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31" windowWidth="16020" windowHeight="11475" tabRatio="940" activeTab="2"/>
  </bookViews>
  <sheets>
    <sheet name="Contenido" sheetId="1" r:id="rId1"/>
    <sheet name="Cuadro 1 " sheetId="2" r:id="rId2"/>
    <sheet name="Cuadro 2 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 14" sheetId="15" r:id="rId15"/>
    <sheet name="cuadro  15" sheetId="16" r:id="rId16"/>
    <sheet name="Cuadro 16 " sheetId="17" r:id="rId17"/>
    <sheet name="Cuadro17 " sheetId="18" r:id="rId18"/>
    <sheet name="cuadro 14" sheetId="19" state="hidden" r:id="rId19"/>
    <sheet name="cuadro 15" sheetId="20" state="hidden" r:id="rId20"/>
    <sheet name="cuadro 17" sheetId="21" state="hidden" r:id="rId21"/>
    <sheet name="cuadro 18" sheetId="22" state="hidden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#N/A</definedName>
    <definedName name="\b">#N/A</definedName>
    <definedName name="_____hhh444">#REF!</definedName>
    <definedName name="____hhh444" localSheetId="17">#REF!</definedName>
    <definedName name="___hhh444">#REF!</definedName>
    <definedName name="__hhh444" localSheetId="16">#REF!</definedName>
    <definedName name="_hhh444" localSheetId="2">#REF!</definedName>
    <definedName name="_hhh444" localSheetId="3">#REF!</definedName>
    <definedName name="_hhh444">#REF!</definedName>
    <definedName name="A_impresión_IM" localSheetId="14">#REF!</definedName>
    <definedName name="A_impresión_IM" localSheetId="15">#REF!</definedName>
    <definedName name="A_impresión_IM" localSheetId="1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6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7">#REF!</definedName>
    <definedName name="A_impresión_IM">#REF!</definedName>
    <definedName name="_xlnm.Print_Area" localSheetId="12">'cuadro 12'!$A$2:$Q$115</definedName>
    <definedName name="_xlnm.Print_Area" localSheetId="5">'cuadro 5'!$A$1:$N$77</definedName>
    <definedName name="cccc">#N/A</definedName>
    <definedName name="ffffddddd" localSheetId="16">#REF!</definedName>
    <definedName name="ffffddddd" localSheetId="2">#REF!</definedName>
    <definedName name="ffffddddd" localSheetId="3">#REF!</definedName>
    <definedName name="ffffddddd" localSheetId="17">#REF!</definedName>
    <definedName name="ffffddddd">#REF!</definedName>
    <definedName name="fffsd" localSheetId="16">#REF!</definedName>
    <definedName name="fffsd" localSheetId="2">#REF!</definedName>
    <definedName name="fffsd" localSheetId="3">#REF!</definedName>
    <definedName name="fffsd" localSheetId="17">#REF!</definedName>
    <definedName name="fffsd">#REF!</definedName>
    <definedName name="fgfgfg" localSheetId="16">#REF!</definedName>
    <definedName name="fgfgfg" localSheetId="2">#REF!</definedName>
    <definedName name="fgfgfg" localSheetId="3">#REF!</definedName>
    <definedName name="fgfgfg" localSheetId="17">#REF!</definedName>
    <definedName name="fgfgfg">#REF!</definedName>
    <definedName name="fhfhfhfjjj">#REF!</definedName>
    <definedName name="ggg" localSheetId="16">#REF!</definedName>
    <definedName name="ggg" localSheetId="2">#REF!</definedName>
    <definedName name="ggg" localSheetId="3">#REF!</definedName>
    <definedName name="ggg" localSheetId="17">#REF!</definedName>
    <definedName name="ggg">#REF!</definedName>
    <definedName name="ggggg" localSheetId="16">#REF!</definedName>
    <definedName name="ggggg" localSheetId="2">#REF!</definedName>
    <definedName name="ggggg" localSheetId="3">#REF!</definedName>
    <definedName name="ggggg" localSheetId="17">#REF!</definedName>
    <definedName name="ggggg">#REF!</definedName>
    <definedName name="gggggg" localSheetId="1">#REF!</definedName>
    <definedName name="gggggg" localSheetId="16">#REF!</definedName>
    <definedName name="gggggg" localSheetId="2">#REF!</definedName>
    <definedName name="gggggg" localSheetId="3">#REF!</definedName>
    <definedName name="gggggg" localSheetId="17">#REF!</definedName>
    <definedName name="gggggg">#REF!</definedName>
    <definedName name="gggggg5">#REF!</definedName>
    <definedName name="hfhfhfhfhf">#REF!</definedName>
    <definedName name="hhh" localSheetId="16">#REF!</definedName>
    <definedName name="hhh" localSheetId="2">#REF!</definedName>
    <definedName name="hhh" localSheetId="3">#REF!</definedName>
    <definedName name="hhh" localSheetId="17">#REF!</definedName>
    <definedName name="hhh">#REF!</definedName>
    <definedName name="hoas" localSheetId="16">#REF!</definedName>
    <definedName name="hoas" localSheetId="2">#REF!</definedName>
    <definedName name="hoas" localSheetId="3">#REF!</definedName>
    <definedName name="hoas" localSheetId="17">#REF!</definedName>
    <definedName name="hoas">#REF!</definedName>
    <definedName name="hoja" localSheetId="16">#REF!</definedName>
    <definedName name="hoja" localSheetId="2">#REF!</definedName>
    <definedName name="hoja" localSheetId="3">#REF!</definedName>
    <definedName name="hoja" localSheetId="17">#REF!</definedName>
    <definedName name="hoja">#REF!</definedName>
    <definedName name="jjjkkkk" localSheetId="16">#REF!</definedName>
    <definedName name="jjjkkkk" localSheetId="2">#REF!</definedName>
    <definedName name="jjjkkkk" localSheetId="3">#REF!</definedName>
    <definedName name="jjjkkkk" localSheetId="17">#REF!</definedName>
    <definedName name="jjjkkkk">#REF!</definedName>
    <definedName name="kkkkkkk">#REF!</definedName>
    <definedName name="paises">'[1]COD'!$A$1:$B$275</definedName>
    <definedName name="_xlnm.Print_Titles" localSheetId="12">'cuadro 12'!$1:$14</definedName>
    <definedName name="_xlnm.Print_Titles" localSheetId="5">'cuadro 5'!$1:$14</definedName>
    <definedName name="Totaldepto" localSheetId="14">#REF!</definedName>
    <definedName name="Totaldepto" localSheetId="15">#REF!</definedName>
    <definedName name="Totaldepto" localSheetId="1">#REF!</definedName>
    <definedName name="Totaldepto" localSheetId="10">#REF!</definedName>
    <definedName name="Totaldepto" localSheetId="11">#REF!</definedName>
    <definedName name="Totaldepto" localSheetId="12">#REF!</definedName>
    <definedName name="Totaldepto" localSheetId="13">#REF!</definedName>
    <definedName name="Totaldepto" localSheetId="16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7">#REF!</definedName>
    <definedName name="Totaldepto" localSheetId="8">#REF!</definedName>
    <definedName name="Totaldepto" localSheetId="9">#REF!</definedName>
    <definedName name="Totaldepto" localSheetId="17">#REF!</definedName>
    <definedName name="Totaldepto">#REF!</definedName>
  </definedNames>
  <calcPr fullCalcOnLoad="1"/>
</workbook>
</file>

<file path=xl/comments12.xml><?xml version="1.0" encoding="utf-8"?>
<comments xmlns="http://schemas.openxmlformats.org/spreadsheetml/2006/main">
  <authors>
    <author>dccardenasc</author>
  </authors>
  <commentLis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3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6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<sst xmlns="http://schemas.openxmlformats.org/spreadsheetml/2006/main" count="2647" uniqueCount="1361">
  <si>
    <t>p Provisional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</si>
  <si>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</si>
  <si>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</si>
  <si>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</si>
  <si>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</si>
  <si>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</si>
  <si>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</si>
  <si>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</si>
  <si>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</si>
  <si>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</si>
  <si>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</si>
  <si>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</si>
  <si>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Cuadro 18</t>
  </si>
  <si>
    <t>Exportaciones no tradicionales según CIIU Rev. 3</t>
  </si>
  <si>
    <t xml:space="preserve"> 2011p</t>
  </si>
  <si>
    <t xml:space="preserve"> 2010p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</si>
  <si>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</si>
  <si>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</si>
  <si>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</si>
  <si>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</si>
  <si>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</si>
  <si>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</si>
  <si>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</si>
  <si>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</si>
  <si>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</si>
  <si>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</si>
  <si>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</si>
  <si>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</si>
  <si>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</si>
  <si>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</si>
  <si>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</si>
  <si>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</si>
  <si>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</si>
  <si>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</si>
  <si>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</si>
  <si>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</si>
  <si>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</si>
  <si>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</si>
  <si>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</si>
  <si>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</si>
  <si>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</si>
  <si>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</si>
  <si>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</si>
  <si>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</si>
  <si>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</si>
  <si>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</si>
  <si>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</si>
  <si>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</si>
  <si>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</si>
  <si>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</si>
  <si>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</si>
  <si>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</si>
  <si>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</si>
  <si>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</si>
  <si>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</si>
  <si>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</si>
  <si>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</si>
  <si>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</si>
  <si>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</si>
  <si>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</si>
  <si>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</si>
  <si>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</si>
  <si>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</si>
  <si>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</si>
  <si>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</si>
  <si>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</si>
  <si>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</si>
  <si>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</si>
  <si>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</si>
  <si>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</si>
  <si>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</si>
  <si>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</si>
  <si>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</si>
  <si>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</si>
  <si>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</si>
  <si>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</si>
  <si>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</si>
  <si>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</si>
  <si>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</si>
  <si>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</si>
  <si>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</si>
  <si>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</si>
  <si>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</si>
  <si>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</si>
  <si>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</si>
  <si>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</si>
  <si>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</si>
  <si>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</si>
  <si>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</si>
  <si>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</si>
  <si>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</si>
  <si>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</si>
  <si>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</si>
  <si>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</si>
  <si>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</si>
  <si>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</si>
  <si>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</si>
  <si>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</si>
  <si>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</si>
  <si>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</si>
  <si>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</si>
  <si>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</si>
  <si>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</si>
  <si>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</si>
  <si>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</si>
  <si>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</si>
  <si>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</si>
  <si>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</si>
  <si>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</si>
  <si>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</si>
  <si>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</si>
  <si>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</si>
  <si>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</si>
  <si>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</si>
  <si>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</si>
  <si>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</si>
  <si>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</si>
  <si>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</si>
  <si>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</si>
  <si>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</si>
  <si>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</si>
  <si>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</si>
  <si>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</si>
  <si>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</si>
  <si>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</si>
  <si>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</si>
  <si>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</si>
  <si>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</si>
  <si>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</si>
  <si>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</si>
  <si>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</si>
  <si>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</si>
  <si>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</si>
  <si>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</si>
  <si>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</si>
  <si>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</si>
  <si>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</si>
  <si>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</si>
  <si>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</si>
  <si>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</si>
  <si>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</si>
  <si>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</si>
  <si>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</si>
  <si>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</si>
  <si>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</si>
  <si>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</si>
  <si>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</si>
  <si>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</si>
  <si>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</si>
  <si>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</si>
  <si>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</si>
  <si>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</si>
  <si>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</si>
  <si>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</si>
  <si>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</si>
  <si>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</si>
  <si>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</si>
  <si>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</si>
  <si>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</si>
  <si>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</si>
  <si>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</si>
  <si>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</si>
  <si>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</si>
  <si>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</si>
  <si>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</si>
  <si>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</si>
  <si>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</si>
  <si>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</si>
  <si>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</si>
  <si>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</si>
  <si>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</si>
  <si>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</si>
  <si>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</si>
  <si>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</si>
  <si>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</si>
  <si>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</si>
  <si>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</si>
  <si>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</si>
  <si>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</si>
  <si>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</si>
  <si>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</si>
  <si>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</si>
  <si>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</si>
  <si>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</si>
  <si>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</si>
  <si>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</si>
  <si>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</si>
  <si>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</si>
  <si>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</si>
  <si>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</si>
  <si>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</si>
  <si>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</si>
  <si>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</si>
  <si>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</si>
  <si>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</si>
  <si>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</si>
  <si>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</si>
  <si>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</si>
  <si>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</si>
  <si>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</si>
  <si>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</si>
  <si>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</si>
  <si>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</si>
  <si>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</si>
  <si>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</si>
  <si>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</si>
  <si>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</si>
  <si>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</si>
  <si>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</si>
  <si>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</si>
  <si>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</si>
  <si>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</si>
  <si>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</si>
  <si>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</si>
  <si>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</si>
  <si>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</si>
  <si>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</si>
  <si>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</si>
  <si>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</si>
  <si>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</si>
  <si>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</si>
  <si>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</si>
  <si>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</si>
  <si>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</si>
  <si>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</si>
  <si>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</si>
  <si>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</si>
  <si>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</si>
  <si>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</si>
  <si>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</si>
  <si>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</si>
  <si>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</si>
  <si>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</si>
  <si>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</si>
  <si>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</si>
  <si>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</si>
  <si>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</si>
  <si>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</si>
  <si>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</si>
  <si>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</si>
  <si>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</si>
  <si>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</si>
  <si>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</si>
  <si>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</si>
  <si>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</si>
  <si>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</si>
  <si>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</si>
  <si>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</si>
  <si>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</si>
  <si>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</si>
  <si>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</si>
  <si>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</si>
  <si>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</si>
  <si>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</si>
  <si>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</si>
  <si>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</si>
  <si>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</si>
  <si>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</si>
  <si>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</si>
  <si>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</si>
  <si>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</si>
  <si>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</si>
  <si>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</si>
  <si>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</si>
  <si>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</si>
  <si>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</si>
  <si>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</si>
  <si>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</si>
  <si>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</si>
  <si>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</si>
  <si>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</si>
  <si>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</si>
  <si>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</si>
  <si>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</si>
  <si>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</si>
  <si>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</si>
  <si>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</si>
  <si>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</si>
  <si>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</si>
  <si>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</si>
  <si>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</si>
  <si>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</si>
  <si>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</si>
  <si>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</si>
  <si>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</si>
  <si>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</si>
  <si>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</si>
  <si>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</si>
  <si>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</si>
  <si>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</si>
  <si>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</si>
  <si>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</si>
  <si>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</si>
  <si>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</si>
  <si>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</si>
  <si>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</si>
  <si>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</si>
  <si>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</si>
  <si>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</si>
  <si>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</si>
  <si>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</si>
  <si>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</si>
  <si>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</si>
  <si>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</si>
  <si>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</si>
  <si>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</si>
  <si>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</si>
  <si>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</si>
  <si>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</si>
  <si>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</si>
  <si>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</si>
  <si>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</si>
  <si>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</si>
  <si>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</si>
  <si>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</si>
  <si>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</si>
  <si>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</si>
  <si>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</si>
  <si>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</si>
  <si>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</si>
  <si>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</si>
  <si>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</si>
  <si>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</si>
  <si>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</si>
  <si>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</si>
  <si>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</si>
  <si>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</si>
  <si>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</si>
  <si>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</si>
  <si>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</si>
  <si>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</si>
  <si>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</si>
  <si>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</si>
  <si>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</si>
  <si>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</si>
  <si>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</si>
  <si>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</si>
  <si>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</si>
  <si>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</si>
  <si>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</si>
  <si>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</si>
  <si>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</si>
  <si>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</si>
  <si>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</si>
  <si>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</si>
  <si>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</si>
  <si>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r>
      <t>2010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</si>
  <si>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</si>
  <si>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</si>
  <si>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</si>
  <si>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</si>
  <si>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-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</si>
  <si>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</si>
  <si>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</si>
  <si>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</si>
  <si>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</si>
  <si>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</si>
  <si>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</si>
  <si>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</si>
  <si>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</si>
  <si>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</si>
  <si>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</si>
  <si>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</si>
  <si>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</si>
  <si>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</si>
  <si>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</si>
  <si>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</si>
  <si>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</si>
  <si>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</si>
  <si>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</si>
  <si>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</si>
  <si>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</si>
  <si>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</si>
  <si>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</si>
  <si>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</si>
  <si>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</si>
  <si>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</si>
  <si>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</si>
  <si>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</si>
  <si>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</si>
  <si>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</si>
  <si>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</si>
  <si>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</si>
  <si>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</si>
  <si>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</si>
  <si>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</si>
  <si>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</si>
  <si>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</si>
  <si>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</si>
  <si>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</si>
  <si>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</si>
  <si>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</si>
  <si>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</si>
  <si>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</si>
  <si>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</si>
  <si>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</si>
  <si>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</si>
  <si>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</si>
  <si>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</si>
  <si>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</si>
  <si>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</si>
  <si>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</si>
  <si>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</si>
  <si>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</si>
  <si>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</si>
  <si>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</si>
  <si>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</si>
  <si>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</si>
  <si>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</si>
  <si>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</si>
  <si>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</si>
  <si>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</si>
  <si>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</si>
  <si>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</si>
  <si>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</si>
  <si>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</si>
  <si>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</si>
  <si>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</si>
  <si>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</si>
  <si>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</si>
  <si>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</si>
  <si>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</si>
  <si>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</si>
  <si>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</si>
  <si>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</si>
  <si>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</si>
  <si>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</si>
  <si>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</si>
  <si>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</si>
  <si>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</si>
  <si>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</si>
  <si>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</si>
  <si>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</si>
  <si>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</si>
  <si>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</si>
  <si>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</si>
  <si>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</si>
  <si>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</si>
  <si>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</si>
  <si>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</si>
  <si>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</si>
  <si>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</si>
  <si>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</si>
  <si>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</si>
  <si>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</si>
  <si>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</si>
  <si>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</si>
  <si>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</si>
  <si>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</si>
  <si>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</si>
  <si>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</si>
  <si>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</si>
  <si>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</si>
  <si>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</si>
  <si>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</si>
  <si>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</si>
  <si>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</si>
  <si>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</si>
  <si>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</si>
  <si>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</si>
  <si>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</si>
  <si>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</si>
  <si>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</si>
  <si>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</si>
  <si>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</si>
  <si>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</si>
  <si>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</si>
  <si>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</si>
  <si>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</si>
  <si>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</si>
  <si>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</si>
  <si>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</si>
  <si>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</si>
  <si>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</si>
  <si>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</si>
  <si>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</si>
  <si>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</si>
  <si>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</si>
  <si>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</si>
  <si>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</si>
  <si>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</si>
  <si>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</si>
  <si>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r>
      <t>Unión Europea</t>
    </r>
    <r>
      <rPr>
        <b/>
        <vertAlign val="superscript"/>
        <sz val="9"/>
        <rFont val="Arial"/>
        <family val="2"/>
      </rPr>
      <t>a</t>
    </r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</si>
  <si>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</si>
  <si>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</si>
  <si>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</si>
  <si>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</si>
  <si>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</si>
  <si>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</si>
  <si>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</si>
  <si>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</si>
  <si>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</si>
  <si>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</si>
  <si>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</si>
  <si>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</si>
  <si>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</si>
  <si>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</si>
  <si>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</si>
  <si>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</si>
  <si>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</si>
  <si>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</si>
  <si>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</si>
  <si>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</si>
  <si>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</si>
  <si>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</si>
  <si>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</si>
  <si>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</si>
  <si>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</si>
  <si>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</si>
  <si>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</si>
  <si>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</si>
  <si>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</si>
  <si>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</si>
  <si>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</si>
  <si>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</si>
  <si>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</si>
  <si>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</si>
  <si>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</si>
  <si>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</si>
  <si>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</si>
  <si>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</si>
  <si>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</si>
  <si>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</si>
  <si>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</si>
  <si>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</si>
  <si>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</si>
  <si>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</si>
  <si>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</si>
  <si>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</si>
  <si>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</si>
  <si>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</si>
  <si>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</si>
  <si>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</si>
  <si>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</si>
  <si>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</si>
  <si>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</si>
  <si>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</si>
  <si>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</si>
  <si>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</si>
  <si>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</si>
  <si>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</si>
  <si>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</si>
  <si>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</si>
  <si>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</si>
  <si>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</si>
  <si>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</si>
  <si>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</si>
  <si>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</si>
  <si>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</si>
  <si>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</si>
  <si>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</si>
  <si>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</si>
  <si>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</si>
  <si>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</si>
  <si>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</si>
  <si>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</si>
  <si>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</si>
  <si>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</si>
  <si>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</si>
  <si>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</si>
  <si>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</si>
  <si>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</si>
  <si>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</si>
  <si>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</si>
  <si>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</si>
  <si>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</si>
  <si>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</si>
  <si>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</si>
  <si>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</si>
  <si>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</si>
  <si>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</si>
  <si>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</si>
  <si>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</si>
  <si>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</si>
  <si>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</si>
  <si>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</si>
  <si>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</si>
  <si>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</si>
  <si>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</si>
  <si>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</si>
  <si>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</si>
  <si>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</si>
  <si>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</si>
  <si>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</si>
  <si>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</si>
  <si>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</si>
  <si>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</si>
  <si>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</si>
  <si>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</si>
  <si>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</si>
  <si>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</si>
  <si>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</si>
  <si>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</si>
  <si>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</si>
  <si>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</si>
  <si>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</si>
  <si>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</si>
  <si>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</si>
  <si>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</si>
  <si>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</si>
  <si>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</si>
  <si>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</si>
  <si>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</si>
  <si>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</si>
  <si>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</si>
  <si>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</si>
  <si>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</si>
  <si>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</si>
  <si>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</si>
  <si>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</si>
  <si>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</si>
  <si>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</si>
  <si>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</si>
  <si>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</si>
  <si>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</si>
  <si>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</si>
  <si>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</si>
  <si>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</si>
  <si>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</si>
  <si>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</si>
  <si>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</si>
  <si>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</si>
  <si>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</si>
  <si>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</si>
  <si>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</si>
  <si>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</si>
  <si>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</si>
  <si>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</si>
  <si>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</si>
  <si>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</si>
  <si>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</si>
  <si>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</si>
  <si>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</si>
  <si>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</si>
  <si>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</si>
  <si>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</si>
  <si>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</si>
  <si>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</si>
  <si>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</si>
  <si>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</si>
  <si>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</si>
  <si>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</si>
  <si>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</si>
  <si>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</si>
  <si>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</si>
  <si>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</si>
  <si>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</si>
  <si>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</si>
  <si>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</si>
  <si>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</si>
  <si>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</si>
  <si>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</si>
  <si>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</si>
  <si>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</si>
  <si>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</si>
  <si>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</si>
  <si>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</si>
  <si>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</si>
  <si>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</si>
  <si>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</si>
  <si>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</si>
  <si>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</si>
  <si>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</si>
  <si>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</si>
  <si>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</si>
  <si>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</si>
  <si>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</si>
  <si>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</si>
  <si>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</si>
  <si>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</si>
  <si>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</si>
  <si>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</si>
  <si>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</si>
  <si>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</si>
  <si>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</si>
  <si>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</si>
  <si>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</si>
  <si>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</si>
  <si>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</si>
  <si>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</si>
  <si>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</si>
  <si>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</si>
  <si>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</si>
  <si>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</si>
  <si>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</si>
  <si>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</si>
  <si>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</si>
  <si>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</si>
  <si>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</si>
  <si>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</si>
  <si>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</si>
  <si>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</si>
  <si>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</si>
  <si>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</si>
  <si>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</si>
  <si>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</si>
  <si>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</si>
  <si>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</si>
  <si>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</si>
  <si>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</si>
  <si>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</si>
  <si>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</si>
  <si>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</si>
  <si>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</si>
  <si>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</si>
  <si>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</si>
  <si>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</si>
  <si>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</si>
  <si>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</si>
  <si>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</si>
  <si>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</si>
  <si>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</si>
  <si>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</si>
  <si>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</si>
  <si>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</si>
  <si>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</si>
  <si>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</si>
  <si>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</si>
  <si>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</si>
  <si>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</si>
  <si>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</si>
  <si>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</si>
  <si>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</si>
  <si>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</si>
  <si>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</si>
  <si>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</si>
  <si>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</si>
  <si>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</si>
  <si>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</si>
  <si>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</si>
  <si>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</si>
  <si>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</si>
  <si>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</si>
  <si>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</si>
  <si>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</si>
  <si>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</si>
  <si>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</si>
  <si>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</si>
  <si>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</si>
  <si>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</si>
  <si>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</si>
  <si>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</si>
  <si>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</si>
  <si>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</si>
  <si>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</si>
  <si>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</si>
  <si>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</si>
  <si>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</si>
  <si>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</si>
  <si>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</si>
  <si>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</si>
  <si>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</si>
  <si>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</si>
  <si>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</si>
  <si>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</si>
  <si>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</si>
  <si>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</si>
  <si>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</si>
  <si>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</si>
  <si>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</si>
  <si>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</si>
  <si>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</si>
  <si>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</si>
  <si>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</si>
  <si>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</si>
  <si>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</si>
  <si>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</si>
  <si>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</si>
  <si>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</si>
  <si>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</si>
  <si>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</si>
  <si>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</si>
  <si>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</si>
  <si>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</si>
  <si>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</si>
  <si>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</si>
  <si>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</si>
  <si>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</si>
  <si>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</si>
  <si>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</si>
  <si>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</si>
  <si>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</si>
  <si>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</si>
  <si>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</si>
  <si>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</si>
  <si>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</si>
  <si>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</si>
  <si>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</si>
  <si>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</si>
  <si>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</si>
  <si>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</si>
  <si>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</si>
  <si>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</si>
  <si>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</si>
  <si>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</si>
  <si>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</si>
  <si>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</si>
  <si>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</si>
  <si>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</si>
  <si>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</si>
  <si>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</si>
  <si>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</si>
  <si>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</si>
  <si>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</si>
  <si>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</si>
  <si>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</si>
  <si>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</si>
  <si>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</si>
  <si>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</si>
  <si>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</si>
  <si>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</si>
  <si>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</si>
  <si>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</si>
  <si>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</si>
  <si>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</si>
  <si>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2011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</si>
  <si>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</si>
  <si>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</si>
  <si>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</si>
  <si>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</si>
  <si>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</si>
  <si>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</si>
  <si>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</si>
  <si>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</si>
  <si>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</si>
  <si>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Totales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</si>
  <si>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</si>
  <si>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</si>
  <si>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</si>
  <si>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</si>
  <si>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</si>
  <si>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t>Miles de dólares</t>
  </si>
  <si>
    <t xml:space="preserve">Variación  </t>
  </si>
  <si>
    <t>Participación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</si>
  <si>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</si>
  <si>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</si>
  <si>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</si>
  <si>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</si>
  <si>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</si>
  <si>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</si>
  <si>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</si>
  <si>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</si>
  <si>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</si>
  <si>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</si>
  <si>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</si>
  <si>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</si>
  <si>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</si>
  <si>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</si>
  <si>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</si>
  <si>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</si>
  <si>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</si>
  <si>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</si>
  <si>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</si>
  <si>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</si>
  <si>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</si>
  <si>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</si>
  <si>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Var &gt; 500%  //  *</t>
  </si>
  <si>
    <t>Equipo y aparatos de radio, televisión y comunicaciones</t>
  </si>
  <si>
    <t>Fabricación de inst. médicos, ópticos y de precisión y  relojes</t>
  </si>
  <si>
    <t>Enero - diciembre</t>
  </si>
  <si>
    <t>Diciembre</t>
  </si>
  <si>
    <t>País de destino</t>
  </si>
  <si>
    <t>Capítulo del arancel</t>
  </si>
  <si>
    <t>Descripción</t>
  </si>
  <si>
    <t>Miles de dólares FOB</t>
  </si>
  <si>
    <t>Demás</t>
  </si>
  <si>
    <t>Aruba</t>
  </si>
  <si>
    <t>Trinidad y Tobago</t>
  </si>
  <si>
    <t>Israel</t>
  </si>
  <si>
    <t>India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</si>
  <si>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</si>
  <si>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</si>
  <si>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</si>
  <si>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Los demás medicamentos para uso humano.</t>
  </si>
  <si>
    <t>Los demás vehículos para el transporte de personas, con motor de émbolo (pistón) alternativo, de encendido por chispa, de cilindrada superior a 1.500 cm3 pero inferior o igual a 3.000 cm3.</t>
  </si>
  <si>
    <t>Acumuladores eléctricos de plomo del tipo de los utilizados para el arranque de los motores de explosión.</t>
  </si>
  <si>
    <t>Los demás extractos, esencias y concentrados de café.</t>
  </si>
  <si>
    <t>Café soluble liofilizado, con granulometría de 2.0 - 3.00 mm.</t>
  </si>
  <si>
    <t>Desperdicios y desechos, de cobre, con contenido en peso igual o superior a 94% de cobre.</t>
  </si>
  <si>
    <t>Los demás desperdicios y desechos, de cobre.</t>
  </si>
  <si>
    <t>Pantalones largos, pantalones con peto, pantalones cortos (calzones) y shorts, de tejidos llamados «mezclilla o denim», para hombres o niños.</t>
  </si>
  <si>
    <t>Pantalones largos, pantalones con peto, pantalones cortos (calzones) y "shorts" de algodón, para mujeres o niñas, excepto los de punto.</t>
  </si>
  <si>
    <t>Aceite de palma en bruto.</t>
  </si>
  <si>
    <t>Los demás fungicidas.</t>
  </si>
  <si>
    <t>Los demás fungicidas, presentados en formas o en envases para la venta al por menor o en artículos.</t>
  </si>
  <si>
    <t>Los demás insecticidas, presentados en formas o en envases para la venta al por menor o en, artículos.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</si>
  <si>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</si>
  <si>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</si>
  <si>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</si>
  <si>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</si>
  <si>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Antillas Holandesas</t>
  </si>
  <si>
    <t>Aceites crudos de petróleo o de mineral bituminoso.</t>
  </si>
  <si>
    <t>Hullas térmicas.</t>
  </si>
  <si>
    <t>Coques y semicoques de hulla, incluso aglomerados.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</si>
  <si>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</si>
  <si>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</si>
  <si>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</si>
  <si>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</si>
  <si>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Platino en bruto o en polvo.</t>
  </si>
  <si>
    <t>Los demás cafés sin tostar, sin descafeinar.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</si>
  <si>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</si>
  <si>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</si>
  <si>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</si>
  <si>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</si>
  <si>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Las demás placas, láminas, hojas y tiras, de plástico no celular y sin refuerzo, estratificación ni soporte o combinación similar con otras materias, de polipropileno.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</si>
  <si>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</si>
  <si>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</si>
  <si>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</si>
  <si>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</si>
  <si>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</si>
  <si>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</si>
  <si>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Ferroníquel.</t>
  </si>
  <si>
    <t>Productos laminados planos de hierro o de acero sin alear, revestidos de oxidos de cromo o de cromo y oxidos de cromo, de anchura superior o igual a 600 mm.</t>
  </si>
  <si>
    <t>Los demás azúcares de caña o de remolacha y sacarosa químicamente pura, en estado sólido.</t>
  </si>
  <si>
    <t>Bombones, caramelos, confites y pastillas.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</si>
  <si>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</si>
  <si>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</si>
  <si>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</si>
  <si>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</si>
  <si>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t>Exportaciones totales, según intensidad tecnológica incorporada CUCI Rev.2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</si>
  <si>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</si>
  <si>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</si>
  <si>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 (Toneladas Métricas)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</si>
  <si>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</si>
  <si>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</si>
  <si>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</si>
  <si>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</si>
  <si>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</si>
  <si>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</si>
  <si>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</si>
  <si>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derivados.</t>
  </si>
  <si>
    <t>Cuadro 14 - Exportaciones totales, según intensidad tecnológica incorporada CUCI Rev.2</t>
  </si>
  <si>
    <t>Cuadro 15 - Exportaciones de Colombia, según tradicionales y no tradicionales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</si>
  <si>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</si>
  <si>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</si>
  <si>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</si>
  <si>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</si>
  <si>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</si>
  <si>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</si>
  <si>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</si>
  <si>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</si>
  <si>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</si>
  <si>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</si>
  <si>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</si>
  <si>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</si>
  <si>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</si>
  <si>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Exportaciones, según grupos de productos y capítulos - CUCI Rev.3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</si>
  <si>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</si>
  <si>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</si>
  <si>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</si>
  <si>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</si>
  <si>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</si>
  <si>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t>*</t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</si>
  <si>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</si>
  <si>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</si>
  <si>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</si>
  <si>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</si>
  <si>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</si>
  <si>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</si>
  <si>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</si>
  <si>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</si>
  <si>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</si>
  <si>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</si>
  <si>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</si>
  <si>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</si>
  <si>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</si>
  <si>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</si>
  <si>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</si>
  <si>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</si>
  <si>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</si>
  <si>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</si>
  <si>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</si>
  <si>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</si>
  <si>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</si>
  <si>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</si>
  <si>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</si>
  <si>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</si>
  <si>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</si>
  <si>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Otro equipo de transporte***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</si>
  <si>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</si>
  <si>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</si>
  <si>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</si>
  <si>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</si>
  <si>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</si>
  <si>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</si>
  <si>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</si>
  <si>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</si>
  <si>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t>** No se puede calcular la variación por no registrarse información en el período base.</t>
  </si>
  <si>
    <t>***Corresponde principalmente a reexportaciones definitivas de aviones que estuvieron sometidos a una modalidad de importación temporal o de transformación o de ensamble.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</si>
  <si>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</si>
  <si>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</si>
  <si>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**</t>
  </si>
  <si>
    <t>San Andrés</t>
  </si>
  <si>
    <t>Bananas o plátanos tipo "cavendish valery" frescos</t>
  </si>
  <si>
    <t>Los demás bovinos domésticos vivos, machos.</t>
  </si>
  <si>
    <t>Las demás hullas bituminosas.</t>
  </si>
  <si>
    <t>Los demás tubos de entubación («casing») o de producción («tubing»), de los tipos utilizados para la extracción de petróleo o gas.</t>
  </si>
  <si>
    <t>Los demás azúcares de caña en bruto, sin adición de aromatizante ni colororante en estado sòlido.</t>
  </si>
  <si>
    <t>Pañales para bebes, de pasta de papel, papel, guata de celulosa o napa de fibras de celulosa.</t>
  </si>
  <si>
    <t>Compresas y tampones higienicos, de pasta de papel,papel,guata de celulosa o napa de fibras de celulosa.</t>
  </si>
  <si>
    <t>Los demás libros, folletos e impresos similares.</t>
  </si>
  <si>
    <t>Las demás baldosas y losas, de cerámica para pavimentacion o revestimiento, barnizadas o esmaltadas.</t>
  </si>
  <si>
    <t>Neumáticos (llantas neumáticas) nuevos de caucho radiales, de los tipos utilizados en autobuses o camiones.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</si>
  <si>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</si>
  <si>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</si>
  <si>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Cueros y pieles, curtidos, de bovino (incluido el búfalo) o de equino, en estado húmedo (incluido el "wet blue") con plena flor sin dividir y divididos con la flor.</t>
  </si>
  <si>
    <t>Desperdicios y desechos, de aluminio.</t>
  </si>
  <si>
    <t>Jabones, productos y preparaciones orgánicos tensoactivos de tocador (incluso los medicinales), en barras, panes o trozos, o en piezas troqueladas o moldeada.</t>
  </si>
  <si>
    <t>Preparaciones  tensoactivas, para lavar (incluidas las preparaciones auxiliares de lavado)  y  preparaciones  de limpieza acondicionadas para la venta al por menor.</t>
  </si>
  <si>
    <t>Tejidos de punto de anchura superior a 30 cm, con un contenido de hilados de elastómeros  superior o igual a 5% en peso, sin hilos de caucho, excepto los de la partida 60.01</t>
  </si>
  <si>
    <t>Ropa de  tocador o de cocina, de tejido con bucles, de tipo para toalla, de algodón.</t>
  </si>
  <si>
    <t>Los demás carbonos (negros de humo y otras formas de carbono no expresados ni comprendidas en otra parte).</t>
  </si>
  <si>
    <t xml:space="preserve">Demás productos </t>
  </si>
  <si>
    <t>Exportaciones colombianas  por principales países de destino, según grupo de productos</t>
  </si>
  <si>
    <t>Cuadro 9</t>
  </si>
  <si>
    <t>Cuadro 12</t>
  </si>
  <si>
    <t>Exportaciones según principales capítulos del arancel y principales partidas arancelarias</t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</si>
  <si>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</si>
  <si>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</si>
  <si>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</si>
  <si>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</si>
  <si>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</si>
  <si>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</si>
  <si>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</si>
  <si>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</si>
  <si>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</si>
  <si>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</si>
  <si>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</si>
  <si>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</si>
  <si>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Bisutería.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</si>
  <si>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</si>
  <si>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</si>
  <si>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</si>
  <si>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</si>
  <si>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Jengibre, azafrán, cúrcuma, tomillo, hojas de laurel, «curry» y demás especias. </t>
  </si>
  <si>
    <t xml:space="preserve"> Pimienta del género Piper; frutos de los géneros Capsicum o Pimenta, secos, triturados o pulverizados.</t>
  </si>
  <si>
    <t xml:space="preserve"> Nuez moscada, macis, amomos y cardamomos. </t>
  </si>
  <si>
    <t>Total Café, té, yerba mate y especias</t>
  </si>
  <si>
    <t xml:space="preserve"> Polímeros de propileno o de otras olefinas, en formas primarias. </t>
  </si>
  <si>
    <t xml:space="preserve"> Polímeros de cloruro de vinilo o de otras olefinas halogenadas, en formas primarias.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</si>
  <si>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</si>
  <si>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</si>
  <si>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</si>
  <si>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</si>
  <si>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</si>
  <si>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Tubos y accesorios de tuberí  (por ejemplo: juntas, codos, empalmes [racores]), de plástico.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</si>
  <si>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</si>
  <si>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</si>
  <si>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</si>
  <si>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</si>
  <si>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>Total Plantas vivas y productos de la floricultura</t>
  </si>
  <si>
    <t xml:space="preserve"> Ferroaleaciones.</t>
  </si>
  <si>
    <t xml:space="preserve"> Desperdicios y desechos (chatarra), de fundición, hierro o acero; lingotes de chatarra de hierro o acero.</t>
  </si>
  <si>
    <t xml:space="preserve"> Alambre de hierro o acero sin alear.</t>
  </si>
  <si>
    <t xml:space="preserve"> Productos laminados planos de hierro o acero sin alear, de anchura inferior a 600 mm, chapados o revestidos.</t>
  </si>
  <si>
    <t>Total Fundición, hierro y acero</t>
  </si>
  <si>
    <t xml:space="preserve"> Las demás frutas u otros frutos, frescos</t>
  </si>
  <si>
    <t xml:space="preserve"> Agrios (cítricos) frescos o secos</t>
  </si>
  <si>
    <t xml:space="preserve"> Frutas y otros frutos, secos, excepto los de las partidas 0801 a 0806; mezclas de frutas u otros frutos, secos, o de frutos de cáscara de este Capítulo</t>
  </si>
  <si>
    <t xml:space="preserve"> Dátiles, higos, piñas (ananás),  aguacates (paltas)*, guayabas, mangos y mangostanes, frescos o secos</t>
  </si>
  <si>
    <t xml:space="preserve"> Frutas y otros frutos, sin cocer o cocidos en agua o vapor, congelados, incluso con adición de azúcar u otro edulcorante</t>
  </si>
  <si>
    <t>Total Frutos comestibles, cortezas de agrios o melones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</si>
  <si>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</si>
  <si>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</si>
  <si>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</si>
  <si>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</si>
  <si>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</si>
  <si>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Vehículos automóviles para transporte de mercancías.</t>
  </si>
  <si>
    <t xml:space="preserve"> Partes y accesorios de vehículos automóviles de las partidas 87.01 a 87.05.</t>
  </si>
  <si>
    <t xml:space="preserve"> Vehículos automóviles para transporte de diez o más personas, incluido el conductor.</t>
  </si>
  <si>
    <t xml:space="preserve"> Remolques y semirremolques para cualquier vehículo; los demás vehículos no automóviles; sus partes.</t>
  </si>
  <si>
    <t xml:space="preserve"> Partes y accesorios de vehículos de las partidas 87.11 a 87.13.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</si>
  <si>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</si>
  <si>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</si>
  <si>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</si>
  <si>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</si>
  <si>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</si>
  <si>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</si>
  <si>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</si>
  <si>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</si>
  <si>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</si>
  <si>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</si>
  <si>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</si>
  <si>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</si>
  <si>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</si>
  <si>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</si>
  <si>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</si>
  <si>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Acumuladores eléctricos, incluidos sus separadores, aunque sean cuadrados o rectangulares. </t>
  </si>
  <si>
    <t xml:space="preserve"> Transformadores eléctricos, convertidores eléctricos estáticos (por ejemplo: rectificadores) y bobinas de reactancia (autoinducción).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</si>
  <si>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</si>
  <si>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</si>
  <si>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</si>
  <si>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</si>
  <si>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>Total Aparatos y material eléctrico, de grabación o imagen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</si>
  <si>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</si>
  <si>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Bombas para líqu idos, incluso con dispositivo medidor incorporado;elevadores de líquidos</t>
  </si>
  <si>
    <t xml:space="preserve"> Cajas de fundición; placas de fondo para moldes; modelos para moldes; moldes para metal (excepto las lingoteras), carburos metálicos, vidrio, materia mineral, caucho o plástico. </t>
  </si>
  <si>
    <t xml:space="preserve"> Partes identificables como destinadas, exclusiva o principalmente, a las máquinas o aparatos de las partidas 84.25 a 84.30.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</si>
  <si>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</si>
  <si>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</si>
  <si>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</si>
  <si>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</si>
  <si>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</si>
  <si>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</si>
  <si>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</si>
  <si>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Papel y cartón Kraft, sin estucar ni recubrir, en bobinas (rollos) o en hojas, excepto el de las partidas 48.02 ó 48.03.</t>
  </si>
  <si>
    <t xml:space="preserve"> Los demás papeles, cartones, guata de celulosa y napa de fibras de celulosa, cortados en formato; los demás artículos de pasta de papel, papel, cartón, guata de celulosa o napa de fibras de celulosa. </t>
  </si>
  <si>
    <t>Total Papel, cartón y sus manufacturas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</si>
  <si>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</si>
  <si>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</si>
  <si>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</si>
  <si>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</si>
  <si>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</si>
  <si>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</si>
  <si>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Conjuntos de abrigo para entrenamiento o deporte (chandales), monos (overoles) y conjuntos de esquí y bañadores; las demás prendas de vestir.</t>
  </si>
  <si>
    <t>Total Prendas y complementos de vestir, excepto de punto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</si>
  <si>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</si>
  <si>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</si>
  <si>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</si>
  <si>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</si>
  <si>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Cementos, morteros, hormigones y preparaciones similares, refractarios, excepto los productos de la partida 38.01.</t>
  </si>
  <si>
    <t xml:space="preserve"> Ácidos grasos monocarboxílicos industriales; aceites ácidos del refinado; alcoholes grasos industriales.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</si>
  <si>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</si>
  <si>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>Total Productos diversos de las industrias químicas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</si>
  <si>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</si>
  <si>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</si>
  <si>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</si>
  <si>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>Total Animales vivos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</si>
  <si>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</si>
  <si>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</si>
  <si>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Preparaciones para salsas y salsas preparadas; condimentos y sazonadores, compuestos; harina de mostaza y mostaza preparada.</t>
  </si>
  <si>
    <t xml:space="preserve"> Levaduras (vivas o muertas); los demás microorganismos monocelulares muertos (excepto las vacunas de la partida 30.02); polvos de levantar preparados.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</si>
  <si>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</si>
  <si>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</si>
  <si>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</si>
  <si>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Desperdicios y desechos, de cobre.</t>
  </si>
  <si>
    <t xml:space="preserve"> Barras y perfiles, de cobre.</t>
  </si>
  <si>
    <t xml:space="preserve"> Chapas y tiras, de cobre, de espesor superior a 0,15 mm.</t>
  </si>
  <si>
    <t xml:space="preserve"> Cables, trenzas y artículos similares, de cobre, sin aislar para electricidad.</t>
  </si>
  <si>
    <t xml:space="preserve"> Artículos de uso doméstico, higiene o tocador, y sus partes, de cobre; esponjas, estropajos, guantes y artículos similares para fregar, lustrar o usos análogos, de cobre. </t>
  </si>
  <si>
    <t xml:space="preserve"> Accesorios de tubería (por ejemplo: empalmes (racores), codos, manguitos) de cobre.</t>
  </si>
  <si>
    <t>Total Cobre y sus manufacturas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</si>
  <si>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</si>
  <si>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</si>
  <si>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</si>
  <si>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</si>
  <si>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</si>
  <si>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Cables, trenzas, eslingas y artículos similares, de hierro o acero, sin aislar para electricidad.</t>
  </si>
  <si>
    <t>Total Manufactura de fundición, de hierro o acero</t>
  </si>
  <si>
    <r>
      <t>p</t>
    </r>
    <r>
      <rPr>
        <sz val="8.5"/>
        <rFont val="Arial"/>
        <family val="2"/>
      </rPr>
      <t xml:space="preserve"> Cifras provisionales</t>
    </r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</si>
  <si>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</si>
  <si>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</si>
  <si>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</si>
  <si>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</si>
  <si>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España</t>
  </si>
  <si>
    <t>Total Panamá</t>
  </si>
  <si>
    <t>Total Ecuador</t>
  </si>
  <si>
    <t>Total Chile</t>
  </si>
  <si>
    <t>Total Perú</t>
  </si>
  <si>
    <t>Total Brasil</t>
  </si>
  <si>
    <t>Total India</t>
  </si>
  <si>
    <t xml:space="preserve">Total Reino Unido </t>
  </si>
  <si>
    <t>Total Aruba</t>
  </si>
  <si>
    <t>Total México</t>
  </si>
  <si>
    <t>Total Turquía</t>
  </si>
  <si>
    <t>Total Antillas Holandesas</t>
  </si>
  <si>
    <t>Total Suiza</t>
  </si>
  <si>
    <t xml:space="preserve">Total República Dominicana </t>
  </si>
  <si>
    <t>Total Trinidad y Tobago</t>
  </si>
  <si>
    <t>Total Israel</t>
  </si>
  <si>
    <t>Bahamas</t>
  </si>
  <si>
    <t>Total Bahamas</t>
  </si>
  <si>
    <t>Total Italia</t>
  </si>
  <si>
    <t>Total Canadá</t>
  </si>
  <si>
    <t>Origen</t>
  </si>
  <si>
    <t xml:space="preserve">Departamento de </t>
  </si>
  <si>
    <t>(%</t>
  </si>
  <si>
    <t>Calderas, máquinas y partes</t>
  </si>
  <si>
    <t>Unión Europeaa</t>
  </si>
  <si>
    <t>Fibras textiles discontinuas manufacturadas (artificiales o sintéticas), elaboradas para  el hilado</t>
  </si>
  <si>
    <t>Fueloils (fuel), excepto desechos de aceites  y que contengan biodiésel</t>
  </si>
  <si>
    <t>Gasoils (gasóleo), excepto desechos de aceites  y que contengan biodiésel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</si>
  <si>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</si>
  <si>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</si>
  <si>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Bombonas (damajuanas), botellas, frascos y artículos similares preformas.</t>
  </si>
  <si>
    <t>Los demás tubos rigidos, de los demás plásticos.</t>
  </si>
  <si>
    <t>Camperos (4 x 4), para el transporte de personas, con motor de émbolo (pistón) alternativo, de encendido por chispa, de cilindrada superior a 1.500 cm3 pero inferior o igual a 3.000 cm3.</t>
  </si>
  <si>
    <t>Mezclas de isomeros del xileno.</t>
  </si>
  <si>
    <t>Productos laminados planos de hierro o de acero sin alear, ondulados, de anchura superior o igual a 600 mm.</t>
  </si>
  <si>
    <t>Desperdicios y desechos, de oro o de chapado (plaqué) de oro, excepto las barreduras que contengan otro metal precioso.</t>
  </si>
  <si>
    <t>Los demás aceites pesados, excepto desechos de aceites  y que contengan biodiésel</t>
  </si>
  <si>
    <t>Las demás carnes de animales de la especie bovina, congelada, deshuesada.</t>
  </si>
  <si>
    <t>Abonos minerales o químicos con los tres elementos fertilizantes: nitrógeno, fósforo y potasio.</t>
  </si>
  <si>
    <t>Los demás conductores eléctricos para una tensión inferior o igual a 1.000 V, de cobre.</t>
  </si>
  <si>
    <t>Los demás poliestirenos.</t>
  </si>
  <si>
    <t>Tabaco rubio total o parcialmente desvenado o desnervado.</t>
  </si>
  <si>
    <t>Los demás papeles del tipo utilizado para pepel higienico, toallitas para desmaquillar, toallas, servilletas o papeles similares de uso doméstico, de higiene o de tocador, incluso rizados ("crepes"), plisados, gofrados, estampados, perforados, coloreados</t>
  </si>
  <si>
    <t>Los demás crisantemos, frescos, cortados para ramos o adornos.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</si>
  <si>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</si>
  <si>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</si>
  <si>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Fecha de publicación: 6 de marzo de 2013</t>
  </si>
  <si>
    <t>Antioquia</t>
  </si>
  <si>
    <t>Cesar</t>
  </si>
  <si>
    <t>La Guajira</t>
  </si>
  <si>
    <t>Bogotá, D.C.</t>
  </si>
  <si>
    <t>Cundinamarca</t>
  </si>
  <si>
    <t>Valle del Cauca</t>
  </si>
  <si>
    <t>Bolívar</t>
  </si>
  <si>
    <t>Atlántico</t>
  </si>
  <si>
    <t>Córdoba</t>
  </si>
  <si>
    <t>Caldas</t>
  </si>
  <si>
    <t>Risaralda</t>
  </si>
  <si>
    <t>Huila</t>
  </si>
  <si>
    <t>Magdalena</t>
  </si>
  <si>
    <t>Santander</t>
  </si>
  <si>
    <t>Norte de Santander</t>
  </si>
  <si>
    <t>Cauca</t>
  </si>
  <si>
    <t>Boyacá</t>
  </si>
  <si>
    <t>Quindío</t>
  </si>
  <si>
    <t>Tolima</t>
  </si>
  <si>
    <t>Sucre</t>
  </si>
  <si>
    <t>Nariño</t>
  </si>
  <si>
    <t>Casanare</t>
  </si>
  <si>
    <t>Meta</t>
  </si>
  <si>
    <t>Chocó</t>
  </si>
  <si>
    <t>Amazonas</t>
  </si>
  <si>
    <t>Arauca</t>
  </si>
  <si>
    <t>Caquetá</t>
  </si>
  <si>
    <t>(%) 2013</t>
  </si>
  <si>
    <t>c</t>
  </si>
  <si>
    <t>d</t>
  </si>
  <si>
    <t>2013</t>
  </si>
  <si>
    <t>2012</t>
  </si>
  <si>
    <t xml:space="preserve"> Aceites y demás productos de la destilación de los alquitranes de hulla de alta temperatura; productos análogos en los que los constituyen tes aromáticos predominen en peso sobre los no aromáticos.</t>
  </si>
  <si>
    <t>Total Perlas finas, piedras y metales preciosos</t>
  </si>
  <si>
    <t xml:space="preserve"> Té, incluso aromatizado.</t>
  </si>
  <si>
    <t xml:space="preserve"> Semillas de anís, badiana, hinojo, cilantro, comino o alcaravea; bayas de enebro.</t>
  </si>
  <si>
    <t xml:space="preserve"> Barras y perfiles, de los demás aceros aleados; barras huecas para perforación, de aceros aleados o sin alear.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</si>
  <si>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</si>
  <si>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Los demás frutos de cáscara frescos o secos, incluso sin cáscara o mondados</t>
  </si>
  <si>
    <t xml:space="preserve"> Centrifugadoras, incluidas las secadoras centrífugas; aparatos para filtrar o depurar líquidos o gases.</t>
  </si>
  <si>
    <t>Total Calderas, máquinas y partes</t>
  </si>
  <si>
    <t xml:space="preserve"> Alambre de cobre.</t>
  </si>
  <si>
    <t xml:space="preserve"> Abrigos, chaquetones, capas, anoraks, cazadoras y artículos similares, para mujeres o niñas, excepto los artículos de la partida 62.04.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</si>
  <si>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</si>
  <si>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</si>
  <si>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</si>
  <si>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Aceite de soja (soya) y sus fracciones, incluso refinado, pero sin modificar químicamente.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</si>
  <si>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</si>
  <si>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Las demás grasas y aceites vegetales fijos (incluido el aceite de jojoba), y sus fracciones, incluso refinados, pero sin modificar químicamente.</t>
  </si>
  <si>
    <t>Total Grasas y aceites animales o vegetales</t>
  </si>
  <si>
    <t xml:space="preserve"> Demás</t>
  </si>
  <si>
    <t xml:space="preserve">    Demás</t>
  </si>
  <si>
    <t>2013***</t>
  </si>
  <si>
    <t>Cuadro 16 - Exportaciones totales, según principales países y capítulos del arancel ( 2013 - 2009)</t>
  </si>
  <si>
    <t>Cuadro 17 - Exportaciones según principales capítulos del arancel y principales partidas arancelarias ( 2013 - 2009 )</t>
  </si>
  <si>
    <t>Cuadro 10 - Exportaciones colombianas,  por países de destino, según grupos de productos. Año corrido ( 2012 / 2013 )</t>
  </si>
  <si>
    <t>Cuadro 9 - Exportaciones colombianas,  por grupo de países, según grupo de productos. Año corrido ( 2012 / 2013 )</t>
  </si>
  <si>
    <t>Febrero de 2013</t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</si>
  <si>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</si>
  <si>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</si>
  <si>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</si>
  <si>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Valores FOB (miles de dólares)</t>
  </si>
  <si>
    <t>Toneladas métricas netas</t>
  </si>
  <si>
    <t>Participación % 2013</t>
  </si>
  <si>
    <t>Cuadro 3</t>
  </si>
  <si>
    <t>Cuadro 8</t>
  </si>
  <si>
    <t>Borras de algodón (linters)</t>
  </si>
  <si>
    <t>Embarcaciones para deportes y recreo</t>
  </si>
  <si>
    <t>Enero - febrero</t>
  </si>
  <si>
    <t>Febrero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</si>
  <si>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</si>
  <si>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Energia eléctrica.</t>
  </si>
  <si>
    <t>Policloruro de vinilo, sin mezclar con otras sustancias, obtenido por polimerizacion en emulsion.</t>
  </si>
  <si>
    <t>Transformadores de dieléctrico líquido, de potencia superior a 10.000 kva.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</si>
  <si>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</si>
  <si>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</si>
  <si>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Placas, láminas, hojas, y tiras de polímeros de cloruro de vinilo con un contenido de plastificantes superior o igual al 6% en peso.</t>
  </si>
  <si>
    <t>Las demás placas, hojas, películas, bandas y láminas de polímeros de cloruro de vinilo.</t>
  </si>
  <si>
    <t>Fecha de publicación: 9 de Abril de 2013</t>
  </si>
  <si>
    <t>Cartagena</t>
  </si>
  <si>
    <t>Medellín</t>
  </si>
  <si>
    <t>Santa Marta</t>
  </si>
  <si>
    <t>Buenaventura</t>
  </si>
  <si>
    <t>Riohacha</t>
  </si>
  <si>
    <t>Barranquilla</t>
  </si>
  <si>
    <t>Bogotá</t>
  </si>
  <si>
    <t>Cúcuta</t>
  </si>
  <si>
    <t>Ipiales</t>
  </si>
  <si>
    <t>Tumaco</t>
  </si>
  <si>
    <t>Cali</t>
  </si>
  <si>
    <t>Urabá</t>
  </si>
  <si>
    <t>Maicao</t>
  </si>
  <si>
    <t>Bucaramanga</t>
  </si>
  <si>
    <t>Manizales</t>
  </si>
  <si>
    <t>Pereira</t>
  </si>
  <si>
    <t>Leticia</t>
  </si>
  <si>
    <t>Armenia</t>
  </si>
  <si>
    <t>Vichada</t>
  </si>
  <si>
    <t>e</t>
  </si>
  <si>
    <t>f</t>
  </si>
  <si>
    <t>Panamá</t>
  </si>
  <si>
    <t>Total Países Bajos</t>
  </si>
  <si>
    <t>Total Venezuela</t>
  </si>
  <si>
    <t>Variación %
  ( 2013 / 2012 )</t>
  </si>
  <si>
    <t>Enero - febrero ( 2013p / 2009p)</t>
  </si>
  <si>
    <t>*** Corresponde al periodo enero - febrero</t>
  </si>
  <si>
    <t xml:space="preserve"> Café, incluso tostado o descafeinado; cáscara y cascarilla de café; sucedáneos del café que contengan café en cualquier proporción.</t>
  </si>
  <si>
    <t xml:space="preserve"> Canela y flores de canelero. </t>
  </si>
  <si>
    <t>Vehículos automóviles, partes y accesorios</t>
  </si>
  <si>
    <t xml:space="preserve"> Motocicletas (incluidos los ciclomotores) y velocípedos equipados con motor auxiliar, con sidecar o sin él; sidecares.</t>
  </si>
  <si>
    <t>Total Vehículos automóviles, partes y accesorios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</si>
  <si>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</si>
  <si>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Productos laminados planos de acero inoxidable, de anchura superior o igual a 600 mm.</t>
  </si>
  <si>
    <t xml:space="preserve"> Perfiles de hierro o acero sin alear.</t>
  </si>
  <si>
    <t xml:space="preserve"> Albaricoques (damascos, chabacanos)*, cerezas, melocotones (duraznos)* (incluidos los griñones y nectarinas), ciruelas y endrinas, frescos</t>
  </si>
  <si>
    <t xml:space="preserve"> Aparatos emisores de radiotelefonía, radiotelegrafía, radiodifusión o televisión, incluso con aparato receptor o de grabación o reproducción de sonido incorporado; cámaras de televisión; videocámaras, incluidas las de imagen fija; cámaras digitales. </t>
  </si>
  <si>
    <t xml:space="preserve"> Las demás máquinas y aparatos para explanar, nivelar, traillar («scraping»), excavar, compactar, apisonar (aplanar), extraer o perforar tierra o minerales; martinetes y máquinas para arrancar pilotes, estacas o similares; quitanieves. </t>
  </si>
  <si>
    <t xml:space="preserve"> Motores de émbolo (pistón) alternativo y motores rotativos, de encendido por chispa (motores de explosión).</t>
  </si>
  <si>
    <t>Demas</t>
  </si>
  <si>
    <t xml:space="preserve"> Las demás manufacturas de cobre.</t>
  </si>
  <si>
    <t xml:space="preserve"> Iniciadores y aceleradores de reacción y preparaciones catalíticas, no expresados ni comprendidos en otra parte. </t>
  </si>
  <si>
    <t xml:space="preserve"> Muelles (resortes), ballestas y sus hojas, de hierro o acero.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</si>
  <si>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</si>
  <si>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</si>
  <si>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</si>
  <si>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</si>
  <si>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</si>
  <si>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>Total Navegación aérea o espacial</t>
  </si>
  <si>
    <t xml:space="preserve">    Productos laminados planos de hierro o acero sin alear, de anchura superior o igual a 600 mm, chapados o revestidos.</t>
  </si>
  <si>
    <t xml:space="preserve">    Bananas o plátanos, frescos o secos </t>
  </si>
  <si>
    <t xml:space="preserve">   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</si>
  <si>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   Artículos de confitería sin cacao (incluido el chocolate blanco). </t>
  </si>
  <si>
    <t xml:space="preserve">    Caballos, asnos, mulos y burdéganos, vivos</t>
  </si>
  <si>
    <t xml:space="preserve">    Paracaídas, incluidos los dirigibles, planeadores («parapentes») o de aspas giratorias; sus partes y accesorios.</t>
  </si>
  <si>
    <t xml:space="preserve">    Glicerol en bruto; aguas y lejías glicerinosas.</t>
  </si>
  <si>
    <t xml:space="preserve">    Las demás manufacturas moldeadas de fundición, hierro o acero.</t>
  </si>
  <si>
    <t>Variación %
  (2013/2012)</t>
  </si>
  <si>
    <t>*** Corresponde al mes de enero- febrero</t>
  </si>
  <si>
    <t>Enero - Febrero</t>
  </si>
  <si>
    <t>12 meses a Febrero</t>
  </si>
  <si>
    <t>Febero</t>
  </si>
  <si>
    <r>
      <t>Enero - febrero 2013/2012</t>
    </r>
    <r>
      <rPr>
        <b/>
        <vertAlign val="superscript"/>
        <sz val="11"/>
        <rFont val="Arial"/>
        <family val="2"/>
      </rPr>
      <t>p</t>
    </r>
  </si>
  <si>
    <r>
      <t xml:space="preserve"> 2013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</si>
  <si>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</si>
  <si>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t>part10</t>
  </si>
  <si>
    <t>cont</t>
  </si>
  <si>
    <t xml:space="preserve">    bunkers aéreos y marinos a naves en viajes internacionales.</t>
  </si>
  <si>
    <t>Fecha de publicación: 6 de septiembre de 2012</t>
  </si>
  <si>
    <t>Gas propano licuado.</t>
  </si>
  <si>
    <t>Gases butanos licuados.</t>
  </si>
  <si>
    <t>Enero - febrero  (2012p - 2013 p)</t>
  </si>
  <si>
    <t>Cuadro  10</t>
  </si>
  <si>
    <t>Cuadro 13</t>
  </si>
  <si>
    <t>Enero - febrero  ( 2012 / 2013 )p</t>
  </si>
  <si>
    <r>
      <t xml:space="preserve">f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</si>
  <si>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 Equivalen a 702,6 miles de sacos de 60 kg netos.</t>
  </si>
  <si>
    <t>f Equivalen a 537,7 miles de sacos de 60 kg netos.</t>
  </si>
  <si>
    <t>c Equivalen a 1.427,9 miles de sacos de 60 kg netos.</t>
  </si>
  <si>
    <t>d Equivalen a 1.087,7 miles de sacos de 60 kg netos.</t>
  </si>
  <si>
    <t>2009p - 2013p (enero - febrero)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</si>
</sst>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_-* #,##0.0\ _P_t_s_-;\-* #,##0.0\ _P_t_s_-;_-* &quot;-&quot;??\ _P_t_s_-;_-@_-"/>
    <numFmt numFmtId="171" formatCode="#,##0.00000"/>
    <numFmt numFmtId="172" formatCode="0_)"/>
    <numFmt numFmtId="173" formatCode="#\ ###\ ###"/>
    <numFmt numFmtId="174" formatCode="#,##0.000000"/>
    <numFmt numFmtId="175" formatCode="_-* #,##0\ _P_t_s_-;\-* #,##0\ _P_t_s_-;_-* &quot;-&quot;??\ _P_t_s_-;_-@_-"/>
    <numFmt numFmtId="176" formatCode="#,##0.0_);\(#,##0.0\)"/>
    <numFmt numFmtId="177" formatCode="#,##0.0;\-#,##0.0"/>
    <numFmt numFmtId="178" formatCode="#,##0.000"/>
    <numFmt numFmtId="179" formatCode="_ * #,##0_ ;_ * \-#,##0_ ;_ * &quot;-&quot;??_ ;_ @_ "/>
    <numFmt numFmtId="180" formatCode="_ * #,##0.0_ ;_ * \-#,##0.0_ ;_ * &quot;-&quot;??_ ;_ @_ "/>
    <numFmt numFmtId="181" formatCode="#,##0.0000000"/>
    <numFmt numFmtId="182" formatCode="0.0_)"/>
    <numFmt numFmtId="183" formatCode="_(* #,##0_);_(* \(#,##0\);_(* &quot;-&quot;??_);_(@_)"/>
    <numFmt numFmtId="184" formatCode="#.0"/>
    <numFmt numFmtId="185" formatCode="#.#"/>
  </numFmts>
  <fonts count="9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name val="Times New Roman"/>
      <family val="1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6"/>
      <name val="Arial"/>
      <family val="2"/>
    </font>
    <font>
      <b/>
      <vertAlign val="superscript"/>
      <sz val="11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3" fillId="29" borderId="1" applyNumberFormat="0" applyAlignment="0" applyProtection="0"/>
    <xf numFmtId="0" fontId="83" fillId="29" borderId="1" applyNumberFormat="0" applyAlignment="0" applyProtection="0"/>
    <xf numFmtId="0" fontId="38" fillId="0" borderId="0" applyNumberFormat="0" applyFill="0" applyBorder="0" applyAlignment="0" applyProtection="0"/>
    <xf numFmtId="0" fontId="84" fillId="30" borderId="0" applyNumberFormat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4" fillId="0" borderId="0">
      <alignment/>
      <protection/>
    </xf>
    <xf numFmtId="0" fontId="0" fillId="32" borderId="4" applyNumberFormat="0" applyFont="0" applyAlignment="0" applyProtection="0"/>
    <xf numFmtId="0" fontId="76" fillId="32" borderId="4" applyNumberFormat="0" applyFont="0" applyAlignment="0" applyProtection="0"/>
    <xf numFmtId="0" fontId="76" fillId="32" borderId="4" applyNumberFormat="0" applyFont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0" fontId="86" fillId="21" borderId="5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</cellStyleXfs>
  <cellXfs count="97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justify"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 applyProtection="1">
      <alignment horizontal="left"/>
      <protection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justify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166" fontId="6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166" fontId="9" fillId="33" borderId="0" xfId="0" applyNumberFormat="1" applyFont="1" applyFill="1" applyBorder="1" applyAlignment="1">
      <alignment horizontal="right"/>
    </xf>
    <xf numFmtId="167" fontId="9" fillId="33" borderId="0" xfId="0" applyNumberFormat="1" applyFont="1" applyFill="1" applyBorder="1" applyAlignment="1" applyProtection="1">
      <alignment horizontal="right"/>
      <protection/>
    </xf>
    <xf numFmtId="166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justify"/>
    </xf>
    <xf numFmtId="3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66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Continuous"/>
    </xf>
    <xf numFmtId="0" fontId="14" fillId="33" borderId="10" xfId="0" applyFont="1" applyFill="1" applyBorder="1" applyAlignment="1" applyProtection="1">
      <alignment horizontal="centerContinuous"/>
      <protection/>
    </xf>
    <xf numFmtId="0" fontId="14" fillId="33" borderId="10" xfId="0" applyFont="1" applyFill="1" applyBorder="1" applyAlignment="1">
      <alignment horizontal="centerContinuous"/>
    </xf>
    <xf numFmtId="0" fontId="14" fillId="33" borderId="11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6" fillId="33" borderId="1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167" fontId="9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 applyProtection="1">
      <alignment horizontal="justify"/>
      <protection/>
    </xf>
    <xf numFmtId="3" fontId="9" fillId="34" borderId="13" xfId="0" applyNumberFormat="1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166" fontId="9" fillId="33" borderId="0" xfId="0" applyNumberFormat="1" applyFont="1" applyFill="1" applyAlignment="1">
      <alignment/>
    </xf>
    <xf numFmtId="0" fontId="9" fillId="34" borderId="0" xfId="0" applyFont="1" applyFill="1" applyBorder="1" applyAlignment="1">
      <alignment horizontal="left"/>
    </xf>
    <xf numFmtId="4" fontId="9" fillId="34" borderId="0" xfId="0" applyNumberFormat="1" applyFont="1" applyFill="1" applyBorder="1" applyAlignment="1" applyProtection="1">
      <alignment horizontal="justify"/>
      <protection/>
    </xf>
    <xf numFmtId="3" fontId="9" fillId="34" borderId="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right"/>
    </xf>
    <xf numFmtId="167" fontId="9" fillId="34" borderId="0" xfId="0" applyNumberFormat="1" applyFont="1" applyFill="1" applyBorder="1" applyAlignment="1" applyProtection="1">
      <alignment horizontal="right"/>
      <protection/>
    </xf>
    <xf numFmtId="4" fontId="9" fillId="33" borderId="0" xfId="0" applyNumberFormat="1" applyFont="1" applyFill="1" applyBorder="1" applyAlignment="1" applyProtection="1">
      <alignment horizontal="justify"/>
      <protection/>
    </xf>
    <xf numFmtId="170" fontId="0" fillId="33" borderId="0" xfId="80" applyNumberFormat="1" applyFont="1" applyFill="1" applyAlignment="1">
      <alignment/>
    </xf>
    <xf numFmtId="0" fontId="9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>
      <alignment/>
    </xf>
    <xf numFmtId="167" fontId="10" fillId="33" borderId="0" xfId="0" applyNumberFormat="1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3" fontId="30" fillId="33" borderId="0" xfId="0" applyNumberFormat="1" applyFont="1" applyFill="1" applyBorder="1" applyAlignment="1">
      <alignment horizontal="right"/>
    </xf>
    <xf numFmtId="0" fontId="0" fillId="33" borderId="0" xfId="110" applyFont="1" applyFill="1" applyAlignment="1">
      <alignment horizontal="right"/>
      <protection/>
    </xf>
    <xf numFmtId="3" fontId="0" fillId="33" borderId="0" xfId="110" applyNumberFormat="1" applyFont="1" applyFill="1" applyAlignment="1">
      <alignment horizontal="right"/>
      <protection/>
    </xf>
    <xf numFmtId="0" fontId="0" fillId="33" borderId="0" xfId="110" applyFont="1" applyFill="1" applyBorder="1" applyAlignment="1">
      <alignment horizontal="left"/>
      <protection/>
    </xf>
    <xf numFmtId="3" fontId="0" fillId="33" borderId="0" xfId="110" applyNumberFormat="1" applyFont="1" applyFill="1" applyBorder="1" applyAlignment="1" applyProtection="1">
      <alignment horizontal="left"/>
      <protection/>
    </xf>
    <xf numFmtId="3" fontId="0" fillId="33" borderId="0" xfId="110" applyNumberFormat="1" applyFont="1" applyFill="1" applyBorder="1" applyAlignment="1">
      <alignment horizontal="left"/>
      <protection/>
    </xf>
    <xf numFmtId="0" fontId="6" fillId="33" borderId="14" xfId="110" applyFont="1" applyFill="1" applyBorder="1" applyAlignment="1" applyProtection="1">
      <alignment horizontal="center"/>
      <protection/>
    </xf>
    <xf numFmtId="3" fontId="6" fillId="33" borderId="14" xfId="110" applyNumberFormat="1" applyFont="1" applyFill="1" applyBorder="1" applyAlignment="1">
      <alignment horizontal="center"/>
      <protection/>
    </xf>
    <xf numFmtId="0" fontId="6" fillId="33" borderId="13" xfId="110" applyFont="1" applyFill="1" applyBorder="1" applyAlignment="1" applyProtection="1">
      <alignment horizontal="center" wrapText="1"/>
      <protection/>
    </xf>
    <xf numFmtId="0" fontId="0" fillId="33" borderId="0" xfId="110" applyFont="1" applyFill="1" applyAlignment="1">
      <alignment horizontal="right" wrapText="1"/>
      <protection/>
    </xf>
    <xf numFmtId="0" fontId="0" fillId="33" borderId="0" xfId="110" applyFont="1" applyFill="1" applyBorder="1" applyAlignment="1">
      <alignment horizontal="right"/>
      <protection/>
    </xf>
    <xf numFmtId="3" fontId="32" fillId="33" borderId="0" xfId="110" applyNumberFormat="1" applyFont="1" applyFill="1" applyBorder="1" applyAlignment="1">
      <alignment horizontal="right"/>
      <protection/>
    </xf>
    <xf numFmtId="0" fontId="6" fillId="35" borderId="0" xfId="110" applyNumberFormat="1" applyFont="1" applyFill="1" applyBorder="1" applyAlignment="1" quotePrefix="1">
      <alignment horizontal="left"/>
      <protection/>
    </xf>
    <xf numFmtId="0" fontId="6" fillId="35" borderId="0" xfId="110" applyFont="1" applyFill="1" applyBorder="1">
      <alignment/>
      <protection/>
    </xf>
    <xf numFmtId="3" fontId="6" fillId="35" borderId="0" xfId="110" applyNumberFormat="1" applyFont="1" applyFill="1" applyBorder="1" applyAlignment="1" quotePrefix="1">
      <alignment horizontal="right" vertical="top"/>
      <protection/>
    </xf>
    <xf numFmtId="0" fontId="9" fillId="33" borderId="0" xfId="110" applyNumberFormat="1" applyFont="1" applyFill="1" applyBorder="1" applyAlignment="1" quotePrefix="1">
      <alignment horizontal="left"/>
      <protection/>
    </xf>
    <xf numFmtId="0" fontId="9" fillId="33" borderId="0" xfId="110" applyFont="1" applyFill="1" applyBorder="1">
      <alignment/>
      <protection/>
    </xf>
    <xf numFmtId="3" fontId="9" fillId="33" borderId="0" xfId="110" applyNumberFormat="1" applyFont="1" applyFill="1" applyBorder="1" applyAlignment="1" quotePrefix="1">
      <alignment horizontal="right" vertical="top"/>
      <protection/>
    </xf>
    <xf numFmtId="166" fontId="9" fillId="33" borderId="0" xfId="110" applyNumberFormat="1" applyFont="1" applyFill="1" applyBorder="1" applyAlignment="1">
      <alignment horizontal="right" vertical="top"/>
      <protection/>
    </xf>
    <xf numFmtId="1" fontId="9" fillId="35" borderId="0" xfId="110" applyNumberFormat="1" applyFont="1" applyFill="1" applyBorder="1" applyAlignment="1" quotePrefix="1">
      <alignment horizontal="left" vertical="top"/>
      <protection/>
    </xf>
    <xf numFmtId="3" fontId="9" fillId="35" borderId="0" xfId="110" applyNumberFormat="1" applyFont="1" applyFill="1" applyBorder="1" applyAlignment="1" quotePrefix="1">
      <alignment horizontal="right" vertical="top"/>
      <protection/>
    </xf>
    <xf numFmtId="166" fontId="9" fillId="35" borderId="0" xfId="110" applyNumberFormat="1" applyFont="1" applyFill="1" applyBorder="1" applyAlignment="1">
      <alignment horizontal="right" vertical="top"/>
      <protection/>
    </xf>
    <xf numFmtId="3" fontId="9" fillId="35" borderId="13" xfId="110" applyNumberFormat="1" applyFont="1" applyFill="1" applyBorder="1" applyAlignment="1" quotePrefix="1">
      <alignment horizontal="right" vertical="top"/>
      <protection/>
    </xf>
    <xf numFmtId="166" fontId="9" fillId="35" borderId="13" xfId="110" applyNumberFormat="1" applyFont="1" applyFill="1" applyBorder="1" applyAlignment="1">
      <alignment horizontal="right" vertical="top"/>
      <protection/>
    </xf>
    <xf numFmtId="0" fontId="25" fillId="33" borderId="0" xfId="110" applyFont="1" applyFill="1" applyAlignment="1">
      <alignment horizontal="justify" wrapText="1"/>
      <protection/>
    </xf>
    <xf numFmtId="3" fontId="9" fillId="33" borderId="0" xfId="110" applyNumberFormat="1" applyFont="1" applyFill="1" applyBorder="1" applyAlignment="1" quotePrefix="1">
      <alignment horizontal="right"/>
      <protection/>
    </xf>
    <xf numFmtId="166" fontId="26" fillId="33" borderId="0" xfId="110" applyNumberFormat="1" applyFont="1" applyFill="1" applyBorder="1" applyAlignment="1">
      <alignment horizontal="right"/>
      <protection/>
    </xf>
    <xf numFmtId="0" fontId="9" fillId="33" borderId="0" xfId="110" applyNumberFormat="1" applyFont="1" applyFill="1" applyBorder="1" applyAlignment="1">
      <alignment horizontal="left"/>
      <protection/>
    </xf>
    <xf numFmtId="166" fontId="9" fillId="33" borderId="0" xfId="110" applyNumberFormat="1" applyFont="1" applyFill="1" applyBorder="1" applyAlignment="1">
      <alignment horizontal="right"/>
      <protection/>
    </xf>
    <xf numFmtId="0" fontId="10" fillId="33" borderId="0" xfId="110" applyFont="1" applyFill="1" applyAlignment="1">
      <alignment/>
      <protection/>
    </xf>
    <xf numFmtId="3" fontId="6" fillId="34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7" fontId="6" fillId="34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166" fontId="30" fillId="33" borderId="0" xfId="0" applyNumberFormat="1" applyFont="1" applyFill="1" applyBorder="1" applyAlignment="1">
      <alignment/>
    </xf>
    <xf numFmtId="3" fontId="30" fillId="33" borderId="0" xfId="0" applyNumberFormat="1" applyFont="1" applyFill="1" applyBorder="1" applyAlignment="1">
      <alignment/>
    </xf>
    <xf numFmtId="166" fontId="9" fillId="34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8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Continuous"/>
      <protection/>
    </xf>
    <xf numFmtId="166" fontId="0" fillId="33" borderId="0" xfId="0" applyNumberFormat="1" applyFont="1" applyFill="1" applyBorder="1" applyAlignment="1" applyProtection="1">
      <alignment horizontal="centerContinuous"/>
      <protection/>
    </xf>
    <xf numFmtId="173" fontId="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4" fontId="0" fillId="33" borderId="0" xfId="0" applyNumberFormat="1" applyFont="1" applyFill="1" applyBorder="1" applyAlignment="1">
      <alignment/>
    </xf>
    <xf numFmtId="172" fontId="6" fillId="33" borderId="14" xfId="0" applyNumberFormat="1" applyFont="1" applyFill="1" applyBorder="1" applyAlignment="1" applyProtection="1">
      <alignment horizontal="centerContinuous"/>
      <protection/>
    </xf>
    <xf numFmtId="175" fontId="0" fillId="33" borderId="0" xfId="8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>
      <alignment horizontal="center"/>
    </xf>
    <xf numFmtId="167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16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>
      <alignment horizontal="center"/>
    </xf>
    <xf numFmtId="167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72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73" fontId="6" fillId="34" borderId="0" xfId="0" applyNumberFormat="1" applyFont="1" applyFill="1" applyBorder="1" applyAlignment="1">
      <alignment horizontal="right"/>
    </xf>
    <xf numFmtId="167" fontId="6" fillId="34" borderId="0" xfId="0" applyNumberFormat="1" applyFont="1" applyFill="1" applyBorder="1" applyAlignment="1" applyProtection="1">
      <alignment horizontal="right"/>
      <protection/>
    </xf>
    <xf numFmtId="167" fontId="6" fillId="34" borderId="0" xfId="0" applyNumberFormat="1" applyFont="1" applyFill="1" applyBorder="1" applyAlignment="1">
      <alignment horizontal="right"/>
    </xf>
    <xf numFmtId="173" fontId="6" fillId="34" borderId="0" xfId="0" applyNumberFormat="1" applyFont="1" applyFill="1" applyBorder="1" applyAlignment="1" applyProtection="1">
      <alignment horizontal="right"/>
      <protection/>
    </xf>
    <xf numFmtId="173" fontId="6" fillId="33" borderId="0" xfId="0" applyNumberFormat="1" applyFont="1" applyFill="1" applyBorder="1" applyAlignment="1" applyProtection="1">
      <alignment horizontal="right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169" fontId="33" fillId="33" borderId="0" xfId="8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9" fontId="0" fillId="33" borderId="0" xfId="8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167" fontId="9" fillId="34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 applyProtection="1">
      <alignment horizontal="center"/>
      <protection/>
    </xf>
    <xf numFmtId="173" fontId="6" fillId="33" borderId="0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wrapText="1"/>
    </xf>
    <xf numFmtId="49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167" fontId="9" fillId="33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3" fontId="9" fillId="34" borderId="0" xfId="0" applyNumberFormat="1" applyFont="1" applyFill="1" applyBorder="1" applyAlignment="1">
      <alignment horizontal="right" vertical="center"/>
    </xf>
    <xf numFmtId="167" fontId="9" fillId="34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justify" wrapText="1"/>
    </xf>
    <xf numFmtId="3" fontId="6" fillId="33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3" fontId="19" fillId="34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justify" wrapText="1"/>
    </xf>
    <xf numFmtId="176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>
      <alignment horizontal="justify" wrapText="1"/>
    </xf>
    <xf numFmtId="3" fontId="6" fillId="34" borderId="0" xfId="0" applyNumberFormat="1" applyFont="1" applyFill="1" applyBorder="1" applyAlignment="1">
      <alignment horizontal="right" vertical="center"/>
    </xf>
    <xf numFmtId="167" fontId="6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top" wrapText="1"/>
    </xf>
    <xf numFmtId="175" fontId="0" fillId="33" borderId="0" xfId="8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6" fillId="34" borderId="0" xfId="0" applyFont="1" applyFill="1" applyAlignment="1">
      <alignment horizontal="center"/>
    </xf>
    <xf numFmtId="173" fontId="6" fillId="34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vertical="top"/>
    </xf>
    <xf numFmtId="173" fontId="9" fillId="33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73" fontId="9" fillId="33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8" fillId="34" borderId="0" xfId="0" applyNumberFormat="1" applyFont="1" applyFill="1" applyBorder="1" applyAlignment="1">
      <alignment vertical="top"/>
    </xf>
    <xf numFmtId="1" fontId="6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167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/>
    </xf>
    <xf numFmtId="173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182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66" fontId="5" fillId="33" borderId="0" xfId="0" applyNumberFormat="1" applyFont="1" applyFill="1" applyBorder="1" applyAlignment="1" applyProtection="1">
      <alignment horizontal="centerContinuous"/>
      <protection/>
    </xf>
    <xf numFmtId="170" fontId="9" fillId="33" borderId="0" xfId="80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9" fillId="34" borderId="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/>
    </xf>
    <xf numFmtId="49" fontId="9" fillId="34" borderId="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 vertical="center"/>
    </xf>
    <xf numFmtId="167" fontId="6" fillId="33" borderId="13" xfId="0" applyNumberFormat="1" applyFont="1" applyFill="1" applyBorder="1" applyAlignment="1">
      <alignment horizontal="right"/>
    </xf>
    <xf numFmtId="166" fontId="11" fillId="33" borderId="0" xfId="0" applyNumberFormat="1" applyFont="1" applyFill="1" applyBorder="1" applyAlignment="1">
      <alignment vertical="center"/>
    </xf>
    <xf numFmtId="37" fontId="0" fillId="33" borderId="0" xfId="113" applyFont="1" applyFill="1" applyBorder="1">
      <alignment/>
      <protection/>
    </xf>
    <xf numFmtId="37" fontId="5" fillId="33" borderId="0" xfId="113" applyFont="1" applyFill="1" applyBorder="1" applyAlignment="1">
      <alignment horizontal="left"/>
      <protection/>
    </xf>
    <xf numFmtId="37" fontId="6" fillId="33" borderId="0" xfId="113" applyFont="1" applyFill="1" applyBorder="1" applyAlignment="1">
      <alignment horizontal="center"/>
      <protection/>
    </xf>
    <xf numFmtId="37" fontId="6" fillId="33" borderId="0" xfId="113" applyFont="1" applyFill="1" applyBorder="1" applyAlignment="1">
      <alignment horizontal="left"/>
      <protection/>
    </xf>
    <xf numFmtId="37" fontId="9" fillId="33" borderId="0" xfId="113" applyFont="1" applyFill="1" applyBorder="1">
      <alignment/>
      <protection/>
    </xf>
    <xf numFmtId="3" fontId="9" fillId="33" borderId="0" xfId="113" applyNumberFormat="1" applyFont="1" applyFill="1" applyBorder="1" applyAlignment="1" applyProtection="1">
      <alignment horizontal="right"/>
      <protection/>
    </xf>
    <xf numFmtId="4" fontId="9" fillId="33" borderId="0" xfId="113" applyNumberFormat="1" applyFont="1" applyFill="1" applyBorder="1" applyAlignment="1">
      <alignment horizontal="right"/>
      <protection/>
    </xf>
    <xf numFmtId="37" fontId="34" fillId="33" borderId="0" xfId="113" applyFill="1" applyBorder="1">
      <alignment/>
      <protection/>
    </xf>
    <xf numFmtId="37" fontId="34" fillId="33" borderId="0" xfId="113" applyFont="1" applyFill="1" applyBorder="1">
      <alignment/>
      <protection/>
    </xf>
    <xf numFmtId="37" fontId="3" fillId="33" borderId="0" xfId="113" applyFont="1" applyFill="1" applyBorder="1" applyAlignment="1">
      <alignment horizontal="left"/>
      <protection/>
    </xf>
    <xf numFmtId="37" fontId="35" fillId="33" borderId="0" xfId="113" applyFont="1" applyFill="1" applyBorder="1">
      <alignment/>
      <protection/>
    </xf>
    <xf numFmtId="37" fontId="36" fillId="33" borderId="0" xfId="113" applyFont="1" applyFill="1" applyBorder="1">
      <alignment/>
      <protection/>
    </xf>
    <xf numFmtId="37" fontId="21" fillId="33" borderId="0" xfId="113" applyFont="1" applyFill="1" applyBorder="1">
      <alignment/>
      <protection/>
    </xf>
    <xf numFmtId="0" fontId="3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179" fontId="6" fillId="33" borderId="0" xfId="95" applyNumberFormat="1" applyFont="1" applyFill="1" applyBorder="1" applyAlignment="1">
      <alignment horizontal="center" vertical="center"/>
    </xf>
    <xf numFmtId="179" fontId="9" fillId="35" borderId="0" xfId="95" applyNumberFormat="1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6" borderId="0" xfId="0" applyFont="1" applyFill="1" applyAlignment="1" quotePrefix="1">
      <alignment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70" fontId="0" fillId="33" borderId="0" xfId="80" applyNumberFormat="1" applyFont="1" applyFill="1" applyBorder="1" applyAlignment="1">
      <alignment/>
    </xf>
    <xf numFmtId="0" fontId="22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 horizontal="left"/>
    </xf>
    <xf numFmtId="170" fontId="23" fillId="33" borderId="0" xfId="8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 applyProtection="1">
      <alignment horizontal="left"/>
      <protection/>
    </xf>
    <xf numFmtId="166" fontId="0" fillId="33" borderId="0" xfId="80" applyNumberFormat="1" applyFont="1" applyFill="1" applyBorder="1" applyAlignment="1">
      <alignment/>
    </xf>
    <xf numFmtId="170" fontId="22" fillId="33" borderId="0" xfId="8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right"/>
    </xf>
    <xf numFmtId="166" fontId="6" fillId="35" borderId="0" xfId="0" applyNumberFormat="1" applyFont="1" applyFill="1" applyBorder="1" applyAlignment="1">
      <alignment horizontal="right"/>
    </xf>
    <xf numFmtId="167" fontId="6" fillId="35" borderId="0" xfId="0" applyNumberFormat="1" applyFont="1" applyFill="1" applyBorder="1" applyAlignment="1">
      <alignment horizontal="right"/>
    </xf>
    <xf numFmtId="4" fontId="6" fillId="35" borderId="0" xfId="0" applyNumberFormat="1" applyFont="1" applyFill="1" applyBorder="1" applyAlignment="1">
      <alignment horizontal="right"/>
    </xf>
    <xf numFmtId="169" fontId="9" fillId="33" borderId="0" xfId="80" applyNumberFormat="1" applyFont="1" applyFill="1" applyAlignment="1">
      <alignment/>
    </xf>
    <xf numFmtId="3" fontId="9" fillId="35" borderId="0" xfId="0" applyNumberFormat="1" applyFont="1" applyFill="1" applyBorder="1" applyAlignment="1">
      <alignment horizontal="right"/>
    </xf>
    <xf numFmtId="166" fontId="9" fillId="35" borderId="0" xfId="0" applyNumberFormat="1" applyFont="1" applyFill="1" applyBorder="1" applyAlignment="1">
      <alignment horizontal="right"/>
    </xf>
    <xf numFmtId="167" fontId="9" fillId="35" borderId="0" xfId="0" applyNumberFormat="1" applyFont="1" applyFill="1" applyBorder="1" applyAlignment="1">
      <alignment horizontal="right"/>
    </xf>
    <xf numFmtId="4" fontId="9" fillId="35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left"/>
    </xf>
    <xf numFmtId="3" fontId="9" fillId="35" borderId="12" xfId="0" applyNumberFormat="1" applyFont="1" applyFill="1" applyBorder="1" applyAlignment="1">
      <alignment horizontal="right"/>
    </xf>
    <xf numFmtId="166" fontId="9" fillId="35" borderId="12" xfId="0" applyNumberFormat="1" applyFont="1" applyFill="1" applyBorder="1" applyAlignment="1">
      <alignment horizontal="right"/>
    </xf>
    <xf numFmtId="167" fontId="9" fillId="35" borderId="12" xfId="0" applyNumberFormat="1" applyFont="1" applyFill="1" applyBorder="1" applyAlignment="1">
      <alignment horizontal="right"/>
    </xf>
    <xf numFmtId="4" fontId="9" fillId="35" borderId="12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178" fontId="18" fillId="33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6" fillId="33" borderId="14" xfId="0" applyFont="1" applyFill="1" applyBorder="1" applyAlignment="1" applyProtection="1">
      <alignment horizontal="centerContinuous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justify"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Continuous" vertical="justify"/>
    </xf>
    <xf numFmtId="0" fontId="6" fillId="33" borderId="13" xfId="0" applyFont="1" applyFill="1" applyBorder="1" applyAlignment="1">
      <alignment horizontal="centerContinuous"/>
    </xf>
    <xf numFmtId="177" fontId="9" fillId="33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167" fontId="6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center"/>
      <protection/>
    </xf>
    <xf numFmtId="167" fontId="9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67" fontId="9" fillId="33" borderId="0" xfId="0" applyNumberFormat="1" applyFont="1" applyFill="1" applyBorder="1" applyAlignment="1" applyProtection="1">
      <alignment horizontal="center"/>
      <protection/>
    </xf>
    <xf numFmtId="3" fontId="9" fillId="35" borderId="12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fill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166" fontId="6" fillId="34" borderId="0" xfId="0" applyNumberFormat="1" applyFont="1" applyFill="1" applyBorder="1" applyAlignment="1">
      <alignment horizontal="right"/>
    </xf>
    <xf numFmtId="184" fontId="6" fillId="34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right"/>
    </xf>
    <xf numFmtId="1" fontId="9" fillId="34" borderId="0" xfId="0" applyNumberFormat="1" applyFont="1" applyFill="1" applyBorder="1" applyAlignment="1">
      <alignment vertical="top" wrapText="1"/>
    </xf>
    <xf numFmtId="1" fontId="9" fillId="33" borderId="0" xfId="0" applyNumberFormat="1" applyFont="1" applyFill="1" applyBorder="1" applyAlignment="1">
      <alignment vertical="top" wrapText="1"/>
    </xf>
    <xf numFmtId="1" fontId="6" fillId="34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Alignment="1">
      <alignment vertical="center"/>
    </xf>
    <xf numFmtId="0" fontId="6" fillId="34" borderId="0" xfId="0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vertical="center"/>
    </xf>
    <xf numFmtId="167" fontId="6" fillId="33" borderId="13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vertical="center"/>
    </xf>
    <xf numFmtId="166" fontId="6" fillId="33" borderId="13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wrapText="1"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wrapText="1"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 applyProtection="1">
      <alignment horizontal="right" vertical="center"/>
      <protection/>
    </xf>
    <xf numFmtId="3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justify" wrapText="1"/>
    </xf>
    <xf numFmtId="0" fontId="9" fillId="34" borderId="0" xfId="0" applyFont="1" applyFill="1" applyBorder="1" applyAlignment="1">
      <alignment horizontal="justify" wrapText="1"/>
    </xf>
    <xf numFmtId="49" fontId="0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vertical="top" wrapText="1"/>
    </xf>
    <xf numFmtId="3" fontId="6" fillId="34" borderId="13" xfId="0" applyNumberFormat="1" applyFont="1" applyFill="1" applyBorder="1" applyAlignment="1" applyProtection="1">
      <alignment horizontal="right"/>
      <protection/>
    </xf>
    <xf numFmtId="167" fontId="6" fillId="34" borderId="13" xfId="0" applyNumberFormat="1" applyFont="1" applyFill="1" applyBorder="1" applyAlignment="1" applyProtection="1">
      <alignment horizontal="right"/>
      <protection/>
    </xf>
    <xf numFmtId="0" fontId="10" fillId="33" borderId="0" xfId="111" applyFont="1" applyFill="1" applyBorder="1" applyAlignment="1">
      <alignment horizontal="left"/>
      <protection/>
    </xf>
    <xf numFmtId="0" fontId="27" fillId="33" borderId="0" xfId="0" applyFont="1" applyFill="1" applyAlignment="1">
      <alignment horizontal="left"/>
    </xf>
    <xf numFmtId="4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Continuous"/>
      <protection/>
    </xf>
    <xf numFmtId="3" fontId="6" fillId="33" borderId="0" xfId="0" applyNumberFormat="1" applyFont="1" applyFill="1" applyBorder="1" applyAlignment="1">
      <alignment horizontal="centerContinuous"/>
    </xf>
    <xf numFmtId="0" fontId="9" fillId="33" borderId="0" xfId="0" applyNumberFormat="1" applyFont="1" applyFill="1" applyBorder="1" applyAlignment="1" quotePrefix="1">
      <alignment/>
    </xf>
    <xf numFmtId="181" fontId="9" fillId="33" borderId="0" xfId="0" applyNumberFormat="1" applyFont="1" applyFill="1" applyBorder="1" applyAlignment="1" quotePrefix="1">
      <alignment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 quotePrefix="1">
      <alignment/>
    </xf>
    <xf numFmtId="166" fontId="6" fillId="35" borderId="0" xfId="0" applyNumberFormat="1" applyFont="1" applyFill="1" applyBorder="1" applyAlignment="1">
      <alignment/>
    </xf>
    <xf numFmtId="166" fontId="9" fillId="35" borderId="0" xfId="0" applyNumberFormat="1" applyFont="1" applyFill="1" applyBorder="1" applyAlignment="1">
      <alignment/>
    </xf>
    <xf numFmtId="166" fontId="29" fillId="33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49" fontId="9" fillId="35" borderId="0" xfId="0" applyNumberFormat="1" applyFont="1" applyFill="1" applyBorder="1" applyAlignment="1" applyProtection="1">
      <alignment horizontal="center"/>
      <protection/>
    </xf>
    <xf numFmtId="49" fontId="11" fillId="35" borderId="0" xfId="0" applyNumberFormat="1" applyFont="1" applyFill="1" applyAlignment="1">
      <alignment horizontal="left"/>
    </xf>
    <xf numFmtId="49" fontId="11" fillId="33" borderId="13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right"/>
    </xf>
    <xf numFmtId="179" fontId="2" fillId="33" borderId="0" xfId="80" applyNumberFormat="1" applyFont="1" applyFill="1" applyAlignment="1">
      <alignment/>
    </xf>
    <xf numFmtId="179" fontId="9" fillId="33" borderId="0" xfId="80" applyNumberFormat="1" applyFont="1" applyFill="1" applyBorder="1" applyAlignment="1">
      <alignment vertical="center"/>
    </xf>
    <xf numFmtId="179" fontId="9" fillId="36" borderId="0" xfId="80" applyNumberFormat="1" applyFont="1" applyFill="1" applyBorder="1" applyAlignment="1">
      <alignment vertical="center"/>
    </xf>
    <xf numFmtId="179" fontId="9" fillId="35" borderId="0" xfId="80" applyNumberFormat="1" applyFont="1" applyFill="1" applyBorder="1" applyAlignment="1">
      <alignment vertical="center"/>
    </xf>
    <xf numFmtId="179" fontId="0" fillId="33" borderId="0" xfId="80" applyNumberFormat="1" applyFont="1" applyFill="1" applyAlignment="1">
      <alignment/>
    </xf>
    <xf numFmtId="183" fontId="2" fillId="33" borderId="0" xfId="80" applyNumberFormat="1" applyFont="1" applyFill="1" applyAlignment="1">
      <alignment/>
    </xf>
    <xf numFmtId="3" fontId="9" fillId="33" borderId="12" xfId="0" applyNumberFormat="1" applyFont="1" applyFill="1" applyBorder="1" applyAlignment="1" applyProtection="1">
      <alignment horizontal="center"/>
      <protection/>
    </xf>
    <xf numFmtId="167" fontId="9" fillId="33" borderId="12" xfId="0" applyNumberFormat="1" applyFont="1" applyFill="1" applyBorder="1" applyAlignment="1" applyProtection="1">
      <alignment horizontal="center"/>
      <protection/>
    </xf>
    <xf numFmtId="3" fontId="9" fillId="35" borderId="12" xfId="0" applyNumberFormat="1" applyFont="1" applyFill="1" applyBorder="1" applyAlignment="1" applyProtection="1">
      <alignment horizontal="right"/>
      <protection/>
    </xf>
    <xf numFmtId="179" fontId="9" fillId="33" borderId="0" xfId="80" applyNumberFormat="1" applyFont="1" applyFill="1" applyBorder="1" applyAlignment="1">
      <alignment/>
    </xf>
    <xf numFmtId="179" fontId="9" fillId="35" borderId="0" xfId="80" applyNumberFormat="1" applyFont="1" applyFill="1" applyBorder="1" applyAlignment="1">
      <alignment/>
    </xf>
    <xf numFmtId="4" fontId="40" fillId="33" borderId="0" xfId="0" applyNumberFormat="1" applyFont="1" applyFill="1" applyBorder="1" applyAlignment="1" applyProtection="1">
      <alignment horizontal="left"/>
      <protection/>
    </xf>
    <xf numFmtId="0" fontId="40" fillId="33" borderId="0" xfId="0" applyFont="1" applyFill="1" applyBorder="1" applyAlignment="1">
      <alignment horizontal="left"/>
    </xf>
    <xf numFmtId="166" fontId="40" fillId="33" borderId="0" xfId="0" applyNumberFormat="1" applyFont="1" applyFill="1" applyBorder="1" applyAlignment="1">
      <alignment horizontal="left"/>
    </xf>
    <xf numFmtId="172" fontId="40" fillId="33" borderId="0" xfId="0" applyNumberFormat="1" applyFont="1" applyFill="1" applyBorder="1" applyAlignment="1" applyProtection="1">
      <alignment horizontal="left"/>
      <protection/>
    </xf>
    <xf numFmtId="170" fontId="40" fillId="33" borderId="0" xfId="80" applyNumberFormat="1" applyFont="1" applyFill="1" applyBorder="1" applyAlignment="1" applyProtection="1">
      <alignment horizontal="left"/>
      <protection/>
    </xf>
    <xf numFmtId="37" fontId="40" fillId="33" borderId="0" xfId="113" applyFont="1" applyFill="1" applyBorder="1" applyAlignment="1">
      <alignment horizontal="left"/>
      <protection/>
    </xf>
    <xf numFmtId="0" fontId="39" fillId="33" borderId="0" xfId="78" applyFont="1" applyFill="1" applyBorder="1" applyAlignment="1" applyProtection="1">
      <alignment/>
      <protection/>
    </xf>
    <xf numFmtId="0" fontId="40" fillId="33" borderId="15" xfId="0" applyFont="1" applyFill="1" applyBorder="1" applyAlignment="1">
      <alignment horizontal="left"/>
    </xf>
    <xf numFmtId="0" fontId="17" fillId="33" borderId="15" xfId="0" applyFont="1" applyFill="1" applyBorder="1" applyAlignment="1">
      <alignment/>
    </xf>
    <xf numFmtId="174" fontId="0" fillId="33" borderId="0" xfId="0" applyNumberFormat="1" applyFont="1" applyFill="1" applyAlignment="1">
      <alignment/>
    </xf>
    <xf numFmtId="171" fontId="0" fillId="33" borderId="0" xfId="110" applyNumberFormat="1" applyFont="1" applyFill="1" applyAlignment="1">
      <alignment horizontal="right"/>
      <protection/>
    </xf>
    <xf numFmtId="4" fontId="6" fillId="34" borderId="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174" fontId="9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Font="1" applyFill="1" applyBorder="1" applyAlignment="1">
      <alignment vertical="center"/>
    </xf>
    <xf numFmtId="179" fontId="9" fillId="33" borderId="12" xfId="80" applyNumberFormat="1" applyFont="1" applyFill="1" applyBorder="1" applyAlignment="1">
      <alignment vertical="center"/>
    </xf>
    <xf numFmtId="0" fontId="18" fillId="33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>
      <alignment/>
    </xf>
    <xf numFmtId="167" fontId="9" fillId="37" borderId="0" xfId="0" applyNumberFormat="1" applyFont="1" applyFill="1" applyBorder="1" applyAlignment="1">
      <alignment horizontal="right"/>
    </xf>
    <xf numFmtId="166" fontId="9" fillId="37" borderId="0" xfId="0" applyNumberFormat="1" applyFont="1" applyFill="1" applyBorder="1" applyAlignment="1">
      <alignment horizontal="right"/>
    </xf>
    <xf numFmtId="167" fontId="9" fillId="37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3" fillId="33" borderId="0" xfId="110" applyFont="1" applyFill="1" applyBorder="1" applyAlignment="1">
      <alignment/>
      <protection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167" fontId="0" fillId="37" borderId="0" xfId="0" applyNumberFormat="1" applyFont="1" applyFill="1" applyAlignment="1">
      <alignment/>
    </xf>
    <xf numFmtId="166" fontId="0" fillId="37" borderId="0" xfId="0" applyNumberFormat="1" applyFont="1" applyFill="1" applyAlignment="1">
      <alignment/>
    </xf>
    <xf numFmtId="172" fontId="3" fillId="37" borderId="0" xfId="0" applyNumberFormat="1" applyFont="1" applyFill="1" applyBorder="1" applyAlignment="1" applyProtection="1">
      <alignment horizontal="left"/>
      <protection/>
    </xf>
    <xf numFmtId="166" fontId="11" fillId="37" borderId="0" xfId="0" applyNumberFormat="1" applyFont="1" applyFill="1" applyBorder="1" applyAlignment="1" applyProtection="1">
      <alignment horizontal="centerContinuous"/>
      <protection/>
    </xf>
    <xf numFmtId="166" fontId="0" fillId="37" borderId="0" xfId="0" applyNumberFormat="1" applyFont="1" applyFill="1" applyBorder="1" applyAlignment="1" applyProtection="1">
      <alignment horizontal="centerContinuous"/>
      <protection/>
    </xf>
    <xf numFmtId="182" fontId="3" fillId="37" borderId="0" xfId="0" applyNumberFormat="1" applyFont="1" applyFill="1" applyBorder="1" applyAlignment="1" applyProtection="1">
      <alignment horizontal="left"/>
      <protection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3" fontId="9" fillId="37" borderId="0" xfId="0" applyNumberFormat="1" applyFont="1" applyFill="1" applyBorder="1" applyAlignment="1" applyProtection="1">
      <alignment horizontal="right"/>
      <protection/>
    </xf>
    <xf numFmtId="3" fontId="9" fillId="37" borderId="12" xfId="0" applyNumberFormat="1" applyFont="1" applyFill="1" applyBorder="1" applyAlignment="1" applyProtection="1">
      <alignment horizontal="right"/>
      <protection/>
    </xf>
    <xf numFmtId="3" fontId="0" fillId="38" borderId="0" xfId="0" applyNumberFormat="1" applyFont="1" applyFill="1" applyAlignment="1">
      <alignment/>
    </xf>
    <xf numFmtId="4" fontId="3" fillId="38" borderId="0" xfId="0" applyNumberFormat="1" applyFont="1" applyFill="1" applyBorder="1" applyAlignment="1" applyProtection="1">
      <alignment horizontal="left"/>
      <protection/>
    </xf>
    <xf numFmtId="3" fontId="93" fillId="38" borderId="0" xfId="0" applyNumberFormat="1" applyFont="1" applyFill="1" applyAlignment="1">
      <alignment/>
    </xf>
    <xf numFmtId="167" fontId="9" fillId="35" borderId="0" xfId="110" applyNumberFormat="1" applyFont="1" applyFill="1" applyBorder="1" applyAlignment="1" quotePrefix="1">
      <alignment horizontal="right" vertical="top"/>
      <protection/>
    </xf>
    <xf numFmtId="1" fontId="9" fillId="37" borderId="0" xfId="110" applyNumberFormat="1" applyFont="1" applyFill="1" applyBorder="1" applyAlignment="1" quotePrefix="1">
      <alignment horizontal="left" vertical="top"/>
      <protection/>
    </xf>
    <xf numFmtId="1" fontId="9" fillId="35" borderId="13" xfId="110" applyNumberFormat="1" applyFont="1" applyFill="1" applyBorder="1" applyAlignment="1" quotePrefix="1">
      <alignment horizontal="left" vertical="top"/>
      <protection/>
    </xf>
    <xf numFmtId="1" fontId="9" fillId="35" borderId="0" xfId="110" applyNumberFormat="1" applyFont="1" applyFill="1" applyBorder="1" applyAlignment="1" quotePrefix="1">
      <alignment horizontal="right" vertical="top"/>
      <protection/>
    </xf>
    <xf numFmtId="1" fontId="9" fillId="37" borderId="0" xfId="110" applyNumberFormat="1" applyFont="1" applyFill="1" applyBorder="1" applyAlignment="1" quotePrefix="1">
      <alignment horizontal="right" vertical="top"/>
      <protection/>
    </xf>
    <xf numFmtId="1" fontId="9" fillId="35" borderId="13" xfId="110" applyNumberFormat="1" applyFont="1" applyFill="1" applyBorder="1" applyAlignment="1" quotePrefix="1">
      <alignment horizontal="right" vertical="top"/>
      <protection/>
    </xf>
    <xf numFmtId="167" fontId="6" fillId="35" borderId="0" xfId="110" applyNumberFormat="1" applyFont="1" applyFill="1" applyBorder="1" applyAlignment="1" quotePrefix="1">
      <alignment horizontal="right" vertical="top"/>
      <protection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166" fontId="3" fillId="37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72" fontId="3" fillId="33" borderId="0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17" fillId="33" borderId="0" xfId="0" applyFont="1" applyFill="1" applyBorder="1" applyAlignment="1">
      <alignment/>
    </xf>
    <xf numFmtId="0" fontId="39" fillId="33" borderId="14" xfId="78" applyFont="1" applyFill="1" applyBorder="1" applyAlignment="1" applyProtection="1">
      <alignment/>
      <protection/>
    </xf>
    <xf numFmtId="0" fontId="39" fillId="33" borderId="16" xfId="78" applyFont="1" applyFill="1" applyBorder="1" applyAlignment="1" applyProtection="1">
      <alignment/>
      <protection/>
    </xf>
    <xf numFmtId="0" fontId="39" fillId="33" borderId="17" xfId="78" applyFont="1" applyFill="1" applyBorder="1" applyAlignment="1" applyProtection="1">
      <alignment/>
      <protection/>
    </xf>
    <xf numFmtId="0" fontId="17" fillId="33" borderId="13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9" fillId="35" borderId="0" xfId="0" applyFont="1" applyFill="1" applyAlignment="1">
      <alignment/>
    </xf>
    <xf numFmtId="3" fontId="9" fillId="37" borderId="12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80" fontId="6" fillId="33" borderId="0" xfId="95" applyNumberFormat="1" applyFont="1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left"/>
    </xf>
    <xf numFmtId="1" fontId="6" fillId="37" borderId="0" xfId="0" applyNumberFormat="1" applyFont="1" applyFill="1" applyBorder="1" applyAlignment="1">
      <alignment horizontal="center" vertical="center"/>
    </xf>
    <xf numFmtId="2" fontId="6" fillId="37" borderId="0" xfId="0" applyNumberFormat="1" applyFont="1" applyFill="1" applyBorder="1" applyAlignment="1">
      <alignment horizontal="center" vertical="center"/>
    </xf>
    <xf numFmtId="180" fontId="9" fillId="37" borderId="0" xfId="95" applyNumberFormat="1" applyFont="1" applyFill="1" applyBorder="1" applyAlignment="1">
      <alignment horizontal="center" vertical="center"/>
    </xf>
    <xf numFmtId="0" fontId="9" fillId="37" borderId="0" xfId="0" applyFont="1" applyFill="1" applyAlignment="1" quotePrefix="1">
      <alignment/>
    </xf>
    <xf numFmtId="0" fontId="9" fillId="37" borderId="0" xfId="0" applyFont="1" applyFill="1" applyBorder="1" applyAlignment="1" quotePrefix="1">
      <alignment/>
    </xf>
    <xf numFmtId="179" fontId="6" fillId="37" borderId="0" xfId="95" applyNumberFormat="1" applyFont="1" applyFill="1" applyBorder="1" applyAlignment="1">
      <alignment horizontal="center" vertical="center"/>
    </xf>
    <xf numFmtId="179" fontId="9" fillId="37" borderId="0" xfId="95" applyNumberFormat="1" applyFont="1" applyFill="1" applyBorder="1" applyAlignment="1">
      <alignment/>
    </xf>
    <xf numFmtId="179" fontId="9" fillId="37" borderId="0" xfId="80" applyNumberFormat="1" applyFont="1" applyFill="1" applyBorder="1" applyAlignment="1">
      <alignment vertical="center"/>
    </xf>
    <xf numFmtId="180" fontId="9" fillId="33" borderId="0" xfId="80" applyNumberFormat="1" applyFont="1" applyFill="1" applyBorder="1" applyAlignment="1">
      <alignment vertical="center"/>
    </xf>
    <xf numFmtId="180" fontId="9" fillId="36" borderId="0" xfId="80" applyNumberFormat="1" applyFont="1" applyFill="1" applyBorder="1" applyAlignment="1">
      <alignment vertical="center"/>
    </xf>
    <xf numFmtId="180" fontId="9" fillId="35" borderId="0" xfId="80" applyNumberFormat="1" applyFont="1" applyFill="1" applyBorder="1" applyAlignment="1">
      <alignment vertical="center"/>
    </xf>
    <xf numFmtId="180" fontId="9" fillId="33" borderId="12" xfId="8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3" fontId="6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 applyProtection="1">
      <alignment horizontal="left"/>
      <protection/>
    </xf>
    <xf numFmtId="179" fontId="2" fillId="37" borderId="0" xfId="80" applyNumberFormat="1" applyFont="1" applyFill="1" applyBorder="1" applyAlignment="1">
      <alignment/>
    </xf>
    <xf numFmtId="179" fontId="0" fillId="37" borderId="0" xfId="80" applyNumberFormat="1" applyFont="1" applyFill="1" applyAlignment="1">
      <alignment/>
    </xf>
    <xf numFmtId="179" fontId="0" fillId="37" borderId="0" xfId="80" applyNumberFormat="1" applyFont="1" applyFill="1" applyBorder="1" applyAlignment="1">
      <alignment/>
    </xf>
    <xf numFmtId="0" fontId="0" fillId="37" borderId="0" xfId="0" applyFill="1" applyBorder="1" applyAlignment="1">
      <alignment horizontal="left"/>
    </xf>
    <xf numFmtId="183" fontId="2" fillId="37" borderId="0" xfId="80" applyNumberFormat="1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39" fillId="33" borderId="19" xfId="78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 applyProtection="1">
      <alignment horizontal="left"/>
      <protection/>
    </xf>
    <xf numFmtId="49" fontId="94" fillId="37" borderId="20" xfId="80" applyNumberFormat="1" applyFont="1" applyFill="1" applyBorder="1" applyAlignment="1">
      <alignment horizontal="center" vertical="center" wrapText="1"/>
    </xf>
    <xf numFmtId="0" fontId="94" fillId="37" borderId="0" xfId="0" applyFont="1" applyFill="1" applyAlignment="1">
      <alignment/>
    </xf>
    <xf numFmtId="167" fontId="6" fillId="37" borderId="0" xfId="0" applyNumberFormat="1" applyFont="1" applyFill="1" applyAlignment="1">
      <alignment horizontal="right"/>
    </xf>
    <xf numFmtId="0" fontId="9" fillId="39" borderId="0" xfId="0" applyFont="1" applyFill="1" applyAlignment="1">
      <alignment/>
    </xf>
    <xf numFmtId="167" fontId="95" fillId="39" borderId="0" xfId="80" applyNumberFormat="1" applyFont="1" applyFill="1" applyAlignment="1">
      <alignment horizontal="right"/>
    </xf>
    <xf numFmtId="166" fontId="0" fillId="37" borderId="0" xfId="0" applyNumberFormat="1" applyFill="1" applyAlignment="1">
      <alignment/>
    </xf>
    <xf numFmtId="0" fontId="9" fillId="37" borderId="0" xfId="0" applyFont="1" applyFill="1" applyAlignment="1">
      <alignment/>
    </xf>
    <xf numFmtId="0" fontId="9" fillId="39" borderId="0" xfId="0" applyFont="1" applyFill="1" applyBorder="1" applyAlignment="1">
      <alignment/>
    </xf>
    <xf numFmtId="167" fontId="95" fillId="39" borderId="0" xfId="80" applyNumberFormat="1" applyFont="1" applyFill="1" applyBorder="1" applyAlignment="1">
      <alignment horizontal="right"/>
    </xf>
    <xf numFmtId="0" fontId="9" fillId="37" borderId="12" xfId="0" applyFont="1" applyFill="1" applyBorder="1" applyAlignment="1">
      <alignment/>
    </xf>
    <xf numFmtId="167" fontId="95" fillId="37" borderId="12" xfId="80" applyNumberFormat="1" applyFont="1" applyFill="1" applyBorder="1" applyAlignment="1">
      <alignment horizontal="right"/>
    </xf>
    <xf numFmtId="0" fontId="18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75" fontId="0" fillId="37" borderId="0" xfId="80" applyNumberFormat="1" applyFont="1" applyFill="1" applyBorder="1" applyAlignment="1">
      <alignment/>
    </xf>
    <xf numFmtId="0" fontId="19" fillId="37" borderId="0" xfId="111" applyFont="1" applyFill="1" applyBorder="1" applyAlignment="1">
      <alignment horizontal="left"/>
      <protection/>
    </xf>
    <xf numFmtId="0" fontId="18" fillId="37" borderId="0" xfId="0" applyFont="1" applyFill="1" applyBorder="1" applyAlignment="1">
      <alignment vertical="center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75" fontId="0" fillId="37" borderId="0" xfId="80" applyNumberFormat="1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2" fontId="3" fillId="37" borderId="0" xfId="0" applyNumberFormat="1" applyFont="1" applyFill="1" applyBorder="1" applyAlignment="1" applyProtection="1">
      <alignment horizontal="center"/>
      <protection/>
    </xf>
    <xf numFmtId="175" fontId="5" fillId="37" borderId="0" xfId="80" applyNumberFormat="1" applyFont="1" applyFill="1" applyAlignment="1">
      <alignment/>
    </xf>
    <xf numFmtId="0" fontId="0" fillId="37" borderId="13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  <xf numFmtId="0" fontId="18" fillId="37" borderId="13" xfId="0" applyFont="1" applyFill="1" applyBorder="1" applyAlignment="1">
      <alignment/>
    </xf>
    <xf numFmtId="0" fontId="24" fillId="37" borderId="13" xfId="0" applyFont="1" applyFill="1" applyBorder="1" applyAlignment="1">
      <alignment horizontal="right"/>
    </xf>
    <xf numFmtId="0" fontId="6" fillId="37" borderId="13" xfId="0" applyNumberFormat="1" applyFont="1" applyFill="1" applyBorder="1" applyAlignment="1">
      <alignment horizontal="center" vertical="center"/>
    </xf>
    <xf numFmtId="167" fontId="3" fillId="37" borderId="0" xfId="80" applyNumberFormat="1" applyFont="1" applyFill="1" applyBorder="1" applyAlignment="1">
      <alignment horizontal="right"/>
    </xf>
    <xf numFmtId="3" fontId="3" fillId="39" borderId="0" xfId="80" applyNumberFormat="1" applyFont="1" applyFill="1" applyBorder="1" applyAlignment="1">
      <alignment/>
    </xf>
    <xf numFmtId="167" fontId="3" fillId="39" borderId="0" xfId="80" applyNumberFormat="1" applyFont="1" applyFill="1" applyBorder="1" applyAlignment="1">
      <alignment horizontal="right"/>
    </xf>
    <xf numFmtId="0" fontId="3" fillId="37" borderId="0" xfId="0" applyFont="1" applyFill="1" applyAlignment="1">
      <alignment/>
    </xf>
    <xf numFmtId="3" fontId="0" fillId="37" borderId="0" xfId="80" applyNumberFormat="1" applyFont="1" applyFill="1" applyBorder="1" applyAlignment="1">
      <alignment/>
    </xf>
    <xf numFmtId="167" fontId="9" fillId="37" borderId="0" xfId="80" applyNumberFormat="1" applyFont="1" applyFill="1" applyBorder="1" applyAlignment="1">
      <alignment horizontal="right"/>
    </xf>
    <xf numFmtId="3" fontId="42" fillId="37" borderId="0" xfId="80" applyNumberFormat="1" applyFont="1" applyFill="1" applyBorder="1" applyAlignment="1">
      <alignment vertical="center"/>
    </xf>
    <xf numFmtId="167" fontId="42" fillId="37" borderId="0" xfId="80" applyNumberFormat="1" applyFont="1" applyFill="1" applyBorder="1" applyAlignment="1">
      <alignment horizontal="right" vertical="center"/>
    </xf>
    <xf numFmtId="0" fontId="42" fillId="37" borderId="0" xfId="0" applyFont="1" applyFill="1" applyAlignment="1">
      <alignment vertical="center"/>
    </xf>
    <xf numFmtId="49" fontId="11" fillId="39" borderId="0" xfId="0" applyNumberFormat="1" applyFont="1" applyFill="1" applyBorder="1" applyAlignment="1" applyProtection="1">
      <alignment horizontal="center" vertical="center"/>
      <protection/>
    </xf>
    <xf numFmtId="49" fontId="11" fillId="39" borderId="0" xfId="0" applyNumberFormat="1" applyFont="1" applyFill="1" applyBorder="1" applyAlignment="1" applyProtection="1">
      <alignment vertical="center"/>
      <protection/>
    </xf>
    <xf numFmtId="3" fontId="16" fillId="39" borderId="0" xfId="80" applyNumberFormat="1" applyFont="1" applyFill="1" applyBorder="1" applyAlignment="1">
      <alignment vertical="center"/>
    </xf>
    <xf numFmtId="167" fontId="11" fillId="39" borderId="0" xfId="80" applyNumberFormat="1" applyFont="1" applyFill="1" applyBorder="1" applyAlignment="1">
      <alignment horizontal="right" vertical="center"/>
    </xf>
    <xf numFmtId="0" fontId="11" fillId="37" borderId="0" xfId="0" applyFont="1" applyFill="1" applyAlignment="1">
      <alignment vertical="center"/>
    </xf>
    <xf numFmtId="49" fontId="11" fillId="37" borderId="0" xfId="0" applyNumberFormat="1" applyFont="1" applyFill="1" applyBorder="1" applyAlignment="1" applyProtection="1">
      <alignment horizontal="center" vertical="center"/>
      <protection/>
    </xf>
    <xf numFmtId="49" fontId="11" fillId="37" borderId="0" xfId="0" applyNumberFormat="1" applyFont="1" applyFill="1" applyBorder="1" applyAlignment="1" applyProtection="1">
      <alignment vertical="center"/>
      <protection/>
    </xf>
    <xf numFmtId="3" fontId="16" fillId="37" borderId="0" xfId="80" applyNumberFormat="1" applyFont="1" applyFill="1" applyBorder="1" applyAlignment="1">
      <alignment vertical="center"/>
    </xf>
    <xf numFmtId="167" fontId="11" fillId="37" borderId="0" xfId="80" applyNumberFormat="1" applyFont="1" applyFill="1" applyBorder="1" applyAlignment="1">
      <alignment horizontal="right" vertical="center"/>
    </xf>
    <xf numFmtId="0" fontId="0" fillId="39" borderId="0" xfId="0" applyFont="1" applyFill="1" applyAlignment="1">
      <alignment horizontal="center" vertical="center"/>
    </xf>
    <xf numFmtId="0" fontId="6" fillId="39" borderId="0" xfId="0" applyFont="1" applyFill="1" applyBorder="1" applyAlignment="1">
      <alignment vertical="center" wrapText="1"/>
    </xf>
    <xf numFmtId="3" fontId="6" fillId="39" borderId="0" xfId="80" applyNumberFormat="1" applyFont="1" applyFill="1" applyBorder="1" applyAlignment="1">
      <alignment vertical="center"/>
    </xf>
    <xf numFmtId="167" fontId="6" fillId="39" borderId="0" xfId="80" applyNumberFormat="1" applyFont="1" applyFill="1" applyBorder="1" applyAlignment="1">
      <alignment horizontal="right" vertical="center"/>
    </xf>
    <xf numFmtId="3" fontId="6" fillId="39" borderId="0" xfId="80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0" fontId="16" fillId="39" borderId="0" xfId="0" applyFont="1" applyFill="1" applyBorder="1" applyAlignment="1">
      <alignment vertical="center" wrapText="1"/>
    </xf>
    <xf numFmtId="0" fontId="45" fillId="37" borderId="0" xfId="0" applyFont="1" applyFill="1" applyAlignment="1">
      <alignment horizontal="center" vertical="center"/>
    </xf>
    <xf numFmtId="0" fontId="45" fillId="37" borderId="0" xfId="0" applyFont="1" applyFill="1" applyBorder="1" applyAlignment="1">
      <alignment vertical="center" wrapText="1"/>
    </xf>
    <xf numFmtId="3" fontId="9" fillId="37" borderId="0" xfId="80" applyNumberFormat="1" applyFont="1" applyFill="1" applyBorder="1" applyAlignment="1">
      <alignment vertical="center"/>
    </xf>
    <xf numFmtId="167" fontId="45" fillId="37" borderId="0" xfId="80" applyNumberFormat="1" applyFont="1" applyFill="1" applyBorder="1" applyAlignment="1">
      <alignment horizontal="right" vertical="center"/>
    </xf>
    <xf numFmtId="3" fontId="9" fillId="37" borderId="0" xfId="80" applyNumberFormat="1" applyFont="1" applyFill="1" applyBorder="1" applyAlignment="1">
      <alignment horizontal="right" vertical="center"/>
    </xf>
    <xf numFmtId="0" fontId="45" fillId="39" borderId="0" xfId="0" applyFont="1" applyFill="1" applyAlignment="1">
      <alignment horizontal="center" vertical="center"/>
    </xf>
    <xf numFmtId="0" fontId="45" fillId="39" borderId="0" xfId="0" applyFont="1" applyFill="1" applyBorder="1" applyAlignment="1">
      <alignment vertical="center" wrapText="1"/>
    </xf>
    <xf numFmtId="3" fontId="9" fillId="39" borderId="0" xfId="80" applyNumberFormat="1" applyFont="1" applyFill="1" applyBorder="1" applyAlignment="1">
      <alignment vertical="center"/>
    </xf>
    <xf numFmtId="167" fontId="45" fillId="39" borderId="0" xfId="80" applyNumberFormat="1" applyFont="1" applyFill="1" applyBorder="1" applyAlignment="1">
      <alignment horizontal="right" vertical="center"/>
    </xf>
    <xf numFmtId="3" fontId="9" fillId="39" borderId="0" xfId="80" applyNumberFormat="1" applyFont="1" applyFill="1" applyBorder="1" applyAlignment="1">
      <alignment horizontal="right" vertical="center"/>
    </xf>
    <xf numFmtId="0" fontId="45" fillId="37" borderId="0" xfId="0" applyFont="1" applyFill="1" applyBorder="1" applyAlignment="1">
      <alignment horizontal="center" vertical="center" wrapText="1"/>
    </xf>
    <xf numFmtId="3" fontId="45" fillId="37" borderId="0" xfId="80" applyNumberFormat="1" applyFont="1" applyFill="1" applyBorder="1" applyAlignment="1">
      <alignment horizontal="left" vertical="center"/>
    </xf>
    <xf numFmtId="167" fontId="45" fillId="37" borderId="0" xfId="0" applyNumberFormat="1" applyFont="1" applyFill="1" applyBorder="1" applyAlignment="1">
      <alignment horizontal="right" vertical="center" wrapText="1"/>
    </xf>
    <xf numFmtId="0" fontId="16" fillId="37" borderId="0" xfId="0" applyFont="1" applyFill="1" applyAlignment="1">
      <alignment horizontal="center" vertical="center"/>
    </xf>
    <xf numFmtId="0" fontId="16" fillId="37" borderId="0" xfId="0" applyFont="1" applyFill="1" applyBorder="1" applyAlignment="1">
      <alignment vertical="center" wrapText="1"/>
    </xf>
    <xf numFmtId="167" fontId="16" fillId="37" borderId="0" xfId="80" applyNumberFormat="1" applyFont="1" applyFill="1" applyBorder="1" applyAlignment="1">
      <alignment horizontal="right" vertical="center"/>
    </xf>
    <xf numFmtId="0" fontId="46" fillId="37" borderId="0" xfId="0" applyFont="1" applyFill="1" applyAlignment="1">
      <alignment vertical="center"/>
    </xf>
    <xf numFmtId="0" fontId="9" fillId="39" borderId="0" xfId="0" applyFont="1" applyFill="1" applyBorder="1" applyAlignment="1">
      <alignment vertical="center" wrapText="1"/>
    </xf>
    <xf numFmtId="167" fontId="9" fillId="39" borderId="0" xfId="80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horizontal="center" vertical="center"/>
    </xf>
    <xf numFmtId="0" fontId="9" fillId="37" borderId="0" xfId="0" applyFont="1" applyFill="1" applyBorder="1" applyAlignment="1">
      <alignment vertical="center" wrapText="1"/>
    </xf>
    <xf numFmtId="167" fontId="9" fillId="37" borderId="0" xfId="80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49" fontId="42" fillId="39" borderId="0" xfId="0" applyNumberFormat="1" applyFont="1" applyFill="1" applyBorder="1" applyAlignment="1" applyProtection="1">
      <alignment horizontal="left" vertical="center"/>
      <protection/>
    </xf>
    <xf numFmtId="3" fontId="42" fillId="39" borderId="0" xfId="80" applyNumberFormat="1" applyFont="1" applyFill="1" applyBorder="1" applyAlignment="1">
      <alignment vertical="center"/>
    </xf>
    <xf numFmtId="167" fontId="42" fillId="39" borderId="0" xfId="80" applyNumberFormat="1" applyFont="1" applyFill="1" applyBorder="1" applyAlignment="1">
      <alignment horizontal="right" vertical="center"/>
    </xf>
    <xf numFmtId="49" fontId="47" fillId="39" borderId="0" xfId="0" applyNumberFormat="1" applyFont="1" applyFill="1" applyBorder="1" applyAlignment="1" applyProtection="1">
      <alignment horizontal="center" vertical="center"/>
      <protection/>
    </xf>
    <xf numFmtId="49" fontId="6" fillId="37" borderId="0" xfId="0" applyNumberFormat="1" applyFont="1" applyFill="1" applyBorder="1" applyAlignment="1" applyProtection="1">
      <alignment horizontal="left" vertical="center" wrapText="1"/>
      <protection/>
    </xf>
    <xf numFmtId="49" fontId="6" fillId="39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vertical="center" wrapText="1"/>
    </xf>
    <xf numFmtId="3" fontId="9" fillId="39" borderId="13" xfId="80" applyNumberFormat="1" applyFont="1" applyFill="1" applyBorder="1" applyAlignment="1">
      <alignment vertical="center"/>
    </xf>
    <xf numFmtId="3" fontId="9" fillId="39" borderId="13" xfId="80" applyNumberFormat="1" applyFont="1" applyFill="1" applyBorder="1" applyAlignment="1">
      <alignment horizontal="right" vertical="center"/>
    </xf>
    <xf numFmtId="167" fontId="9" fillId="39" borderId="13" xfId="80" applyNumberFormat="1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Alignment="1">
      <alignment horizontal="left"/>
    </xf>
    <xf numFmtId="0" fontId="19" fillId="37" borderId="0" xfId="111" applyFont="1" applyFill="1" applyBorder="1" applyAlignment="1">
      <alignment horizontal="center"/>
      <protection/>
    </xf>
    <xf numFmtId="0" fontId="18" fillId="37" borderId="0" xfId="0" applyFont="1" applyFill="1" applyAlignment="1">
      <alignment horizontal="center"/>
    </xf>
    <xf numFmtId="0" fontId="18" fillId="37" borderId="0" xfId="0" applyFont="1" applyFill="1" applyAlignment="1" applyProtection="1">
      <alignment horizontal="left"/>
      <protection/>
    </xf>
    <xf numFmtId="0" fontId="18" fillId="37" borderId="0" xfId="0" applyFont="1" applyFill="1" applyAlignment="1" applyProtection="1">
      <alignment horizontal="center"/>
      <protection/>
    </xf>
    <xf numFmtId="49" fontId="47" fillId="39" borderId="0" xfId="0" applyNumberFormat="1" applyFont="1" applyFill="1" applyBorder="1" applyAlignment="1" applyProtection="1">
      <alignment horizontal="left" vertical="center"/>
      <protection/>
    </xf>
    <xf numFmtId="167" fontId="47" fillId="39" borderId="0" xfId="80" applyNumberFormat="1" applyFont="1" applyFill="1" applyBorder="1" applyAlignment="1">
      <alignment horizontal="right" vertical="center"/>
    </xf>
    <xf numFmtId="3" fontId="0" fillId="37" borderId="0" xfId="110" applyNumberFormat="1" applyFont="1" applyFill="1" applyAlignment="1">
      <alignment horizontal="right"/>
      <protection/>
    </xf>
    <xf numFmtId="180" fontId="9" fillId="33" borderId="0" xfId="80" applyNumberFormat="1" applyFont="1" applyFill="1" applyBorder="1" applyAlignment="1">
      <alignment horizontal="right" vertical="center"/>
    </xf>
    <xf numFmtId="180" fontId="9" fillId="36" borderId="0" xfId="80" applyNumberFormat="1" applyFont="1" applyFill="1" applyBorder="1" applyAlignment="1">
      <alignment horizontal="right" vertical="center"/>
    </xf>
    <xf numFmtId="180" fontId="9" fillId="35" borderId="0" xfId="80" applyNumberFormat="1" applyFont="1" applyFill="1" applyBorder="1" applyAlignment="1">
      <alignment horizontal="right" vertical="center"/>
    </xf>
    <xf numFmtId="0" fontId="92" fillId="37" borderId="0" xfId="0" applyFont="1" applyFill="1" applyAlignment="1">
      <alignment/>
    </xf>
    <xf numFmtId="172" fontId="96" fillId="37" borderId="0" xfId="100" applyNumberFormat="1" applyFont="1" applyFill="1" applyBorder="1" applyAlignment="1" applyProtection="1">
      <alignment vertical="center"/>
      <protection/>
    </xf>
    <xf numFmtId="169" fontId="3" fillId="37" borderId="0" xfId="82" applyNumberFormat="1" applyFont="1" applyFill="1" applyBorder="1" applyAlignment="1" applyProtection="1">
      <alignment horizontal="left"/>
      <protection/>
    </xf>
    <xf numFmtId="170" fontId="3" fillId="37" borderId="0" xfId="82" applyNumberFormat="1" applyFont="1" applyFill="1" applyBorder="1" applyAlignment="1" applyProtection="1">
      <alignment horizontal="left"/>
      <protection/>
    </xf>
    <xf numFmtId="0" fontId="11" fillId="37" borderId="13" xfId="104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 horizontal="left" indent="1"/>
    </xf>
    <xf numFmtId="183" fontId="0" fillId="37" borderId="0" xfId="0" applyNumberFormat="1" applyFill="1" applyAlignment="1">
      <alignment/>
    </xf>
    <xf numFmtId="0" fontId="0" fillId="39" borderId="0" xfId="0" applyFill="1" applyAlignment="1">
      <alignment horizontal="left" indent="1"/>
    </xf>
    <xf numFmtId="183" fontId="0" fillId="39" borderId="0" xfId="0" applyNumberFormat="1" applyFill="1" applyAlignment="1">
      <alignment/>
    </xf>
    <xf numFmtId="0" fontId="92" fillId="39" borderId="0" xfId="0" applyFont="1" applyFill="1" applyAlignment="1">
      <alignment horizontal="left"/>
    </xf>
    <xf numFmtId="0" fontId="92" fillId="39" borderId="0" xfId="0" applyFont="1" applyFill="1" applyAlignment="1">
      <alignment/>
    </xf>
    <xf numFmtId="0" fontId="48" fillId="37" borderId="0" xfId="100" applyFont="1" applyFill="1">
      <alignment/>
      <protection/>
    </xf>
    <xf numFmtId="0" fontId="49" fillId="33" borderId="0" xfId="111" applyFont="1" applyFill="1" applyBorder="1" applyAlignment="1">
      <alignment horizontal="left"/>
      <protection/>
    </xf>
    <xf numFmtId="1" fontId="48" fillId="33" borderId="0" xfId="0" applyNumberFormat="1" applyFont="1" applyFill="1" applyBorder="1" applyAlignment="1">
      <alignment/>
    </xf>
    <xf numFmtId="0" fontId="48" fillId="33" borderId="0" xfId="0" applyFont="1" applyFill="1" applyAlignment="1" applyProtection="1">
      <alignment horizontal="left"/>
      <protection/>
    </xf>
    <xf numFmtId="0" fontId="3" fillId="37" borderId="0" xfId="100" applyNumberFormat="1" applyFont="1" applyFill="1" applyBorder="1" applyAlignment="1" applyProtection="1">
      <alignment horizontal="center"/>
      <protection/>
    </xf>
    <xf numFmtId="172" fontId="3" fillId="37" borderId="0" xfId="0" applyNumberFormat="1" applyFont="1" applyFill="1" applyBorder="1" applyAlignment="1" applyProtection="1">
      <alignment/>
      <protection/>
    </xf>
    <xf numFmtId="0" fontId="33" fillId="37" borderId="13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left"/>
    </xf>
    <xf numFmtId="3" fontId="0" fillId="37" borderId="0" xfId="0" applyNumberFormat="1" applyFont="1" applyFill="1" applyAlignment="1">
      <alignment/>
    </xf>
    <xf numFmtId="175" fontId="5" fillId="37" borderId="13" xfId="80" applyNumberFormat="1" applyFont="1" applyFill="1" applyBorder="1" applyAlignment="1">
      <alignment/>
    </xf>
    <xf numFmtId="168" fontId="9" fillId="39" borderId="0" xfId="80" applyFont="1" applyFill="1" applyBorder="1" applyAlignment="1">
      <alignment vertical="center"/>
    </xf>
    <xf numFmtId="168" fontId="9" fillId="39" borderId="0" xfId="80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center"/>
    </xf>
    <xf numFmtId="37" fontId="7" fillId="33" borderId="0" xfId="113" applyFont="1" applyFill="1" applyBorder="1">
      <alignment/>
      <protection/>
    </xf>
    <xf numFmtId="37" fontId="20" fillId="33" borderId="0" xfId="113" applyFont="1" applyFill="1" applyBorder="1">
      <alignment/>
      <protection/>
    </xf>
    <xf numFmtId="180" fontId="9" fillId="35" borderId="0" xfId="95" applyNumberFormat="1" applyFont="1" applyFill="1" applyBorder="1" applyAlignment="1">
      <alignment/>
    </xf>
    <xf numFmtId="17" fontId="11" fillId="33" borderId="0" xfId="0" applyNumberFormat="1" applyFont="1" applyFill="1" applyBorder="1" applyAlignment="1" quotePrefix="1">
      <alignment horizontal="left"/>
    </xf>
    <xf numFmtId="0" fontId="11" fillId="37" borderId="0" xfId="0" applyNumberFormat="1" applyFont="1" applyFill="1" applyBorder="1" applyAlignment="1">
      <alignment horizontal="left"/>
    </xf>
    <xf numFmtId="180" fontId="9" fillId="33" borderId="12" xfId="8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0" fontId="9" fillId="34" borderId="13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justify"/>
    </xf>
    <xf numFmtId="4" fontId="6" fillId="33" borderId="0" xfId="0" applyNumberFormat="1" applyFont="1" applyFill="1" applyBorder="1" applyAlignment="1">
      <alignment horizontal="justify"/>
    </xf>
    <xf numFmtId="4" fontId="6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top"/>
      <protection/>
    </xf>
    <xf numFmtId="167" fontId="17" fillId="33" borderId="0" xfId="0" applyNumberFormat="1" applyFont="1" applyFill="1" applyAlignment="1">
      <alignment/>
    </xf>
    <xf numFmtId="182" fontId="5" fillId="33" borderId="0" xfId="0" applyNumberFormat="1" applyFont="1" applyFill="1" applyBorder="1" applyAlignment="1" applyProtection="1">
      <alignment horizontal="fill"/>
      <protection/>
    </xf>
    <xf numFmtId="167" fontId="5" fillId="33" borderId="0" xfId="0" applyNumberFormat="1" applyFont="1" applyFill="1" applyBorder="1" applyAlignment="1" applyProtection="1">
      <alignment horizontal="fill"/>
      <protection/>
    </xf>
    <xf numFmtId="167" fontId="9" fillId="35" borderId="0" xfId="0" applyNumberFormat="1" applyFont="1" applyFill="1" applyBorder="1" applyAlignment="1" applyProtection="1">
      <alignment horizontal="right"/>
      <protection/>
    </xf>
    <xf numFmtId="3" fontId="10" fillId="37" borderId="0" xfId="0" applyNumberFormat="1" applyFont="1" applyFill="1" applyBorder="1" applyAlignment="1" applyProtection="1">
      <alignment horizontal="right"/>
      <protection/>
    </xf>
    <xf numFmtId="170" fontId="18" fillId="33" borderId="0" xfId="80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fill"/>
      <protection/>
    </xf>
    <xf numFmtId="0" fontId="0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fill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176" fontId="6" fillId="33" borderId="0" xfId="0" applyNumberFormat="1" applyFont="1" applyFill="1" applyBorder="1" applyAlignment="1" applyProtection="1">
      <alignment horizontal="centerContinuous"/>
      <protection/>
    </xf>
    <xf numFmtId="176" fontId="6" fillId="33" borderId="12" xfId="0" applyNumberFormat="1" applyFont="1" applyFill="1" applyBorder="1" applyAlignment="1" applyProtection="1">
      <alignment horizontal="centerContinuous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4" fontId="0" fillId="33" borderId="0" xfId="110" applyNumberFormat="1" applyFont="1" applyFill="1" applyBorder="1" applyAlignment="1">
      <alignment horizontal="left"/>
      <protection/>
    </xf>
    <xf numFmtId="0" fontId="6" fillId="33" borderId="14" xfId="110" applyFont="1" applyFill="1" applyBorder="1" applyAlignment="1">
      <alignment horizontal="right"/>
      <protection/>
    </xf>
    <xf numFmtId="0" fontId="6" fillId="33" borderId="13" xfId="110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0" fontId="10" fillId="33" borderId="0" xfId="112" applyFont="1" applyFill="1" applyBorder="1" applyAlignment="1">
      <alignment horizontal="left"/>
      <protection/>
    </xf>
    <xf numFmtId="37" fontId="6" fillId="33" borderId="0" xfId="113" applyFont="1" applyFill="1" applyBorder="1" applyAlignment="1" applyProtection="1">
      <alignment horizontal="center" vertical="center"/>
      <protection/>
    </xf>
    <xf numFmtId="37" fontId="6" fillId="33" borderId="0" xfId="113" applyFont="1" applyFill="1" applyBorder="1" applyAlignment="1">
      <alignment horizontal="centerContinuous"/>
      <protection/>
    </xf>
    <xf numFmtId="3" fontId="6" fillId="34" borderId="0" xfId="0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left"/>
      <protection/>
    </xf>
    <xf numFmtId="167" fontId="9" fillId="33" borderId="0" xfId="113" applyNumberFormat="1" applyFont="1" applyFill="1" applyBorder="1" applyAlignment="1" applyProtection="1">
      <alignment horizontal="right"/>
      <protection/>
    </xf>
    <xf numFmtId="179" fontId="2" fillId="33" borderId="0" xfId="93" applyNumberFormat="1" applyFont="1" applyFill="1" applyAlignment="1">
      <alignment/>
    </xf>
    <xf numFmtId="179" fontId="2" fillId="37" borderId="0" xfId="93" applyNumberFormat="1" applyFont="1" applyFill="1" applyBorder="1" applyAlignment="1">
      <alignment/>
    </xf>
    <xf numFmtId="179" fontId="0" fillId="33" borderId="0" xfId="93" applyNumberFormat="1" applyFill="1" applyAlignment="1">
      <alignment/>
    </xf>
    <xf numFmtId="179" fontId="0" fillId="37" borderId="0" xfId="93" applyNumberFormat="1" applyFill="1" applyBorder="1" applyAlignment="1">
      <alignment/>
    </xf>
    <xf numFmtId="179" fontId="0" fillId="33" borderId="0" xfId="93" applyNumberFormat="1" applyFont="1" applyFill="1" applyAlignment="1">
      <alignment/>
    </xf>
    <xf numFmtId="179" fontId="0" fillId="37" borderId="0" xfId="93" applyNumberFormat="1" applyFont="1" applyFill="1" applyBorder="1" applyAlignment="1">
      <alignment/>
    </xf>
    <xf numFmtId="169" fontId="2" fillId="33" borderId="0" xfId="94" applyNumberFormat="1" applyFont="1" applyFill="1" applyAlignment="1">
      <alignment/>
    </xf>
    <xf numFmtId="169" fontId="2" fillId="37" borderId="0" xfId="94" applyNumberFormat="1" applyFont="1" applyFill="1" applyBorder="1" applyAlignment="1">
      <alignment/>
    </xf>
    <xf numFmtId="179" fontId="0" fillId="33" borderId="0" xfId="94" applyNumberFormat="1" applyFill="1" applyAlignment="1">
      <alignment/>
    </xf>
    <xf numFmtId="179" fontId="0" fillId="37" borderId="0" xfId="94" applyNumberFormat="1" applyFill="1" applyBorder="1" applyAlignment="1">
      <alignment/>
    </xf>
    <xf numFmtId="179" fontId="0" fillId="37" borderId="0" xfId="94" applyNumberFormat="1" applyFill="1" applyAlignment="1">
      <alignment/>
    </xf>
    <xf numFmtId="179" fontId="0" fillId="37" borderId="0" xfId="94" applyNumberFormat="1" applyFont="1" applyFill="1" applyAlignment="1">
      <alignment/>
    </xf>
    <xf numFmtId="179" fontId="0" fillId="37" borderId="0" xfId="94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79" fontId="9" fillId="33" borderId="0" xfId="96" applyNumberFormat="1" applyFont="1" applyFill="1" applyBorder="1" applyAlignment="1">
      <alignment/>
    </xf>
    <xf numFmtId="179" fontId="29" fillId="33" borderId="0" xfId="96" applyNumberFormat="1" applyFont="1" applyFill="1" applyBorder="1" applyAlignment="1">
      <alignment horizontal="right"/>
    </xf>
    <xf numFmtId="179" fontId="29" fillId="33" borderId="0" xfId="96" applyNumberFormat="1" applyFont="1" applyFill="1" applyBorder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fill"/>
      <protection/>
    </xf>
    <xf numFmtId="0" fontId="6" fillId="33" borderId="13" xfId="110" applyNumberFormat="1" applyFont="1" applyFill="1" applyBorder="1" applyAlignment="1" applyProtection="1">
      <alignment horizontal="center" wrapText="1"/>
      <protection/>
    </xf>
    <xf numFmtId="180" fontId="6" fillId="33" borderId="0" xfId="95" applyNumberFormat="1" applyFont="1" applyFill="1" applyBorder="1" applyAlignment="1">
      <alignment horizontal="right" vertical="center"/>
    </xf>
    <xf numFmtId="179" fontId="9" fillId="35" borderId="0" xfId="95" applyNumberFormat="1" applyFont="1" applyFill="1" applyBorder="1" applyAlignment="1">
      <alignment horizontal="right"/>
    </xf>
    <xf numFmtId="37" fontId="3" fillId="33" borderId="12" xfId="113" applyFont="1" applyFill="1" applyBorder="1" applyAlignment="1" applyProtection="1">
      <alignment/>
      <protection/>
    </xf>
    <xf numFmtId="37" fontId="6" fillId="33" borderId="12" xfId="113" applyFont="1" applyFill="1" applyBorder="1" applyAlignment="1">
      <alignment horizontal="centerContinuous"/>
      <protection/>
    </xf>
    <xf numFmtId="37" fontId="6" fillId="33" borderId="12" xfId="113" applyFont="1" applyFill="1" applyBorder="1" applyAlignment="1">
      <alignment horizontal="center"/>
      <protection/>
    </xf>
    <xf numFmtId="1" fontId="6" fillId="33" borderId="12" xfId="113" applyNumberFormat="1" applyFont="1" applyFill="1" applyBorder="1" applyAlignment="1">
      <alignment horizontal="center"/>
      <protection/>
    </xf>
    <xf numFmtId="167" fontId="9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166" fontId="5" fillId="33" borderId="13" xfId="0" applyNumberFormat="1" applyFont="1" applyFill="1" applyBorder="1" applyAlignment="1" applyProtection="1">
      <alignment horizontal="centerContinuous"/>
      <protection/>
    </xf>
    <xf numFmtId="0" fontId="18" fillId="33" borderId="0" xfId="0" applyFont="1" applyFill="1" applyAlignment="1">
      <alignment/>
    </xf>
    <xf numFmtId="167" fontId="18" fillId="37" borderId="0" xfId="0" applyNumberFormat="1" applyFont="1" applyFill="1" applyAlignment="1" applyProtection="1">
      <alignment horizontal="left"/>
      <protection/>
    </xf>
    <xf numFmtId="167" fontId="10" fillId="37" borderId="0" xfId="0" applyNumberFormat="1" applyFont="1" applyFill="1" applyAlignment="1" applyProtection="1">
      <alignment horizontal="left"/>
      <protection/>
    </xf>
    <xf numFmtId="0" fontId="0" fillId="37" borderId="13" xfId="0" applyFill="1" applyBorder="1" applyAlignment="1">
      <alignment horizontal="left" indent="1"/>
    </xf>
    <xf numFmtId="183" fontId="0" fillId="37" borderId="13" xfId="0" applyNumberFormat="1" applyFill="1" applyBorder="1" applyAlignment="1">
      <alignment/>
    </xf>
    <xf numFmtId="0" fontId="92" fillId="37" borderId="0" xfId="0" applyFont="1" applyFill="1" applyBorder="1" applyAlignment="1">
      <alignment/>
    </xf>
    <xf numFmtId="172" fontId="11" fillId="37" borderId="0" xfId="100" applyNumberFormat="1" applyFont="1" applyFill="1" applyBorder="1" applyAlignment="1" applyProtection="1">
      <alignment horizontal="left" vertical="center" wrapText="1"/>
      <protection/>
    </xf>
    <xf numFmtId="172" fontId="3" fillId="37" borderId="0" xfId="100" applyNumberFormat="1" applyFont="1" applyFill="1" applyBorder="1" applyAlignment="1" applyProtection="1">
      <alignment vertical="center"/>
      <protection/>
    </xf>
    <xf numFmtId="0" fontId="49" fillId="37" borderId="0" xfId="111" applyFont="1" applyFill="1" applyBorder="1" applyAlignment="1">
      <alignment horizontal="left"/>
      <protection/>
    </xf>
    <xf numFmtId="1" fontId="48" fillId="37" borderId="0" xfId="0" applyNumberFormat="1" applyFont="1" applyFill="1" applyBorder="1" applyAlignment="1">
      <alignment/>
    </xf>
    <xf numFmtId="0" fontId="48" fillId="37" borderId="0" xfId="0" applyFont="1" applyFill="1" applyAlignment="1" applyProtection="1">
      <alignment horizontal="left"/>
      <protection/>
    </xf>
    <xf numFmtId="0" fontId="92" fillId="37" borderId="13" xfId="0" applyFont="1" applyFill="1" applyBorder="1" applyAlignment="1">
      <alignment/>
    </xf>
    <xf numFmtId="0" fontId="3" fillId="37" borderId="0" xfId="0" applyFont="1" applyFill="1" applyBorder="1" applyAlignment="1" applyProtection="1">
      <alignment horizontal="left"/>
      <protection/>
    </xf>
    <xf numFmtId="49" fontId="94" fillId="37" borderId="13" xfId="80" applyNumberFormat="1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49" fontId="42" fillId="37" borderId="0" xfId="0" applyNumberFormat="1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0" fontId="10" fillId="33" borderId="0" xfId="0" applyFont="1" applyFill="1" applyAlignment="1">
      <alignment horizontal="justify"/>
    </xf>
    <xf numFmtId="0" fontId="11" fillId="37" borderId="0" xfId="0" applyFont="1" applyFill="1" applyBorder="1" applyAlignment="1">
      <alignment horizontal="left"/>
    </xf>
    <xf numFmtId="4" fontId="6" fillId="33" borderId="12" xfId="0" applyNumberFormat="1" applyFont="1" applyFill="1" applyBorder="1" applyAlignment="1" applyProtection="1">
      <alignment horizontal="center"/>
      <protection/>
    </xf>
    <xf numFmtId="0" fontId="24" fillId="33" borderId="12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left"/>
      <protection/>
    </xf>
    <xf numFmtId="167" fontId="9" fillId="37" borderId="12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fill"/>
      <protection/>
    </xf>
    <xf numFmtId="0" fontId="10" fillId="33" borderId="0" xfId="0" applyFont="1" applyFill="1" applyAlignment="1" applyProtection="1">
      <alignment horizontal="left"/>
      <protection/>
    </xf>
    <xf numFmtId="170" fontId="11" fillId="33" borderId="0" xfId="8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/>
    </xf>
    <xf numFmtId="175" fontId="6" fillId="33" borderId="12" xfId="80" applyNumberFormat="1" applyFont="1" applyFill="1" applyBorder="1" applyAlignment="1" applyProtection="1">
      <alignment horizontal="right"/>
      <protection/>
    </xf>
    <xf numFmtId="2" fontId="5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 applyProtection="1">
      <alignment horizontal="centerContinuous"/>
      <protection/>
    </xf>
    <xf numFmtId="3" fontId="6" fillId="33" borderId="12" xfId="0" applyNumberFormat="1" applyFont="1" applyFill="1" applyBorder="1" applyAlignment="1">
      <alignment horizontal="centerContinuous"/>
    </xf>
    <xf numFmtId="4" fontId="6" fillId="33" borderId="12" xfId="0" applyNumberFormat="1" applyFont="1" applyFill="1" applyBorder="1" applyAlignment="1">
      <alignment horizontal="centerContinuous"/>
    </xf>
    <xf numFmtId="4" fontId="6" fillId="33" borderId="0" xfId="0" applyNumberFormat="1" applyFont="1" applyFill="1" applyBorder="1" applyAlignment="1">
      <alignment horizontal="centerContinuous"/>
    </xf>
    <xf numFmtId="2" fontId="6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center"/>
      <protection/>
    </xf>
    <xf numFmtId="4" fontId="6" fillId="33" borderId="12" xfId="0" applyNumberFormat="1" applyFont="1" applyFill="1" applyBorder="1" applyAlignment="1">
      <alignment horizontal="justify"/>
    </xf>
    <xf numFmtId="2" fontId="6" fillId="33" borderId="1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75" fontId="6" fillId="33" borderId="0" xfId="80" applyNumberFormat="1" applyFont="1" applyFill="1" applyBorder="1" applyAlignment="1" applyProtection="1">
      <alignment horizontal="right"/>
      <protection/>
    </xf>
    <xf numFmtId="3" fontId="13" fillId="33" borderId="0" xfId="0" applyNumberFormat="1" applyFont="1" applyFill="1" applyBorder="1" applyAlignment="1" applyProtection="1">
      <alignment horizontal="left"/>
      <protection/>
    </xf>
    <xf numFmtId="3" fontId="13" fillId="33" borderId="0" xfId="0" applyNumberFormat="1" applyFont="1" applyFill="1" applyBorder="1" applyAlignment="1">
      <alignment horizontal="left"/>
    </xf>
    <xf numFmtId="167" fontId="13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center"/>
    </xf>
    <xf numFmtId="167" fontId="9" fillId="33" borderId="0" xfId="0" applyNumberFormat="1" applyFont="1" applyFill="1" applyBorder="1" applyAlignment="1">
      <alignment horizontal="center"/>
    </xf>
    <xf numFmtId="170" fontId="3" fillId="33" borderId="0" xfId="80" applyNumberFormat="1" applyFont="1" applyFill="1" applyBorder="1" applyAlignment="1" applyProtection="1">
      <alignment horizontal="left"/>
      <protection/>
    </xf>
    <xf numFmtId="170" fontId="5" fillId="33" borderId="0" xfId="80" applyNumberFormat="1" applyFont="1" applyFill="1" applyBorder="1" applyAlignment="1" applyProtection="1">
      <alignment horizontal="centerContinuous"/>
      <protection/>
    </xf>
    <xf numFmtId="170" fontId="6" fillId="33" borderId="0" xfId="80" applyNumberFormat="1" applyFont="1" applyFill="1" applyBorder="1" applyAlignment="1">
      <alignment horizontal="center"/>
    </xf>
    <xf numFmtId="170" fontId="6" fillId="33" borderId="13" xfId="80" applyNumberFormat="1" applyFont="1" applyFill="1" applyBorder="1" applyAlignment="1">
      <alignment horizontal="center"/>
    </xf>
    <xf numFmtId="170" fontId="6" fillId="33" borderId="0" xfId="80" applyNumberFormat="1" applyFont="1" applyFill="1" applyBorder="1" applyAlignment="1">
      <alignment/>
    </xf>
    <xf numFmtId="170" fontId="9" fillId="33" borderId="0" xfId="80" applyNumberFormat="1" applyFont="1" applyFill="1" applyAlignment="1">
      <alignment/>
    </xf>
    <xf numFmtId="170" fontId="9" fillId="33" borderId="0" xfId="80" applyNumberFormat="1" applyFont="1" applyFill="1" applyBorder="1" applyAlignment="1" applyProtection="1">
      <alignment horizontal="right"/>
      <protection/>
    </xf>
    <xf numFmtId="170" fontId="9" fillId="33" borderId="0" xfId="80" applyNumberFormat="1" applyFont="1" applyFill="1" applyBorder="1" applyAlignment="1">
      <alignment horizontal="right"/>
    </xf>
    <xf numFmtId="37" fontId="34" fillId="33" borderId="0" xfId="113" applyFill="1" applyBorder="1" applyAlignment="1">
      <alignment horizontal="left"/>
      <protection/>
    </xf>
    <xf numFmtId="3" fontId="9" fillId="33" borderId="0" xfId="113" applyNumberFormat="1" applyFont="1" applyFill="1" applyBorder="1" applyAlignment="1">
      <alignment horizontal="right"/>
      <protection/>
    </xf>
    <xf numFmtId="49" fontId="3" fillId="33" borderId="0" xfId="0" applyNumberFormat="1" applyFont="1" applyFill="1" applyBorder="1" applyAlignment="1">
      <alignment horizontal="left"/>
    </xf>
    <xf numFmtId="173" fontId="0" fillId="33" borderId="0" xfId="0" applyNumberFormat="1" applyFont="1" applyFill="1" applyAlignment="1">
      <alignment/>
    </xf>
    <xf numFmtId="180" fontId="9" fillId="33" borderId="0" xfId="96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179" fontId="9" fillId="33" borderId="12" xfId="96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 horizontal="center" wrapText="1"/>
      <protection/>
    </xf>
    <xf numFmtId="3" fontId="6" fillId="33" borderId="12" xfId="0" applyNumberFormat="1" applyFont="1" applyFill="1" applyBorder="1" applyAlignment="1" applyProtection="1">
      <alignment horizontal="center" wrapText="1"/>
      <protection/>
    </xf>
    <xf numFmtId="1" fontId="6" fillId="33" borderId="12" xfId="0" applyNumberFormat="1" applyFont="1" applyFill="1" applyBorder="1" applyAlignment="1" applyProtection="1">
      <alignment horizontal="center" wrapText="1"/>
      <protection/>
    </xf>
    <xf numFmtId="4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2" xfId="0" applyFont="1" applyFill="1" applyBorder="1" applyAlignment="1" applyProtection="1">
      <alignment horizontal="left"/>
      <protection/>
    </xf>
    <xf numFmtId="179" fontId="9" fillId="35" borderId="12" xfId="80" applyNumberFormat="1" applyFont="1" applyFill="1" applyBorder="1" applyAlignment="1">
      <alignment/>
    </xf>
    <xf numFmtId="179" fontId="9" fillId="35" borderId="12" xfId="80" applyNumberFormat="1" applyFont="1" applyFill="1" applyBorder="1" applyAlignment="1">
      <alignment horizontal="right"/>
    </xf>
    <xf numFmtId="166" fontId="9" fillId="35" borderId="12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24" fillId="37" borderId="0" xfId="0" applyFont="1" applyFill="1" applyAlignment="1">
      <alignment horizontal="right"/>
    </xf>
    <xf numFmtId="49" fontId="94" fillId="37" borderId="14" xfId="8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vertical="center" wrapText="1"/>
    </xf>
    <xf numFmtId="3" fontId="94" fillId="37" borderId="0" xfId="80" applyNumberFormat="1" applyFont="1" applyFill="1" applyAlignment="1">
      <alignment horizontal="right"/>
    </xf>
    <xf numFmtId="167" fontId="94" fillId="37" borderId="0" xfId="80" applyNumberFormat="1" applyFont="1" applyFill="1" applyAlignment="1">
      <alignment horizontal="right"/>
    </xf>
    <xf numFmtId="167" fontId="94" fillId="37" borderId="0" xfId="0" applyNumberFormat="1" applyFont="1" applyFill="1" applyAlignment="1">
      <alignment horizontal="right"/>
    </xf>
    <xf numFmtId="3" fontId="95" fillId="39" borderId="0" xfId="80" applyNumberFormat="1" applyFont="1" applyFill="1" applyAlignment="1">
      <alignment horizontal="right"/>
    </xf>
    <xf numFmtId="3" fontId="95" fillId="37" borderId="0" xfId="80" applyNumberFormat="1" applyFont="1" applyFill="1" applyAlignment="1">
      <alignment horizontal="right"/>
    </xf>
    <xf numFmtId="167" fontId="95" fillId="37" borderId="0" xfId="80" applyNumberFormat="1" applyFont="1" applyFill="1" applyAlignment="1">
      <alignment horizontal="right"/>
    </xf>
    <xf numFmtId="3" fontId="95" fillId="39" borderId="0" xfId="80" applyNumberFormat="1" applyFont="1" applyFill="1" applyBorder="1" applyAlignment="1">
      <alignment horizontal="right"/>
    </xf>
    <xf numFmtId="3" fontId="95" fillId="37" borderId="12" xfId="80" applyNumberFormat="1" applyFont="1" applyFill="1" applyBorder="1" applyAlignment="1">
      <alignment horizontal="right"/>
    </xf>
    <xf numFmtId="167" fontId="9" fillId="37" borderId="12" xfId="0" applyNumberFormat="1" applyFont="1" applyFill="1" applyBorder="1" applyAlignment="1">
      <alignment horizontal="right"/>
    </xf>
    <xf numFmtId="180" fontId="9" fillId="35" borderId="0" xfId="95" applyNumberFormat="1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3" fillId="37" borderId="0" xfId="0" applyFont="1" applyFill="1" applyBorder="1" applyAlignment="1">
      <alignment/>
    </xf>
    <xf numFmtId="170" fontId="18" fillId="33" borderId="0" xfId="80" applyNumberFormat="1" applyFont="1" applyFill="1" applyAlignment="1">
      <alignment/>
    </xf>
    <xf numFmtId="0" fontId="17" fillId="37" borderId="0" xfId="0" applyFont="1" applyFill="1" applyAlignment="1">
      <alignment/>
    </xf>
    <xf numFmtId="0" fontId="11" fillId="37" borderId="0" xfId="0" applyFont="1" applyFill="1" applyBorder="1" applyAlignment="1">
      <alignment horizontal="left" vertical="top" wrapText="1"/>
    </xf>
    <xf numFmtId="0" fontId="11" fillId="39" borderId="0" xfId="0" applyFont="1" applyFill="1" applyBorder="1" applyAlignment="1">
      <alignment horizontal="left" vertical="top" wrapText="1"/>
    </xf>
    <xf numFmtId="0" fontId="11" fillId="37" borderId="0" xfId="0" applyFont="1" applyFill="1" applyBorder="1" applyAlignment="1">
      <alignment vertical="top" wrapText="1"/>
    </xf>
    <xf numFmtId="0" fontId="0" fillId="37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92" fillId="0" borderId="0" xfId="0" applyFont="1" applyFill="1" applyBorder="1" applyAlignment="1">
      <alignment horizontal="left" vertical="top" wrapText="1"/>
    </xf>
    <xf numFmtId="0" fontId="92" fillId="39" borderId="0" xfId="0" applyFont="1" applyFill="1" applyBorder="1" applyAlignment="1">
      <alignment horizontal="left" vertical="top" wrapText="1"/>
    </xf>
    <xf numFmtId="0" fontId="92" fillId="37" borderId="0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/>
    </xf>
    <xf numFmtId="172" fontId="11" fillId="37" borderId="13" xfId="100" applyNumberFormat="1" applyFont="1" applyFill="1" applyBorder="1" applyAlignment="1" applyProtection="1">
      <alignment horizontal="center" vertical="center" wrapText="1"/>
      <protection/>
    </xf>
    <xf numFmtId="172" fontId="11" fillId="37" borderId="12" xfId="100" applyNumberFormat="1" applyFont="1" applyFill="1" applyBorder="1" applyAlignment="1" applyProtection="1">
      <alignment horizontal="center" vertical="center" wrapText="1"/>
      <protection/>
    </xf>
    <xf numFmtId="49" fontId="97" fillId="33" borderId="0" xfId="0" applyNumberFormat="1" applyFont="1" applyFill="1" applyBorder="1" applyAlignment="1">
      <alignment horizontal="left"/>
    </xf>
    <xf numFmtId="166" fontId="0" fillId="37" borderId="0" xfId="100" applyNumberFormat="1" applyFont="1" applyFill="1" applyAlignment="1">
      <alignment horizontal="right" vertical="center"/>
      <protection/>
    </xf>
    <xf numFmtId="166" fontId="0" fillId="37" borderId="0" xfId="0" applyNumberFormat="1" applyFill="1" applyAlignment="1">
      <alignment horizontal="right"/>
    </xf>
    <xf numFmtId="166" fontId="0" fillId="39" borderId="0" xfId="0" applyNumberFormat="1" applyFill="1" applyAlignment="1">
      <alignment horizontal="right"/>
    </xf>
    <xf numFmtId="0" fontId="11" fillId="39" borderId="0" xfId="0" applyFont="1" applyFill="1" applyBorder="1" applyAlignment="1">
      <alignment vertical="top" wrapText="1"/>
    </xf>
    <xf numFmtId="0" fontId="0" fillId="39" borderId="13" xfId="0" applyFill="1" applyBorder="1" applyAlignment="1">
      <alignment horizontal="left" indent="1"/>
    </xf>
    <xf numFmtId="183" fontId="0" fillId="39" borderId="13" xfId="0" applyNumberFormat="1" applyFill="1" applyBorder="1" applyAlignment="1">
      <alignment/>
    </xf>
    <xf numFmtId="166" fontId="0" fillId="39" borderId="13" xfId="100" applyNumberFormat="1" applyFont="1" applyFill="1" applyBorder="1" applyAlignment="1">
      <alignment horizontal="right" vertical="center"/>
      <protection/>
    </xf>
    <xf numFmtId="0" fontId="92" fillId="39" borderId="0" xfId="0" applyFont="1" applyFill="1" applyBorder="1" applyAlignment="1">
      <alignment vertical="top" wrapText="1"/>
    </xf>
    <xf numFmtId="0" fontId="92" fillId="37" borderId="0" xfId="0" applyFont="1" applyFill="1" applyBorder="1" applyAlignment="1">
      <alignment vertical="center" wrapText="1"/>
    </xf>
    <xf numFmtId="0" fontId="92" fillId="39" borderId="0" xfId="0" applyFont="1" applyFill="1" applyBorder="1" applyAlignment="1">
      <alignment horizontal="left"/>
    </xf>
    <xf numFmtId="0" fontId="92" fillId="37" borderId="0" xfId="0" applyFont="1" applyFill="1" applyAlignment="1">
      <alignment horizontal="left"/>
    </xf>
    <xf numFmtId="0" fontId="0" fillId="37" borderId="0" xfId="0" applyFill="1" applyAlignment="1">
      <alignment horizontal="right"/>
    </xf>
    <xf numFmtId="3" fontId="3" fillId="37" borderId="0" xfId="80" applyNumberFormat="1" applyFont="1" applyFill="1" applyBorder="1" applyAlignment="1">
      <alignment/>
    </xf>
    <xf numFmtId="0" fontId="5" fillId="37" borderId="0" xfId="0" applyFont="1" applyFill="1" applyAlignment="1">
      <alignment horizontal="left"/>
    </xf>
    <xf numFmtId="167" fontId="5" fillId="37" borderId="0" xfId="80" applyNumberFormat="1" applyFont="1" applyFill="1" applyBorder="1" applyAlignment="1">
      <alignment horizontal="right"/>
    </xf>
    <xf numFmtId="167" fontId="5" fillId="0" borderId="0" xfId="80" applyNumberFormat="1" applyFont="1" applyFill="1" applyBorder="1" applyAlignment="1">
      <alignment horizontal="right"/>
    </xf>
    <xf numFmtId="167" fontId="16" fillId="39" borderId="0" xfId="80" applyNumberFormat="1" applyFont="1" applyFill="1" applyBorder="1" applyAlignment="1">
      <alignment horizontal="right" vertical="center"/>
    </xf>
    <xf numFmtId="167" fontId="5" fillId="39" borderId="0" xfId="80" applyNumberFormat="1" applyFont="1" applyFill="1" applyBorder="1" applyAlignment="1">
      <alignment horizontal="right"/>
    </xf>
    <xf numFmtId="167" fontId="9" fillId="37" borderId="0" xfId="80" applyNumberFormat="1" applyFont="1" applyFill="1" applyBorder="1" applyAlignment="1">
      <alignment vertical="center"/>
    </xf>
    <xf numFmtId="167" fontId="9" fillId="39" borderId="0" xfId="80" applyNumberFormat="1" applyFont="1" applyFill="1" applyBorder="1" applyAlignment="1">
      <alignment vertical="center"/>
    </xf>
    <xf numFmtId="3" fontId="0" fillId="37" borderId="0" xfId="80" applyNumberFormat="1" applyFont="1" applyFill="1" applyAlignment="1">
      <alignment/>
    </xf>
    <xf numFmtId="170" fontId="5" fillId="37" borderId="0" xfId="80" applyNumberFormat="1" applyFont="1" applyFill="1" applyAlignment="1">
      <alignment/>
    </xf>
    <xf numFmtId="167" fontId="3" fillId="39" borderId="13" xfId="80" applyNumberFormat="1" applyFont="1" applyFill="1" applyBorder="1" applyAlignment="1">
      <alignment horizontal="right"/>
    </xf>
    <xf numFmtId="167" fontId="0" fillId="37" borderId="0" xfId="0" applyNumberFormat="1" applyFont="1" applyFill="1" applyAlignment="1">
      <alignment/>
    </xf>
    <xf numFmtId="172" fontId="3" fillId="37" borderId="13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>
      <alignment horizontal="left"/>
    </xf>
    <xf numFmtId="0" fontId="3" fillId="37" borderId="0" xfId="0" applyFont="1" applyFill="1" applyBorder="1" applyAlignment="1" applyProtection="1">
      <alignment horizontal="left"/>
      <protection/>
    </xf>
    <xf numFmtId="49" fontId="42" fillId="37" borderId="0" xfId="0" applyNumberFormat="1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67" fontId="18" fillId="33" borderId="0" xfId="0" applyNumberFormat="1" applyFont="1" applyFill="1" applyAlignment="1" applyProtection="1">
      <alignment horizontal="left"/>
      <protection/>
    </xf>
    <xf numFmtId="4" fontId="0" fillId="33" borderId="0" xfId="110" applyNumberFormat="1" applyFont="1" applyFill="1" applyBorder="1" applyAlignment="1" applyProtection="1">
      <alignment horizontal="left"/>
      <protection/>
    </xf>
    <xf numFmtId="1" fontId="6" fillId="33" borderId="13" xfId="110" applyNumberFormat="1" applyFont="1" applyFill="1" applyBorder="1" applyAlignment="1" applyProtection="1">
      <alignment horizontal="center" wrapText="1"/>
      <protection/>
    </xf>
    <xf numFmtId="37" fontId="6" fillId="33" borderId="0" xfId="113" applyFont="1" applyFill="1" applyBorder="1" applyAlignment="1" applyProtection="1">
      <alignment horizontal="centerContinuous"/>
      <protection/>
    </xf>
    <xf numFmtId="37" fontId="6" fillId="33" borderId="0" xfId="113" applyFont="1" applyFill="1" applyBorder="1" applyAlignment="1">
      <alignment horizontal="centerContinuous" vertical="justify"/>
      <protection/>
    </xf>
    <xf numFmtId="37" fontId="6" fillId="33" borderId="12" xfId="113" applyFont="1" applyFill="1" applyBorder="1" applyAlignment="1">
      <alignment horizontal="centerContinuous" vertical="justify"/>
      <protection/>
    </xf>
    <xf numFmtId="3" fontId="9" fillId="33" borderId="12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166" fontId="17" fillId="37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167" fontId="5" fillId="37" borderId="0" xfId="0" applyNumberFormat="1" applyFont="1" applyFill="1" applyAlignment="1">
      <alignment horizontal="left"/>
    </xf>
    <xf numFmtId="175" fontId="31" fillId="0" borderId="0" xfId="80" applyNumberFormat="1" applyFont="1" applyAlignment="1">
      <alignment/>
    </xf>
    <xf numFmtId="172" fontId="3" fillId="37" borderId="0" xfId="100" applyNumberFormat="1" applyFont="1" applyFill="1" applyBorder="1" applyAlignment="1" applyProtection="1">
      <alignment horizontal="left"/>
      <protection/>
    </xf>
    <xf numFmtId="172" fontId="11" fillId="37" borderId="21" xfId="100" applyNumberFormat="1" applyFont="1" applyFill="1" applyBorder="1" applyAlignment="1" applyProtection="1">
      <alignment horizontal="center" vertical="center" wrapText="1"/>
      <protection/>
    </xf>
    <xf numFmtId="0" fontId="92" fillId="37" borderId="0" xfId="0" applyFont="1" applyFill="1" applyBorder="1" applyAlignment="1">
      <alignment horizontal="center" vertical="center" wrapText="1"/>
    </xf>
    <xf numFmtId="0" fontId="92" fillId="37" borderId="0" xfId="0" applyFont="1" applyFill="1" applyAlignment="1">
      <alignment horizontal="center" vertical="center" wrapText="1"/>
    </xf>
    <xf numFmtId="183" fontId="0" fillId="37" borderId="0" xfId="87" applyNumberFormat="1" applyFont="1" applyFill="1" applyAlignment="1">
      <alignment/>
    </xf>
    <xf numFmtId="166" fontId="0" fillId="39" borderId="0" xfId="100" applyNumberFormat="1" applyFont="1" applyFill="1" applyAlignment="1">
      <alignment horizontal="right" vertical="center"/>
      <protection/>
    </xf>
    <xf numFmtId="183" fontId="76" fillId="37" borderId="0" xfId="109" applyNumberFormat="1" applyFill="1">
      <alignment/>
      <protection/>
    </xf>
    <xf numFmtId="49" fontId="9" fillId="39" borderId="0" xfId="0" applyNumberFormat="1" applyFont="1" applyFill="1" applyBorder="1" applyAlignment="1" applyProtection="1">
      <alignment horizontal="left" vertical="center"/>
      <protection/>
    </xf>
    <xf numFmtId="172" fontId="3" fillId="33" borderId="13" xfId="0" applyNumberFormat="1" applyFont="1" applyFill="1" applyBorder="1" applyAlignment="1" applyProtection="1">
      <alignment/>
      <protection/>
    </xf>
    <xf numFmtId="0" fontId="37" fillId="33" borderId="0" xfId="0" applyFont="1" applyFill="1" applyAlignment="1">
      <alignment horizontal="center"/>
    </xf>
    <xf numFmtId="17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" fillId="37" borderId="0" xfId="0" applyFont="1" applyFill="1" applyBorder="1" applyAlignment="1" applyProtection="1">
      <alignment horizontal="left"/>
      <protection/>
    </xf>
    <xf numFmtId="49" fontId="94" fillId="37" borderId="14" xfId="80" applyNumberFormat="1" applyFont="1" applyFill="1" applyBorder="1" applyAlignment="1">
      <alignment horizontal="center" vertical="center" wrapText="1"/>
    </xf>
    <xf numFmtId="49" fontId="94" fillId="37" borderId="13" xfId="80" applyNumberFormat="1" applyFont="1" applyFill="1" applyBorder="1" applyAlignment="1">
      <alignment horizontal="center" vertical="center" wrapText="1"/>
    </xf>
    <xf numFmtId="49" fontId="94" fillId="37" borderId="21" xfId="80" applyNumberFormat="1" applyFont="1" applyFill="1" applyBorder="1" applyAlignment="1">
      <alignment horizontal="center" vertical="center" wrapText="1"/>
    </xf>
    <xf numFmtId="0" fontId="94" fillId="37" borderId="21" xfId="0" applyFont="1" applyFill="1" applyBorder="1" applyAlignment="1">
      <alignment horizontal="center" vertical="center" wrapText="1"/>
    </xf>
    <xf numFmtId="49" fontId="9" fillId="37" borderId="0" xfId="0" applyNumberFormat="1" applyFont="1" applyFill="1" applyBorder="1" applyAlignment="1" applyProtection="1">
      <alignment horizontal="center" vertical="center" wrapText="1"/>
      <protection/>
    </xf>
    <xf numFmtId="49" fontId="42" fillId="37" borderId="0" xfId="0" applyNumberFormat="1" applyFont="1" applyFill="1" applyBorder="1" applyAlignment="1" applyProtection="1">
      <alignment horizontal="left" vertical="center"/>
      <protection/>
    </xf>
    <xf numFmtId="49" fontId="9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9" borderId="0" xfId="0" applyNumberFormat="1" applyFont="1" applyFill="1" applyBorder="1" applyAlignment="1" applyProtection="1">
      <alignment horizontal="center"/>
      <protection/>
    </xf>
    <xf numFmtId="0" fontId="9" fillId="37" borderId="0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0" fontId="11" fillId="37" borderId="2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 applyProtection="1">
      <alignment horizontal="left"/>
      <protection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3" fontId="6" fillId="33" borderId="22" xfId="110" applyNumberFormat="1" applyFont="1" applyFill="1" applyBorder="1" applyAlignment="1" applyProtection="1">
      <alignment horizontal="center"/>
      <protection/>
    </xf>
    <xf numFmtId="0" fontId="3" fillId="33" borderId="0" xfId="110" applyFont="1" applyFill="1" applyBorder="1" applyAlignment="1" applyProtection="1">
      <alignment horizontal="left"/>
      <protection/>
    </xf>
    <xf numFmtId="0" fontId="3" fillId="33" borderId="0" xfId="110" applyFont="1" applyFill="1" applyBorder="1" applyAlignment="1">
      <alignment horizontal="left"/>
      <protection/>
    </xf>
    <xf numFmtId="3" fontId="0" fillId="33" borderId="0" xfId="110" applyNumberFormat="1" applyFont="1" applyFill="1" applyBorder="1" applyAlignment="1">
      <alignment horizontal="left"/>
      <protection/>
    </xf>
    <xf numFmtId="0" fontId="3" fillId="37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0" fontId="6" fillId="33" borderId="0" xfId="80" applyNumberFormat="1" applyFont="1" applyFill="1" applyBorder="1" applyAlignment="1">
      <alignment horizontal="center" vertical="center" wrapText="1"/>
    </xf>
    <xf numFmtId="170" fontId="6" fillId="33" borderId="13" xfId="80" applyNumberFormat="1" applyFont="1" applyFill="1" applyBorder="1" applyAlignment="1">
      <alignment horizontal="center" vertical="center" wrapText="1"/>
    </xf>
    <xf numFmtId="0" fontId="3" fillId="33" borderId="12" xfId="110" applyFont="1" applyFill="1" applyBorder="1" applyAlignment="1">
      <alignment horizontal="left"/>
      <protection/>
    </xf>
    <xf numFmtId="37" fontId="6" fillId="33" borderId="12" xfId="113" applyFont="1" applyFill="1" applyBorder="1" applyAlignment="1" applyProtection="1">
      <alignment horizontal="center" vertical="center"/>
      <protection/>
    </xf>
    <xf numFmtId="37" fontId="6" fillId="33" borderId="10" xfId="113" applyFont="1" applyFill="1" applyBorder="1" applyAlignment="1" applyProtection="1">
      <alignment horizontal="center" vertical="center"/>
      <protection/>
    </xf>
    <xf numFmtId="37" fontId="6" fillId="33" borderId="10" xfId="113" applyFont="1" applyFill="1" applyBorder="1" applyAlignment="1">
      <alignment horizont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0" fontId="98" fillId="37" borderId="0" xfId="0" applyFont="1" applyFill="1" applyAlignment="1">
      <alignment horizontal="center"/>
    </xf>
    <xf numFmtId="0" fontId="6" fillId="34" borderId="0" xfId="0" applyFont="1" applyFill="1" applyBorder="1" applyAlignment="1">
      <alignment wrapText="1"/>
    </xf>
    <xf numFmtId="0" fontId="50" fillId="37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0" fillId="33" borderId="0" xfId="0" applyFont="1" applyFill="1" applyAlignment="1">
      <alignment horizontal="left" wrapText="1"/>
    </xf>
    <xf numFmtId="0" fontId="0" fillId="0" borderId="0" xfId="0" applyAlignment="1">
      <alignment/>
    </xf>
    <xf numFmtId="170" fontId="41" fillId="37" borderId="0" xfId="80" applyNumberFormat="1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0" fontId="92" fillId="37" borderId="0" xfId="0" applyFont="1" applyFill="1" applyBorder="1" applyAlignment="1">
      <alignment horizontal="center" vertical="center"/>
    </xf>
    <xf numFmtId="172" fontId="3" fillId="37" borderId="0" xfId="100" applyNumberFormat="1" applyFont="1" applyFill="1" applyBorder="1" applyAlignment="1" applyProtection="1">
      <alignment horizontal="left"/>
      <protection/>
    </xf>
    <xf numFmtId="0" fontId="33" fillId="37" borderId="14" xfId="100" applyFont="1" applyFill="1" applyBorder="1" applyAlignment="1">
      <alignment horizontal="center" vertical="center" wrapText="1"/>
      <protection/>
    </xf>
    <xf numFmtId="0" fontId="33" fillId="37" borderId="13" xfId="100" applyFont="1" applyFill="1" applyBorder="1" applyAlignment="1">
      <alignment horizontal="center" vertical="center" wrapText="1"/>
      <protection/>
    </xf>
    <xf numFmtId="0" fontId="33" fillId="37" borderId="14" xfId="100" applyNumberFormat="1" applyFont="1" applyFill="1" applyBorder="1" applyAlignment="1">
      <alignment horizontal="center" vertical="center" wrapText="1"/>
      <protection/>
    </xf>
    <xf numFmtId="0" fontId="33" fillId="37" borderId="13" xfId="100" applyNumberFormat="1" applyFont="1" applyFill="1" applyBorder="1" applyAlignment="1">
      <alignment horizontal="center" vertical="center" wrapText="1"/>
      <protection/>
    </xf>
    <xf numFmtId="172" fontId="3" fillId="37" borderId="21" xfId="100" applyNumberFormat="1" applyFont="1" applyFill="1" applyBorder="1" applyAlignment="1" applyProtection="1">
      <alignment horizontal="center" vertical="center" wrapText="1"/>
      <protection/>
    </xf>
    <xf numFmtId="0" fontId="11" fillId="39" borderId="13" xfId="0" applyFont="1" applyFill="1" applyBorder="1" applyAlignment="1">
      <alignment horizontal="left" vertical="top" wrapText="1"/>
    </xf>
    <xf numFmtId="0" fontId="92" fillId="37" borderId="0" xfId="0" applyFont="1" applyFill="1" applyAlignment="1">
      <alignment horizontal="left" vertical="center" wrapText="1"/>
    </xf>
    <xf numFmtId="0" fontId="11" fillId="37" borderId="14" xfId="100" applyFont="1" applyFill="1" applyBorder="1" applyAlignment="1">
      <alignment horizontal="center" vertical="center" wrapText="1"/>
      <protection/>
    </xf>
    <xf numFmtId="0" fontId="11" fillId="37" borderId="13" xfId="100" applyFont="1" applyFill="1" applyBorder="1" applyAlignment="1">
      <alignment horizontal="center" vertical="center" wrapText="1"/>
      <protection/>
    </xf>
    <xf numFmtId="172" fontId="11" fillId="37" borderId="21" xfId="100" applyNumberFormat="1" applyFont="1" applyFill="1" applyBorder="1" applyAlignment="1" applyProtection="1">
      <alignment horizontal="center" vertical="center" wrapText="1"/>
      <protection/>
    </xf>
    <xf numFmtId="0" fontId="92" fillId="37" borderId="0" xfId="0" applyFont="1" applyFill="1" applyBorder="1" applyAlignment="1">
      <alignment horizontal="center" vertical="center" wrapText="1"/>
    </xf>
    <xf numFmtId="0" fontId="92" fillId="37" borderId="0" xfId="0" applyFont="1" applyFill="1" applyBorder="1" applyAlignment="1">
      <alignment horizontal="left" vertical="center" wrapText="1"/>
    </xf>
    <xf numFmtId="0" fontId="92" fillId="37" borderId="0" xfId="0" applyFont="1" applyFill="1" applyAlignment="1">
      <alignment horizontal="center" vertical="center" wrapText="1"/>
    </xf>
    <xf numFmtId="0" fontId="92" fillId="39" borderId="0" xfId="0" applyFont="1" applyFill="1" applyAlignment="1">
      <alignment horizontal="left" vertical="center" wrapText="1"/>
    </xf>
    <xf numFmtId="0" fontId="92" fillId="39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left"/>
    </xf>
    <xf numFmtId="3" fontId="93" fillId="38" borderId="0" xfId="0" applyNumberFormat="1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center"/>
      <protection/>
    </xf>
    <xf numFmtId="0" fontId="6" fillId="37" borderId="22" xfId="0" applyFont="1" applyFill="1" applyBorder="1" applyAlignment="1">
      <alignment horizontal="center"/>
    </xf>
  </cellXfs>
  <cellStyles count="118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4" xfId="66"/>
    <cellStyle name="Encabezado 4 2" xfId="67"/>
    <cellStyle name="Énfasis1" xfId="68"/>
    <cellStyle name="Énfasis1 2" xfId="69"/>
    <cellStyle name="Énfasis2" xfId="70"/>
    <cellStyle name="Énfasis3" xfId="71"/>
    <cellStyle name="Énfasis4" xfId="72"/>
    <cellStyle name="Énfasis4 2" xfId="73"/>
    <cellStyle name="Énfasis5" xfId="74"/>
    <cellStyle name="Énfasis6" xfId="75"/>
    <cellStyle name="Entrada" xfId="76"/>
    <cellStyle name="Entrada 2" xfId="77"/>
    <cellStyle name="Hyperlink" xfId="78"/>
    <cellStyle name="Incorrecto" xfId="79"/>
    <cellStyle name="Comma" xfId="80"/>
    <cellStyle name="Comma [0]" xfId="81"/>
    <cellStyle name="Millares 2" xfId="82"/>
    <cellStyle name="Millares 2 2" xfId="83"/>
    <cellStyle name="Millares 2 3" xfId="84"/>
    <cellStyle name="Millares 3" xfId="85"/>
    <cellStyle name="Millares 3 2" xfId="86"/>
    <cellStyle name="Millares 3 3" xfId="87"/>
    <cellStyle name="Millares 4" xfId="88"/>
    <cellStyle name="Millares 5" xfId="89"/>
    <cellStyle name="Millares 6" xfId="90"/>
    <cellStyle name="Millares 7" xfId="91"/>
    <cellStyle name="Millares 8" xfId="92"/>
    <cellStyle name="Millares_Cuadro 2.6 macro" xfId="93"/>
    <cellStyle name="Millares_Cuadro 2.9 macro" xfId="94"/>
    <cellStyle name="Millares_Cuadro 8_1" xfId="95"/>
    <cellStyle name="Millares_Cuadro4.4 macro" xfId="96"/>
    <cellStyle name="Currency" xfId="97"/>
    <cellStyle name="Currency [0]" xfId="98"/>
    <cellStyle name="Neutral" xfId="99"/>
    <cellStyle name="Normal 2" xfId="100"/>
    <cellStyle name="Normal 2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rmal 8" xfId="108"/>
    <cellStyle name="Normal 8 2" xfId="109"/>
    <cellStyle name="Normal_cuadro 2.2 macro" xfId="110"/>
    <cellStyle name="Normal_cuadro2.3 " xfId="111"/>
    <cellStyle name="Normal_cuadro2.3 _CUCI Rev.3" xfId="112"/>
    <cellStyle name="Normal_cuadro2.5 " xfId="113"/>
    <cellStyle name="Notas" xfId="114"/>
    <cellStyle name="Notas 2" xfId="115"/>
    <cellStyle name="Notas 2 2" xfId="116"/>
    <cellStyle name="Percent" xfId="117"/>
    <cellStyle name="Salida" xfId="118"/>
    <cellStyle name="Salida 2" xfId="119"/>
    <cellStyle name="Texto de advertencia" xfId="120"/>
    <cellStyle name="Texto explicativo" xfId="121"/>
    <cellStyle name="Título" xfId="122"/>
    <cellStyle name="Título 1" xfId="123"/>
    <cellStyle name="Título 1 2" xfId="124"/>
    <cellStyle name="Título 2" xfId="125"/>
    <cellStyle name="Título 2 2" xfId="126"/>
    <cellStyle name="Título 3" xfId="127"/>
    <cellStyle name="Título 3 2" xfId="128"/>
    <cellStyle name="Título 4" xfId="129"/>
    <cellStyle name="Total" xfId="130"/>
    <cellStyle name="Total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4</xdr:col>
      <xdr:colOff>485775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4</xdr:col>
      <xdr:colOff>800100</xdr:colOff>
      <xdr:row>5</xdr:row>
      <xdr:rowOff>95250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781050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552450</xdr:colOff>
      <xdr:row>5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2343150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104775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171450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36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199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15415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7</xdr:col>
      <xdr:colOff>666750</xdr:colOff>
      <xdr:row>5</xdr:row>
      <xdr:rowOff>104775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0199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5" name="Line 2"/>
        <xdr:cNvSpPr>
          <a:spLocks/>
        </xdr:cNvSpPr>
      </xdr:nvSpPr>
      <xdr:spPr>
        <a:xfrm>
          <a:off x="1415415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2609850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76200</xdr:rowOff>
    </xdr:from>
    <xdr:to>
      <xdr:col>4</xdr:col>
      <xdr:colOff>371475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464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3</xdr:col>
      <xdr:colOff>76200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2085975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9</xdr:col>
      <xdr:colOff>123825</xdr:colOff>
      <xdr:row>4</xdr:row>
      <xdr:rowOff>152400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504825</xdr:colOff>
      <xdr:row>5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6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561975</xdr:colOff>
      <xdr:row>4</xdr:row>
      <xdr:rowOff>228600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torresb1\BOLETINES\Bolcomex\exportaciones\excel\cuadro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torresb1\BOLETINES\Bolcomex\exportaciones\excel\cuadro2.4%20CIIU%20Rev.%203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3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3.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4.2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uadro%204.3%20CIIU%20Rev.%203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Hoja1"/>
    </sheetNames>
    <sheetDataSet>
      <sheetData sheetId="0">
        <row r="9">
          <cell r="B9" t="str">
            <v>Enero - febrero</v>
          </cell>
          <cell r="L9" t="str">
            <v>Febrero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5c"/>
      <sheetName val="mensual"/>
      <sheetName val="Cuadro 5"/>
    </sheetNames>
    <sheetDataSet>
      <sheetData sheetId="2">
        <row r="15">
          <cell r="D15">
            <v>9452033.666690001</v>
          </cell>
          <cell r="E15">
            <v>9785091.26672</v>
          </cell>
          <cell r="F15">
            <v>-3.4037250236260856</v>
          </cell>
          <cell r="G15">
            <v>-3.4037250236260856</v>
          </cell>
          <cell r="H15">
            <v>100</v>
          </cell>
          <cell r="J15">
            <v>4667767.44035</v>
          </cell>
          <cell r="K15">
            <v>4999318.207169999</v>
          </cell>
          <cell r="L15">
            <v>-6.631919655454037</v>
          </cell>
          <cell r="M15">
            <v>-6.631919655454037</v>
          </cell>
          <cell r="N15">
            <v>100</v>
          </cell>
        </row>
        <row r="16">
          <cell r="D16">
            <v>398995.14347999985</v>
          </cell>
          <cell r="E16">
            <v>378823.64700000046</v>
          </cell>
          <cell r="F16">
            <v>5.3247722626986285</v>
          </cell>
          <cell r="G16">
            <v>0.2061452052941449</v>
          </cell>
          <cell r="H16">
            <v>4.221262402884813</v>
          </cell>
          <cell r="J16">
            <v>202003.11939999997</v>
          </cell>
          <cell r="K16">
            <v>172037.53129</v>
          </cell>
          <cell r="L16">
            <v>17.4180528430669</v>
          </cell>
          <cell r="M16">
            <v>0.5993934946373977</v>
          </cell>
          <cell r="N16">
            <v>4.327617474122775</v>
          </cell>
        </row>
        <row r="17">
          <cell r="D17">
            <v>394801.37494999985</v>
          </cell>
          <cell r="E17">
            <v>376010.37346000044</v>
          </cell>
          <cell r="F17">
            <v>4.997468904138726</v>
          </cell>
          <cell r="G17">
            <v>0.19203705900944787</v>
          </cell>
          <cell r="H17">
            <v>4.176893448246202</v>
          </cell>
          <cell r="J17">
            <v>199404.39639999997</v>
          </cell>
          <cell r="K17">
            <v>170353.54252000002</v>
          </cell>
          <cell r="L17">
            <v>17.053272535608876</v>
          </cell>
          <cell r="M17">
            <v>0.5810963150602286</v>
          </cell>
          <cell r="N17">
            <v>4.27194368503175</v>
          </cell>
        </row>
        <row r="18">
          <cell r="D18">
            <v>322994.8550699999</v>
          </cell>
          <cell r="E18">
            <v>361446.44856000046</v>
          </cell>
          <cell r="F18">
            <v>-10.638254613703193</v>
          </cell>
          <cell r="G18">
            <v>-0.39296101019290447</v>
          </cell>
          <cell r="H18">
            <v>3.417199583284061</v>
          </cell>
          <cell r="J18">
            <v>160215.11725999997</v>
          </cell>
          <cell r="K18">
            <v>159711.77531000003</v>
          </cell>
          <cell r="L18">
            <v>0.3151564429253626</v>
          </cell>
          <cell r="M18">
            <v>0.010068211886933959</v>
          </cell>
          <cell r="N18">
            <v>3.4323714561063623</v>
          </cell>
        </row>
        <row r="19">
          <cell r="D19">
            <v>71806.51988</v>
          </cell>
          <cell r="E19">
            <v>14563.924900000002</v>
          </cell>
          <cell r="F19">
            <v>393.04373905416116</v>
          </cell>
          <cell r="G19">
            <v>0.5849980692023523</v>
          </cell>
          <cell r="H19">
            <v>0.7596938649621406</v>
          </cell>
          <cell r="J19">
            <v>39189.27914</v>
          </cell>
          <cell r="K19">
            <v>10641.767210000002</v>
          </cell>
          <cell r="L19">
            <v>268.2591280814156</v>
          </cell>
          <cell r="M19">
            <v>0.5710281031732943</v>
          </cell>
          <cell r="N19">
            <v>0.8395722289253874</v>
          </cell>
        </row>
        <row r="21">
          <cell r="D21">
            <v>4193.76853</v>
          </cell>
          <cell r="E21">
            <v>2813.2735399999992</v>
          </cell>
          <cell r="F21">
            <v>49.07077006098744</v>
          </cell>
          <cell r="G21">
            <v>0.014108146284697337</v>
          </cell>
          <cell r="H21">
            <v>0.04436895463861178</v>
          </cell>
          <cell r="J21">
            <v>2598.7229999999995</v>
          </cell>
          <cell r="K21">
            <v>1683.9887700000004</v>
          </cell>
          <cell r="L21">
            <v>54.31949703560072</v>
          </cell>
          <cell r="M21">
            <v>0.018297179577168973</v>
          </cell>
          <cell r="N21">
            <v>0.05567378909102509</v>
          </cell>
        </row>
        <row r="22">
          <cell r="D22">
            <v>2436.4865799999993</v>
          </cell>
          <cell r="E22">
            <v>1642.0468299999998</v>
          </cell>
          <cell r="F22">
            <v>48.38106535609582</v>
          </cell>
          <cell r="G22">
            <v>0.008118879306746605</v>
          </cell>
          <cell r="H22">
            <v>0.02577737940763419</v>
          </cell>
          <cell r="J22">
            <v>1122.0374399999996</v>
          </cell>
          <cell r="K22">
            <v>949.3668500000001</v>
          </cell>
          <cell r="L22">
            <v>18.187973384577255</v>
          </cell>
          <cell r="M22">
            <v>0.0034538827665011626</v>
          </cell>
          <cell r="N22">
            <v>0.024037989345841674</v>
          </cell>
        </row>
        <row r="23">
          <cell r="D23">
            <v>2436.4865799999993</v>
          </cell>
          <cell r="E23">
            <v>1642.0468299999998</v>
          </cell>
          <cell r="F23">
            <v>48.38106535609582</v>
          </cell>
          <cell r="G23">
            <v>0.008118879306746605</v>
          </cell>
          <cell r="H23">
            <v>0.02577737940763419</v>
          </cell>
          <cell r="J23">
            <v>1122.0374399999996</v>
          </cell>
          <cell r="K23">
            <v>949.3668500000001</v>
          </cell>
          <cell r="L23">
            <v>18.187973384577255</v>
          </cell>
          <cell r="M23">
            <v>0.0034538827665011626</v>
          </cell>
          <cell r="N23">
            <v>0.024037989345841674</v>
          </cell>
        </row>
        <row r="24">
          <cell r="D24">
            <v>5331626.92561</v>
          </cell>
          <cell r="E24">
            <v>5675613.09439</v>
          </cell>
          <cell r="F24">
            <v>-6.060775515512314</v>
          </cell>
          <cell r="G24">
            <v>-3.5154109389856045</v>
          </cell>
          <cell r="H24">
            <v>56.40719355877069</v>
          </cell>
          <cell r="J24">
            <v>2601542.3343999996</v>
          </cell>
          <cell r="K24">
            <v>2819249.0805199994</v>
          </cell>
          <cell r="L24">
            <v>-7.722153662273951</v>
          </cell>
          <cell r="M24">
            <v>-4.354728726964525</v>
          </cell>
          <cell r="N24">
            <v>55.734189152425515</v>
          </cell>
        </row>
        <row r="25">
          <cell r="D25">
            <v>914483.8095900005</v>
          </cell>
          <cell r="E25">
            <v>1286065.2926399992</v>
          </cell>
          <cell r="F25">
            <v>-28.892894099274418</v>
          </cell>
          <cell r="G25">
            <v>-3.797424805977861</v>
          </cell>
          <cell r="H25">
            <v>9.674995263852491</v>
          </cell>
          <cell r="J25">
            <v>290409.40042999986</v>
          </cell>
          <cell r="K25">
            <v>661677.3431299997</v>
          </cell>
          <cell r="L25">
            <v>-56.11011870887906</v>
          </cell>
          <cell r="M25">
            <v>-7.42637150336878</v>
          </cell>
          <cell r="N25">
            <v>6.2215910312837766</v>
          </cell>
        </row>
        <row r="26">
          <cell r="D26">
            <v>4411907.85915</v>
          </cell>
          <cell r="E26">
            <v>4379388.14245</v>
          </cell>
          <cell r="F26">
            <v>0.742563016618275</v>
          </cell>
          <cell r="G26">
            <v>0.3323394316269928</v>
          </cell>
          <cell r="H26">
            <v>46.676810670893445</v>
          </cell>
          <cell r="J26">
            <v>2308573.5261899997</v>
          </cell>
          <cell r="K26">
            <v>2154088.84575</v>
          </cell>
          <cell r="L26">
            <v>7.171694925434336</v>
          </cell>
          <cell r="M26">
            <v>3.0901149724464143</v>
          </cell>
          <cell r="N26">
            <v>49.457766602375926</v>
          </cell>
        </row>
        <row r="27">
          <cell r="D27">
            <v>1879.9326099999998</v>
          </cell>
          <cell r="E27">
            <v>4211.11399</v>
          </cell>
          <cell r="F27">
            <v>-55.35783133716596</v>
          </cell>
          <cell r="G27">
            <v>-0.023823808245187893</v>
          </cell>
          <cell r="H27">
            <v>0.019889186563364532</v>
          </cell>
          <cell r="J27">
            <v>956.89023</v>
          </cell>
          <cell r="K27">
            <v>1690.92112</v>
          </cell>
          <cell r="L27">
            <v>-43.41012015983336</v>
          </cell>
          <cell r="M27">
            <v>-0.014682619900994825</v>
          </cell>
          <cell r="N27">
            <v>0.020499955111907848</v>
          </cell>
        </row>
        <row r="28">
          <cell r="D28">
            <v>3355.32426</v>
          </cell>
          <cell r="E28">
            <v>5948.54531</v>
          </cell>
          <cell r="F28">
            <v>-43.59420521922527</v>
          </cell>
          <cell r="G28">
            <v>-0.026501756389537057</v>
          </cell>
          <cell r="H28">
            <v>0.03549843746139552</v>
          </cell>
          <cell r="J28">
            <v>1602.5175500000003</v>
          </cell>
          <cell r="K28">
            <v>1791.97052</v>
          </cell>
          <cell r="L28">
            <v>-10.572326267956674</v>
          </cell>
          <cell r="M28">
            <v>-0.0037895761411683546</v>
          </cell>
          <cell r="N28">
            <v>0.03433156365390474</v>
          </cell>
        </row>
        <row r="29">
          <cell r="D29">
            <v>3693031.647200001</v>
          </cell>
          <cell r="E29">
            <v>3701151.406</v>
          </cell>
          <cell r="F29">
            <v>-0.21938467004716267</v>
          </cell>
          <cell r="G29">
            <v>-0.08298092045002249</v>
          </cell>
          <cell r="H29">
            <v>39.0712917180421</v>
          </cell>
          <cell r="J29">
            <v>1839418.41748</v>
          </cell>
          <cell r="K29">
            <v>1998550.2668599999</v>
          </cell>
          <cell r="L29">
            <v>-7.962364120569158</v>
          </cell>
          <cell r="M29">
            <v>-3.1830710266006594</v>
          </cell>
          <cell r="N29">
            <v>39.40681366383746</v>
          </cell>
        </row>
        <row r="30">
          <cell r="D30">
            <v>621578.3082700004</v>
          </cell>
          <cell r="E30">
            <v>691362.9483299995</v>
          </cell>
          <cell r="F30">
            <v>-10.093777838191246</v>
          </cell>
          <cell r="G30">
            <v>-0.7131731136462987</v>
          </cell>
          <cell r="H30">
            <v>6.576133033259395</v>
          </cell>
          <cell r="J30">
            <v>316057.3221300002</v>
          </cell>
          <cell r="K30">
            <v>340973.88741000014</v>
          </cell>
          <cell r="L30">
            <v>-7.307470219864457</v>
          </cell>
          <cell r="M30">
            <v>-0.4983992666092888</v>
          </cell>
          <cell r="N30">
            <v>6.771059744705308</v>
          </cell>
        </row>
        <row r="31">
          <cell r="D31">
            <v>56315.820339999984</v>
          </cell>
          <cell r="E31">
            <v>45143.90704</v>
          </cell>
          <cell r="F31">
            <v>24.747333654796545</v>
          </cell>
          <cell r="G31">
            <v>0.11417280631808409</v>
          </cell>
          <cell r="H31">
            <v>0.5958063875551257</v>
          </cell>
          <cell r="J31">
            <v>36083.7683</v>
          </cell>
          <cell r="K31">
            <v>17565.88252</v>
          </cell>
          <cell r="L31">
            <v>105.41961531916249</v>
          </cell>
          <cell r="M31">
            <v>0.37040822393425044</v>
          </cell>
          <cell r="N31">
            <v>0.7730412613978549</v>
          </cell>
        </row>
        <row r="32">
          <cell r="D32">
            <v>31401.120629999994</v>
          </cell>
          <cell r="E32">
            <v>31857.63752999999</v>
          </cell>
          <cell r="F32">
            <v>-1.4329904393258857</v>
          </cell>
          <cell r="G32">
            <v>-0.004665433234666408</v>
          </cell>
          <cell r="H32">
            <v>0.33221549708038994</v>
          </cell>
          <cell r="J32">
            <v>16087.18109</v>
          </cell>
          <cell r="K32">
            <v>19376.336049999998</v>
          </cell>
          <cell r="L32">
            <v>-16.975113104523174</v>
          </cell>
          <cell r="M32">
            <v>-0.0657920705123892</v>
          </cell>
          <cell r="N32">
            <v>0.34464401441545994</v>
          </cell>
        </row>
        <row r="33">
          <cell r="D33">
            <v>811.1121600000001</v>
          </cell>
          <cell r="E33">
            <v>939.8779299999999</v>
          </cell>
          <cell r="F33">
            <v>-13.700265309985497</v>
          </cell>
          <cell r="G33">
            <v>-0.0013159383647032914</v>
          </cell>
          <cell r="H33">
            <v>0.008581350729403853</v>
          </cell>
          <cell r="J33">
            <v>283.17561</v>
          </cell>
          <cell r="K33">
            <v>360.11817</v>
          </cell>
          <cell r="L33">
            <v>-21.36591997010315</v>
          </cell>
          <cell r="M33">
            <v>-0.0015390610641596956</v>
          </cell>
          <cell r="N33">
            <v>0.006066617791454641</v>
          </cell>
        </row>
        <row r="34">
          <cell r="D34">
            <v>14861.463409999998</v>
          </cell>
          <cell r="E34">
            <v>11387.36518</v>
          </cell>
          <cell r="F34">
            <v>30.508358826514755</v>
          </cell>
          <cell r="G34">
            <v>0.035503994140716165</v>
          </cell>
          <cell r="H34">
            <v>0.15723032665841447</v>
          </cell>
          <cell r="J34">
            <v>6897.819229999999</v>
          </cell>
          <cell r="K34">
            <v>5801.46473</v>
          </cell>
          <cell r="L34">
            <v>18.89789132614445</v>
          </cell>
          <cell r="M34">
            <v>0.02193008035430937</v>
          </cell>
          <cell r="N34">
            <v>0.14777555476248802</v>
          </cell>
        </row>
        <row r="35">
          <cell r="D35">
            <v>6346.292299999999</v>
          </cell>
          <cell r="E35">
            <v>7228.482270000002</v>
          </cell>
          <cell r="F35">
            <v>-12.204359602033067</v>
          </cell>
          <cell r="G35">
            <v>-0.00901565397760175</v>
          </cell>
          <cell r="H35">
            <v>0.06714208310921517</v>
          </cell>
          <cell r="J35">
            <v>2963.23732</v>
          </cell>
          <cell r="K35">
            <v>3546.417299999999</v>
          </cell>
          <cell r="L35">
            <v>-16.444200743099216</v>
          </cell>
          <cell r="M35">
            <v>-0.0116651902486144</v>
          </cell>
          <cell r="N35">
            <v>0.06348296820412737</v>
          </cell>
        </row>
        <row r="36">
          <cell r="D36">
            <v>396374.8085000005</v>
          </cell>
          <cell r="E36">
            <v>423608.76140999957</v>
          </cell>
          <cell r="F36">
            <v>-6.429034380533043</v>
          </cell>
          <cell r="G36">
            <v>-0.27832088804960103</v>
          </cell>
          <cell r="H36">
            <v>4.19353995634684</v>
          </cell>
          <cell r="J36">
            <v>196542.42100000018</v>
          </cell>
          <cell r="K36">
            <v>210251.37014000013</v>
          </cell>
          <cell r="L36">
            <v>-6.5202662559923255</v>
          </cell>
          <cell r="M36">
            <v>-0.2742163745516067</v>
          </cell>
          <cell r="N36">
            <v>4.210630103398275</v>
          </cell>
        </row>
        <row r="37">
          <cell r="D37">
            <v>41325.32266999999</v>
          </cell>
          <cell r="E37">
            <v>84845.12470999993</v>
          </cell>
          <cell r="F37">
            <v>-51.29322655691807</v>
          </cell>
          <cell r="G37">
            <v>-0.44475621998554893</v>
          </cell>
          <cell r="H37">
            <v>0.4372109127756806</v>
          </cell>
          <cell r="J37">
            <v>16459.093630000003</v>
          </cell>
          <cell r="K37">
            <v>39212.11992000002</v>
          </cell>
          <cell r="L37">
            <v>-58.02549399629604</v>
          </cell>
          <cell r="M37">
            <v>-0.4551225856631356</v>
          </cell>
          <cell r="N37">
            <v>0.3526116894282519</v>
          </cell>
        </row>
        <row r="38">
          <cell r="D38">
            <v>69727.24394999992</v>
          </cell>
          <cell r="E38">
            <v>73993.94463000009</v>
          </cell>
          <cell r="F38">
            <v>-5.766283580819232</v>
          </cell>
          <cell r="G38">
            <v>-0.04360409692356792</v>
          </cell>
          <cell r="H38">
            <v>0.737695679139679</v>
          </cell>
          <cell r="J38">
            <v>39131.47066</v>
          </cell>
          <cell r="K38">
            <v>37294.481580000036</v>
          </cell>
          <cell r="L38">
            <v>4.925632431863828</v>
          </cell>
          <cell r="M38">
            <v>0.03674479206715351</v>
          </cell>
          <cell r="N38">
            <v>0.8383337679108073</v>
          </cell>
        </row>
        <row r="39">
          <cell r="D39">
            <v>4415.124310000001</v>
          </cell>
          <cell r="E39">
            <v>12357.847630000002</v>
          </cell>
          <cell r="F39">
            <v>-64.27270798126841</v>
          </cell>
          <cell r="G39">
            <v>-0.08117168356941071</v>
          </cell>
          <cell r="H39">
            <v>0.046710839864646074</v>
          </cell>
          <cell r="J39">
            <v>1609.1552900000004</v>
          </cell>
          <cell r="K39">
            <v>7565.697</v>
          </cell>
          <cell r="L39">
            <v>-78.73090489878194</v>
          </cell>
          <cell r="M39">
            <v>-0.11914708092509803</v>
          </cell>
          <cell r="N39">
            <v>0.03447376739658954</v>
          </cell>
        </row>
        <row r="40">
          <cell r="D40">
            <v>2359.31573</v>
          </cell>
          <cell r="E40">
            <v>608.0845</v>
          </cell>
          <cell r="F40">
            <v>287.99142717829506</v>
          </cell>
          <cell r="G40">
            <v>0.017896933020503335</v>
          </cell>
          <cell r="H40">
            <v>0.024960932358022443</v>
          </cell>
          <cell r="J40">
            <v>1082.4917</v>
          </cell>
          <cell r="K40">
            <v>436.10514</v>
          </cell>
          <cell r="L40">
            <v>148.21805585689728</v>
          </cell>
          <cell r="M40">
            <v>0.012929494247294669</v>
          </cell>
          <cell r="N40">
            <v>0.02319078047124885</v>
          </cell>
        </row>
        <row r="41">
          <cell r="D41">
            <v>2359.31573</v>
          </cell>
          <cell r="E41">
            <v>608.0845</v>
          </cell>
          <cell r="F41">
            <v>287.99142717829506</v>
          </cell>
          <cell r="G41">
            <v>0.017896933020503335</v>
          </cell>
          <cell r="H41">
            <v>0.024960932358022443</v>
          </cell>
          <cell r="J41">
            <v>1082.4917</v>
          </cell>
          <cell r="K41">
            <v>436.10514</v>
          </cell>
          <cell r="L41">
            <v>148.21805585689728</v>
          </cell>
          <cell r="M41">
            <v>0.012929494247294669</v>
          </cell>
          <cell r="N41">
            <v>0.02319078047124885</v>
          </cell>
        </row>
        <row r="42">
          <cell r="D42">
            <v>65404.75181999998</v>
          </cell>
          <cell r="E42">
            <v>74102.55702000001</v>
          </cell>
          <cell r="F42">
            <v>-11.737523710082662</v>
          </cell>
          <cell r="G42">
            <v>-0.08888834005649046</v>
          </cell>
          <cell r="H42">
            <v>0.6919648630801377</v>
          </cell>
          <cell r="J42">
            <v>37789.27983999999</v>
          </cell>
          <cell r="K42">
            <v>43300.79008</v>
          </cell>
          <cell r="L42">
            <v>-12.728428811153947</v>
          </cell>
          <cell r="M42">
            <v>-0.11024523768251893</v>
          </cell>
          <cell r="N42">
            <v>0.8095793186553112</v>
          </cell>
        </row>
        <row r="43">
          <cell r="D43">
            <v>1653.22147</v>
          </cell>
          <cell r="E43">
            <v>2651.59734</v>
          </cell>
          <cell r="F43">
            <v>-37.65186572407709</v>
          </cell>
          <cell r="G43">
            <v>-0.010203030741221274</v>
          </cell>
          <cell r="H43">
            <v>0.017490643054162335</v>
          </cell>
          <cell r="J43">
            <v>1051.2385099999997</v>
          </cell>
          <cell r="K43">
            <v>1671.7529500000003</v>
          </cell>
          <cell r="L43">
            <v>-37.11759204612144</v>
          </cell>
          <cell r="M43">
            <v>-0.012411981279968568</v>
          </cell>
          <cell r="N43">
            <v>0.02252122719124103</v>
          </cell>
        </row>
        <row r="44">
          <cell r="D44">
            <v>11113.070369999994</v>
          </cell>
          <cell r="E44">
            <v>18841.875229999994</v>
          </cell>
          <cell r="F44">
            <v>-41.01929752562109</v>
          </cell>
          <cell r="G44">
            <v>-0.07898551632611113</v>
          </cell>
          <cell r="H44">
            <v>0.1175733261421155</v>
          </cell>
          <cell r="J44">
            <v>7178.796269999999</v>
          </cell>
          <cell r="K44">
            <v>12581.375330000003</v>
          </cell>
          <cell r="L44">
            <v>-42.94108488376209</v>
          </cell>
          <cell r="M44">
            <v>-0.10806631696801475</v>
          </cell>
          <cell r="N44">
            <v>0.1537950714498689</v>
          </cell>
        </row>
        <row r="45">
          <cell r="D45">
            <v>27468.381779999985</v>
          </cell>
          <cell r="E45">
            <v>27650.249240000012</v>
          </cell>
          <cell r="F45">
            <v>-0.6577425701354245</v>
          </cell>
          <cell r="G45">
            <v>-0.0018586179223343045</v>
          </cell>
          <cell r="H45">
            <v>0.290608166968359</v>
          </cell>
          <cell r="J45">
            <v>15955.281279999992</v>
          </cell>
          <cell r="K45">
            <v>14752.978649999995</v>
          </cell>
          <cell r="L45">
            <v>8.149558529998936</v>
          </cell>
          <cell r="M45">
            <v>0.024049331932415496</v>
          </cell>
          <cell r="N45">
            <v>0.3418182564554593</v>
          </cell>
        </row>
        <row r="46">
          <cell r="D46">
            <v>25170.078200000004</v>
          </cell>
          <cell r="E46">
            <v>24958.835210000012</v>
          </cell>
          <cell r="F46">
            <v>0.8463655784519739</v>
          </cell>
          <cell r="G46">
            <v>0.0021588249331761316</v>
          </cell>
          <cell r="H46">
            <v>0.2662927269155008</v>
          </cell>
          <cell r="J46">
            <v>13603.963779999996</v>
          </cell>
          <cell r="K46">
            <v>14294.683149999999</v>
          </cell>
          <cell r="L46">
            <v>-4.832001960113419</v>
          </cell>
          <cell r="M46">
            <v>-0.013816271366951119</v>
          </cell>
          <cell r="N46">
            <v>0.29144476355874194</v>
          </cell>
        </row>
        <row r="47">
          <cell r="D47">
            <v>69429.54530000003</v>
          </cell>
          <cell r="E47">
            <v>77555.7224799999</v>
          </cell>
          <cell r="F47">
            <v>-10.47785633367731</v>
          </cell>
          <cell r="G47">
            <v>-0.08304651391078738</v>
          </cell>
          <cell r="H47">
            <v>0.7345461066720205</v>
          </cell>
          <cell r="J47">
            <v>36509.879549999976</v>
          </cell>
          <cell r="K47">
            <v>41967.29779000002</v>
          </cell>
          <cell r="L47">
            <v>-13.00397816249308</v>
          </cell>
          <cell r="M47">
            <v>-0.10916325014425045</v>
          </cell>
          <cell r="N47">
            <v>0.7821700634524839</v>
          </cell>
        </row>
        <row r="48">
          <cell r="D48">
            <v>68795.50666000003</v>
          </cell>
          <cell r="E48">
            <v>77161.0410999999</v>
          </cell>
          <cell r="F48">
            <v>-10.841655738105228</v>
          </cell>
          <cell r="G48">
            <v>-0.08549265624585257</v>
          </cell>
          <cell r="H48">
            <v>0.72783814664608</v>
          </cell>
          <cell r="J48">
            <v>36141.79584999997</v>
          </cell>
          <cell r="K48">
            <v>41733.19487000002</v>
          </cell>
          <cell r="L48">
            <v>-13.397965426364792</v>
          </cell>
          <cell r="M48">
            <v>-0.11184323118262182</v>
          </cell>
          <cell r="N48">
            <v>0.774284415662533</v>
          </cell>
        </row>
        <row r="49">
          <cell r="D49">
            <v>634.03864</v>
          </cell>
          <cell r="E49">
            <v>394.68138</v>
          </cell>
          <cell r="F49">
            <v>60.64569349585227</v>
          </cell>
          <cell r="G49">
            <v>0.002446142335065143</v>
          </cell>
          <cell r="H49">
            <v>0.006707960025940464</v>
          </cell>
          <cell r="J49">
            <v>368.0837</v>
          </cell>
          <cell r="K49">
            <v>234.10291999999998</v>
          </cell>
          <cell r="L49">
            <v>57.23157148146638</v>
          </cell>
          <cell r="M49">
            <v>0.002679981038371301</v>
          </cell>
          <cell r="N49">
            <v>0.007885647789950741</v>
          </cell>
        </row>
        <row r="50">
          <cell r="D50">
            <v>36513.23307</v>
          </cell>
          <cell r="E50">
            <v>30058.27692</v>
          </cell>
          <cell r="F50">
            <v>21.47480431822438</v>
          </cell>
          <cell r="G50">
            <v>0.06596725543024728</v>
          </cell>
          <cell r="H50">
            <v>0.3863002858176079</v>
          </cell>
          <cell r="J50">
            <v>19415.47831</v>
          </cell>
          <cell r="K50">
            <v>15097.490279999998</v>
          </cell>
          <cell r="L50">
            <v>28.600700844432016</v>
          </cell>
          <cell r="M50">
            <v>0.08637153809907844</v>
          </cell>
          <cell r="N50">
            <v>0.4159478499756659</v>
          </cell>
        </row>
        <row r="51">
          <cell r="D51">
            <v>20134.375409999997</v>
          </cell>
          <cell r="E51">
            <v>16378.924329999996</v>
          </cell>
          <cell r="F51">
            <v>22.928557482382615</v>
          </cell>
          <cell r="G51">
            <v>0.03837931581458659</v>
          </cell>
          <cell r="H51">
            <v>0.213016331934531</v>
          </cell>
          <cell r="J51">
            <v>10868.84537</v>
          </cell>
          <cell r="K51">
            <v>7440.07779</v>
          </cell>
          <cell r="L51">
            <v>46.08510390319452</v>
          </cell>
          <cell r="M51">
            <v>0.06858470371184767</v>
          </cell>
          <cell r="N51">
            <v>0.23284890493998192</v>
          </cell>
        </row>
        <row r="52">
          <cell r="D52">
            <v>5353.63092</v>
          </cell>
          <cell r="E52">
            <v>4927.228110000002</v>
          </cell>
          <cell r="F52">
            <v>8.65400993176258</v>
          </cell>
          <cell r="G52">
            <v>0.00435767841481697</v>
          </cell>
          <cell r="H52">
            <v>0.056639989961808745</v>
          </cell>
          <cell r="J52">
            <v>3426.7420199999997</v>
          </cell>
          <cell r="K52">
            <v>2914.43662</v>
          </cell>
          <cell r="L52">
            <v>17.578196639596154</v>
          </cell>
          <cell r="M52">
            <v>0.010247505335132572</v>
          </cell>
          <cell r="N52">
            <v>0.07341286950969123</v>
          </cell>
        </row>
        <row r="53">
          <cell r="D53">
            <v>11025.226740000002</v>
          </cell>
          <cell r="E53">
            <v>8752.124480000002</v>
          </cell>
          <cell r="F53">
            <v>25.972005599262214</v>
          </cell>
          <cell r="G53">
            <v>0.023230261200843677</v>
          </cell>
          <cell r="H53">
            <v>0.11664396392126813</v>
          </cell>
          <cell r="J53">
            <v>5119.890919999999</v>
          </cell>
          <cell r="K53">
            <v>4742.975869999999</v>
          </cell>
          <cell r="L53">
            <v>7.946805135232528</v>
          </cell>
          <cell r="M53">
            <v>0.007539329052098139</v>
          </cell>
          <cell r="N53">
            <v>0.10968607552599274</v>
          </cell>
        </row>
        <row r="54">
          <cell r="D54">
            <v>5233.06248</v>
          </cell>
          <cell r="E54">
            <v>4211.065520000001</v>
          </cell>
          <cell r="F54">
            <v>24.26931984663108</v>
          </cell>
          <cell r="G54">
            <v>0.010444429511617379</v>
          </cell>
          <cell r="H54">
            <v>0.055364407962721116</v>
          </cell>
          <cell r="J54">
            <v>2662.2549799999997</v>
          </cell>
          <cell r="K54">
            <v>2372.635230000001</v>
          </cell>
          <cell r="L54">
            <v>12.206669880729995</v>
          </cell>
          <cell r="M54">
            <v>0.005793184950392388</v>
          </cell>
          <cell r="N54">
            <v>0.057034867611150265</v>
          </cell>
        </row>
        <row r="55">
          <cell r="D55">
            <v>0.9675</v>
          </cell>
          <cell r="E55">
            <v>2.9999999999999995E-33</v>
          </cell>
          <cell r="G55">
            <v>9.887490812585028E-06</v>
          </cell>
          <cell r="H55">
            <v>1.0235892445131419E-05</v>
          </cell>
          <cell r="J55">
            <v>9.999999999999999E-34</v>
          </cell>
          <cell r="K55">
            <v>9.999999999999999E-34</v>
          </cell>
          <cell r="L55">
            <v>0</v>
          </cell>
          <cell r="M55">
            <v>0</v>
          </cell>
          <cell r="N55">
            <v>2.1423518047527615E-38</v>
          </cell>
        </row>
        <row r="56">
          <cell r="D56">
            <v>1149.1187099999997</v>
          </cell>
          <cell r="E56">
            <v>1366.1668</v>
          </cell>
          <cell r="F56">
            <v>-15.887378466524016</v>
          </cell>
          <cell r="G56">
            <v>-0.002218150900014605</v>
          </cell>
          <cell r="H56">
            <v>0.012157370048835306</v>
          </cell>
          <cell r="J56">
            <v>645.6753100000001</v>
          </cell>
          <cell r="K56">
            <v>657.69336</v>
          </cell>
          <cell r="L56">
            <v>-1.827302924268523</v>
          </cell>
          <cell r="M56">
            <v>-0.00024039377975108031</v>
          </cell>
          <cell r="N56">
            <v>0.013832636656627989</v>
          </cell>
        </row>
        <row r="57">
          <cell r="D57">
            <v>1083.0993999999998</v>
          </cell>
          <cell r="E57">
            <v>980.7674000000001</v>
          </cell>
          <cell r="F57">
            <v>10.433870456950318</v>
          </cell>
          <cell r="G57">
            <v>0.0010457950489234614</v>
          </cell>
          <cell r="H57">
            <v>0.011458903323810202</v>
          </cell>
          <cell r="J57">
            <v>540.58488</v>
          </cell>
          <cell r="K57">
            <v>321.56131999999997</v>
          </cell>
          <cell r="L57">
            <v>68.11253293773022</v>
          </cell>
          <cell r="M57">
            <v>0.004381068596231332</v>
          </cell>
          <cell r="N57">
            <v>0.011581229932900549</v>
          </cell>
        </row>
        <row r="58">
          <cell r="D58">
            <v>2602.89474</v>
          </cell>
          <cell r="E58">
            <v>1497.9267700000003</v>
          </cell>
          <cell r="F58">
            <v>73.76648793051477</v>
          </cell>
          <cell r="G58">
            <v>0.011292362430569228</v>
          </cell>
          <cell r="H58">
            <v>0.027537933441486626</v>
          </cell>
          <cell r="J58">
            <v>1241.92371</v>
          </cell>
          <cell r="K58">
            <v>1212.1974200000002</v>
          </cell>
          <cell r="L58">
            <v>2.4522647474369172</v>
          </cell>
          <cell r="M58">
            <v>0.000594606879741452</v>
          </cell>
          <cell r="N58">
            <v>0.026606375014837456</v>
          </cell>
        </row>
        <row r="59">
          <cell r="D59">
            <v>5.18355</v>
          </cell>
          <cell r="E59">
            <v>3.5734799999999995</v>
          </cell>
          <cell r="F59">
            <v>45.05607978776993</v>
          </cell>
          <cell r="G59">
            <v>1.645431765645352E-05</v>
          </cell>
          <cell r="H59">
            <v>5.484057910486922E-05</v>
          </cell>
          <cell r="J59">
            <v>0.586</v>
          </cell>
          <cell r="K59">
            <v>1.5658599999999998</v>
          </cell>
          <cell r="L59">
            <v>-62.576475546983765</v>
          </cell>
          <cell r="M59">
            <v>-1.9599872610522953E-05</v>
          </cell>
          <cell r="N59">
            <v>1.2554181575851182E-05</v>
          </cell>
        </row>
        <row r="60">
          <cell r="D60">
            <v>391.7985800000001</v>
          </cell>
          <cell r="E60">
            <v>362.63106999999997</v>
          </cell>
          <cell r="F60">
            <v>8.043301419263415</v>
          </cell>
          <cell r="G60">
            <v>0.0002980811236702666</v>
          </cell>
          <cell r="H60">
            <v>0.004145124677038986</v>
          </cell>
          <cell r="J60">
            <v>233.48508000000004</v>
          </cell>
          <cell r="K60">
            <v>179.61727000000002</v>
          </cell>
          <cell r="L60">
            <v>29.99032888095895</v>
          </cell>
          <cell r="M60">
            <v>0.0010775031267812288</v>
          </cell>
          <cell r="N60">
            <v>0.00500207182520843</v>
          </cell>
        </row>
        <row r="61">
          <cell r="D61">
            <v>79025.43032999999</v>
          </cell>
          <cell r="E61">
            <v>88710.93170000004</v>
          </cell>
          <cell r="F61">
            <v>-10.918047172308135</v>
          </cell>
          <cell r="G61">
            <v>-0.09898222822858424</v>
          </cell>
          <cell r="H61">
            <v>0.83606801580166</v>
          </cell>
          <cell r="J61">
            <v>40146.6095</v>
          </cell>
          <cell r="K61">
            <v>44221.02815999999</v>
          </cell>
          <cell r="L61">
            <v>-9.213758317101938</v>
          </cell>
          <cell r="M61">
            <v>-0.08149948635308862</v>
          </cell>
          <cell r="N61">
            <v>0.8600816131702935</v>
          </cell>
        </row>
        <row r="62">
          <cell r="D62">
            <v>79025.43032999999</v>
          </cell>
          <cell r="E62">
            <v>88710.93170000004</v>
          </cell>
          <cell r="F62">
            <v>-10.918047172308135</v>
          </cell>
          <cell r="G62">
            <v>-0.09898222822858424</v>
          </cell>
          <cell r="H62">
            <v>0.83606801580166</v>
          </cell>
          <cell r="J62">
            <v>40146.6095</v>
          </cell>
          <cell r="K62">
            <v>44221.02815999999</v>
          </cell>
          <cell r="L62">
            <v>-9.213758317101938</v>
          </cell>
          <cell r="M62">
            <v>-0.08149948635308862</v>
          </cell>
          <cell r="N62">
            <v>0.8600816131702935</v>
          </cell>
        </row>
        <row r="63">
          <cell r="D63">
            <v>24053.959330000016</v>
          </cell>
          <cell r="E63">
            <v>23539.859279999975</v>
          </cell>
          <cell r="F63">
            <v>2.1839554938921517</v>
          </cell>
          <cell r="G63">
            <v>0.005253911649741507</v>
          </cell>
          <cell r="H63">
            <v>0.25448448638909105</v>
          </cell>
          <cell r="J63">
            <v>9655.24689</v>
          </cell>
          <cell r="K63">
            <v>11624.440789999999</v>
          </cell>
          <cell r="L63">
            <v>-16.940117254449007</v>
          </cell>
          <cell r="M63">
            <v>-0.03938924906151781</v>
          </cell>
          <cell r="N63">
            <v>0.20684935600124987</v>
          </cell>
        </row>
        <row r="64">
          <cell r="D64">
            <v>15980.246410000014</v>
          </cell>
          <cell r="E64">
            <v>15162.849469999976</v>
          </cell>
          <cell r="F64">
            <v>5.390787144707043</v>
          </cell>
          <cell r="G64">
            <v>0.008353493265618087</v>
          </cell>
          <cell r="H64">
            <v>0.16906675297101562</v>
          </cell>
          <cell r="J64">
            <v>5505.364790000001</v>
          </cell>
          <cell r="K64">
            <v>7541.130169999998</v>
          </cell>
          <cell r="L64">
            <v>-26.99549449628446</v>
          </cell>
          <cell r="M64">
            <v>-0.04072086023810829</v>
          </cell>
          <cell r="N64">
            <v>0.1179442819367881</v>
          </cell>
        </row>
        <row r="65">
          <cell r="D65">
            <v>8046.69492</v>
          </cell>
          <cell r="E65">
            <v>8369.075809999998</v>
          </cell>
          <cell r="F65">
            <v>-3.852048867986041</v>
          </cell>
          <cell r="G65">
            <v>-0.003294613010881623</v>
          </cell>
          <cell r="H65">
            <v>0.08513189017044481</v>
          </cell>
          <cell r="J65">
            <v>4147.482099999999</v>
          </cell>
          <cell r="K65">
            <v>4079.40662</v>
          </cell>
          <cell r="L65">
            <v>1.6687593648117152</v>
          </cell>
          <cell r="M65">
            <v>0.0013616952788155297</v>
          </cell>
          <cell r="N65">
            <v>0.08885365762114772</v>
          </cell>
        </row>
        <row r="66">
          <cell r="D66">
            <v>27.018</v>
          </cell>
          <cell r="E66">
            <v>7.934</v>
          </cell>
          <cell r="F66">
            <v>240.53440887320394</v>
          </cell>
          <cell r="G66">
            <v>0.00019503139500503635</v>
          </cell>
          <cell r="H66">
            <v>0.0002858432476305537</v>
          </cell>
          <cell r="J66">
            <v>2.4</v>
          </cell>
          <cell r="K66">
            <v>3.904</v>
          </cell>
          <cell r="L66">
            <v>-38.52459016393443</v>
          </cell>
          <cell r="M66">
            <v>-3.008410222503881E-05</v>
          </cell>
          <cell r="N66">
            <v>5.141644331406628E-05</v>
          </cell>
        </row>
        <row r="67">
          <cell r="D67">
            <v>834721.91443</v>
          </cell>
          <cell r="E67">
            <v>938940.1514700002</v>
          </cell>
          <cell r="F67">
            <v>-11.099561231547781</v>
          </cell>
          <cell r="G67">
            <v>-1.0650716912008373</v>
          </cell>
          <cell r="H67">
            <v>8.83113564620121</v>
          </cell>
          <cell r="J67">
            <v>386145.6294899999</v>
          </cell>
          <cell r="K67">
            <v>495353.92091000004</v>
          </cell>
          <cell r="L67">
            <v>-22.0465180167297</v>
          </cell>
          <cell r="M67">
            <v>-2.184463698737442</v>
          </cell>
          <cell r="N67">
            <v>8.272597862352924</v>
          </cell>
        </row>
        <row r="68">
          <cell r="D68">
            <v>82467.6045</v>
          </cell>
          <cell r="E68">
            <v>63664.458620000005</v>
          </cell>
          <cell r="F68">
            <v>29.534761290019112</v>
          </cell>
          <cell r="G68">
            <v>0.19216117016661083</v>
          </cell>
          <cell r="H68">
            <v>0.8724853021908379</v>
          </cell>
          <cell r="J68">
            <v>43793.63466</v>
          </cell>
          <cell r="K68">
            <v>32403.52831</v>
          </cell>
          <cell r="L68">
            <v>35.15082135819425</v>
          </cell>
          <cell r="M68">
            <v>0.22783319400762211</v>
          </cell>
          <cell r="N68">
            <v>0.9382137225053409</v>
          </cell>
        </row>
        <row r="69">
          <cell r="D69">
            <v>752252.723</v>
          </cell>
          <cell r="E69">
            <v>875260.40245</v>
          </cell>
          <cell r="F69">
            <v>-14.053838047017894</v>
          </cell>
          <cell r="G69">
            <v>-1.2570928169915034</v>
          </cell>
          <cell r="H69">
            <v>7.9586335547134235</v>
          </cell>
          <cell r="J69">
            <v>342351.8448299999</v>
          </cell>
          <cell r="K69">
            <v>462949.04260000004</v>
          </cell>
          <cell r="L69">
            <v>-26.049777982627614</v>
          </cell>
          <cell r="M69">
            <v>-2.4122728894720122</v>
          </cell>
          <cell r="N69">
            <v>7.334380926319876</v>
          </cell>
        </row>
        <row r="70">
          <cell r="D70">
            <v>1.5869299999999997</v>
          </cell>
          <cell r="E70">
            <v>15.2904</v>
          </cell>
          <cell r="F70">
            <v>-89.62139643174802</v>
          </cell>
          <cell r="G70">
            <v>-0.00014004437594370496</v>
          </cell>
          <cell r="H70">
            <v>1.678929694878801E-05</v>
          </cell>
          <cell r="J70">
            <v>0.15</v>
          </cell>
          <cell r="K70">
            <v>1.35</v>
          </cell>
          <cell r="L70">
            <v>-88.8888888888889</v>
          </cell>
          <cell r="M70">
            <v>-2.400327305189267E-05</v>
          </cell>
          <cell r="N70">
            <v>3.2135277071291425E-06</v>
          </cell>
        </row>
        <row r="71">
          <cell r="D71">
            <v>501452.4667600002</v>
          </cell>
          <cell r="E71">
            <v>480277.863</v>
          </cell>
          <cell r="F71">
            <v>4.408823598017926</v>
          </cell>
          <cell r="G71">
            <v>0.21639658928902367</v>
          </cell>
          <cell r="H71">
            <v>5.305233608373333</v>
          </cell>
          <cell r="J71">
            <v>242977.03035000002</v>
          </cell>
          <cell r="K71">
            <v>251620.13647000006</v>
          </cell>
          <cell r="L71">
            <v>-3.434981890263196</v>
          </cell>
          <cell r="M71">
            <v>-0.17288569684570465</v>
          </cell>
          <cell r="N71">
            <v>5.20542279483789</v>
          </cell>
        </row>
        <row r="72">
          <cell r="D72">
            <v>235616.89198999997</v>
          </cell>
          <cell r="E72">
            <v>233276.9715900001</v>
          </cell>
          <cell r="F72">
            <v>1.003065319328842</v>
          </cell>
          <cell r="G72">
            <v>0.023913117785198095</v>
          </cell>
          <cell r="H72">
            <v>2.4927639944866007</v>
          </cell>
          <cell r="J72">
            <v>112125.35287000002</v>
          </cell>
          <cell r="K72">
            <v>118208.05089999996</v>
          </cell>
          <cell r="L72">
            <v>-5.1457561339419255</v>
          </cell>
          <cell r="M72">
            <v>-0.12167055142191517</v>
          </cell>
          <cell r="N72">
            <v>2.4021195207958477</v>
          </cell>
        </row>
        <row r="73">
          <cell r="D73">
            <v>261555.56719000023</v>
          </cell>
          <cell r="E73">
            <v>242822.4612199999</v>
          </cell>
          <cell r="F73">
            <v>7.714733585962592</v>
          </cell>
          <cell r="G73">
            <v>0.19144538828895086</v>
          </cell>
          <cell r="H73">
            <v>2.7671882730565236</v>
          </cell>
          <cell r="J73">
            <v>128715.80202999999</v>
          </cell>
          <cell r="K73">
            <v>130826.7095100001</v>
          </cell>
          <cell r="L73">
            <v>-1.6135141577024514</v>
          </cell>
          <cell r="M73">
            <v>-0.042223907191437766</v>
          </cell>
          <cell r="N73">
            <v>2.7575453077916965</v>
          </cell>
        </row>
        <row r="74">
          <cell r="D74">
            <v>4280.007580000001</v>
          </cell>
          <cell r="E74">
            <v>4178.430189999999</v>
          </cell>
          <cell r="F74">
            <v>2.430994066697623</v>
          </cell>
          <cell r="G74">
            <v>0.0010380832148748197</v>
          </cell>
          <cell r="H74">
            <v>0.04528134083020901</v>
          </cell>
          <cell r="J74">
            <v>2135.8754499999995</v>
          </cell>
          <cell r="K74">
            <v>2585.37606</v>
          </cell>
          <cell r="L74">
            <v>-17.38627571263271</v>
          </cell>
          <cell r="M74">
            <v>-0.00899123823235194</v>
          </cell>
          <cell r="N74">
            <v>0.04575796625034616</v>
          </cell>
        </row>
        <row r="75">
          <cell r="D75">
            <v>132890.53433999995</v>
          </cell>
          <cell r="E75">
            <v>110390.72898000001</v>
          </cell>
          <cell r="F75">
            <v>20.38197008743038</v>
          </cell>
          <cell r="G75">
            <v>0.2299396576557631</v>
          </cell>
          <cell r="H75">
            <v>1.4059464769822045</v>
          </cell>
          <cell r="J75">
            <v>59283.85387999999</v>
          </cell>
          <cell r="K75">
            <v>59178.950930000006</v>
          </cell>
          <cell r="L75">
            <v>0.17726395678096127</v>
          </cell>
          <cell r="M75">
            <v>0.0020983451273321662</v>
          </cell>
          <cell r="N75">
            <v>1.2700687135251698</v>
          </cell>
        </row>
        <row r="76">
          <cell r="D76">
            <v>18158.686630000004</v>
          </cell>
          <cell r="E76">
            <v>27057.981680000004</v>
          </cell>
          <cell r="F76">
            <v>-32.88972235714811</v>
          </cell>
          <cell r="G76">
            <v>-0.0909474915197503</v>
          </cell>
          <cell r="H76">
            <v>0.19211407058348934</v>
          </cell>
          <cell r="J76">
            <v>10267.61126</v>
          </cell>
          <cell r="K76">
            <v>14040.444470000004</v>
          </cell>
          <cell r="L76">
            <v>-26.871180738340282</v>
          </cell>
          <cell r="M76">
            <v>-0.07546695476573234</v>
          </cell>
          <cell r="N76">
            <v>0.21996835513360774</v>
          </cell>
        </row>
        <row r="77">
          <cell r="D77">
            <v>114731.84770999996</v>
          </cell>
          <cell r="E77">
            <v>83332.7473</v>
          </cell>
          <cell r="F77">
            <v>37.67918546710383</v>
          </cell>
          <cell r="G77">
            <v>0.3208871491755136</v>
          </cell>
          <cell r="H77">
            <v>1.2138324063987151</v>
          </cell>
          <cell r="J77">
            <v>49016.24261999999</v>
          </cell>
          <cell r="K77">
            <v>45138.506460000004</v>
          </cell>
          <cell r="L77">
            <v>8.590749814543122</v>
          </cell>
          <cell r="M77">
            <v>0.0775652998930645</v>
          </cell>
          <cell r="N77">
            <v>1.050100358391562</v>
          </cell>
        </row>
        <row r="78">
          <cell r="D78">
            <v>60065.658779999976</v>
          </cell>
          <cell r="E78">
            <v>82675.69498999996</v>
          </cell>
          <cell r="F78">
            <v>-27.34786349571634</v>
          </cell>
          <cell r="G78">
            <v>-0.23106617601921406</v>
          </cell>
          <cell r="H78">
            <v>0.6354786800186495</v>
          </cell>
          <cell r="J78">
            <v>29192.29236</v>
          </cell>
          <cell r="K78">
            <v>48634.09160000001</v>
          </cell>
          <cell r="L78">
            <v>-39.97566028353659</v>
          </cell>
          <cell r="M78">
            <v>-0.38888901314816626</v>
          </cell>
          <cell r="N78">
            <v>0.6254016022231624</v>
          </cell>
        </row>
        <row r="79">
          <cell r="D79">
            <v>25805.470800000003</v>
          </cell>
          <cell r="E79">
            <v>43738.30389000001</v>
          </cell>
          <cell r="F79">
            <v>-41.0002937816252</v>
          </cell>
          <cell r="G79">
            <v>-0.18326689655916886</v>
          </cell>
          <cell r="H79">
            <v>0.2730150114778082</v>
          </cell>
          <cell r="J79">
            <v>12278.71235</v>
          </cell>
          <cell r="K79">
            <v>27053.041789999996</v>
          </cell>
          <cell r="L79">
            <v>-54.61245191829498</v>
          </cell>
          <cell r="M79">
            <v>-0.29552688642244695</v>
          </cell>
          <cell r="N79">
            <v>0.26305321563062517</v>
          </cell>
        </row>
        <row r="80">
          <cell r="D80">
            <v>34260.18797999997</v>
          </cell>
          <cell r="E80">
            <v>38937.39109999996</v>
          </cell>
          <cell r="F80">
            <v>-12.01211223419637</v>
          </cell>
          <cell r="G80">
            <v>-0.047799279460045335</v>
          </cell>
          <cell r="H80">
            <v>0.3624636685408413</v>
          </cell>
          <cell r="J80">
            <v>16913.580009999998</v>
          </cell>
          <cell r="K80">
            <v>21581.04981000001</v>
          </cell>
          <cell r="L80">
            <v>-21.627630912733668</v>
          </cell>
          <cell r="M80">
            <v>-0.0933621267257193</v>
          </cell>
          <cell r="N80">
            <v>0.36234838659253726</v>
          </cell>
        </row>
        <row r="81">
          <cell r="D81">
            <v>778611.1019500003</v>
          </cell>
          <cell r="E81">
            <v>785806.5226500004</v>
          </cell>
          <cell r="F81">
            <v>-0.9156733232163544</v>
          </cell>
          <cell r="G81">
            <v>-0.07353452823145783</v>
          </cell>
          <cell r="H81">
            <v>8.237498187230445</v>
          </cell>
          <cell r="J81">
            <v>352589.6771200001</v>
          </cell>
          <cell r="K81">
            <v>469130.48085000005</v>
          </cell>
          <cell r="L81">
            <v>-24.8418741666165</v>
          </cell>
          <cell r="M81">
            <v>-2.3311339446818495</v>
          </cell>
          <cell r="N81">
            <v>7.553711311152258</v>
          </cell>
        </row>
        <row r="82">
          <cell r="D82">
            <v>136627.54404</v>
          </cell>
          <cell r="E82">
            <v>202104.23287</v>
          </cell>
          <cell r="F82">
            <v>-32.39748514921838</v>
          </cell>
          <cell r="G82">
            <v>-0.6691474514161382</v>
          </cell>
          <cell r="H82">
            <v>1.4454830447916238</v>
          </cell>
          <cell r="J82">
            <v>55519.130549999994</v>
          </cell>
          <cell r="K82">
            <v>122045.08404999999</v>
          </cell>
          <cell r="L82">
            <v>-54.50932662944895</v>
          </cell>
          <cell r="M82">
            <v>-1.3307005224150121</v>
          </cell>
          <cell r="N82">
            <v>1.1894150953209666</v>
          </cell>
        </row>
        <row r="83">
          <cell r="D83">
            <v>641983.5579100003</v>
          </cell>
          <cell r="E83">
            <v>583702.2897800003</v>
          </cell>
          <cell r="F83">
            <v>9.984759208665503</v>
          </cell>
          <cell r="G83">
            <v>0.5956129231846816</v>
          </cell>
          <cell r="H83">
            <v>6.792015142438822</v>
          </cell>
          <cell r="J83">
            <v>297070.5465700001</v>
          </cell>
          <cell r="K83">
            <v>347085.39680000005</v>
          </cell>
          <cell r="L83">
            <v>-14.409955213073925</v>
          </cell>
          <cell r="M83">
            <v>-1.0004334222668374</v>
          </cell>
          <cell r="N83">
            <v>6.36429621583129</v>
          </cell>
        </row>
        <row r="84">
          <cell r="D84">
            <v>9.999999999999999E-34</v>
          </cell>
          <cell r="E84">
            <v>9.999999999999999E-34</v>
          </cell>
          <cell r="F84">
            <v>0</v>
          </cell>
          <cell r="G84">
            <v>0</v>
          </cell>
          <cell r="H84">
            <v>1.0579733793417485E-38</v>
          </cell>
          <cell r="J84">
            <v>9.999999999999999E-34</v>
          </cell>
          <cell r="K84">
            <v>9.999999999999999E-34</v>
          </cell>
          <cell r="L84">
            <v>0</v>
          </cell>
          <cell r="M84">
            <v>0</v>
          </cell>
          <cell r="N84">
            <v>2.1423518047527615E-38</v>
          </cell>
        </row>
        <row r="85">
          <cell r="D85">
            <v>45011.83128999997</v>
          </cell>
          <cell r="E85">
            <v>41746.59551000003</v>
          </cell>
          <cell r="F85">
            <v>7.821561830635473</v>
          </cell>
          <cell r="G85">
            <v>0.03336949744255645</v>
          </cell>
          <cell r="H85">
            <v>0.47621319260241934</v>
          </cell>
          <cell r="J85">
            <v>24683.082570000002</v>
          </cell>
          <cell r="K85">
            <v>24360.273060000007</v>
          </cell>
          <cell r="L85">
            <v>1.3251473380651646</v>
          </cell>
          <cell r="M85">
            <v>0.006457070676897973</v>
          </cell>
          <cell r="N85">
            <v>0.5287984649070093</v>
          </cell>
        </row>
        <row r="86">
          <cell r="D86">
            <v>9538.134170000001</v>
          </cell>
          <cell r="E86">
            <v>10544.054850000004</v>
          </cell>
          <cell r="F86">
            <v>-9.540169264199177</v>
          </cell>
          <cell r="G86">
            <v>-0.010280135898386887</v>
          </cell>
          <cell r="H86">
            <v>0.10091092040449906</v>
          </cell>
          <cell r="J86">
            <v>3751.6924099999997</v>
          </cell>
          <cell r="K86">
            <v>6151.416259999999</v>
          </cell>
          <cell r="L86">
            <v>-39.01091632514559</v>
          </cell>
          <cell r="M86">
            <v>-0.04800102235057426</v>
          </cell>
          <cell r="N86">
            <v>0.08037445005440737</v>
          </cell>
        </row>
        <row r="87">
          <cell r="D87">
            <v>35473.69711999997</v>
          </cell>
          <cell r="E87">
            <v>31202.54066000002</v>
          </cell>
          <cell r="F87">
            <v>13.688489365468051</v>
          </cell>
          <cell r="G87">
            <v>0.04364963334094333</v>
          </cell>
          <cell r="H87">
            <v>0.37530227219792023</v>
          </cell>
          <cell r="J87">
            <v>20931.390160000003</v>
          </cell>
          <cell r="K87">
            <v>18208.85680000001</v>
          </cell>
          <cell r="L87">
            <v>14.951698450393616</v>
          </cell>
          <cell r="M87">
            <v>0.054458093027472204</v>
          </cell>
          <cell r="N87">
            <v>0.448424014852602</v>
          </cell>
        </row>
        <row r="88">
          <cell r="D88">
            <v>63354.09343000001</v>
          </cell>
          <cell r="E88">
            <v>60316.16498999999</v>
          </cell>
          <cell r="F88">
            <v>5.036673734982465</v>
          </cell>
          <cell r="G88">
            <v>0.031046500816321394</v>
          </cell>
          <cell r="H88">
            <v>0.6702694432126999</v>
          </cell>
          <cell r="J88">
            <v>30411.260079999996</v>
          </cell>
          <cell r="K88">
            <v>35337.58433</v>
          </cell>
          <cell r="L88">
            <v>-13.94074989392463</v>
          </cell>
          <cell r="M88">
            <v>-0.09853992176242532</v>
          </cell>
          <cell r="N88">
            <v>0.651516179171936</v>
          </cell>
        </row>
        <row r="89">
          <cell r="D89">
            <v>33720.77957</v>
          </cell>
          <cell r="E89">
            <v>31476.425949999997</v>
          </cell>
          <cell r="F89">
            <v>7.130268295279572</v>
          </cell>
          <cell r="G89">
            <v>0.022936460773066634</v>
          </cell>
          <cell r="H89">
            <v>0.35675687115711097</v>
          </cell>
          <cell r="J89">
            <v>14414.108709999997</v>
          </cell>
          <cell r="K89">
            <v>17625.297179999998</v>
          </cell>
          <cell r="L89">
            <v>-18.21920185064364</v>
          </cell>
          <cell r="M89">
            <v>-0.06423252805541621</v>
          </cell>
          <cell r="N89">
            <v>0.3088009180877099</v>
          </cell>
        </row>
        <row r="90">
          <cell r="D90">
            <v>24354.734070000002</v>
          </cell>
          <cell r="E90">
            <v>21907.77680999999</v>
          </cell>
          <cell r="F90">
            <v>11.169354522924845</v>
          </cell>
          <cell r="G90">
            <v>0.02500699475662881</v>
          </cell>
          <cell r="H90">
            <v>0.2576666030700752</v>
          </cell>
          <cell r="J90">
            <v>13347.111899999998</v>
          </cell>
          <cell r="K90">
            <v>12435.135800000002</v>
          </cell>
          <cell r="L90">
            <v>7.333865224053252</v>
          </cell>
          <cell r="M90">
            <v>0.018242009454250068</v>
          </cell>
          <cell r="N90">
            <v>0.28594209267202053</v>
          </cell>
        </row>
        <row r="91">
          <cell r="D91">
            <v>5278.57979</v>
          </cell>
          <cell r="E91">
            <v>6931.962230000001</v>
          </cell>
          <cell r="F91">
            <v>-23.851578891248533</v>
          </cell>
          <cell r="G91">
            <v>-0.016896954713374088</v>
          </cell>
          <cell r="H91">
            <v>0.055845968985513576</v>
          </cell>
          <cell r="J91">
            <v>2650.0394700000006</v>
          </cell>
          <cell r="K91">
            <v>5277.151350000001</v>
          </cell>
          <cell r="L91">
            <v>-49.782765468722054</v>
          </cell>
          <cell r="M91">
            <v>-0.052549403161259244</v>
          </cell>
          <cell r="N91">
            <v>0.056773168412205526</v>
          </cell>
        </row>
        <row r="92">
          <cell r="D92">
            <v>1192.0951200000002</v>
          </cell>
          <cell r="E92">
            <v>974.21651</v>
          </cell>
          <cell r="F92">
            <v>22.36449575259202</v>
          </cell>
          <cell r="G92">
            <v>0.0022266385060814454</v>
          </cell>
          <cell r="H92">
            <v>0.012612049026032074</v>
          </cell>
          <cell r="J92">
            <v>740.9137000000001</v>
          </cell>
          <cell r="K92">
            <v>299.66172</v>
          </cell>
          <cell r="L92">
            <v>147.25003246994646</v>
          </cell>
          <cell r="M92">
            <v>0.008826243133856902</v>
          </cell>
          <cell r="N92">
            <v>0.015872978023610464</v>
          </cell>
        </row>
        <row r="93">
          <cell r="D93">
            <v>1192.0951200000002</v>
          </cell>
          <cell r="E93">
            <v>974.21651</v>
          </cell>
          <cell r="F93">
            <v>22.36449575259202</v>
          </cell>
          <cell r="G93">
            <v>0.0022266385060814454</v>
          </cell>
          <cell r="H93">
            <v>0.012612049026032074</v>
          </cell>
          <cell r="J93">
            <v>740.9137000000001</v>
          </cell>
          <cell r="K93">
            <v>299.66172</v>
          </cell>
          <cell r="L93">
            <v>147.25003246994646</v>
          </cell>
          <cell r="M93">
            <v>0.008826243133856902</v>
          </cell>
          <cell r="N93">
            <v>0.015872978023610464</v>
          </cell>
        </row>
        <row r="94">
          <cell r="D94">
            <v>57227.32358000001</v>
          </cell>
          <cell r="E94">
            <v>44494.04674000001</v>
          </cell>
          <cell r="F94">
            <v>28.617933797765403</v>
          </cell>
          <cell r="G94">
            <v>0.13012936203576406</v>
          </cell>
          <cell r="H94">
            <v>0.6054498491861635</v>
          </cell>
          <cell r="J94">
            <v>31185.143339999995</v>
          </cell>
          <cell r="K94">
            <v>22549.168129999995</v>
          </cell>
          <cell r="L94">
            <v>38.298420412726784</v>
          </cell>
          <cell r="M94">
            <v>0.17274305919583843</v>
          </cell>
          <cell r="N94">
            <v>0.6680954811592255</v>
          </cell>
        </row>
        <row r="95">
          <cell r="D95">
            <v>19245.291240000002</v>
          </cell>
          <cell r="E95">
            <v>7930.093469999998</v>
          </cell>
          <cell r="F95">
            <v>142.68681463599452</v>
          </cell>
          <cell r="G95">
            <v>0.11563712040667455</v>
          </cell>
          <cell r="H95">
            <v>0.20361005809598956</v>
          </cell>
          <cell r="J95">
            <v>12323.184689999998</v>
          </cell>
          <cell r="K95">
            <v>3619.6623499999996</v>
          </cell>
          <cell r="L95">
            <v>240.45122164502445</v>
          </cell>
          <cell r="M95">
            <v>0.17409418603355648</v>
          </cell>
          <cell r="N95">
            <v>0.26400596960923095</v>
          </cell>
        </row>
        <row r="96">
          <cell r="D96">
            <v>9831.384760000003</v>
          </cell>
          <cell r="E96">
            <v>11565.327200000005</v>
          </cell>
          <cell r="F96">
            <v>-14.992593032733234</v>
          </cell>
          <cell r="G96">
            <v>-0.017720248005220974</v>
          </cell>
          <cell r="H96">
            <v>0.10401343358146169</v>
          </cell>
          <cell r="J96">
            <v>4141.34159</v>
          </cell>
          <cell r="K96">
            <v>5811.1959099999995</v>
          </cell>
          <cell r="L96">
            <v>-28.735123473061496</v>
          </cell>
          <cell r="M96">
            <v>-0.03340164099986878</v>
          </cell>
          <cell r="N96">
            <v>0.08872210629434171</v>
          </cell>
        </row>
        <row r="97">
          <cell r="D97">
            <v>10556.830339999999</v>
          </cell>
          <cell r="E97">
            <v>6192.612579999998</v>
          </cell>
          <cell r="F97">
            <v>70.47458085937619</v>
          </cell>
          <cell r="G97">
            <v>0.04460068527764384</v>
          </cell>
          <cell r="H97">
            <v>0.111688454699473</v>
          </cell>
          <cell r="J97">
            <v>4446.095539999999</v>
          </cell>
          <cell r="K97">
            <v>3033.3524099999995</v>
          </cell>
          <cell r="L97">
            <v>46.5736564384222</v>
          </cell>
          <cell r="M97">
            <v>0.028258715917979575</v>
          </cell>
          <cell r="N97">
            <v>0.09525100804222203</v>
          </cell>
        </row>
        <row r="98">
          <cell r="D98">
            <v>10908.975870000002</v>
          </cell>
          <cell r="E98">
            <v>13943.002100000005</v>
          </cell>
          <cell r="F98">
            <v>-21.76020779628228</v>
          </cell>
          <cell r="G98">
            <v>-0.031006621678828963</v>
          </cell>
          <cell r="H98">
            <v>0.11541406066341495</v>
          </cell>
          <cell r="J98">
            <v>6673.126829999999</v>
          </cell>
          <cell r="K98">
            <v>7701.405959999999</v>
          </cell>
          <cell r="L98">
            <v>-13.351836474284495</v>
          </cell>
          <cell r="M98">
            <v>-0.02056838727579386</v>
          </cell>
          <cell r="N98">
            <v>0.14296185307594572</v>
          </cell>
        </row>
        <row r="99">
          <cell r="D99">
            <v>3168.0935</v>
          </cell>
          <cell r="E99">
            <v>2746.6778400000007</v>
          </cell>
          <cell r="F99">
            <v>15.342740741666269</v>
          </cell>
          <cell r="G99">
            <v>0.004306711593312091</v>
          </cell>
          <cell r="H99">
            <v>0.03351758586265628</v>
          </cell>
          <cell r="J99">
            <v>1761.6394900000003</v>
          </cell>
          <cell r="K99">
            <v>1317.18683</v>
          </cell>
          <cell r="L99">
            <v>33.74256786336075</v>
          </cell>
          <cell r="M99">
            <v>0.008890265463850015</v>
          </cell>
          <cell r="N99">
            <v>0.03774051540725235</v>
          </cell>
        </row>
        <row r="100">
          <cell r="D100">
            <v>3516.7478699999992</v>
          </cell>
          <cell r="E100">
            <v>2116.3335500000003</v>
          </cell>
          <cell r="F100">
            <v>66.17172042658393</v>
          </cell>
          <cell r="G100">
            <v>0.014311714442183461</v>
          </cell>
          <cell r="H100">
            <v>0.03720625628316796</v>
          </cell>
          <cell r="J100">
            <v>1839.7551999999998</v>
          </cell>
          <cell r="K100">
            <v>1066.36467</v>
          </cell>
          <cell r="L100">
            <v>72.52589585512055</v>
          </cell>
          <cell r="M100">
            <v>0.015469920056114988</v>
          </cell>
          <cell r="N100">
            <v>0.039414028730232774</v>
          </cell>
        </row>
        <row r="101">
          <cell r="D101">
            <v>13556.94487</v>
          </cell>
          <cell r="E101">
            <v>16814.58123</v>
          </cell>
          <cell r="F101">
            <v>-19.373877442679554</v>
          </cell>
          <cell r="G101">
            <v>-0.033291834191465565</v>
          </cell>
          <cell r="H101">
            <v>0.14342886777663683</v>
          </cell>
          <cell r="J101">
            <v>8494.970120000002</v>
          </cell>
          <cell r="K101">
            <v>11819.93276</v>
          </cell>
          <cell r="L101">
            <v>-28.13013159645079</v>
          </cell>
          <cell r="M101">
            <v>-0.06650832177938487</v>
          </cell>
          <cell r="N101">
            <v>0.18199214567902788</v>
          </cell>
        </row>
        <row r="102">
          <cell r="D102">
            <v>3797.200979999999</v>
          </cell>
          <cell r="E102">
            <v>3183.506459999999</v>
          </cell>
          <cell r="F102">
            <v>19.27731348156272</v>
          </cell>
          <cell r="G102">
            <v>0.006271730158381166</v>
          </cell>
          <cell r="H102">
            <v>0.04017337552850399</v>
          </cell>
          <cell r="J102">
            <v>2006.4177000000004</v>
          </cell>
          <cell r="K102">
            <v>1766.49298</v>
          </cell>
          <cell r="L102">
            <v>13.581979816302493</v>
          </cell>
          <cell r="M102">
            <v>0.004799148805049086</v>
          </cell>
          <cell r="N102">
            <v>0.042984525806828856</v>
          </cell>
        </row>
        <row r="103">
          <cell r="D103">
            <v>8870.30533</v>
          </cell>
          <cell r="E103">
            <v>9914.805370000002</v>
          </cell>
          <cell r="F103">
            <v>-10.534750819823731</v>
          </cell>
          <cell r="G103">
            <v>-0.010674402634878262</v>
          </cell>
          <cell r="H103">
            <v>0.09384546905773224</v>
          </cell>
          <cell r="J103">
            <v>5805.87755</v>
          </cell>
          <cell r="K103">
            <v>6514.19771</v>
          </cell>
          <cell r="L103">
            <v>-10.873482684024955</v>
          </cell>
          <cell r="M103">
            <v>-0.014168335173866922</v>
          </cell>
          <cell r="N103">
            <v>0.12438232247416042</v>
          </cell>
        </row>
        <row r="104">
          <cell r="D104">
            <v>889.4385599999998</v>
          </cell>
          <cell r="E104">
            <v>3716.2693999999988</v>
          </cell>
          <cell r="F104">
            <v>-76.06635945176632</v>
          </cell>
          <cell r="G104">
            <v>-0.028889161714968477</v>
          </cell>
          <cell r="H104">
            <v>0.009410023190400584</v>
          </cell>
          <cell r="J104">
            <v>682.67487</v>
          </cell>
          <cell r="K104">
            <v>3539.24207</v>
          </cell>
          <cell r="L104">
            <v>-80.7112693481291</v>
          </cell>
          <cell r="M104">
            <v>-0.05713913541056706</v>
          </cell>
          <cell r="N104">
            <v>0.01462529739803857</v>
          </cell>
        </row>
        <row r="105">
          <cell r="D105">
            <v>12394.584809999998</v>
          </cell>
          <cell r="E105">
            <v>13229.786389999997</v>
          </cell>
          <cell r="F105">
            <v>-6.313039042197258</v>
          </cell>
          <cell r="G105">
            <v>-0.008535450076389136</v>
          </cell>
          <cell r="H105">
            <v>0.13113140776973603</v>
          </cell>
          <cell r="J105">
            <v>6296.780979999997</v>
          </cell>
          <cell r="K105">
            <v>5826.70511</v>
          </cell>
          <cell r="L105">
            <v>8.067610444078179</v>
          </cell>
          <cell r="M105">
            <v>0.009402799552263271</v>
          </cell>
          <cell r="N105">
            <v>0.13489920096635855</v>
          </cell>
        </row>
        <row r="106">
          <cell r="D106">
            <v>11424.603859999997</v>
          </cell>
          <cell r="E106">
            <v>12117.388769999998</v>
          </cell>
          <cell r="F106">
            <v>-5.717278888626435</v>
          </cell>
          <cell r="G106">
            <v>-0.007080004581625374</v>
          </cell>
          <cell r="H106">
            <v>0.12086926753404983</v>
          </cell>
          <cell r="J106">
            <v>5808.059159999997</v>
          </cell>
          <cell r="K106">
            <v>5284.702719999999</v>
          </cell>
          <cell r="L106">
            <v>9.903233308079018</v>
          </cell>
          <cell r="M106">
            <v>0.010468556277322023</v>
          </cell>
          <cell r="N106">
            <v>0.12442906023536801</v>
          </cell>
        </row>
        <row r="107">
          <cell r="D107">
            <v>514.7431299999998</v>
          </cell>
          <cell r="E107">
            <v>477.15137999999996</v>
          </cell>
          <cell r="F107">
            <v>7.878369753431265</v>
          </cell>
          <cell r="G107">
            <v>0.00038417372894469456</v>
          </cell>
          <cell r="H107">
            <v>0.0054458452873904885</v>
          </cell>
          <cell r="J107">
            <v>316.30197999999996</v>
          </cell>
          <cell r="K107">
            <v>89.67676000000002</v>
          </cell>
          <cell r="L107">
            <v>252.7134343390639</v>
          </cell>
          <cell r="M107">
            <v>0.004533122530087704</v>
          </cell>
          <cell r="N107">
            <v>0.006776301176998717</v>
          </cell>
        </row>
        <row r="108">
          <cell r="D108">
            <v>455.2378199999999</v>
          </cell>
          <cell r="E108">
            <v>635.24624</v>
          </cell>
          <cell r="F108">
            <v>-28.33679424847915</v>
          </cell>
          <cell r="G108">
            <v>-0.0018396192237084728</v>
          </cell>
          <cell r="H108">
            <v>0.0048162949482957055</v>
          </cell>
          <cell r="J108">
            <v>172.41984</v>
          </cell>
          <cell r="K108">
            <v>452.32563</v>
          </cell>
          <cell r="L108">
            <v>-61.88147905746575</v>
          </cell>
          <cell r="M108">
            <v>-0.00559887925514644</v>
          </cell>
          <cell r="N108">
            <v>0.0036938395539918233</v>
          </cell>
        </row>
        <row r="109">
          <cell r="D109">
            <v>219811.36174999998</v>
          </cell>
          <cell r="E109">
            <v>62042.10024999999</v>
          </cell>
          <cell r="F109">
            <v>254.29387603621626</v>
          </cell>
          <cell r="G109">
            <v>1.612343280195943</v>
          </cell>
          <cell r="H109">
            <v>2.325545692083591</v>
          </cell>
          <cell r="J109">
            <v>166908.96379000004</v>
          </cell>
          <cell r="K109">
            <v>36789.23267</v>
          </cell>
          <cell r="L109">
            <v>353.6897121154336</v>
          </cell>
          <cell r="M109">
            <v>2.6027495295935137</v>
          </cell>
          <cell r="N109">
            <v>3.575777198049199</v>
          </cell>
        </row>
        <row r="110">
          <cell r="D110">
            <v>201930.97147</v>
          </cell>
          <cell r="E110">
            <v>49023.768</v>
          </cell>
          <cell r="F110">
            <v>311.9042246405866</v>
          </cell>
          <cell r="G110">
            <v>1.5626548521836636</v>
          </cell>
          <cell r="H110">
            <v>2.136375922798781</v>
          </cell>
          <cell r="J110">
            <v>158541.87241000004</v>
          </cell>
          <cell r="K110">
            <v>31665.56386</v>
          </cell>
          <cell r="L110">
            <v>400.67598073082297</v>
          </cell>
          <cell r="M110">
            <v>2.537872231618196</v>
          </cell>
          <cell r="N110">
            <v>3.3965246648644567</v>
          </cell>
        </row>
        <row r="111">
          <cell r="D111">
            <v>3130.02863</v>
          </cell>
          <cell r="E111">
            <v>658.49772</v>
          </cell>
          <cell r="F111">
            <v>375.32869665820556</v>
          </cell>
          <cell r="G111">
            <v>0.025258128336583887</v>
          </cell>
          <cell r="H111">
            <v>0.03311486967117523</v>
          </cell>
          <cell r="J111">
            <v>1275.45877</v>
          </cell>
          <cell r="K111">
            <v>231.5794</v>
          </cell>
          <cell r="L111">
            <v>450.7652105498157</v>
          </cell>
          <cell r="M111">
            <v>0.020880434626123077</v>
          </cell>
          <cell r="N111">
            <v>0.027324813977972373</v>
          </cell>
        </row>
        <row r="112">
          <cell r="D112">
            <v>14750.361649999999</v>
          </cell>
          <cell r="E112">
            <v>12359.834529999995</v>
          </cell>
          <cell r="F112">
            <v>19.341093233875238</v>
          </cell>
          <cell r="G112">
            <v>0.024430299675695495</v>
          </cell>
          <cell r="H112">
            <v>0.1560548996136343</v>
          </cell>
          <cell r="J112">
            <v>7091.63261</v>
          </cell>
          <cell r="K112">
            <v>4892.0894100000005</v>
          </cell>
          <cell r="L112">
            <v>44.96122240742119</v>
          </cell>
          <cell r="M112">
            <v>0.04399686334919478</v>
          </cell>
          <cell r="N112">
            <v>0.15192771920677037</v>
          </cell>
        </row>
        <row r="113">
          <cell r="D113">
            <v>7406.5182300000015</v>
          </cell>
          <cell r="E113">
            <v>8813.997360000001</v>
          </cell>
          <cell r="F113">
            <v>-15.968681093410261</v>
          </cell>
          <cell r="G113">
            <v>-0.014383914177550559</v>
          </cell>
          <cell r="H113">
            <v>0.07835899120949368</v>
          </cell>
          <cell r="J113">
            <v>5035.304260000001</v>
          </cell>
          <cell r="K113">
            <v>2416.2908099999995</v>
          </cell>
          <cell r="L113">
            <v>108.38982787837537</v>
          </cell>
          <cell r="M113">
            <v>0.052387412472441226</v>
          </cell>
          <cell r="N113">
            <v>0.10787393168890269</v>
          </cell>
        </row>
        <row r="114">
          <cell r="D114">
            <v>1564.6</v>
          </cell>
          <cell r="E114">
            <v>4730.69</v>
          </cell>
          <cell r="F114">
            <v>-66.92660055932645</v>
          </cell>
          <cell r="G114">
            <v>-0.03235626437913936</v>
          </cell>
          <cell r="H114">
            <v>0.016553051493180995</v>
          </cell>
          <cell r="J114">
            <v>1533.219</v>
          </cell>
          <cell r="K114">
            <v>505</v>
          </cell>
          <cell r="L114">
            <v>203.60772277227724</v>
          </cell>
          <cell r="M114">
            <v>0.020567184511786688</v>
          </cell>
          <cell r="N114">
            <v>0.03284694491731224</v>
          </cell>
        </row>
        <row r="115">
          <cell r="D115">
            <v>29.450460000000003</v>
          </cell>
          <cell r="E115">
            <v>341.17514000000006</v>
          </cell>
          <cell r="F115">
            <v>-91.36793495563597</v>
          </cell>
          <cell r="G115">
            <v>-0.003185710500833083</v>
          </cell>
          <cell r="H115">
            <v>0.00031157802689369</v>
          </cell>
          <cell r="J115">
            <v>20.30977</v>
          </cell>
          <cell r="K115">
            <v>1.2841500000000001</v>
          </cell>
          <cell r="M115">
            <v>0.0003805642932012918</v>
          </cell>
          <cell r="N115">
            <v>0.0004351067241361349</v>
          </cell>
        </row>
        <row r="116">
          <cell r="D116">
            <v>4136.81551</v>
          </cell>
          <cell r="E116">
            <v>1344.61931</v>
          </cell>
          <cell r="F116">
            <v>207.65700590749364</v>
          </cell>
          <cell r="G116">
            <v>0.02853520855238742</v>
          </cell>
          <cell r="H116">
            <v>0.04376640684828059</v>
          </cell>
          <cell r="J116">
            <v>2294.3817200000003</v>
          </cell>
          <cell r="K116">
            <v>369.57952</v>
          </cell>
          <cell r="M116">
            <v>0.03850129398123644</v>
          </cell>
          <cell r="N116">
            <v>0.04915372818633745</v>
          </cell>
        </row>
        <row r="117">
          <cell r="D117">
            <v>1675.6522600000003</v>
          </cell>
          <cell r="E117">
            <v>2397.5129100000004</v>
          </cell>
          <cell r="F117">
            <v>-30.1087283821967</v>
          </cell>
          <cell r="G117">
            <v>-0.007377147849965538</v>
          </cell>
          <cell r="H117">
            <v>0.01772795484113839</v>
          </cell>
          <cell r="J117">
            <v>1187.3937700000001</v>
          </cell>
          <cell r="K117">
            <v>1540.4271399999996</v>
          </cell>
          <cell r="L117">
            <v>-22.917888216381304</v>
          </cell>
          <cell r="M117">
            <v>-0.007061630313783198</v>
          </cell>
          <cell r="N117">
            <v>0.025438151861116857</v>
          </cell>
        </row>
        <row r="118">
          <cell r="D118">
            <v>54466.04139</v>
          </cell>
          <cell r="E118">
            <v>57633.53201000002</v>
          </cell>
          <cell r="F118">
            <v>-5.49591619588823</v>
          </cell>
          <cell r="G118">
            <v>-0.03237057819555497</v>
          </cell>
          <cell r="H118">
            <v>0.5762362186874586</v>
          </cell>
          <cell r="J118">
            <v>28299.92061</v>
          </cell>
          <cell r="K118">
            <v>31876.800109999996</v>
          </cell>
          <cell r="L118">
            <v>-11.220949052781181</v>
          </cell>
          <cell r="M118">
            <v>-0.07154734609351433</v>
          </cell>
          <cell r="N118">
            <v>0.6062838599319337</v>
          </cell>
        </row>
        <row r="119">
          <cell r="D119">
            <v>14120.191150000002</v>
          </cell>
          <cell r="E119">
            <v>15114.834760000003</v>
          </cell>
          <cell r="F119">
            <v>-6.580578787617529</v>
          </cell>
          <cell r="G119">
            <v>-0.010164888429634537</v>
          </cell>
          <cell r="H119">
            <v>0.14938786347916955</v>
          </cell>
          <cell r="J119">
            <v>5912.7842</v>
          </cell>
          <cell r="K119">
            <v>7277.438230000002</v>
          </cell>
          <cell r="L119">
            <v>-18.751846279841267</v>
          </cell>
          <cell r="M119">
            <v>-0.027296802752879802</v>
          </cell>
          <cell r="N119">
            <v>0.12667263901983614</v>
          </cell>
        </row>
        <row r="120">
          <cell r="D120">
            <v>40345.85023999999</v>
          </cell>
          <cell r="E120">
            <v>42518.69725000001</v>
          </cell>
          <cell r="F120">
            <v>-5.110332984155621</v>
          </cell>
          <cell r="G120">
            <v>-0.022205689765920456</v>
          </cell>
          <cell r="H120">
            <v>0.4268483552082889</v>
          </cell>
          <cell r="J120">
            <v>22387.136410000003</v>
          </cell>
          <cell r="K120">
            <v>24599.361879999993</v>
          </cell>
          <cell r="L120">
            <v>-8.993019740884396</v>
          </cell>
          <cell r="M120">
            <v>-0.044250543340634454</v>
          </cell>
          <cell r="N120">
            <v>0.4796112209120977</v>
          </cell>
        </row>
        <row r="121">
          <cell r="D121">
            <v>7271.57014</v>
          </cell>
          <cell r="E121">
            <v>6845.978170000002</v>
          </cell>
          <cell r="F121">
            <v>6.21667144463006</v>
          </cell>
          <cell r="G121">
            <v>0.0043493919310438655</v>
          </cell>
          <cell r="H121">
            <v>0.07693127634136353</v>
          </cell>
          <cell r="J121">
            <v>3855.0319299999996</v>
          </cell>
          <cell r="K121">
            <v>3363.3625200000006</v>
          </cell>
          <cell r="L121">
            <v>14.618388802168106</v>
          </cell>
          <cell r="M121">
            <v>0.009834729249577455</v>
          </cell>
          <cell r="N121">
            <v>0.0825883461261502</v>
          </cell>
        </row>
        <row r="122">
          <cell r="D122">
            <v>7271.57014</v>
          </cell>
          <cell r="E122">
            <v>6845.978170000002</v>
          </cell>
          <cell r="F122">
            <v>6.21667144463006</v>
          </cell>
          <cell r="G122">
            <v>0.0043493919310438655</v>
          </cell>
          <cell r="H122">
            <v>0.07693127634136353</v>
          </cell>
          <cell r="J122">
            <v>3855.0319299999996</v>
          </cell>
          <cell r="K122">
            <v>3363.3625200000006</v>
          </cell>
          <cell r="L122">
            <v>14.618388802168106</v>
          </cell>
          <cell r="M122">
            <v>0.009834729249577455</v>
          </cell>
          <cell r="N122">
            <v>0.0825883461261502</v>
          </cell>
        </row>
        <row r="124">
          <cell r="D124">
            <v>24302.49093</v>
          </cell>
          <cell r="E124">
            <v>26453.32251</v>
          </cell>
          <cell r="F124">
            <v>-8.130667061526713</v>
          </cell>
          <cell r="G124">
            <v>-0.02198070024461784</v>
          </cell>
          <cell r="H124">
            <v>0.257113884556343</v>
          </cell>
          <cell r="J124">
            <v>22808.61893</v>
          </cell>
          <cell r="K124">
            <v>7874.28735</v>
          </cell>
          <cell r="L124">
            <v>189.6594690565871</v>
          </cell>
          <cell r="M124">
            <v>0.2987273656352031</v>
          </cell>
          <cell r="N124">
            <v>0.488640859286035</v>
          </cell>
        </row>
        <row r="125">
          <cell r="D125">
            <v>24302.49093</v>
          </cell>
          <cell r="E125">
            <v>26453.32251</v>
          </cell>
          <cell r="F125">
            <v>-8.130667061526713</v>
          </cell>
          <cell r="G125">
            <v>-0.02198070024461784</v>
          </cell>
          <cell r="H125">
            <v>0.257113884556343</v>
          </cell>
          <cell r="J125">
            <v>22808.61893</v>
          </cell>
          <cell r="K125">
            <v>7874.28735</v>
          </cell>
          <cell r="L125">
            <v>189.6594690565871</v>
          </cell>
          <cell r="M125">
            <v>0.2987273656352031</v>
          </cell>
          <cell r="N125">
            <v>0.488640859286035</v>
          </cell>
        </row>
        <row r="127">
          <cell r="D127">
            <v>33.78497</v>
          </cell>
          <cell r="E127">
            <v>52.245439999999995</v>
          </cell>
          <cell r="F127">
            <v>-35.33412676780978</v>
          </cell>
          <cell r="G127">
            <v>-0.00018865914989250798</v>
          </cell>
          <cell r="H127">
            <v>0.000357435988818596</v>
          </cell>
          <cell r="J127">
            <v>16.531670000000002</v>
          </cell>
          <cell r="K127">
            <v>16.18069</v>
          </cell>
          <cell r="L127">
            <v>2.169128757797124</v>
          </cell>
          <cell r="M127">
            <v>7.020557313127808E-06</v>
          </cell>
          <cell r="N127">
            <v>0.0003541665306007709</v>
          </cell>
        </row>
        <row r="128">
          <cell r="D128">
            <v>33.78497</v>
          </cell>
          <cell r="E128">
            <v>52.245439999999995</v>
          </cell>
          <cell r="F128">
            <v>-35.33412676780978</v>
          </cell>
          <cell r="G128">
            <v>-0.00018865914989250798</v>
          </cell>
          <cell r="H128">
            <v>0.000357435988818596</v>
          </cell>
          <cell r="J128">
            <v>16.531670000000002</v>
          </cell>
          <cell r="K128">
            <v>16.18069</v>
          </cell>
          <cell r="L128">
            <v>2.169128757797124</v>
          </cell>
          <cell r="M128">
            <v>7.020557313127808E-06</v>
          </cell>
          <cell r="N128">
            <v>0.0003541665306007709</v>
          </cell>
        </row>
        <row r="130">
          <cell r="D130">
            <v>2.1553400000000003</v>
          </cell>
          <cell r="E130">
            <v>175.61066000000002</v>
          </cell>
          <cell r="F130">
            <v>-98.7726599285032</v>
          </cell>
          <cell r="G130">
            <v>-0.0017726489745674382</v>
          </cell>
          <cell r="H130">
            <v>2.280292343430445E-05</v>
          </cell>
          <cell r="J130">
            <v>1.1720599999999999</v>
          </cell>
          <cell r="K130">
            <v>42.75223999999999</v>
          </cell>
          <cell r="L130">
            <v>-97.25848283037332</v>
          </cell>
          <cell r="M130">
            <v>-0.0008317170117390384</v>
          </cell>
          <cell r="N130">
            <v>2.5109648562785213E-05</v>
          </cell>
        </row>
        <row r="131">
          <cell r="D131">
            <v>2.1553400000000003</v>
          </cell>
          <cell r="E131">
            <v>175.61066000000002</v>
          </cell>
          <cell r="F131">
            <v>-98.7726599285032</v>
          </cell>
          <cell r="G131">
            <v>-0.0017726489745674382</v>
          </cell>
          <cell r="H131">
            <v>2.280292343430445E-05</v>
          </cell>
          <cell r="J131">
            <v>1.1720599999999999</v>
          </cell>
          <cell r="K131">
            <v>42.75223999999999</v>
          </cell>
          <cell r="L131">
            <v>-97.25848283037332</v>
          </cell>
          <cell r="M131">
            <v>-0.0008317170117390384</v>
          </cell>
          <cell r="N131">
            <v>2.5109648562785213E-05</v>
          </cell>
        </row>
        <row r="133">
          <cell r="D133">
            <v>75.87582</v>
          </cell>
          <cell r="E133">
            <v>1.14338</v>
          </cell>
          <cell r="G133">
            <v>0.000763737792146834</v>
          </cell>
          <cell r="H133">
            <v>0.0008027459769572625</v>
          </cell>
          <cell r="J133">
            <v>5.428439999999999</v>
          </cell>
          <cell r="K133">
            <v>0.08779</v>
          </cell>
          <cell r="M133">
            <v>0.00010682756685382545</v>
          </cell>
          <cell r="N133">
            <v>0.0001162962823099208</v>
          </cell>
        </row>
        <row r="134">
          <cell r="D134">
            <v>75.87582</v>
          </cell>
          <cell r="E134">
            <v>1.14338</v>
          </cell>
          <cell r="G134">
            <v>0.000763737792146834</v>
          </cell>
          <cell r="H134">
            <v>0.0008027459769572625</v>
          </cell>
          <cell r="J134">
            <v>5.428439999999999</v>
          </cell>
          <cell r="K134">
            <v>0.08779</v>
          </cell>
          <cell r="M134">
            <v>0.00010682756685382545</v>
          </cell>
          <cell r="N134">
            <v>0.0001162962823099208</v>
          </cell>
        </row>
        <row r="136">
          <cell r="D136">
            <v>118.41086</v>
          </cell>
          <cell r="E136">
            <v>71.85099</v>
          </cell>
          <cell r="F136">
            <v>64.80059634529741</v>
          </cell>
          <cell r="G136">
            <v>0.0004758245859019672</v>
          </cell>
          <cell r="H136">
            <v>0.001252755377049627</v>
          </cell>
          <cell r="J136">
            <v>31.36</v>
          </cell>
          <cell r="K136">
            <v>54.345</v>
          </cell>
          <cell r="L136">
            <v>-42.2945993191646</v>
          </cell>
          <cell r="M136">
            <v>-0.0004597626925814607</v>
          </cell>
          <cell r="N136">
            <v>0.000671841525970466</v>
          </cell>
        </row>
        <row r="137">
          <cell r="D137">
            <v>118.41086</v>
          </cell>
          <cell r="E137">
            <v>71.85099</v>
          </cell>
          <cell r="F137">
            <v>64.80059634529741</v>
          </cell>
          <cell r="G137">
            <v>0.0004758245859019672</v>
          </cell>
          <cell r="H137">
            <v>0.001252755377049627</v>
          </cell>
          <cell r="J137">
            <v>31.36</v>
          </cell>
          <cell r="K137">
            <v>54.345</v>
          </cell>
          <cell r="L137">
            <v>-42.2945993191646</v>
          </cell>
          <cell r="M137">
            <v>-0.0004597626925814607</v>
          </cell>
          <cell r="N137">
            <v>0.000671841525970466</v>
          </cell>
        </row>
        <row r="140">
          <cell r="D140">
            <v>1410.7459000000001</v>
          </cell>
          <cell r="E140">
            <v>1106.89952</v>
          </cell>
          <cell r="F140">
            <v>27.45022240139739</v>
          </cell>
          <cell r="G140">
            <v>0.003105197199676714</v>
          </cell>
          <cell r="H140">
            <v>0.014925316072155166</v>
          </cell>
          <cell r="J140">
            <v>818.4205299999999</v>
          </cell>
          <cell r="K140">
            <v>544.3085800000001</v>
          </cell>
          <cell r="L140">
            <v>50.35965995612263</v>
          </cell>
          <cell r="M140">
            <v>0.005482986652197287</v>
          </cell>
          <cell r="N140">
            <v>0.017533446994922115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4"/>
      <sheetName val="contribucion corrido"/>
      <sheetName val="participacion"/>
      <sheetName val="contrimnesual"/>
      <sheetName val="partimensual"/>
      <sheetName val="Prueba  "/>
    </sheetNames>
    <sheetDataSet>
      <sheetData sheetId="0">
        <row r="16">
          <cell r="C16">
            <v>27583080.17425002</v>
          </cell>
          <cell r="D16">
            <v>25917941.53548997</v>
          </cell>
          <cell r="E16">
            <v>6.424656203811341</v>
          </cell>
          <cell r="F16">
            <v>6.424656203811341</v>
          </cell>
          <cell r="G16">
            <v>100</v>
          </cell>
          <cell r="I16">
            <v>81159042.60115002</v>
          </cell>
          <cell r="J16">
            <v>81524978.80973996</v>
          </cell>
          <cell r="K16">
            <v>-0.44886391132213593</v>
          </cell>
          <cell r="M16">
            <v>2916822.9290399994</v>
          </cell>
          <cell r="N16">
            <v>3444185.0626300033</v>
          </cell>
          <cell r="O16">
            <v>-15.31166659166992</v>
          </cell>
          <cell r="P16">
            <v>-15.31166659166992</v>
          </cell>
          <cell r="Q16">
            <v>100</v>
          </cell>
          <cell r="S16">
            <v>6948290.381040001</v>
          </cell>
          <cell r="T16">
            <v>11992118.64111</v>
          </cell>
          <cell r="U16">
            <v>-42.05952601885814</v>
          </cell>
        </row>
        <row r="18">
          <cell r="C18">
            <v>2195496.92474</v>
          </cell>
          <cell r="D18">
            <v>2146399.2837100006</v>
          </cell>
          <cell r="E18">
            <v>2.287442108400981</v>
          </cell>
          <cell r="F18">
            <v>0.18943495556068443</v>
          </cell>
          <cell r="G18">
            <v>7.959578520130576</v>
          </cell>
          <cell r="H18">
            <v>0</v>
          </cell>
          <cell r="I18">
            <v>7994417.0120399995</v>
          </cell>
          <cell r="J18">
            <v>7559955.036849997</v>
          </cell>
          <cell r="K18">
            <v>5.7468857033180125</v>
          </cell>
          <cell r="M18">
            <v>305064.4316899999</v>
          </cell>
          <cell r="N18">
            <v>190067.84413999997</v>
          </cell>
          <cell r="O18">
            <v>60.5029157195553</v>
          </cell>
          <cell r="P18">
            <v>3.338862037285178</v>
          </cell>
          <cell r="Q18">
            <v>10.458791606880448</v>
          </cell>
          <cell r="S18">
            <v>1302979.7123800002</v>
          </cell>
          <cell r="T18">
            <v>894710.5653600001</v>
          </cell>
          <cell r="U18">
            <v>45.63142124690646</v>
          </cell>
        </row>
        <row r="19">
          <cell r="C19">
            <v>263331.7684799999</v>
          </cell>
          <cell r="D19">
            <v>212561.18089999998</v>
          </cell>
          <cell r="E19">
            <v>23.885164433615515</v>
          </cell>
          <cell r="F19">
            <v>0.19588973727129805</v>
          </cell>
          <cell r="G19">
            <v>0.9546858683528437</v>
          </cell>
          <cell r="I19">
            <v>436129.61574000027</v>
          </cell>
          <cell r="J19">
            <v>319402.1953499999</v>
          </cell>
          <cell r="K19">
            <v>36.545591135368014</v>
          </cell>
          <cell r="M19">
            <v>7698.27758</v>
          </cell>
          <cell r="N19">
            <v>6719.562259999999</v>
          </cell>
          <cell r="O19">
            <v>14.565164844532616</v>
          </cell>
          <cell r="P19">
            <v>0.028416455626012367</v>
          </cell>
          <cell r="Q19">
            <v>0.26392680554433584</v>
          </cell>
          <cell r="S19">
            <v>4677.304679999999</v>
          </cell>
          <cell r="T19">
            <v>5296.27578</v>
          </cell>
          <cell r="U19">
            <v>-11.68691219474226</v>
          </cell>
        </row>
        <row r="20">
          <cell r="C20">
            <v>1659.43416</v>
          </cell>
          <cell r="D20">
            <v>5.8121</v>
          </cell>
          <cell r="E20">
            <v>28451.3697286695</v>
          </cell>
          <cell r="F20">
            <v>0.006380221429760004</v>
          </cell>
          <cell r="G20">
            <v>0.006016130720415889</v>
          </cell>
          <cell r="I20">
            <v>1263.447</v>
          </cell>
          <cell r="J20">
            <v>3.68</v>
          </cell>
          <cell r="K20">
            <v>34232.79891304347</v>
          </cell>
          <cell r="M20">
            <v>9.999999999999999E-34</v>
          </cell>
          <cell r="N20">
            <v>190.57711</v>
          </cell>
          <cell r="O20">
            <v>-100</v>
          </cell>
          <cell r="P20">
            <v>-0.005533300520572899</v>
          </cell>
          <cell r="Q20">
            <v>3.428387750397743E-38</v>
          </cell>
          <cell r="S20">
            <v>9.999999999999999E-34</v>
          </cell>
          <cell r="T20">
            <v>170.1145</v>
          </cell>
          <cell r="U20">
            <v>-100</v>
          </cell>
        </row>
        <row r="21">
          <cell r="C21">
            <v>25750.33445999997</v>
          </cell>
          <cell r="D21">
            <v>21593.975039999998</v>
          </cell>
          <cell r="E21">
            <v>19.247773567862623</v>
          </cell>
          <cell r="F21">
            <v>0.01603661083311182</v>
          </cell>
          <cell r="G21">
            <v>0.09335554367868967</v>
          </cell>
          <cell r="I21">
            <v>19075.630170000004</v>
          </cell>
          <cell r="J21">
            <v>16003.976250000012</v>
          </cell>
          <cell r="K21">
            <v>19.193067222903366</v>
          </cell>
          <cell r="M21">
            <v>3314.3159200000005</v>
          </cell>
          <cell r="N21">
            <v>2981.890049999999</v>
          </cell>
          <cell r="O21">
            <v>11.148159872628487</v>
          </cell>
          <cell r="P21">
            <v>0.009651800468182705</v>
          </cell>
          <cell r="Q21">
            <v>0.11362760101076229</v>
          </cell>
          <cell r="S21">
            <v>2170.04735</v>
          </cell>
          <cell r="T21">
            <v>2585.7428599999994</v>
          </cell>
          <cell r="U21">
            <v>-16.076444275669378</v>
          </cell>
        </row>
        <row r="22">
          <cell r="C22">
            <v>235921.99985999992</v>
          </cell>
          <cell r="D22">
            <v>190961.39375999998</v>
          </cell>
          <cell r="E22">
            <v>23.54434329093051</v>
          </cell>
          <cell r="F22">
            <v>0.1734729050084262</v>
          </cell>
          <cell r="G22">
            <v>0.8553141939537382</v>
          </cell>
          <cell r="I22">
            <v>415790.53857000027</v>
          </cell>
          <cell r="J22">
            <v>303394.5390999999</v>
          </cell>
          <cell r="K22">
            <v>37.046151128301716</v>
          </cell>
          <cell r="M22">
            <v>4383.96166</v>
          </cell>
          <cell r="N22">
            <v>3547.0950999999995</v>
          </cell>
          <cell r="O22">
            <v>23.593011644937302</v>
          </cell>
          <cell r="P22">
            <v>0.02429795567840258</v>
          </cell>
          <cell r="Q22">
            <v>0.15029920453357357</v>
          </cell>
          <cell r="S22">
            <v>2507.25733</v>
          </cell>
          <cell r="T22">
            <v>2540.41842</v>
          </cell>
          <cell r="U22">
            <v>-1.3053396928211558</v>
          </cell>
        </row>
        <row r="23">
          <cell r="C23">
            <v>1932165.1562600003</v>
          </cell>
          <cell r="D23">
            <v>1933838.1028100008</v>
          </cell>
          <cell r="E23">
            <v>-0.08650913163669449</v>
          </cell>
          <cell r="F23">
            <v>-0.006454781710614089</v>
          </cell>
          <cell r="G23">
            <v>7.004892651777732</v>
          </cell>
          <cell r="I23">
            <v>7558287.396299999</v>
          </cell>
          <cell r="J23">
            <v>7240552.841499997</v>
          </cell>
          <cell r="K23">
            <v>4.388263738355345</v>
          </cell>
          <cell r="M23">
            <v>297366.1541099999</v>
          </cell>
          <cell r="N23">
            <v>183348.28187999997</v>
          </cell>
          <cell r="O23">
            <v>62.18649613778423</v>
          </cell>
          <cell r="P23">
            <v>3.3104455816591662</v>
          </cell>
          <cell r="Q23">
            <v>10.194864801336113</v>
          </cell>
          <cell r="S23">
            <v>1298302.4077</v>
          </cell>
          <cell r="T23">
            <v>889414.2895800001</v>
          </cell>
          <cell r="U23">
            <v>45.97273991551063</v>
          </cell>
        </row>
        <row r="24">
          <cell r="C24">
            <v>77164.55155000005</v>
          </cell>
          <cell r="D24">
            <v>92573.53995000003</v>
          </cell>
          <cell r="E24">
            <v>-16.64513251661603</v>
          </cell>
          <cell r="F24">
            <v>-0.059452979237954305</v>
          </cell>
          <cell r="G24">
            <v>0.27975320762775596</v>
          </cell>
          <cell r="I24">
            <v>630019.95138</v>
          </cell>
          <cell r="J24">
            <v>410224.73048000014</v>
          </cell>
          <cell r="K24">
            <v>53.57922245273207</v>
          </cell>
          <cell r="M24">
            <v>21303.60618</v>
          </cell>
          <cell r="N24">
            <v>8495.958869999999</v>
          </cell>
          <cell r="O24">
            <v>150.74987421637556</v>
          </cell>
          <cell r="P24">
            <v>0.37186292481682137</v>
          </cell>
          <cell r="Q24">
            <v>0.7303702246680966</v>
          </cell>
          <cell r="S24">
            <v>101520.82371</v>
          </cell>
          <cell r="T24">
            <v>98464.69819</v>
          </cell>
          <cell r="U24">
            <v>3.1037778779383687</v>
          </cell>
        </row>
        <row r="25">
          <cell r="C25">
            <v>374576.77322000003</v>
          </cell>
          <cell r="D25">
            <v>324097.4725900001</v>
          </cell>
          <cell r="E25">
            <v>15.575345351075557</v>
          </cell>
          <cell r="F25">
            <v>0.194765855771677</v>
          </cell>
          <cell r="G25">
            <v>1.357994723046498</v>
          </cell>
          <cell r="I25">
            <v>2170546.9132200005</v>
          </cell>
          <cell r="J25">
            <v>1777886.3229799992</v>
          </cell>
          <cell r="K25">
            <v>22.085809714866595</v>
          </cell>
          <cell r="M25">
            <v>63401.640839999985</v>
          </cell>
          <cell r="N25">
            <v>41811.59056000001</v>
          </cell>
          <cell r="O25">
            <v>51.63651989994988</v>
          </cell>
          <cell r="P25">
            <v>0.6268551163018419</v>
          </cell>
          <cell r="Q25">
            <v>2.1736540881097324</v>
          </cell>
          <cell r="S25">
            <v>372556.26039000007</v>
          </cell>
          <cell r="T25">
            <v>190674.04943000004</v>
          </cell>
          <cell r="U25">
            <v>95.38907444600757</v>
          </cell>
        </row>
        <row r="26">
          <cell r="C26">
            <v>1036344.2262200001</v>
          </cell>
          <cell r="D26">
            <v>1240085.3306300004</v>
          </cell>
          <cell r="E26">
            <v>-16.42960362304212</v>
          </cell>
          <cell r="F26">
            <v>-0.7861006404810873</v>
          </cell>
          <cell r="G26">
            <v>3.7571736719507904</v>
          </cell>
          <cell r="I26">
            <v>3981648.091229999</v>
          </cell>
          <cell r="J26">
            <v>4495730.646169998</v>
          </cell>
          <cell r="K26">
            <v>-11.43490558932742</v>
          </cell>
          <cell r="M26">
            <v>173889.00553999993</v>
          </cell>
          <cell r="N26">
            <v>77820.56516999997</v>
          </cell>
          <cell r="O26">
            <v>123.44865417018917</v>
          </cell>
          <cell r="P26">
            <v>2.7892937987670567</v>
          </cell>
          <cell r="Q26">
            <v>5.961589365221811</v>
          </cell>
          <cell r="S26">
            <v>791995.85696</v>
          </cell>
          <cell r="T26">
            <v>454507.40339</v>
          </cell>
          <cell r="U26">
            <v>74.25367574934982</v>
          </cell>
        </row>
        <row r="27">
          <cell r="C27">
            <v>1052.5038200000001</v>
          </cell>
          <cell r="D27">
            <v>573.12896</v>
          </cell>
          <cell r="E27">
            <v>83.6417095377627</v>
          </cell>
          <cell r="F27">
            <v>0.0018495869332199176</v>
          </cell>
          <cell r="G27">
            <v>0.0038157588396619943</v>
          </cell>
          <cell r="I27">
            <v>1861.1757500000006</v>
          </cell>
          <cell r="J27">
            <v>1356.67017</v>
          </cell>
          <cell r="K27">
            <v>37.187047460474524</v>
          </cell>
          <cell r="M27">
            <v>64.69656</v>
          </cell>
          <cell r="N27">
            <v>146.83964</v>
          </cell>
          <cell r="O27">
            <v>-55.94067106130197</v>
          </cell>
          <cell r="P27">
            <v>-0.0023849786961585326</v>
          </cell>
          <cell r="Q27">
            <v>0.0022180489379687264</v>
          </cell>
          <cell r="S27">
            <v>86.07413000000001</v>
          </cell>
          <cell r="T27">
            <v>117.18755999999999</v>
          </cell>
          <cell r="U27">
            <v>-26.550113339675292</v>
          </cell>
        </row>
        <row r="28">
          <cell r="C28">
            <v>70846.96878000004</v>
          </cell>
          <cell r="D28">
            <v>72579.08464</v>
          </cell>
          <cell r="E28">
            <v>-2.386522051898892</v>
          </cell>
          <cell r="F28">
            <v>-0.006683076499837535</v>
          </cell>
          <cell r="G28">
            <v>0.256849374081647</v>
          </cell>
          <cell r="I28">
            <v>189908.94299000013</v>
          </cell>
          <cell r="J28">
            <v>377481.81807</v>
          </cell>
          <cell r="K28">
            <v>-49.690572128487645</v>
          </cell>
          <cell r="M28">
            <v>6379.776150000001</v>
          </cell>
          <cell r="N28">
            <v>7897.428460000002</v>
          </cell>
          <cell r="O28">
            <v>-19.21704410096044</v>
          </cell>
          <cell r="P28">
            <v>-0.04406419174355026</v>
          </cell>
          <cell r="Q28">
            <v>0.21872346402939677</v>
          </cell>
          <cell r="S28">
            <v>11609.606179999999</v>
          </cell>
          <cell r="T28">
            <v>18568.685059999996</v>
          </cell>
          <cell r="U28">
            <v>-37.47749965877228</v>
          </cell>
        </row>
        <row r="29">
          <cell r="C29">
            <v>1896.5436800000002</v>
          </cell>
          <cell r="D29">
            <v>1027.62957</v>
          </cell>
          <cell r="E29">
            <v>84.55518752734997</v>
          </cell>
          <cell r="F29">
            <v>0.0033525583380538855</v>
          </cell>
          <cell r="G29">
            <v>0.006875750162849848</v>
          </cell>
          <cell r="I29">
            <v>1480.3867000000002</v>
          </cell>
          <cell r="J29">
            <v>741.66926</v>
          </cell>
          <cell r="K29">
            <v>99.60200318940011</v>
          </cell>
          <cell r="M29">
            <v>192.27597999999998</v>
          </cell>
          <cell r="N29">
            <v>410.00443</v>
          </cell>
          <cell r="O29">
            <v>-53.10392621855331</v>
          </cell>
          <cell r="P29">
            <v>-0.006321624594519934</v>
          </cell>
          <cell r="Q29">
            <v>0.006591966145277214</v>
          </cell>
          <cell r="S29">
            <v>107.43706000000002</v>
          </cell>
          <cell r="T29">
            <v>338.47272999999996</v>
          </cell>
          <cell r="U29">
            <v>-68.25828184149427</v>
          </cell>
        </row>
        <row r="30">
          <cell r="C30">
            <v>141.84595000000002</v>
          </cell>
          <cell r="D30">
            <v>341.54994</v>
          </cell>
          <cell r="E30">
            <v>-58.469923900440435</v>
          </cell>
          <cell r="F30">
            <v>-0.0007705241163791545</v>
          </cell>
          <cell r="G30">
            <v>0.0005142498557228545</v>
          </cell>
          <cell r="I30">
            <v>87.45422</v>
          </cell>
          <cell r="J30">
            <v>429.36017</v>
          </cell>
          <cell r="K30">
            <v>-79.63150145016944</v>
          </cell>
          <cell r="M30">
            <v>60.55717</v>
          </cell>
          <cell r="N30">
            <v>9.999999999999999E-34</v>
          </cell>
          <cell r="O30">
            <v>6.055717E+36</v>
          </cell>
          <cell r="P30">
            <v>0.001758243790586506</v>
          </cell>
          <cell r="Q30">
            <v>0.002076134598267537</v>
          </cell>
          <cell r="S30">
            <v>34.82752000000001</v>
          </cell>
          <cell r="T30">
            <v>9.999999999999999E-34</v>
          </cell>
          <cell r="U30">
            <v>3.482752000000001E+36</v>
          </cell>
        </row>
        <row r="31">
          <cell r="C31">
            <v>370141.74304000026</v>
          </cell>
          <cell r="D31">
            <v>202560.36652999994</v>
          </cell>
          <cell r="E31">
            <v>82.73157250887029</v>
          </cell>
          <cell r="F31">
            <v>0.6465844375816949</v>
          </cell>
          <cell r="G31">
            <v>1.3419159162128067</v>
          </cell>
          <cell r="I31">
            <v>582734.4808100001</v>
          </cell>
          <cell r="J31">
            <v>176701.6242</v>
          </cell>
          <cell r="K31">
            <v>229.78445073624863</v>
          </cell>
          <cell r="M31">
            <v>32074.595690000006</v>
          </cell>
          <cell r="N31">
            <v>46765.89474999997</v>
          </cell>
          <cell r="O31">
            <v>-31.4145578493395</v>
          </cell>
          <cell r="P31">
            <v>-0.42655370698291073</v>
          </cell>
          <cell r="Q31">
            <v>1.0996415096255627</v>
          </cell>
          <cell r="S31">
            <v>20391.521750000004</v>
          </cell>
          <cell r="T31">
            <v>126743.79322</v>
          </cell>
          <cell r="U31">
            <v>-83.91122655244766</v>
          </cell>
        </row>
        <row r="33">
          <cell r="C33">
            <v>11459981.795870025</v>
          </cell>
          <cell r="D33">
            <v>10719276.935299981</v>
          </cell>
          <cell r="E33">
            <v>6.910026348240013</v>
          </cell>
          <cell r="F33">
            <v>2.857884603049131</v>
          </cell>
          <cell r="G33">
            <v>41.547143116265914</v>
          </cell>
          <cell r="I33">
            <v>18098606.016989987</v>
          </cell>
          <cell r="J33">
            <v>20545093.119620003</v>
          </cell>
          <cell r="K33">
            <v>-11.907890065943226</v>
          </cell>
          <cell r="M33">
            <v>1428579.0707500023</v>
          </cell>
          <cell r="N33">
            <v>1305484.2402699993</v>
          </cell>
          <cell r="O33">
            <v>9.429055264163484</v>
          </cell>
          <cell r="P33">
            <v>3.573990022069458</v>
          </cell>
          <cell r="Q33">
            <v>48.97722986633899</v>
          </cell>
          <cell r="S33">
            <v>3063625.142910001</v>
          </cell>
          <cell r="T33">
            <v>2091411.697340001</v>
          </cell>
          <cell r="U33">
            <v>46.48599062568728</v>
          </cell>
        </row>
        <row r="34">
          <cell r="C34">
            <v>87048.96880999996</v>
          </cell>
          <cell r="D34">
            <v>95915.54112999998</v>
          </cell>
          <cell r="E34">
            <v>-9.24414564682759</v>
          </cell>
          <cell r="F34">
            <v>-0.03421017177563597</v>
          </cell>
          <cell r="G34">
            <v>0.315588281874567</v>
          </cell>
          <cell r="I34">
            <v>911185.1599999999</v>
          </cell>
          <cell r="J34">
            <v>1042826.83989</v>
          </cell>
          <cell r="K34">
            <v>-12.62354159429632</v>
          </cell>
          <cell r="M34">
            <v>12110.73125</v>
          </cell>
          <cell r="N34">
            <v>8233.8475</v>
          </cell>
          <cell r="O34">
            <v>47.08471647064147</v>
          </cell>
          <cell r="P34">
            <v>0.11256316601755381</v>
          </cell>
          <cell r="Q34">
            <v>0.41520282665859154</v>
          </cell>
          <cell r="S34">
            <v>130288.93634999999</v>
          </cell>
          <cell r="T34">
            <v>83226.88408000002</v>
          </cell>
          <cell r="U34">
            <v>56.54669496549049</v>
          </cell>
        </row>
        <row r="35">
          <cell r="C35">
            <v>262688.3269799999</v>
          </cell>
          <cell r="D35">
            <v>385592.8093999996</v>
          </cell>
          <cell r="E35">
            <v>-31.87416347603702</v>
          </cell>
          <cell r="F35">
            <v>-0.474206187446268</v>
          </cell>
          <cell r="G35">
            <v>0.9523531285140179</v>
          </cell>
          <cell r="I35">
            <v>765684.7331399999</v>
          </cell>
          <cell r="J35">
            <v>1246406.42931</v>
          </cell>
          <cell r="K35">
            <v>-38.56861492893</v>
          </cell>
          <cell r="M35">
            <v>142380.37403000004</v>
          </cell>
          <cell r="N35">
            <v>24373.109829999998</v>
          </cell>
          <cell r="O35">
            <v>484.169911115524</v>
          </cell>
          <cell r="P35">
            <v>3.426275361344517</v>
          </cell>
          <cell r="Q35">
            <v>4.881351302215011</v>
          </cell>
          <cell r="S35">
            <v>379035.06729</v>
          </cell>
          <cell r="T35">
            <v>126957.68775999999</v>
          </cell>
          <cell r="U35">
            <v>198.55227672901972</v>
          </cell>
        </row>
        <row r="37">
          <cell r="C37">
            <v>5105830.181230001</v>
          </cell>
          <cell r="D37">
            <v>4389347.67401</v>
          </cell>
          <cell r="E37">
            <v>16.323211566547887</v>
          </cell>
          <cell r="F37">
            <v>2.7644267436860557</v>
          </cell>
          <cell r="G37">
            <v>18.510732481561327</v>
          </cell>
          <cell r="I37">
            <v>28583312.633869994</v>
          </cell>
          <cell r="J37">
            <v>29952273.112609997</v>
          </cell>
          <cell r="K37">
            <v>-4.570472743731982</v>
          </cell>
          <cell r="M37">
            <v>519636.82299</v>
          </cell>
          <cell r="N37">
            <v>510909.8634799998</v>
          </cell>
          <cell r="O37">
            <v>1.7081211645744272</v>
          </cell>
          <cell r="P37">
            <v>0.2533824214235522</v>
          </cell>
          <cell r="Q37">
            <v>17.815165185945165</v>
          </cell>
          <cell r="S37">
            <v>3856155.0148400003</v>
          </cell>
          <cell r="T37">
            <v>1811551.8262500002</v>
          </cell>
          <cell r="U37">
            <v>112.86473613191777</v>
          </cell>
        </row>
        <row r="38">
          <cell r="C38">
            <v>115769.15178000003</v>
          </cell>
          <cell r="D38">
            <v>112973.28617000006</v>
          </cell>
          <cell r="E38">
            <v>2.474802411069816</v>
          </cell>
          <cell r="F38">
            <v>0.010787375248036302</v>
          </cell>
          <cell r="G38">
            <v>0.4197107467645163</v>
          </cell>
          <cell r="I38">
            <v>348773.49480000004</v>
          </cell>
          <cell r="J38">
            <v>26634.40415</v>
          </cell>
          <cell r="K38">
            <v>1209.4848784142973</v>
          </cell>
          <cell r="M38">
            <v>13969.461919999998</v>
          </cell>
          <cell r="N38">
            <v>9352.741909999997</v>
          </cell>
          <cell r="O38">
            <v>49.36220901235157</v>
          </cell>
          <cell r="P38">
            <v>0.1340439008371589</v>
          </cell>
          <cell r="Q38">
            <v>0.4789273212617573</v>
          </cell>
          <cell r="S38">
            <v>3832.60357</v>
          </cell>
          <cell r="T38">
            <v>3224.37629</v>
          </cell>
          <cell r="U38">
            <v>18.863408774166366</v>
          </cell>
        </row>
        <row r="39">
          <cell r="C39">
            <v>9.999999999999999E-34</v>
          </cell>
          <cell r="D39">
            <v>9.999999999999999E-34</v>
          </cell>
          <cell r="E39">
            <v>0</v>
          </cell>
          <cell r="F39">
            <v>0</v>
          </cell>
          <cell r="G39">
            <v>3.6254109174273526E-39</v>
          </cell>
          <cell r="I39">
            <v>9.999999999999999E-34</v>
          </cell>
          <cell r="J39">
            <v>9.999999999999999E-34</v>
          </cell>
          <cell r="K39">
            <v>0</v>
          </cell>
          <cell r="M39">
            <v>9.999999999999999E-34</v>
          </cell>
          <cell r="N39">
            <v>9.999999999999999E-34</v>
          </cell>
          <cell r="O39">
            <v>0</v>
          </cell>
          <cell r="P39">
            <v>0</v>
          </cell>
          <cell r="Q39">
            <v>3.428387750397743E-38</v>
          </cell>
          <cell r="S39">
            <v>9.999999999999999E-34</v>
          </cell>
          <cell r="T39">
            <v>9.999999999999999E-34</v>
          </cell>
          <cell r="U39">
            <v>0</v>
          </cell>
        </row>
        <row r="40">
          <cell r="C40">
            <v>185662.0457099999</v>
          </cell>
          <cell r="D40">
            <v>249364.2278899998</v>
          </cell>
          <cell r="E40">
            <v>-25.545838197810948</v>
          </cell>
          <cell r="F40">
            <v>-0.24578411095175598</v>
          </cell>
          <cell r="G40">
            <v>0.6731012074689298</v>
          </cell>
          <cell r="I40">
            <v>371682.32276999997</v>
          </cell>
          <cell r="J40">
            <v>305787.7715199999</v>
          </cell>
          <cell r="K40">
            <v>21.549112615737897</v>
          </cell>
          <cell r="M40">
            <v>16224.687719999998</v>
          </cell>
          <cell r="N40">
            <v>42042.52452000001</v>
          </cell>
          <cell r="O40">
            <v>-61.40886422678599</v>
          </cell>
          <cell r="P40">
            <v>-0.7496065493149006</v>
          </cell>
          <cell r="Q40">
            <v>0.5562452063327669</v>
          </cell>
          <cell r="S40">
            <v>12771.321</v>
          </cell>
          <cell r="T40">
            <v>67539.60898</v>
          </cell>
          <cell r="U40">
            <v>-81.09062046275413</v>
          </cell>
        </row>
        <row r="41">
          <cell r="C41">
            <v>9.999999999999999E-34</v>
          </cell>
          <cell r="D41">
            <v>9.999999999999999E-34</v>
          </cell>
          <cell r="E41">
            <v>0</v>
          </cell>
          <cell r="F41">
            <v>0</v>
          </cell>
          <cell r="G41">
            <v>3.6254109174273526E-39</v>
          </cell>
          <cell r="I41">
            <v>9.999999999999999E-34</v>
          </cell>
          <cell r="J41">
            <v>9.999999999999999E-34</v>
          </cell>
          <cell r="K41">
            <v>0</v>
          </cell>
          <cell r="M41">
            <v>9.999999999999999E-34</v>
          </cell>
          <cell r="N41">
            <v>9.999999999999999E-34</v>
          </cell>
          <cell r="O41">
            <v>0</v>
          </cell>
          <cell r="P41">
            <v>0</v>
          </cell>
          <cell r="Q41">
            <v>3.428387750397743E-38</v>
          </cell>
          <cell r="S41">
            <v>9.999999999999999E-34</v>
          </cell>
          <cell r="T41">
            <v>9.999999999999999E-34</v>
          </cell>
          <cell r="U41">
            <v>0</v>
          </cell>
        </row>
        <row r="42">
          <cell r="C42">
            <v>9.999999999999999E-34</v>
          </cell>
          <cell r="D42">
            <v>9.999999999999999E-34</v>
          </cell>
          <cell r="E42">
            <v>0</v>
          </cell>
          <cell r="F42">
            <v>0</v>
          </cell>
          <cell r="G42">
            <v>3.6254109174273526E-39</v>
          </cell>
          <cell r="I42">
            <v>9.999999999999999E-34</v>
          </cell>
          <cell r="J42">
            <v>9.999999999999999E-34</v>
          </cell>
          <cell r="K42">
            <v>0</v>
          </cell>
          <cell r="M42">
            <v>9.999999999999999E-34</v>
          </cell>
          <cell r="N42">
            <v>9.999999999999999E-34</v>
          </cell>
          <cell r="O42">
            <v>0</v>
          </cell>
          <cell r="P42">
            <v>0</v>
          </cell>
          <cell r="Q42">
            <v>3.428387750397743E-38</v>
          </cell>
          <cell r="S42">
            <v>9.999999999999999E-34</v>
          </cell>
          <cell r="T42">
            <v>9.999999999999999E-34</v>
          </cell>
          <cell r="U42">
            <v>0</v>
          </cell>
        </row>
        <row r="43">
          <cell r="C43">
            <v>153944.93662999995</v>
          </cell>
          <cell r="D43">
            <v>311610.55658</v>
          </cell>
          <cell r="E43">
            <v>-50.59700854823974</v>
          </cell>
          <cell r="F43">
            <v>-0.6083261656181501</v>
          </cell>
          <cell r="G43">
            <v>0.5581136539410638</v>
          </cell>
          <cell r="I43">
            <v>1661685.0749100002</v>
          </cell>
          <cell r="J43">
            <v>3154724.619</v>
          </cell>
          <cell r="K43">
            <v>-47.327095845318844</v>
          </cell>
          <cell r="M43">
            <v>30727.075109999998</v>
          </cell>
          <cell r="N43">
            <v>554.58088</v>
          </cell>
          <cell r="O43">
            <v>5440.594026609788</v>
          </cell>
          <cell r="P43">
            <v>0.8760416087212244</v>
          </cell>
          <cell r="Q43">
            <v>1.0534432791267538</v>
          </cell>
          <cell r="S43">
            <v>322982.206</v>
          </cell>
          <cell r="T43">
            <v>126.92791</v>
          </cell>
          <cell r="U43">
            <v>254361.13939794642</v>
          </cell>
        </row>
        <row r="44">
          <cell r="C44">
            <v>9.999999999999999E-34</v>
          </cell>
          <cell r="D44">
            <v>9.999999999999999E-34</v>
          </cell>
          <cell r="E44">
            <v>0</v>
          </cell>
          <cell r="F44">
            <v>0</v>
          </cell>
          <cell r="G44">
            <v>3.6254109174273526E-39</v>
          </cell>
          <cell r="I44">
            <v>9.999999999999999E-34</v>
          </cell>
          <cell r="J44">
            <v>9.999999999999999E-34</v>
          </cell>
          <cell r="K44">
            <v>0</v>
          </cell>
          <cell r="M44">
            <v>9.999999999999999E-34</v>
          </cell>
          <cell r="N44">
            <v>9.999999999999999E-34</v>
          </cell>
          <cell r="O44">
            <v>0</v>
          </cell>
          <cell r="P44">
            <v>0</v>
          </cell>
          <cell r="Q44">
            <v>3.428387750397743E-38</v>
          </cell>
          <cell r="S44">
            <v>9.999999999999999E-34</v>
          </cell>
          <cell r="T44">
            <v>9.999999999999999E-34</v>
          </cell>
          <cell r="U44">
            <v>0</v>
          </cell>
        </row>
        <row r="45">
          <cell r="C45">
            <v>12902.441480000001</v>
          </cell>
          <cell r="D45">
            <v>6671.381850000001</v>
          </cell>
          <cell r="E45">
            <v>93.39983484830807</v>
          </cell>
          <cell r="F45">
            <v>0.024041491186588576</v>
          </cell>
          <cell r="G45">
            <v>0.046776652203059536</v>
          </cell>
          <cell r="I45">
            <v>131538.127</v>
          </cell>
          <cell r="J45">
            <v>23588.647</v>
          </cell>
          <cell r="K45">
            <v>457.63319956418013</v>
          </cell>
          <cell r="M45">
            <v>112.8875</v>
          </cell>
          <cell r="N45">
            <v>9.999999999999999E-34</v>
          </cell>
          <cell r="O45">
            <v>1.1288750000000001E+37</v>
          </cell>
          <cell r="P45">
            <v>0.003277625851898862</v>
          </cell>
          <cell r="Q45">
            <v>0.0038702212217302523</v>
          </cell>
          <cell r="S45">
            <v>19.228</v>
          </cell>
          <cell r="T45">
            <v>9.999999999999999E-34</v>
          </cell>
          <cell r="U45">
            <v>1.9228000000000004E+36</v>
          </cell>
        </row>
        <row r="46">
          <cell r="C46">
            <v>2120517.022700001</v>
          </cell>
          <cell r="D46">
            <v>549517.0305300001</v>
          </cell>
          <cell r="E46">
            <v>285.88740746666167</v>
          </cell>
          <cell r="F46">
            <v>6.061438135504698</v>
          </cell>
          <cell r="G46">
            <v>7.687745564687129</v>
          </cell>
          <cell r="I46">
            <v>6045551.026839999</v>
          </cell>
          <cell r="J46">
            <v>2254428.3079199996</v>
          </cell>
          <cell r="K46">
            <v>168.16337452832101</v>
          </cell>
          <cell r="M46">
            <v>51350.23775999999</v>
          </cell>
          <cell r="N46">
            <v>253287.14368999985</v>
          </cell>
          <cell r="O46">
            <v>-79.72647288294745</v>
          </cell>
          <cell r="P46">
            <v>-5.863125884873313</v>
          </cell>
          <cell r="Q46">
            <v>1.7604852611639563</v>
          </cell>
          <cell r="S46">
            <v>322546.84557</v>
          </cell>
          <cell r="T46">
            <v>660506.5726200001</v>
          </cell>
          <cell r="U46">
            <v>-51.16674701803969</v>
          </cell>
        </row>
        <row r="47">
          <cell r="C47">
            <v>159.67217</v>
          </cell>
          <cell r="D47">
            <v>205.81071000000003</v>
          </cell>
          <cell r="E47">
            <v>-22.4179489978923</v>
          </cell>
          <cell r="F47">
            <v>-0.00017801776401425083</v>
          </cell>
          <cell r="G47">
            <v>0.0005788772283273162</v>
          </cell>
          <cell r="I47">
            <v>38.451</v>
          </cell>
          <cell r="J47">
            <v>38.418</v>
          </cell>
          <cell r="K47">
            <v>0.08589723567078257</v>
          </cell>
          <cell r="M47">
            <v>9.999999999999999E-34</v>
          </cell>
          <cell r="N47">
            <v>9.999999999999999E-34</v>
          </cell>
          <cell r="O47">
            <v>0</v>
          </cell>
          <cell r="P47">
            <v>0</v>
          </cell>
          <cell r="Q47">
            <v>3.428387750397743E-38</v>
          </cell>
          <cell r="S47">
            <v>9.999999999999999E-34</v>
          </cell>
          <cell r="T47">
            <v>9.999999999999999E-34</v>
          </cell>
          <cell r="U47">
            <v>0</v>
          </cell>
        </row>
        <row r="48">
          <cell r="C48">
            <v>35910.13799000001</v>
          </cell>
          <cell r="D48">
            <v>38822.817660000066</v>
          </cell>
          <cell r="E48">
            <v>-7.502494268985141</v>
          </cell>
          <cell r="F48">
            <v>-0.011238082569218178</v>
          </cell>
          <cell r="G48">
            <v>0.13018900631526878</v>
          </cell>
          <cell r="I48">
            <v>13835.525</v>
          </cell>
          <cell r="J48">
            <v>48785.093</v>
          </cell>
          <cell r="K48">
            <v>-71.63985113239407</v>
          </cell>
          <cell r="M48">
            <v>2533.6180799999997</v>
          </cell>
          <cell r="N48">
            <v>3441.469230000001</v>
          </cell>
          <cell r="O48">
            <v>-26.379754962969727</v>
          </cell>
          <cell r="P48">
            <v>-0.026358953816109986</v>
          </cell>
          <cell r="Q48">
            <v>0.08686225189658249</v>
          </cell>
          <cell r="S48">
            <v>398.428</v>
          </cell>
          <cell r="T48">
            <v>772.688</v>
          </cell>
          <cell r="U48">
            <v>-48.43610875282132</v>
          </cell>
        </row>
        <row r="49">
          <cell r="C49">
            <v>114886.00954999999</v>
          </cell>
          <cell r="D49">
            <v>191796.14429</v>
          </cell>
          <cell r="E49">
            <v>-40.099937892239474</v>
          </cell>
          <cell r="F49">
            <v>-0.2967447651453545</v>
          </cell>
          <cell r="G49">
            <v>0.4165089932822331</v>
          </cell>
          <cell r="I49">
            <v>708040.1260499998</v>
          </cell>
          <cell r="J49">
            <v>1050452.11981</v>
          </cell>
          <cell r="K49">
            <v>-32.59663027972506</v>
          </cell>
          <cell r="M49">
            <v>19922.366440000005</v>
          </cell>
          <cell r="N49">
            <v>7790.9296</v>
          </cell>
          <cell r="O49">
            <v>155.7123149976866</v>
          </cell>
          <cell r="P49">
            <v>0.35222952946484115</v>
          </cell>
          <cell r="Q49">
            <v>0.6830159706183112</v>
          </cell>
          <cell r="S49">
            <v>165218.85470000003</v>
          </cell>
          <cell r="T49">
            <v>8943.43245</v>
          </cell>
          <cell r="U49">
            <v>1747.3763359167544</v>
          </cell>
        </row>
        <row r="50">
          <cell r="C50">
            <v>1314.76376</v>
          </cell>
          <cell r="D50">
            <v>7613.87291</v>
          </cell>
          <cell r="E50">
            <v>-82.73199755838846</v>
          </cell>
          <cell r="F50">
            <v>-0.024304048766274514</v>
          </cell>
          <cell r="G50">
            <v>0.004766558889341836</v>
          </cell>
          <cell r="I50">
            <v>268.602</v>
          </cell>
          <cell r="J50">
            <v>67850.674</v>
          </cell>
          <cell r="K50">
            <v>-99.60412773497283</v>
          </cell>
          <cell r="M50">
            <v>9.999999999999999E-34</v>
          </cell>
          <cell r="N50">
            <v>60.787639999999996</v>
          </cell>
          <cell r="O50">
            <v>-100</v>
          </cell>
          <cell r="P50">
            <v>-0.0017649353590071647</v>
          </cell>
          <cell r="Q50">
            <v>3.428387750397743E-38</v>
          </cell>
          <cell r="S50">
            <v>9.999999999999999E-34</v>
          </cell>
          <cell r="T50">
            <v>13.942</v>
          </cell>
          <cell r="U50">
            <v>-100</v>
          </cell>
        </row>
        <row r="51">
          <cell r="C51">
            <v>9.999999999999999E-34</v>
          </cell>
          <cell r="D51">
            <v>9.999999999999999E-34</v>
          </cell>
          <cell r="E51">
            <v>0</v>
          </cell>
          <cell r="F51">
            <v>0</v>
          </cell>
          <cell r="G51">
            <v>3.6254109174273526E-39</v>
          </cell>
          <cell r="I51">
            <v>9.999999999999999E-34</v>
          </cell>
          <cell r="J51">
            <v>9.999999999999999E-34</v>
          </cell>
          <cell r="K51">
            <v>0</v>
          </cell>
          <cell r="M51">
            <v>9.999999999999999E-34</v>
          </cell>
          <cell r="N51">
            <v>9.999999999999999E-34</v>
          </cell>
          <cell r="O51">
            <v>0</v>
          </cell>
          <cell r="P51">
            <v>0</v>
          </cell>
          <cell r="Q51">
            <v>3.428387750397743E-38</v>
          </cell>
          <cell r="S51">
            <v>9.999999999999999E-34</v>
          </cell>
          <cell r="T51">
            <v>9.999999999999999E-34</v>
          </cell>
          <cell r="U51">
            <v>0</v>
          </cell>
        </row>
        <row r="52">
          <cell r="C52">
            <v>98164.22435</v>
          </cell>
          <cell r="D52">
            <v>114721.08829000001</v>
          </cell>
          <cell r="E52">
            <v>-14.432275867316049</v>
          </cell>
          <cell r="F52">
            <v>-0.06388186313843003</v>
          </cell>
          <cell r="G52">
            <v>0.355885650659278</v>
          </cell>
          <cell r="I52">
            <v>976290.873</v>
          </cell>
          <cell r="J52">
            <v>1117013.394</v>
          </cell>
          <cell r="K52">
            <v>-12.598105068022134</v>
          </cell>
          <cell r="M52">
            <v>350.35772</v>
          </cell>
          <cell r="N52">
            <v>15833.45</v>
          </cell>
          <cell r="O52">
            <v>-97.78723070461585</v>
          </cell>
          <cell r="P52">
            <v>-0.4495429832732915</v>
          </cell>
          <cell r="Q52">
            <v>0.012011621155052823</v>
          </cell>
          <cell r="S52">
            <v>57.743</v>
          </cell>
          <cell r="T52">
            <v>157000</v>
          </cell>
          <cell r="U52">
            <v>-99.96322101910829</v>
          </cell>
        </row>
        <row r="53">
          <cell r="C53">
            <v>215118.2186099999</v>
          </cell>
          <cell r="D53">
            <v>373339.26697000006</v>
          </cell>
          <cell r="E53">
            <v>-42.37996438041813</v>
          </cell>
          <cell r="F53">
            <v>-0.6104691923289697</v>
          </cell>
          <cell r="G53">
            <v>0.7798919382862176</v>
          </cell>
          <cell r="I53">
            <v>1203628.963</v>
          </cell>
          <cell r="J53">
            <v>1493102.513</v>
          </cell>
          <cell r="K53">
            <v>-19.387386162680716</v>
          </cell>
          <cell r="M53">
            <v>69970.80439000002</v>
          </cell>
          <cell r="N53">
            <v>58753.50464</v>
          </cell>
          <cell r="O53">
            <v>19.092137258418397</v>
          </cell>
          <cell r="P53">
            <v>0.3256880668727602</v>
          </cell>
          <cell r="Q53">
            <v>2.398870486561527</v>
          </cell>
          <cell r="S53">
            <v>218914.102</v>
          </cell>
          <cell r="T53">
            <v>71275.318</v>
          </cell>
          <cell r="U53">
            <v>207.13872367430199</v>
          </cell>
        </row>
        <row r="54">
          <cell r="C54">
            <v>9.999999999999999E-34</v>
          </cell>
          <cell r="D54">
            <v>1481.3428499999995</v>
          </cell>
          <cell r="E54">
            <v>-100</v>
          </cell>
          <cell r="F54">
            <v>-0.005715511195098447</v>
          </cell>
          <cell r="G54">
            <v>3.6254109174273526E-39</v>
          </cell>
          <cell r="I54">
            <v>9.999999999999999E-34</v>
          </cell>
          <cell r="J54">
            <v>249.708</v>
          </cell>
          <cell r="K54">
            <v>-100</v>
          </cell>
          <cell r="M54">
            <v>9.999999999999999E-34</v>
          </cell>
          <cell r="N54">
            <v>9.999999999999999E-34</v>
          </cell>
          <cell r="O54">
            <v>0</v>
          </cell>
          <cell r="P54">
            <v>0</v>
          </cell>
          <cell r="Q54">
            <v>3.428387750397743E-38</v>
          </cell>
          <cell r="S54">
            <v>9.999999999999999E-34</v>
          </cell>
          <cell r="T54">
            <v>9.999999999999999E-34</v>
          </cell>
          <cell r="U54">
            <v>0</v>
          </cell>
        </row>
        <row r="55">
          <cell r="C55">
            <v>9.999999999999999E-34</v>
          </cell>
          <cell r="D55">
            <v>9.999999999999999E-34</v>
          </cell>
          <cell r="E55">
            <v>0</v>
          </cell>
          <cell r="F55">
            <v>0</v>
          </cell>
          <cell r="G55">
            <v>3.6254109174273526E-39</v>
          </cell>
          <cell r="I55">
            <v>9.999999999999999E-34</v>
          </cell>
          <cell r="J55">
            <v>9.999999999999999E-34</v>
          </cell>
          <cell r="K55">
            <v>0</v>
          </cell>
          <cell r="M55">
            <v>9.999999999999999E-34</v>
          </cell>
          <cell r="N55">
            <v>9.999999999999999E-34</v>
          </cell>
          <cell r="O55">
            <v>0</v>
          </cell>
          <cell r="P55">
            <v>0</v>
          </cell>
          <cell r="Q55">
            <v>3.428387750397743E-38</v>
          </cell>
          <cell r="S55">
            <v>9.999999999999999E-34</v>
          </cell>
          <cell r="T55">
            <v>9.999999999999999E-34</v>
          </cell>
          <cell r="U55">
            <v>0</v>
          </cell>
        </row>
        <row r="56">
          <cell r="C56">
            <v>9.999999999999999E-34</v>
          </cell>
          <cell r="D56">
            <v>9.999999999999999E-34</v>
          </cell>
          <cell r="E56">
            <v>0</v>
          </cell>
          <cell r="F56">
            <v>0</v>
          </cell>
          <cell r="G56">
            <v>3.6254109174273526E-39</v>
          </cell>
          <cell r="I56">
            <v>9.999999999999999E-34</v>
          </cell>
          <cell r="J56">
            <v>9.999999999999999E-34</v>
          </cell>
          <cell r="K56">
            <v>0</v>
          </cell>
          <cell r="M56">
            <v>9.999999999999999E-34</v>
          </cell>
          <cell r="N56">
            <v>9.999999999999999E-34</v>
          </cell>
          <cell r="O56">
            <v>0</v>
          </cell>
          <cell r="P56">
            <v>0</v>
          </cell>
          <cell r="Q56">
            <v>3.428387750397743E-38</v>
          </cell>
          <cell r="S56">
            <v>9.999999999999999E-34</v>
          </cell>
          <cell r="T56">
            <v>9.999999999999999E-34</v>
          </cell>
          <cell r="U56">
            <v>0</v>
          </cell>
        </row>
        <row r="57">
          <cell r="C57">
            <v>9.999999999999999E-34</v>
          </cell>
          <cell r="D57">
            <v>9.999999999999999E-34</v>
          </cell>
          <cell r="E57">
            <v>0</v>
          </cell>
          <cell r="F57">
            <v>0</v>
          </cell>
          <cell r="G57">
            <v>3.6254109174273526E-39</v>
          </cell>
          <cell r="I57">
            <v>9.999999999999999E-34</v>
          </cell>
          <cell r="J57">
            <v>9.999999999999999E-34</v>
          </cell>
          <cell r="K57">
            <v>0</v>
          </cell>
          <cell r="M57">
            <v>9.999999999999999E-34</v>
          </cell>
          <cell r="N57">
            <v>9.999999999999999E-34</v>
          </cell>
          <cell r="O57">
            <v>0</v>
          </cell>
          <cell r="P57">
            <v>0</v>
          </cell>
          <cell r="Q57">
            <v>3.428387750397743E-38</v>
          </cell>
          <cell r="S57">
            <v>9.999999999999999E-34</v>
          </cell>
          <cell r="T57">
            <v>9.999999999999999E-34</v>
          </cell>
          <cell r="U57">
            <v>0</v>
          </cell>
        </row>
        <row r="58">
          <cell r="C58">
            <v>1193313.7088900006</v>
          </cell>
          <cell r="D58">
            <v>1583340.50553</v>
          </cell>
          <cell r="E58">
            <v>-24.63315978324218</v>
          </cell>
          <cell r="F58">
            <v>-1.5048525212001413</v>
          </cell>
          <cell r="G58">
            <v>4.3262525481255345</v>
          </cell>
          <cell r="I58">
            <v>9618059.636</v>
          </cell>
          <cell r="J58">
            <v>13293615.54981</v>
          </cell>
          <cell r="K58">
            <v>-27.649031221325888</v>
          </cell>
          <cell r="M58">
            <v>233182.25452</v>
          </cell>
          <cell r="N58">
            <v>55635.428489999984</v>
          </cell>
          <cell r="O58">
            <v>319.12547606587157</v>
          </cell>
          <cell r="P58">
            <v>5.154973464010787</v>
          </cell>
          <cell r="Q58">
            <v>7.994391850064968</v>
          </cell>
          <cell r="S58">
            <v>2169080.209</v>
          </cell>
          <cell r="T58">
            <v>328210.641</v>
          </cell>
          <cell r="U58">
            <v>560.8805255037419</v>
          </cell>
        </row>
        <row r="59">
          <cell r="C59">
            <v>6370.60864</v>
          </cell>
          <cell r="D59">
            <v>29118.12321</v>
          </cell>
          <cell r="E59">
            <v>-78.1214998162651</v>
          </cell>
          <cell r="F59">
            <v>-0.08776744302340277</v>
          </cell>
          <cell r="G59">
            <v>0.023096074114113022</v>
          </cell>
          <cell r="I59">
            <v>30607.694</v>
          </cell>
          <cell r="J59">
            <v>186489.749</v>
          </cell>
          <cell r="K59">
            <v>-83.58746571105097</v>
          </cell>
          <cell r="M59">
            <v>9.999999999999999E-34</v>
          </cell>
          <cell r="N59">
            <v>9.999999999999999E-34</v>
          </cell>
          <cell r="O59">
            <v>0</v>
          </cell>
          <cell r="P59">
            <v>0</v>
          </cell>
          <cell r="Q59">
            <v>3.428387750397743E-38</v>
          </cell>
          <cell r="S59">
            <v>9.999999999999999E-34</v>
          </cell>
          <cell r="T59">
            <v>9.999999999999999E-34</v>
          </cell>
          <cell r="U59">
            <v>0</v>
          </cell>
        </row>
        <row r="60">
          <cell r="C60">
            <v>227659.57055</v>
          </cell>
          <cell r="D60">
            <v>164845.95417999994</v>
          </cell>
          <cell r="E60">
            <v>38.104433125129724</v>
          </cell>
          <cell r="F60">
            <v>0.24235572984832957</v>
          </cell>
          <cell r="G60">
            <v>0.8253594925287927</v>
          </cell>
          <cell r="I60">
            <v>2356496.117</v>
          </cell>
          <cell r="J60">
            <v>1664372.389</v>
          </cell>
          <cell r="K60">
            <v>41.58466774468945</v>
          </cell>
          <cell r="M60">
            <v>17679.77252</v>
          </cell>
          <cell r="N60">
            <v>11897.130330000002</v>
          </cell>
          <cell r="O60">
            <v>48.605352968340526</v>
          </cell>
          <cell r="P60">
            <v>0.1678958036472155</v>
          </cell>
          <cell r="Q60">
            <v>0.6061311553738664</v>
          </cell>
          <cell r="S60">
            <v>158339</v>
          </cell>
          <cell r="T60">
            <v>161151.489</v>
          </cell>
          <cell r="U60">
            <v>-1.7452454317688628</v>
          </cell>
        </row>
        <row r="61">
          <cell r="C61">
            <v>595444.9943499997</v>
          </cell>
          <cell r="D61">
            <v>614480.41797</v>
          </cell>
          <cell r="E61">
            <v>-3.0978080119925955</v>
          </cell>
          <cell r="F61">
            <v>-0.07344496704699581</v>
          </cell>
          <cell r="G61">
            <v>2.1587327832439573</v>
          </cell>
          <cell r="I61">
            <v>5105304.1515</v>
          </cell>
          <cell r="J61">
            <v>5244909.7604</v>
          </cell>
          <cell r="K61">
            <v>-2.661735192358265</v>
          </cell>
          <cell r="M61">
            <v>59863.96703</v>
          </cell>
          <cell r="N61">
            <v>47994.285379999994</v>
          </cell>
          <cell r="O61">
            <v>24.731447829716615</v>
          </cell>
          <cell r="P61">
            <v>0.34462961293189737</v>
          </cell>
          <cell r="Q61">
            <v>2.0523689125586637</v>
          </cell>
          <cell r="S61">
            <v>481388.939</v>
          </cell>
          <cell r="T61">
            <v>351817.949</v>
          </cell>
          <cell r="U61">
            <v>36.82898793773594</v>
          </cell>
        </row>
        <row r="62">
          <cell r="C62">
            <v>2565.9110800000008</v>
          </cell>
          <cell r="D62">
            <v>2106.96585</v>
          </cell>
          <cell r="E62">
            <v>21.782281378694424</v>
          </cell>
          <cell r="F62">
            <v>0.0017707626563303943</v>
          </cell>
          <cell r="G62">
            <v>0.009302482042579812</v>
          </cell>
          <cell r="I62">
            <v>546.29</v>
          </cell>
          <cell r="J62">
            <v>365.185</v>
          </cell>
          <cell r="K62">
            <v>49.59267220723741</v>
          </cell>
          <cell r="M62">
            <v>9.999999999999999E-34</v>
          </cell>
          <cell r="N62">
            <v>1015.46577</v>
          </cell>
          <cell r="O62">
            <v>-100</v>
          </cell>
          <cell r="P62">
            <v>-0.02948348452636814</v>
          </cell>
          <cell r="Q62">
            <v>3.428387750397743E-38</v>
          </cell>
          <cell r="S62">
            <v>9.999999999999999E-34</v>
          </cell>
          <cell r="T62">
            <v>233.931</v>
          </cell>
          <cell r="U62">
            <v>-100</v>
          </cell>
        </row>
        <row r="63">
          <cell r="C63">
            <v>413.49365</v>
          </cell>
          <cell r="D63">
            <v>397.8507</v>
          </cell>
          <cell r="E63">
            <v>3.931864390335366</v>
          </cell>
          <cell r="F63">
            <v>6.03556805565742E-05</v>
          </cell>
          <cell r="G63">
            <v>0.0014990843929968847</v>
          </cell>
          <cell r="I63">
            <v>80.575</v>
          </cell>
          <cell r="J63">
            <v>62.98</v>
          </cell>
          <cell r="K63">
            <v>27.937440457288037</v>
          </cell>
          <cell r="M63">
            <v>129.36667</v>
          </cell>
          <cell r="N63">
            <v>9.999999999999999E-34</v>
          </cell>
          <cell r="O63">
            <v>1.2936667E+37</v>
          </cell>
          <cell r="P63">
            <v>0.0037560893984371073</v>
          </cell>
          <cell r="Q63">
            <v>0.004435191067377472</v>
          </cell>
          <cell r="S63">
            <v>20.991</v>
          </cell>
          <cell r="T63">
            <v>9.999999999999999E-34</v>
          </cell>
          <cell r="U63">
            <v>2.0991000000000002E+36</v>
          </cell>
        </row>
        <row r="64">
          <cell r="C64">
            <v>25713.26933999999</v>
          </cell>
          <cell r="D64">
            <v>36941.02987</v>
          </cell>
          <cell r="E64">
            <v>-30.39373988627786</v>
          </cell>
          <cell r="F64">
            <v>-0.04332041769067812</v>
          </cell>
          <cell r="G64">
            <v>0.093221167387986</v>
          </cell>
          <cell r="I64">
            <v>10885.584</v>
          </cell>
          <cell r="J64">
            <v>19801.83</v>
          </cell>
          <cell r="K64">
            <v>-45.02738383270638</v>
          </cell>
          <cell r="M64">
            <v>3619.9656099999997</v>
          </cell>
          <cell r="N64">
            <v>3250.4213999999997</v>
          </cell>
          <cell r="O64">
            <v>11.369116939729725</v>
          </cell>
          <cell r="P64">
            <v>0.010729510850320381</v>
          </cell>
          <cell r="Q64">
            <v>0.12410645754185093</v>
          </cell>
          <cell r="S64">
            <v>584.544</v>
          </cell>
          <cell r="T64">
            <v>734.95</v>
          </cell>
          <cell r="U64">
            <v>-20.464793523368943</v>
          </cell>
        </row>
        <row r="66">
          <cell r="C66">
            <v>181502.58652999988</v>
          </cell>
          <cell r="D66">
            <v>361441.6043300001</v>
          </cell>
          <cell r="E66">
            <v>-49.78370382500681</v>
          </cell>
          <cell r="F66">
            <v>-0.6942643093534495</v>
          </cell>
          <cell r="G66">
            <v>0.6580214587471644</v>
          </cell>
          <cell r="I66">
            <v>105308.47514</v>
          </cell>
          <cell r="J66">
            <v>435458.372</v>
          </cell>
          <cell r="K66">
            <v>-75.81663784385802</v>
          </cell>
          <cell r="M66">
            <v>28547.71875</v>
          </cell>
          <cell r="N66">
            <v>33783.93978999999</v>
          </cell>
          <cell r="O66">
            <v>-15.49914270670677</v>
          </cell>
          <cell r="P66">
            <v>-0.15203076910163404</v>
          </cell>
          <cell r="Q66">
            <v>0.9787264926429997</v>
          </cell>
          <cell r="S66">
            <v>64527.913</v>
          </cell>
          <cell r="T66">
            <v>66656.41944</v>
          </cell>
          <cell r="U66">
            <v>-3.1932504894235247</v>
          </cell>
        </row>
        <row r="67">
          <cell r="C67">
            <v>2050786.0312099992</v>
          </cell>
          <cell r="D67">
            <v>1367410.5497</v>
          </cell>
          <cell r="E67">
            <v>49.97588190758999</v>
          </cell>
          <cell r="F67">
            <v>2.6366888766001693</v>
          </cell>
          <cell r="G67">
            <v>7.434942066856243</v>
          </cell>
          <cell r="I67">
            <v>5416540.048160008</v>
          </cell>
          <cell r="J67">
            <v>2594610.632759999</v>
          </cell>
          <cell r="K67">
            <v>108.76119059136829</v>
          </cell>
          <cell r="M67">
            <v>90904.0957</v>
          </cell>
          <cell r="N67">
            <v>132424.45260000002</v>
          </cell>
          <cell r="O67">
            <v>-31.35399549312542</v>
          </cell>
          <cell r="P67">
            <v>-1.205520497446638</v>
          </cell>
          <cell r="Q67">
            <v>3.116544881588642</v>
          </cell>
          <cell r="S67">
            <v>633341.81451</v>
          </cell>
          <cell r="T67">
            <v>161361.99469</v>
          </cell>
          <cell r="U67">
            <v>292.49751202365985</v>
          </cell>
        </row>
        <row r="68">
          <cell r="C68">
            <v>4510.33242</v>
          </cell>
          <cell r="D68">
            <v>162762.26397000003</v>
          </cell>
          <cell r="E68">
            <v>-97.2288832128611</v>
          </cell>
          <cell r="F68">
            <v>-0.6105883499015631</v>
          </cell>
          <cell r="G68">
            <v>0.016351808396694534</v>
          </cell>
          <cell r="I68">
            <v>3309.772629999999</v>
          </cell>
          <cell r="J68">
            <v>214869.9390000001</v>
          </cell>
          <cell r="K68">
            <v>-98.45963905169629</v>
          </cell>
          <cell r="M68">
            <v>1013.50037</v>
          </cell>
          <cell r="N68">
            <v>713.1899000000002</v>
          </cell>
          <cell r="O68">
            <v>42.10806546755636</v>
          </cell>
          <cell r="P68">
            <v>0.008719347669741088</v>
          </cell>
          <cell r="Q68">
            <v>0.0347467225353158</v>
          </cell>
          <cell r="S68">
            <v>525.90176</v>
          </cell>
          <cell r="T68">
            <v>587.57838</v>
          </cell>
          <cell r="U68">
            <v>-10.496747684964186</v>
          </cell>
        </row>
        <row r="69">
          <cell r="C69">
            <v>345398.15507</v>
          </cell>
          <cell r="D69">
            <v>336312.5960700003</v>
          </cell>
          <cell r="E69">
            <v>2.7015220679122542</v>
          </cell>
          <cell r="F69">
            <v>0.03505509489462586</v>
          </cell>
          <cell r="G69">
            <v>1.2522102422500438</v>
          </cell>
          <cell r="I69">
            <v>493117.1940399999</v>
          </cell>
          <cell r="J69">
            <v>578713.4003399999</v>
          </cell>
          <cell r="K69">
            <v>-14.790776617529747</v>
          </cell>
          <cell r="M69">
            <v>14266.7263</v>
          </cell>
          <cell r="N69">
            <v>108021.45288000001</v>
          </cell>
          <cell r="O69">
            <v>-86.79269171110968</v>
          </cell>
          <cell r="P69">
            <v>-2.722116404175108</v>
          </cell>
          <cell r="Q69">
            <v>0.4891186968519732</v>
          </cell>
          <cell r="S69">
            <v>14745.448639999999</v>
          </cell>
          <cell r="T69">
            <v>113529.05135999997</v>
          </cell>
          <cell r="U69">
            <v>-87.01173975880212</v>
          </cell>
        </row>
        <row r="70">
          <cell r="C70">
            <v>4740.099109999998</v>
          </cell>
          <cell r="D70">
            <v>7060.962140000002</v>
          </cell>
          <cell r="E70">
            <v>-32.86893462935355</v>
          </cell>
          <cell r="F70">
            <v>-0.008954658018739639</v>
          </cell>
          <cell r="G70">
            <v>0.01718480706308167</v>
          </cell>
          <cell r="I70">
            <v>54770.269</v>
          </cell>
          <cell r="J70">
            <v>105631.591</v>
          </cell>
          <cell r="K70">
            <v>-48.149726344650055</v>
          </cell>
          <cell r="M70">
            <v>522.841</v>
          </cell>
          <cell r="N70">
            <v>31.674259999999997</v>
          </cell>
          <cell r="O70">
            <v>1550.6810261707774</v>
          </cell>
          <cell r="P70">
            <v>0.014260753445836667</v>
          </cell>
          <cell r="Q70">
            <v>0.017925016798057067</v>
          </cell>
          <cell r="S70">
            <v>9506.2</v>
          </cell>
          <cell r="T70">
            <v>400.94</v>
          </cell>
          <cell r="U70">
            <v>2270.978201227116</v>
          </cell>
        </row>
        <row r="72">
          <cell r="C72">
            <v>5885096.77228</v>
          </cell>
          <cell r="D72">
            <v>5946421.315729987</v>
          </cell>
          <cell r="E72">
            <v>-1.0312848719239875</v>
          </cell>
          <cell r="F72">
            <v>-0.23661039348365584</v>
          </cell>
          <cell r="G72">
            <v>21.33589408834039</v>
          </cell>
          <cell r="I72">
            <v>18732791.286140032</v>
          </cell>
          <cell r="J72">
            <v>17249140.33635997</v>
          </cell>
          <cell r="K72">
            <v>8.601303722091181</v>
          </cell>
          <cell r="M72">
            <v>373796.61620999686</v>
          </cell>
          <cell r="N72">
            <v>1130141.447980004</v>
          </cell>
          <cell r="O72">
            <v>-66.92479362843343</v>
          </cell>
          <cell r="P72">
            <v>-21.960052030202373</v>
          </cell>
          <cell r="Q72">
            <v>12.815197401544797</v>
          </cell>
          <cell r="S72">
            <v>-2506440.7706400026</v>
          </cell>
          <cell r="T72">
            <v>6641723.996449998</v>
          </cell>
          <cell r="U72">
            <v>-137.73780379882837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5 "/>
      <sheetName val="Hoja1"/>
    </sheetNames>
    <sheetDataSet>
      <sheetData sheetId="0">
        <row r="16">
          <cell r="B16">
            <v>12083164.139259998</v>
          </cell>
          <cell r="C16">
            <v>1.3999999999999997E-32</v>
          </cell>
          <cell r="D16">
            <v>8.630831528042858E+40</v>
          </cell>
          <cell r="E16">
            <v>8.630831528042858E+40</v>
          </cell>
          <cell r="F16">
            <v>100</v>
          </cell>
          <cell r="H16">
            <v>37584302.151810005</v>
          </cell>
          <cell r="I16">
            <v>1.3999999999999997E-32</v>
          </cell>
          <cell r="J16">
            <v>2.684593010843572E+41</v>
          </cell>
          <cell r="L16">
            <v>3779207.632439996</v>
          </cell>
          <cell r="M16">
            <v>2446705.5863200026</v>
          </cell>
          <cell r="N16">
            <v>54.461070165951575</v>
          </cell>
          <cell r="O16">
            <v>54.461070165951575</v>
          </cell>
          <cell r="P16">
            <v>100</v>
          </cell>
          <cell r="R16">
            <v>11235477.75173</v>
          </cell>
          <cell r="S16">
            <v>7461049.156419999</v>
          </cell>
          <cell r="T16">
            <v>50.58844294119446</v>
          </cell>
        </row>
        <row r="18">
          <cell r="A18" t="str">
            <v>Cartagena</v>
          </cell>
          <cell r="B18">
            <v>8491979.9899</v>
          </cell>
          <cell r="C18">
            <v>9.999999999999999E-34</v>
          </cell>
          <cell r="D18">
            <v>8.491979989900002E+41</v>
          </cell>
          <cell r="E18">
            <v>6.065699992785717E+40</v>
          </cell>
          <cell r="F18">
            <v>70.27943916037931</v>
          </cell>
          <cell r="H18">
            <v>12093535.242850006</v>
          </cell>
          <cell r="I18">
            <v>9.999999999999999E-34</v>
          </cell>
          <cell r="J18">
            <v>1.2093535242850008E+42</v>
          </cell>
          <cell r="L18">
            <v>2690374.9087799955</v>
          </cell>
          <cell r="M18">
            <v>1694764.0676400028</v>
          </cell>
          <cell r="N18">
            <v>58.74627980084587</v>
          </cell>
          <cell r="O18">
            <v>40.69189389629234</v>
          </cell>
          <cell r="P18">
            <v>71.18886206956006</v>
          </cell>
          <cell r="R18">
            <v>3667949.0065899985</v>
          </cell>
          <cell r="S18">
            <v>2854960.85369</v>
          </cell>
          <cell r="T18">
            <v>28.476332761243366</v>
          </cell>
        </row>
        <row r="19">
          <cell r="A19" t="str">
            <v>Santa Marta</v>
          </cell>
          <cell r="B19">
            <v>1271294.7320399997</v>
          </cell>
          <cell r="C19">
            <v>9.999999999999999E-34</v>
          </cell>
          <cell r="D19">
            <v>1.27129473204E+41</v>
          </cell>
          <cell r="E19">
            <v>9.080676657428572E+39</v>
          </cell>
          <cell r="F19">
            <v>10.521207172129476</v>
          </cell>
          <cell r="H19">
            <v>13580308.613</v>
          </cell>
          <cell r="I19">
            <v>9.999999999999999E-34</v>
          </cell>
          <cell r="J19">
            <v>1.3580308613E+42</v>
          </cell>
          <cell r="L19">
            <v>374447.94352000003</v>
          </cell>
          <cell r="M19">
            <v>168995.72397999998</v>
          </cell>
          <cell r="N19">
            <v>121.57243668740078</v>
          </cell>
          <cell r="O19">
            <v>8.39709610705606</v>
          </cell>
          <cell r="P19">
            <v>9.908107199662979</v>
          </cell>
          <cell r="R19">
            <v>3548231.5504</v>
          </cell>
          <cell r="S19">
            <v>1878163.27</v>
          </cell>
          <cell r="T19">
            <v>88.92029287741316</v>
          </cell>
        </row>
        <row r="20">
          <cell r="A20" t="str">
            <v>Riohacha</v>
          </cell>
          <cell r="B20">
            <v>1003997.9800699992</v>
          </cell>
          <cell r="C20">
            <v>9.999999999999999E-34</v>
          </cell>
          <cell r="D20">
            <v>1.0039979800699993E+41</v>
          </cell>
          <cell r="E20">
            <v>7.171414143357138E+39</v>
          </cell>
          <cell r="F20">
            <v>8.30906514633746</v>
          </cell>
          <cell r="H20">
            <v>10163696.88872</v>
          </cell>
          <cell r="I20">
            <v>9.999999999999999E-34</v>
          </cell>
          <cell r="J20">
            <v>1.0163696888720001E+42</v>
          </cell>
          <cell r="L20">
            <v>392793.12224999984</v>
          </cell>
          <cell r="M20">
            <v>199288.45299000002</v>
          </cell>
          <cell r="N20">
            <v>97.09778281519881</v>
          </cell>
          <cell r="O20">
            <v>7.908784381002818</v>
          </cell>
          <cell r="P20">
            <v>10.39353114336293</v>
          </cell>
          <cell r="R20">
            <v>3662253.5519299996</v>
          </cell>
          <cell r="S20">
            <v>2200402.17649</v>
          </cell>
          <cell r="T20">
            <v>66.43564485888169</v>
          </cell>
        </row>
        <row r="21">
          <cell r="A21" t="str">
            <v>Buenaventura</v>
          </cell>
          <cell r="B21">
            <v>668233.3334000006</v>
          </cell>
          <cell r="C21">
            <v>9.999999999999999E-34</v>
          </cell>
          <cell r="D21">
            <v>6.682333334000007E+40</v>
          </cell>
          <cell r="E21">
            <v>4.7730952385714346E+39</v>
          </cell>
          <cell r="F21">
            <v>5.530284333627573</v>
          </cell>
          <cell r="H21">
            <v>438879.0312</v>
          </cell>
          <cell r="I21">
            <v>9.999999999999999E-34</v>
          </cell>
          <cell r="J21">
            <v>4.388790312000001E+40</v>
          </cell>
          <cell r="L21">
            <v>160581.52654</v>
          </cell>
          <cell r="M21">
            <v>213884.77975</v>
          </cell>
          <cell r="N21">
            <v>-24.921480281254095</v>
          </cell>
          <cell r="O21">
            <v>-2.1785724244072786</v>
          </cell>
          <cell r="P21">
            <v>4.249079229243687</v>
          </cell>
          <cell r="R21">
            <v>56577.84458000001</v>
          </cell>
          <cell r="S21">
            <v>161808.85462</v>
          </cell>
          <cell r="T21">
            <v>-65.0341480304831</v>
          </cell>
        </row>
        <row r="22">
          <cell r="A22" t="str">
            <v>Tumaco</v>
          </cell>
          <cell r="B22">
            <v>340144.13067</v>
          </cell>
          <cell r="C22">
            <v>9.999999999999999E-34</v>
          </cell>
          <cell r="D22">
            <v>3.4014413067000004E+40</v>
          </cell>
          <cell r="E22">
            <v>2.4296009333571435E+39</v>
          </cell>
          <cell r="F22">
            <v>2.8150253257325297</v>
          </cell>
          <cell r="H22">
            <v>468494.145</v>
          </cell>
          <cell r="I22">
            <v>9.999999999999999E-34</v>
          </cell>
          <cell r="J22">
            <v>4.684941450000001E+40</v>
          </cell>
          <cell r="L22">
            <v>80860.034</v>
          </cell>
          <cell r="M22">
            <v>94491.02765999999</v>
          </cell>
          <cell r="N22">
            <v>-14.425701569303891</v>
          </cell>
          <cell r="O22">
            <v>-0.5571162193037641</v>
          </cell>
          <cell r="P22">
            <v>2.1396028444140756</v>
          </cell>
          <cell r="R22">
            <v>111374.403</v>
          </cell>
          <cell r="S22">
            <v>163130.163</v>
          </cell>
          <cell r="T22">
            <v>-31.726664798342657</v>
          </cell>
        </row>
        <row r="23">
          <cell r="A23" t="str">
            <v>Barranquilla</v>
          </cell>
          <cell r="B23">
            <v>154593.24607</v>
          </cell>
          <cell r="C23">
            <v>9.999999999999999E-34</v>
          </cell>
          <cell r="D23">
            <v>1.5459324607E+40</v>
          </cell>
          <cell r="E23">
            <v>1.1042374719285715E+39</v>
          </cell>
          <cell r="F23">
            <v>1.2794102959149876</v>
          </cell>
          <cell r="H23">
            <v>414974.03862999985</v>
          </cell>
          <cell r="I23">
            <v>9.999999999999999E-34</v>
          </cell>
          <cell r="J23">
            <v>4.149740386299999E+40</v>
          </cell>
          <cell r="L23">
            <v>26751.559869999997</v>
          </cell>
          <cell r="M23">
            <v>43860.04946000001</v>
          </cell>
          <cell r="N23">
            <v>-39.00700022147218</v>
          </cell>
          <cell r="O23">
            <v>-0.6992459446554109</v>
          </cell>
          <cell r="P23">
            <v>0.7078616067656542</v>
          </cell>
          <cell r="R23">
            <v>76237.52467</v>
          </cell>
          <cell r="S23">
            <v>142350.22183999998</v>
          </cell>
          <cell r="T23">
            <v>-46.44369100057315</v>
          </cell>
        </row>
        <row r="24">
          <cell r="A24" t="str">
            <v>Bogotá</v>
          </cell>
          <cell r="B24">
            <v>107315.51926000007</v>
          </cell>
          <cell r="C24">
            <v>9.999999999999999E-34</v>
          </cell>
          <cell r="D24">
            <v>1.0731551926000009E+40</v>
          </cell>
          <cell r="E24">
            <v>7.66539423285715E+38</v>
          </cell>
          <cell r="F24">
            <v>0.8881408712417965</v>
          </cell>
          <cell r="H24">
            <v>95251.3741700001</v>
          </cell>
          <cell r="I24">
            <v>9.999999999999999E-34</v>
          </cell>
          <cell r="J24">
            <v>9.525137417000011E+39</v>
          </cell>
          <cell r="L24">
            <v>37398.51223000001</v>
          </cell>
          <cell r="M24">
            <v>24561.49918000001</v>
          </cell>
          <cell r="N24">
            <v>52.264778122554304</v>
          </cell>
          <cell r="O24">
            <v>0.5246652119394416</v>
          </cell>
          <cell r="P24">
            <v>0.989586068491668</v>
          </cell>
          <cell r="R24">
            <v>29815.216540000005</v>
          </cell>
          <cell r="S24">
            <v>19498.924819999993</v>
          </cell>
          <cell r="T24">
            <v>52.90697725763125</v>
          </cell>
        </row>
        <row r="25">
          <cell r="A25" t="str">
            <v>Cúcuta</v>
          </cell>
          <cell r="B25">
            <v>22538.449109999994</v>
          </cell>
          <cell r="C25">
            <v>9.999999999999999E-34</v>
          </cell>
          <cell r="D25">
            <v>2.2538449109999998E+39</v>
          </cell>
          <cell r="E25">
            <v>1.6098892221428573E+38</v>
          </cell>
          <cell r="F25">
            <v>0.18652770789373968</v>
          </cell>
          <cell r="H25">
            <v>308990.64</v>
          </cell>
          <cell r="I25">
            <v>9.999999999999999E-34</v>
          </cell>
          <cell r="J25">
            <v>3.0899064000000003E+40</v>
          </cell>
          <cell r="L25">
            <v>8556.72673</v>
          </cell>
          <cell r="M25">
            <v>2693.07613</v>
          </cell>
          <cell r="N25">
            <v>217.73059196807782</v>
          </cell>
          <cell r="O25">
            <v>0.23965493162662438</v>
          </cell>
          <cell r="P25">
            <v>0.22641589354738526</v>
          </cell>
          <cell r="R25">
            <v>76953.16</v>
          </cell>
          <cell r="S25">
            <v>37056.71</v>
          </cell>
          <cell r="T25">
            <v>107.6632275234364</v>
          </cell>
        </row>
        <row r="26">
          <cell r="A26" t="str">
            <v>Medellín</v>
          </cell>
          <cell r="B26">
            <v>11794.602559999992</v>
          </cell>
          <cell r="C26">
            <v>9.999999999999999E-34</v>
          </cell>
          <cell r="D26">
            <v>1.1794602559999993E+39</v>
          </cell>
          <cell r="E26">
            <v>8.424716114285711E+37</v>
          </cell>
          <cell r="F26">
            <v>0.09761187073241498</v>
          </cell>
          <cell r="H26">
            <v>10211.670890000001</v>
          </cell>
          <cell r="I26">
            <v>9.999999999999999E-34</v>
          </cell>
          <cell r="J26">
            <v>1.0211670890000001E+39</v>
          </cell>
          <cell r="L26">
            <v>4218.05326</v>
          </cell>
          <cell r="M26">
            <v>2180.81004</v>
          </cell>
          <cell r="N26">
            <v>93.416812222673</v>
          </cell>
          <cell r="O26">
            <v>0.08326474715186884</v>
          </cell>
          <cell r="P26">
            <v>0.11161210682877111</v>
          </cell>
          <cell r="R26">
            <v>3363.3741900000014</v>
          </cell>
          <cell r="S26">
            <v>1728.7381699999999</v>
          </cell>
          <cell r="T26">
            <v>94.55659904819488</v>
          </cell>
        </row>
        <row r="27">
          <cell r="A27" t="str">
            <v>Cali</v>
          </cell>
          <cell r="B27">
            <v>7089.95002</v>
          </cell>
          <cell r="C27">
            <v>9.999999999999999E-34</v>
          </cell>
          <cell r="D27">
            <v>7.089950020000002E+38</v>
          </cell>
          <cell r="E27">
            <v>5.064250014285717E+37</v>
          </cell>
          <cell r="F27">
            <v>0.058676270042245786</v>
          </cell>
          <cell r="H27">
            <v>5992.000459999999</v>
          </cell>
          <cell r="I27">
            <v>9.999999999999999E-34</v>
          </cell>
          <cell r="J27">
            <v>5.9920004599999994E+38</v>
          </cell>
          <cell r="L27">
            <v>2579.3393</v>
          </cell>
          <cell r="M27">
            <v>1350.89782</v>
          </cell>
          <cell r="N27">
            <v>90.93518856962848</v>
          </cell>
          <cell r="O27">
            <v>0.05020798116734807</v>
          </cell>
          <cell r="P27">
            <v>0.06825079622139425</v>
          </cell>
          <cell r="R27">
            <v>2056.58252</v>
          </cell>
          <cell r="S27">
            <v>1071.6678399999998</v>
          </cell>
          <cell r="T27">
            <v>91.90484618816221</v>
          </cell>
        </row>
        <row r="28">
          <cell r="A28" t="str">
            <v>Ipiales</v>
          </cell>
          <cell r="B28">
            <v>2666.4775099999974</v>
          </cell>
          <cell r="C28">
            <v>9.999999999999999E-34</v>
          </cell>
          <cell r="D28">
            <v>2.6664775099999976E+38</v>
          </cell>
          <cell r="E28">
            <v>1.9046267928571413E+37</v>
          </cell>
          <cell r="F28">
            <v>0.02206770908073834</v>
          </cell>
          <cell r="H28">
            <v>3124.4369499999993</v>
          </cell>
          <cell r="I28">
            <v>9.999999999999999E-34</v>
          </cell>
          <cell r="J28">
            <v>3.12443695E+38</v>
          </cell>
          <cell r="L28">
            <v>519.1952000000002</v>
          </cell>
          <cell r="M28">
            <v>568.2783499999999</v>
          </cell>
          <cell r="N28">
            <v>-8.637166979878735</v>
          </cell>
          <cell r="O28">
            <v>-0.0020060913856752094</v>
          </cell>
          <cell r="P28">
            <v>0.013738202567737423</v>
          </cell>
          <cell r="R28">
            <v>564.50118</v>
          </cell>
          <cell r="S28">
            <v>824.4270099999998</v>
          </cell>
          <cell r="T28">
            <v>-31.52805849968451</v>
          </cell>
        </row>
        <row r="29">
          <cell r="A29" t="str">
            <v>Maicao</v>
          </cell>
          <cell r="B29">
            <v>1245.8544</v>
          </cell>
          <cell r="C29">
            <v>9.999999999999999E-34</v>
          </cell>
          <cell r="D29">
            <v>1.2458544000000001E+38</v>
          </cell>
          <cell r="E29">
            <v>8.898960000000002E+36</v>
          </cell>
          <cell r="F29">
            <v>0.010310663545089433</v>
          </cell>
          <cell r="H29">
            <v>640</v>
          </cell>
          <cell r="I29">
            <v>9.999999999999999E-34</v>
          </cell>
          <cell r="J29">
            <v>6.4E+37</v>
          </cell>
          <cell r="L29">
            <v>9.999999999999999E-34</v>
          </cell>
          <cell r="M29">
            <v>9.999999999999999E-34</v>
          </cell>
          <cell r="N29">
            <v>0</v>
          </cell>
          <cell r="O29">
            <v>0</v>
          </cell>
          <cell r="P29">
            <v>2.646057314809038E-38</v>
          </cell>
          <cell r="R29">
            <v>9.999999999999999E-34</v>
          </cell>
          <cell r="S29">
            <v>9.999999999999999E-34</v>
          </cell>
          <cell r="T29">
            <v>0</v>
          </cell>
        </row>
        <row r="30">
          <cell r="A30" t="str">
            <v>Pereira</v>
          </cell>
          <cell r="B30">
            <v>172.76217</v>
          </cell>
          <cell r="C30">
            <v>9.999999999999999E-34</v>
          </cell>
          <cell r="D30">
            <v>1.7276217E+37</v>
          </cell>
          <cell r="E30">
            <v>1.2340155000000001E+36</v>
          </cell>
          <cell r="F30">
            <v>0.0014297759097608382</v>
          </cell>
          <cell r="H30">
            <v>128.70333999999997</v>
          </cell>
          <cell r="I30">
            <v>9.999999999999999E-34</v>
          </cell>
          <cell r="J30">
            <v>1.2870333999999997E+37</v>
          </cell>
          <cell r="L30">
            <v>84.15193</v>
          </cell>
          <cell r="M30">
            <v>51.59169</v>
          </cell>
          <cell r="N30">
            <v>63.11140418156489</v>
          </cell>
          <cell r="O30">
            <v>0.0013307788310146717</v>
          </cell>
          <cell r="P30">
            <v>0.0022267082993179814</v>
          </cell>
          <cell r="R30">
            <v>67.10073</v>
          </cell>
          <cell r="S30">
            <v>40.972910000000006</v>
          </cell>
          <cell r="T30">
            <v>63.76852412972374</v>
          </cell>
        </row>
        <row r="31">
          <cell r="A31" t="str">
            <v>Bucaramanga</v>
          </cell>
          <cell r="B31">
            <v>97.11208</v>
          </cell>
          <cell r="C31">
            <v>9.999999999999999E-34</v>
          </cell>
          <cell r="D31">
            <v>9.711208000000002E+36</v>
          </cell>
          <cell r="E31">
            <v>6.936577142857145E+35</v>
          </cell>
          <cell r="F31">
            <v>0.0008036974328973022</v>
          </cell>
          <cell r="H31">
            <v>75.36659999999999</v>
          </cell>
          <cell r="I31">
            <v>9.999999999999999E-34</v>
          </cell>
          <cell r="J31">
            <v>7.53666E+36</v>
          </cell>
          <cell r="L31">
            <v>42.55883</v>
          </cell>
          <cell r="M31">
            <v>15.33163</v>
          </cell>
          <cell r="N31">
            <v>177.58842340964398</v>
          </cell>
          <cell r="O31">
            <v>0.0011128106361563265</v>
          </cell>
          <cell r="P31">
            <v>0.0011261310343121435</v>
          </cell>
          <cell r="R31">
            <v>33.9354</v>
          </cell>
          <cell r="S31">
            <v>12.176029999999999</v>
          </cell>
          <cell r="T31">
            <v>178.70660634049034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7"/>
      <sheetName val="Hoja1"/>
    </sheetNames>
    <sheetDataSet>
      <sheetData sheetId="0">
        <row r="17">
          <cell r="B17">
            <v>17167837.55214002</v>
          </cell>
          <cell r="C17">
            <v>14468367.47791007</v>
          </cell>
          <cell r="D17">
            <v>18.65773784327383</v>
          </cell>
          <cell r="E17">
            <v>18.65773784327383</v>
          </cell>
          <cell r="F17">
            <v>100</v>
          </cell>
          <cell r="H17">
            <v>7546593.0758599825</v>
          </cell>
          <cell r="I17">
            <v>7236645.704980007</v>
          </cell>
          <cell r="J17">
            <v>4.2830253616904335</v>
          </cell>
          <cell r="L17">
            <v>1722174.681699999</v>
          </cell>
          <cell r="M17">
            <v>1398822.6264800024</v>
          </cell>
          <cell r="N17">
            <v>23.11601550467336</v>
          </cell>
          <cell r="O17">
            <v>23.11601550467336</v>
          </cell>
          <cell r="P17">
            <v>100</v>
          </cell>
          <cell r="R17">
            <v>648896.1756299997</v>
          </cell>
          <cell r="S17">
            <v>556881.3868199991</v>
          </cell>
          <cell r="T17">
            <v>16.5232293604639</v>
          </cell>
        </row>
        <row r="19">
          <cell r="A19" t="str">
            <v>Cartagena</v>
          </cell>
          <cell r="B19">
            <v>3903417.9181200755</v>
          </cell>
          <cell r="C19">
            <v>3364400.5873700376</v>
          </cell>
          <cell r="D19">
            <v>16.021199519864236</v>
          </cell>
          <cell r="E19">
            <v>3.72548825272095</v>
          </cell>
          <cell r="F19">
            <v>22.736805997057584</v>
          </cell>
          <cell r="H19">
            <v>2011117.1159500293</v>
          </cell>
          <cell r="I19">
            <v>1921176.9369699892</v>
          </cell>
          <cell r="J19">
            <v>4.681514609575239</v>
          </cell>
          <cell r="L19">
            <v>327215.4460599998</v>
          </cell>
          <cell r="M19">
            <v>286418.6606500009</v>
          </cell>
          <cell r="N19">
            <v>14.243759578169362</v>
          </cell>
          <cell r="O19">
            <v>2.9165088294761103</v>
          </cell>
          <cell r="P19">
            <v>19.00013102834596</v>
          </cell>
          <cell r="R19">
            <v>170754.19425</v>
          </cell>
          <cell r="S19">
            <v>163745.2870500003</v>
          </cell>
          <cell r="T19">
            <v>4.280371866739284</v>
          </cell>
        </row>
        <row r="20">
          <cell r="A20" t="str">
            <v>Medellín</v>
          </cell>
          <cell r="B20">
            <v>3416866.537049993</v>
          </cell>
          <cell r="C20">
            <v>2542232.381170023</v>
          </cell>
          <cell r="D20">
            <v>34.4041780900231</v>
          </cell>
          <cell r="E20">
            <v>6.045147506899714</v>
          </cell>
          <cell r="F20">
            <v>19.902719411648153</v>
          </cell>
          <cell r="H20">
            <v>75512.03797999765</v>
          </cell>
          <cell r="I20">
            <v>64741.541649999</v>
          </cell>
          <cell r="J20">
            <v>16.636144360332537</v>
          </cell>
          <cell r="L20">
            <v>352309.42160000105</v>
          </cell>
          <cell r="M20">
            <v>330597.89227999933</v>
          </cell>
          <cell r="N20">
            <v>6.5673526138554985</v>
          </cell>
          <cell r="O20">
            <v>1.5521288338491221</v>
          </cell>
          <cell r="P20">
            <v>20.45724079814181</v>
          </cell>
          <cell r="R20">
            <v>5406.402950000006</v>
          </cell>
          <cell r="S20">
            <v>5608.902600000015</v>
          </cell>
          <cell r="T20">
            <v>-3.610325663348269</v>
          </cell>
        </row>
        <row r="21">
          <cell r="A21" t="str">
            <v>Bogotá</v>
          </cell>
          <cell r="B21">
            <v>2720176.641300016</v>
          </cell>
          <cell r="C21">
            <v>2301123.581350062</v>
          </cell>
          <cell r="D21">
            <v>18.21080203367856</v>
          </cell>
          <cell r="E21">
            <v>2.896339622212067</v>
          </cell>
          <cell r="F21">
            <v>15.84460846066742</v>
          </cell>
          <cell r="H21">
            <v>227297.0677199996</v>
          </cell>
          <cell r="I21">
            <v>231184.24587000316</v>
          </cell>
          <cell r="J21">
            <v>-1.6814200013392504</v>
          </cell>
          <cell r="L21">
            <v>404745.12489999866</v>
          </cell>
          <cell r="M21">
            <v>243777.64558999997</v>
          </cell>
          <cell r="N21">
            <v>66.03045120089622</v>
          </cell>
          <cell r="O21">
            <v>11.50735456110381</v>
          </cell>
          <cell r="P21">
            <v>23.501978585613934</v>
          </cell>
          <cell r="R21">
            <v>13901.7771399999</v>
          </cell>
          <cell r="S21">
            <v>26493.627350000228</v>
          </cell>
          <cell r="T21">
            <v>-47.52784525747555</v>
          </cell>
        </row>
        <row r="22">
          <cell r="A22" t="str">
            <v>Buenaventura</v>
          </cell>
          <cell r="B22">
            <v>2117661.879569998</v>
          </cell>
          <cell r="C22">
            <v>1778341.949370009</v>
          </cell>
          <cell r="D22">
            <v>19.080690882886486</v>
          </cell>
          <cell r="E22">
            <v>2.34525374558017</v>
          </cell>
          <cell r="F22">
            <v>12.33505310810694</v>
          </cell>
          <cell r="H22">
            <v>1467873.360839998</v>
          </cell>
          <cell r="I22">
            <v>1413103.518330015</v>
          </cell>
          <cell r="J22">
            <v>3.8758549391136663</v>
          </cell>
          <cell r="L22">
            <v>212590.87644999937</v>
          </cell>
          <cell r="M22">
            <v>147339.54201999996</v>
          </cell>
          <cell r="N22">
            <v>44.2863697928029</v>
          </cell>
          <cell r="O22">
            <v>4.664732553990628</v>
          </cell>
          <cell r="P22">
            <v>12.344327129472484</v>
          </cell>
          <cell r="R22">
            <v>172321.80597000013</v>
          </cell>
          <cell r="S22">
            <v>94700.49352999972</v>
          </cell>
          <cell r="T22">
            <v>81.9650558794724</v>
          </cell>
        </row>
        <row r="23">
          <cell r="A23" t="str">
            <v>Barranquilla</v>
          </cell>
          <cell r="B23">
            <v>1247845.4768299966</v>
          </cell>
          <cell r="C23">
            <v>1106047.1790699987</v>
          </cell>
          <cell r="D23">
            <v>12.820275702816458</v>
          </cell>
          <cell r="E23">
            <v>0.9800573421741732</v>
          </cell>
          <cell r="F23">
            <v>7.268507015168309</v>
          </cell>
          <cell r="H23">
            <v>730453.7415399968</v>
          </cell>
          <cell r="I23">
            <v>771911.6741599966</v>
          </cell>
          <cell r="J23">
            <v>-5.370813009806434</v>
          </cell>
          <cell r="L23">
            <v>85070.2430200001</v>
          </cell>
          <cell r="M23">
            <v>103983.42738999975</v>
          </cell>
          <cell r="N23">
            <v>-18.188652600441753</v>
          </cell>
          <cell r="O23">
            <v>-1.352078813422742</v>
          </cell>
          <cell r="P23">
            <v>4.939698854243129</v>
          </cell>
          <cell r="R23">
            <v>42951.81402000005</v>
          </cell>
          <cell r="S23">
            <v>50751.32512999996</v>
          </cell>
          <cell r="T23">
            <v>-15.368093522723585</v>
          </cell>
        </row>
        <row r="24">
          <cell r="A24" t="str">
            <v>Ipiales</v>
          </cell>
          <cell r="B24">
            <v>1104350.7026199838</v>
          </cell>
          <cell r="C24">
            <v>985065.2158399937</v>
          </cell>
          <cell r="D24">
            <v>12.10939995259826</v>
          </cell>
          <cell r="E24">
            <v>0.8244571266392849</v>
          </cell>
          <cell r="F24">
            <v>6.432672136289659</v>
          </cell>
          <cell r="H24">
            <v>452485.05067000247</v>
          </cell>
          <cell r="I24">
            <v>470018.9640000002</v>
          </cell>
          <cell r="J24">
            <v>-3.7304693369771638</v>
          </cell>
          <cell r="L24">
            <v>103225.26260000013</v>
          </cell>
          <cell r="M24">
            <v>89968.72771999997</v>
          </cell>
          <cell r="N24">
            <v>14.734603029240404</v>
          </cell>
          <cell r="O24">
            <v>0.9476923399043747</v>
          </cell>
          <cell r="P24">
            <v>5.993890381555491</v>
          </cell>
          <cell r="R24">
            <v>40271.31596999985</v>
          </cell>
          <cell r="S24">
            <v>37527.708029999856</v>
          </cell>
          <cell r="T24">
            <v>7.310885966728209</v>
          </cell>
        </row>
        <row r="25">
          <cell r="A25" t="str">
            <v>Cúcuta</v>
          </cell>
          <cell r="B25">
            <v>788043.621720006</v>
          </cell>
          <cell r="C25">
            <v>728499.6707800019</v>
          </cell>
          <cell r="D25">
            <v>8.173504165931963</v>
          </cell>
          <cell r="E25">
            <v>0.41154574647702485</v>
          </cell>
          <cell r="F25">
            <v>4.590232283633032</v>
          </cell>
          <cell r="H25">
            <v>313564.1740100019</v>
          </cell>
          <cell r="I25">
            <v>275117.9575700008</v>
          </cell>
          <cell r="J25">
            <v>13.974448189271277</v>
          </cell>
          <cell r="L25">
            <v>79380.38002999999</v>
          </cell>
          <cell r="M25">
            <v>61778.270809999885</v>
          </cell>
          <cell r="N25">
            <v>28.49239544780346</v>
          </cell>
          <cell r="O25">
            <v>1.2583517657484604</v>
          </cell>
          <cell r="P25">
            <v>4.609310592793163</v>
          </cell>
          <cell r="R25">
            <v>24616.578640000043</v>
          </cell>
          <cell r="S25">
            <v>21945.364979999988</v>
          </cell>
          <cell r="T25">
            <v>12.17210860896813</v>
          </cell>
        </row>
        <row r="26">
          <cell r="A26" t="str">
            <v>Urabá</v>
          </cell>
          <cell r="B26">
            <v>626570.3004400011</v>
          </cell>
          <cell r="C26">
            <v>562338.5913500013</v>
          </cell>
          <cell r="D26">
            <v>11.422248104260333</v>
          </cell>
          <cell r="E26">
            <v>0.44394579546080165</v>
          </cell>
          <cell r="F26">
            <v>3.6496751471293907</v>
          </cell>
          <cell r="H26">
            <v>1454746.8838000013</v>
          </cell>
          <cell r="I26">
            <v>1349919.7637899998</v>
          </cell>
          <cell r="J26">
            <v>7.765433385143698</v>
          </cell>
          <cell r="L26">
            <v>36776.0095</v>
          </cell>
          <cell r="M26">
            <v>43209.64804</v>
          </cell>
          <cell r="N26">
            <v>-14.8893565021503</v>
          </cell>
          <cell r="O26">
            <v>-0.4599324044528511</v>
          </cell>
          <cell r="P26">
            <v>2.1354401438359054</v>
          </cell>
          <cell r="R26">
            <v>90328.55328000001</v>
          </cell>
          <cell r="S26">
            <v>107879.9795</v>
          </cell>
          <cell r="T26">
            <v>-16.269400774218717</v>
          </cell>
        </row>
        <row r="27">
          <cell r="A27" t="str">
            <v>Cali</v>
          </cell>
          <cell r="B27">
            <v>537047.4410100036</v>
          </cell>
          <cell r="C27">
            <v>527850.9590300038</v>
          </cell>
          <cell r="D27">
            <v>1.7422497435449515</v>
          </cell>
          <cell r="E27">
            <v>0.06356267902402091</v>
          </cell>
          <cell r="F27">
            <v>3.1282183290641576</v>
          </cell>
          <cell r="H27">
            <v>78398.51992999975</v>
          </cell>
          <cell r="I27">
            <v>97342.70766000017</v>
          </cell>
          <cell r="J27">
            <v>-19.461332220353807</v>
          </cell>
          <cell r="L27">
            <v>56631.64403000003</v>
          </cell>
          <cell r="M27">
            <v>60154.16288</v>
          </cell>
          <cell r="N27">
            <v>-5.8558189181802</v>
          </cell>
          <cell r="O27">
            <v>-0.25182026536588403</v>
          </cell>
          <cell r="P27">
            <v>3.288379781201847</v>
          </cell>
          <cell r="R27">
            <v>6935.8342499999935</v>
          </cell>
          <cell r="S27">
            <v>7322.001610000019</v>
          </cell>
          <cell r="T27">
            <v>-5.27406822026122</v>
          </cell>
        </row>
        <row r="28">
          <cell r="A28" t="str">
            <v>Santa Marta</v>
          </cell>
          <cell r="B28">
            <v>407903.5909200006</v>
          </cell>
          <cell r="C28">
            <v>291375.47830999957</v>
          </cell>
          <cell r="D28">
            <v>39.99242259021699</v>
          </cell>
          <cell r="E28">
            <v>0.8053991771214906</v>
          </cell>
          <cell r="F28">
            <v>2.3759753648714734</v>
          </cell>
          <cell r="H28">
            <v>631923.1333399997</v>
          </cell>
          <cell r="I28">
            <v>534510.7205999992</v>
          </cell>
          <cell r="J28">
            <v>18.224594752871017</v>
          </cell>
          <cell r="L28">
            <v>33920.08906</v>
          </cell>
          <cell r="M28">
            <v>17511.229829999997</v>
          </cell>
          <cell r="N28">
            <v>93.70477910060076</v>
          </cell>
          <cell r="O28">
            <v>1.173047884655059</v>
          </cell>
          <cell r="P28">
            <v>1.9696079277229117</v>
          </cell>
          <cell r="R28">
            <v>69442.58465</v>
          </cell>
          <cell r="S28">
            <v>36461.11957000001</v>
          </cell>
          <cell r="T28">
            <v>90.45653416286467</v>
          </cell>
        </row>
        <row r="29">
          <cell r="A29" t="str">
            <v>Maicao</v>
          </cell>
          <cell r="B29">
            <v>224022.33859999917</v>
          </cell>
          <cell r="C29">
            <v>191295.68394000095</v>
          </cell>
          <cell r="D29">
            <v>17.107889726494193</v>
          </cell>
          <cell r="E29">
            <v>0.2261945220147638</v>
          </cell>
          <cell r="F29">
            <v>1.3048954937954556</v>
          </cell>
          <cell r="H29">
            <v>86757.56162999988</v>
          </cell>
          <cell r="I29">
            <v>83441.24267999976</v>
          </cell>
          <cell r="J29">
            <v>3.974436194243083</v>
          </cell>
          <cell r="L29">
            <v>21453.462369999987</v>
          </cell>
          <cell r="M29">
            <v>8229.917110000002</v>
          </cell>
          <cell r="N29">
            <v>160.67653031319512</v>
          </cell>
          <cell r="O29">
            <v>0.9453339551187927</v>
          </cell>
          <cell r="P29">
            <v>1.2457192988589736</v>
          </cell>
          <cell r="R29">
            <v>9342.845559999996</v>
          </cell>
          <cell r="S29">
            <v>3816.3563499999996</v>
          </cell>
          <cell r="T29">
            <v>144.81061785543156</v>
          </cell>
        </row>
        <row r="30">
          <cell r="A30" t="str">
            <v>Bucaramanga</v>
          </cell>
          <cell r="B30">
            <v>22927.769160000007</v>
          </cell>
          <cell r="C30">
            <v>25734.096040000026</v>
          </cell>
          <cell r="D30">
            <v>-10.905092122287797</v>
          </cell>
          <cell r="E30">
            <v>-0.019396292527713625</v>
          </cell>
          <cell r="F30">
            <v>0.1335507112667314</v>
          </cell>
          <cell r="H30">
            <v>1439.7788500000015</v>
          </cell>
          <cell r="I30">
            <v>1748.5818400000032</v>
          </cell>
          <cell r="J30">
            <v>-17.660196562489816</v>
          </cell>
          <cell r="L30">
            <v>1343.4115299999999</v>
          </cell>
          <cell r="M30">
            <v>2400.87276</v>
          </cell>
          <cell r="N30">
            <v>-44.04486766720617</v>
          </cell>
          <cell r="O30">
            <v>-0.07559652024367064</v>
          </cell>
          <cell r="P30">
            <v>0.07800669376197582</v>
          </cell>
          <cell r="R30">
            <v>34.939840000000004</v>
          </cell>
          <cell r="S30">
            <v>148.84231000000003</v>
          </cell>
          <cell r="T30">
            <v>-76.52559947504174</v>
          </cell>
        </row>
        <row r="31">
          <cell r="A31" t="str">
            <v>Manizales</v>
          </cell>
          <cell r="B31">
            <v>22620.130880000015</v>
          </cell>
          <cell r="C31">
            <v>34011.50397</v>
          </cell>
          <cell r="D31">
            <v>-33.492706173910435</v>
          </cell>
          <cell r="E31">
            <v>-0.07873295385531254</v>
          </cell>
          <cell r="F31">
            <v>0.1317587658393258</v>
          </cell>
          <cell r="H31">
            <v>6808.592860000001</v>
          </cell>
          <cell r="I31">
            <v>13154.877719999997</v>
          </cell>
          <cell r="J31">
            <v>-48.24282669196865</v>
          </cell>
          <cell r="L31">
            <v>1510.86712</v>
          </cell>
          <cell r="M31">
            <v>2625.5277300000002</v>
          </cell>
          <cell r="N31">
            <v>-42.454726235171016</v>
          </cell>
          <cell r="O31">
            <v>-0.079685629106882</v>
          </cell>
          <cell r="P31">
            <v>0.08773018997751075</v>
          </cell>
          <cell r="R31">
            <v>618.5863899999999</v>
          </cell>
          <cell r="S31">
            <v>455.05182</v>
          </cell>
          <cell r="T31">
            <v>35.93757080237585</v>
          </cell>
        </row>
        <row r="32">
          <cell r="A32" t="str">
            <v>Riohacha</v>
          </cell>
          <cell r="B32">
            <v>11811.56242</v>
          </cell>
          <cell r="C32">
            <v>20168.079990000006</v>
          </cell>
          <cell r="D32">
            <v>-41.43437339669141</v>
          </cell>
          <cell r="E32">
            <v>-0.05775715596634189</v>
          </cell>
          <cell r="F32">
            <v>0.06880052530860332</v>
          </cell>
          <cell r="H32">
            <v>122.07</v>
          </cell>
          <cell r="I32">
            <v>5197.019639999999</v>
          </cell>
          <cell r="J32">
            <v>-97.65115376781606</v>
          </cell>
          <cell r="L32">
            <v>1867.13899</v>
          </cell>
          <cell r="M32">
            <v>9.999999999999999E-34</v>
          </cell>
          <cell r="N32">
            <v>1.86713899E+38</v>
          </cell>
          <cell r="O32">
            <v>0.13347932430135684</v>
          </cell>
          <cell r="P32">
            <v>0.10841751477596356</v>
          </cell>
          <cell r="R32">
            <v>9.999999999999999E-34</v>
          </cell>
          <cell r="S32">
            <v>9.999999999999999E-34</v>
          </cell>
          <cell r="T32">
            <v>0</v>
          </cell>
        </row>
        <row r="33">
          <cell r="A33" t="str">
            <v>Tumaco</v>
          </cell>
          <cell r="B33">
            <v>8003.35841</v>
          </cell>
          <cell r="C33">
            <v>2925.68562</v>
          </cell>
          <cell r="D33">
            <v>173.5549696552837</v>
          </cell>
          <cell r="E33">
            <v>0.03509499463400041</v>
          </cell>
          <cell r="F33">
            <v>0.0466183256085293</v>
          </cell>
          <cell r="H33">
            <v>7658.91</v>
          </cell>
          <cell r="I33">
            <v>3627.4</v>
          </cell>
          <cell r="J33">
            <v>111.14048629872634</v>
          </cell>
          <cell r="L33">
            <v>1748.82</v>
          </cell>
          <cell r="M33">
            <v>9.999999999999999E-34</v>
          </cell>
          <cell r="N33">
            <v>1.74882E+38</v>
          </cell>
          <cell r="O33">
            <v>0.12502085445963446</v>
          </cell>
          <cell r="P33">
            <v>0.10154719022310203</v>
          </cell>
          <cell r="R33">
            <v>1843</v>
          </cell>
          <cell r="S33">
            <v>9.999999999999999E-34</v>
          </cell>
          <cell r="T33">
            <v>1.8430000000000004E+38</v>
          </cell>
        </row>
        <row r="34">
          <cell r="A34" t="str">
            <v>San Andrés</v>
          </cell>
          <cell r="B34">
            <v>3049.69176</v>
          </cell>
          <cell r="C34">
            <v>3540.7448999999997</v>
          </cell>
          <cell r="D34">
            <v>-13.868639336315914</v>
          </cell>
          <cell r="E34">
            <v>-0.003393977521995669</v>
          </cell>
          <cell r="F34">
            <v>0.017763983091859156</v>
          </cell>
          <cell r="H34">
            <v>108.38868</v>
          </cell>
          <cell r="I34">
            <v>144.66038</v>
          </cell>
          <cell r="J34">
            <v>-25.073693294598016</v>
          </cell>
          <cell r="L34">
            <v>578.81</v>
          </cell>
          <cell r="M34">
            <v>526.62589</v>
          </cell>
          <cell r="N34">
            <v>9.909142522408064</v>
          </cell>
          <cell r="O34">
            <v>0.003730573770551312</v>
          </cell>
          <cell r="P34">
            <v>0.033609250336245976</v>
          </cell>
          <cell r="R34">
            <v>18.6427</v>
          </cell>
          <cell r="S34">
            <v>16.03172</v>
          </cell>
          <cell r="T34">
            <v>16.28633733623093</v>
          </cell>
        </row>
        <row r="35">
          <cell r="A35" t="str">
            <v>Pereira</v>
          </cell>
          <cell r="B35">
            <v>3018.8865800000012</v>
          </cell>
          <cell r="C35">
            <v>2920.667859999998</v>
          </cell>
          <cell r="D35">
            <v>3.3628856380815275</v>
          </cell>
          <cell r="E35">
            <v>0.0006788514333075991</v>
          </cell>
          <cell r="F35">
            <v>0.01758454768011064</v>
          </cell>
          <cell r="H35">
            <v>102.98432000000005</v>
          </cell>
          <cell r="I35">
            <v>136.73815999999997</v>
          </cell>
          <cell r="J35">
            <v>-24.685018432308816</v>
          </cell>
          <cell r="L35">
            <v>106.64614</v>
          </cell>
          <cell r="M35">
            <v>300.47578</v>
          </cell>
          <cell r="N35">
            <v>-64.50757528610126</v>
          </cell>
          <cell r="O35">
            <v>-0.013856627447309236</v>
          </cell>
          <cell r="P35">
            <v>0.006192527455735622</v>
          </cell>
          <cell r="R35">
            <v>5.62002</v>
          </cell>
          <cell r="S35">
            <v>9.29527</v>
          </cell>
          <cell r="T35">
            <v>-39.53892678749514</v>
          </cell>
        </row>
        <row r="36">
          <cell r="A36" t="str">
            <v>Valledupar</v>
          </cell>
          <cell r="B36">
            <v>1692.242</v>
          </cell>
          <cell r="C36">
            <v>9.999999999999999E-34</v>
          </cell>
          <cell r="D36">
            <v>1.692242E+38</v>
          </cell>
          <cell r="E36">
            <v>0.011696150257336712</v>
          </cell>
          <cell r="F36">
            <v>0.009857048069452739</v>
          </cell>
          <cell r="H36">
            <v>100</v>
          </cell>
          <cell r="I36">
            <v>9.999999999999999E-34</v>
          </cell>
          <cell r="J36">
            <v>1.0000000000000002E+37</v>
          </cell>
          <cell r="L36">
            <v>1692.242</v>
          </cell>
          <cell r="M36">
            <v>9.999999999999999E-34</v>
          </cell>
          <cell r="N36">
            <v>1.692242E+38</v>
          </cell>
          <cell r="O36">
            <v>0.1209761672398993</v>
          </cell>
          <cell r="P36">
            <v>0.0982619253425296</v>
          </cell>
          <cell r="R36">
            <v>100</v>
          </cell>
          <cell r="S36">
            <v>9.999999999999999E-34</v>
          </cell>
          <cell r="T36">
            <v>1.0000000000000002E+37</v>
          </cell>
        </row>
        <row r="37">
          <cell r="A37" t="str">
            <v>Puerto Asís</v>
          </cell>
          <cell r="B37">
            <v>530.7188000000001</v>
          </cell>
          <cell r="C37">
            <v>9.999999999999999E-34</v>
          </cell>
          <cell r="D37">
            <v>5.307188000000001E+37</v>
          </cell>
          <cell r="E37">
            <v>0.0036681318801881956</v>
          </cell>
          <cell r="F37">
            <v>0.0030913549734389494</v>
          </cell>
          <cell r="H37">
            <v>98.59</v>
          </cell>
          <cell r="I37">
            <v>9.999999999999999E-34</v>
          </cell>
          <cell r="J37">
            <v>9.859000000000001E+36</v>
          </cell>
          <cell r="L37">
            <v>9.999999999999999E-34</v>
          </cell>
          <cell r="M37">
            <v>9.999999999999999E-34</v>
          </cell>
          <cell r="N37">
            <v>0</v>
          </cell>
          <cell r="O37">
            <v>0</v>
          </cell>
          <cell r="P37">
            <v>5.80661189962958E-38</v>
          </cell>
          <cell r="R37">
            <v>9.999999999999999E-34</v>
          </cell>
          <cell r="S37">
            <v>9.999999999999999E-34</v>
          </cell>
          <cell r="T37">
            <v>0</v>
          </cell>
        </row>
        <row r="38">
          <cell r="A38" t="str">
            <v>Leticia</v>
          </cell>
          <cell r="B38">
            <v>225.65971</v>
          </cell>
          <cell r="C38">
            <v>68.06561</v>
          </cell>
          <cell r="D38">
            <v>231.53263446841942</v>
          </cell>
          <cell r="E38">
            <v>0.001089232079850132</v>
          </cell>
          <cell r="F38">
            <v>0.0013144329291016087</v>
          </cell>
          <cell r="H38">
            <v>15.10764</v>
          </cell>
          <cell r="I38">
            <v>5.586</v>
          </cell>
          <cell r="J38">
            <v>170.45542427497313</v>
          </cell>
          <cell r="L38">
            <v>9.999999999999999E-34</v>
          </cell>
          <cell r="M38">
            <v>9.999999999999999E-34</v>
          </cell>
          <cell r="N38">
            <v>0</v>
          </cell>
          <cell r="O38">
            <v>0</v>
          </cell>
          <cell r="P38">
            <v>5.80661189962958E-38</v>
          </cell>
          <cell r="R38">
            <v>9.999999999999999E-34</v>
          </cell>
          <cell r="S38">
            <v>9.999999999999999E-34</v>
          </cell>
          <cell r="T38">
            <v>0</v>
          </cell>
        </row>
        <row r="39">
          <cell r="A39" t="str">
            <v>Armenia</v>
          </cell>
          <cell r="B39">
            <v>51.08424000000001</v>
          </cell>
          <cell r="C39">
            <v>361.47538000000003</v>
          </cell>
          <cell r="D39">
            <v>-85.867850806326</v>
          </cell>
          <cell r="E39">
            <v>-0.002145308656791426</v>
          </cell>
          <cell r="F39">
            <v>0.00029755780158597907</v>
          </cell>
          <cell r="H39">
            <v>10.0061</v>
          </cell>
          <cell r="I39">
            <v>143.17951000000002</v>
          </cell>
          <cell r="J39">
            <v>-93.01150003935619</v>
          </cell>
          <cell r="L39">
            <v>8.786299999999999</v>
          </cell>
          <cell r="M39">
            <v>9.999999999999999E-34</v>
          </cell>
          <cell r="N39">
            <v>8.7863E+35</v>
          </cell>
          <cell r="O39">
            <v>0.0006281210951033761</v>
          </cell>
          <cell r="P39">
            <v>0.0005101863413371539</v>
          </cell>
          <cell r="R39">
            <v>1.68</v>
          </cell>
          <cell r="S39">
            <v>9.999999999999999E-34</v>
          </cell>
          <cell r="T39">
            <v>1.68E+35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A3"/>
      <sheetName val="mensual"/>
      <sheetName val="Cuadro 18"/>
    </sheetNames>
    <sheetDataSet>
      <sheetData sheetId="2">
        <row r="14">
          <cell r="D14">
            <v>17167837.552140005</v>
          </cell>
          <cell r="E14">
            <v>14468367.477910008</v>
          </cell>
          <cell r="F14">
            <v>18.657737843274226</v>
          </cell>
          <cell r="G14">
            <v>18.657737843274226</v>
          </cell>
          <cell r="H14">
            <v>100</v>
          </cell>
          <cell r="J14">
            <v>1722174.6817000003</v>
          </cell>
          <cell r="K14">
            <v>1398822.6264799999</v>
          </cell>
          <cell r="L14">
            <v>23.116015504673687</v>
          </cell>
          <cell r="M14">
            <v>23.116015504673687</v>
          </cell>
          <cell r="N14">
            <v>100</v>
          </cell>
        </row>
        <row r="15">
          <cell r="D15">
            <v>2263913.477420003</v>
          </cell>
          <cell r="E15">
            <v>2146976.26941</v>
          </cell>
          <cell r="F15">
            <v>5.446599931080649</v>
          </cell>
          <cell r="G15">
            <v>0.8082266930843454</v>
          </cell>
          <cell r="H15">
            <v>13.186946058548893</v>
          </cell>
          <cell r="J15">
            <v>144879.39634000006</v>
          </cell>
          <cell r="K15">
            <v>214712.13495999985</v>
          </cell>
          <cell r="L15">
            <v>-32.52389001348684</v>
          </cell>
          <cell r="M15">
            <v>-4.99225114736148</v>
          </cell>
          <cell r="N15">
            <v>8.41258426798994</v>
          </cell>
        </row>
        <row r="16">
          <cell r="D16">
            <v>2250288.818030003</v>
          </cell>
          <cell r="E16">
            <v>2130761.2287500002</v>
          </cell>
          <cell r="F16">
            <v>5.609619119553953</v>
          </cell>
          <cell r="G16">
            <v>0.826130449496081</v>
          </cell>
          <cell r="H16">
            <v>13.107584523651902</v>
          </cell>
          <cell r="J16">
            <v>143817.18896000006</v>
          </cell>
          <cell r="K16">
            <v>212924.52401999984</v>
          </cell>
          <cell r="L16">
            <v>-32.456259032664825</v>
          </cell>
          <cell r="M16">
            <v>-4.940392995636739</v>
          </cell>
          <cell r="N16">
            <v>8.350906007864117</v>
          </cell>
        </row>
        <row r="17">
          <cell r="D17">
            <v>2198649.896270003</v>
          </cell>
          <cell r="E17">
            <v>2101488.16397</v>
          </cell>
          <cell r="F17">
            <v>4.623472735456724</v>
          </cell>
          <cell r="G17">
            <v>0.6715459256087288</v>
          </cell>
          <cell r="H17">
            <v>12.806795786554591</v>
          </cell>
          <cell r="J17">
            <v>134770.74634000004</v>
          </cell>
          <cell r="K17">
            <v>212407.29195999983</v>
          </cell>
          <cell r="L17">
            <v>-36.55079112567386</v>
          </cell>
          <cell r="M17">
            <v>-5.5501351029304224</v>
          </cell>
          <cell r="N17">
            <v>7.825614194198034</v>
          </cell>
        </row>
        <row r="18">
          <cell r="D18">
            <v>51638.92175999999</v>
          </cell>
          <cell r="E18">
            <v>29273.06478</v>
          </cell>
          <cell r="F18">
            <v>76.40422056279134</v>
          </cell>
          <cell r="G18">
            <v>0.15458452388735425</v>
          </cell>
          <cell r="H18">
            <v>0.3007887370973119</v>
          </cell>
          <cell r="J18">
            <v>9046.442620000002</v>
          </cell>
          <cell r="K18">
            <v>517.23206</v>
          </cell>
          <cell r="L18">
            <v>1649.0104190370566</v>
          </cell>
          <cell r="M18">
            <v>0.6097421072936834</v>
          </cell>
          <cell r="N18">
            <v>0.5252918136660817</v>
          </cell>
        </row>
        <row r="19">
          <cell r="D19">
            <v>9.999999999999999E-34</v>
          </cell>
          <cell r="E19">
            <v>9.999999999999999E-34</v>
          </cell>
          <cell r="F19">
            <v>0</v>
          </cell>
          <cell r="G19">
            <v>0</v>
          </cell>
          <cell r="H19">
            <v>5.8248454236762505E-39</v>
          </cell>
          <cell r="J19">
            <v>9.999999999999999E-34</v>
          </cell>
          <cell r="K19">
            <v>9.999999999999999E-34</v>
          </cell>
          <cell r="L19">
            <v>0</v>
          </cell>
          <cell r="M19">
            <v>0</v>
          </cell>
          <cell r="N19">
            <v>5.806611899629577E-38</v>
          </cell>
        </row>
        <row r="20">
          <cell r="D20">
            <v>13624.659389999997</v>
          </cell>
          <cell r="E20">
            <v>16215.040660000002</v>
          </cell>
          <cell r="F20">
            <v>-15.975175914236683</v>
          </cell>
          <cell r="G20">
            <v>-0.017903756411737144</v>
          </cell>
          <cell r="H20">
            <v>0.07936153489698915</v>
          </cell>
          <cell r="J20">
            <v>1062.20738</v>
          </cell>
          <cell r="K20">
            <v>1787.6109399999998</v>
          </cell>
          <cell r="L20">
            <v>-40.57949880302253</v>
          </cell>
          <cell r="M20">
            <v>-0.05185815172474059</v>
          </cell>
          <cell r="N20">
            <v>0.06167826012582355</v>
          </cell>
        </row>
        <row r="21">
          <cell r="D21">
            <v>11769.12191</v>
          </cell>
          <cell r="E21">
            <v>11600.65295</v>
          </cell>
          <cell r="F21">
            <v>1.4522368760286044</v>
          </cell>
          <cell r="G21">
            <v>0.0011643950864340079</v>
          </cell>
          <cell r="H21">
            <v>0.06855331589815139</v>
          </cell>
          <cell r="J21">
            <v>549.71816</v>
          </cell>
          <cell r="K21">
            <v>1028.49099</v>
          </cell>
          <cell r="L21">
            <v>-46.55099895430294</v>
          </cell>
          <cell r="M21">
            <v>-0.03422684341364887</v>
          </cell>
          <cell r="N21">
            <v>0.031920000092984756</v>
          </cell>
        </row>
        <row r="22">
          <cell r="D22">
            <v>11769.12191</v>
          </cell>
          <cell r="E22">
            <v>11600.65295</v>
          </cell>
          <cell r="F22">
            <v>1.4522368760286044</v>
          </cell>
          <cell r="G22">
            <v>0.0011643950864340079</v>
          </cell>
          <cell r="H22">
            <v>0.06855331589815139</v>
          </cell>
          <cell r="J22">
            <v>549.71816</v>
          </cell>
          <cell r="K22">
            <v>1028.49099</v>
          </cell>
          <cell r="L22">
            <v>-46.55099895430294</v>
          </cell>
          <cell r="M22">
            <v>-0.03422684341364887</v>
          </cell>
          <cell r="N22">
            <v>0.031920000092984756</v>
          </cell>
        </row>
        <row r="23">
          <cell r="D23">
            <v>57311.26990999998</v>
          </cell>
          <cell r="E23">
            <v>51946.64936999999</v>
          </cell>
          <cell r="F23">
            <v>10.32717336933408</v>
          </cell>
          <cell r="G23">
            <v>0.03707827125755947</v>
          </cell>
          <cell r="H23">
            <v>0.3338292882603378</v>
          </cell>
          <cell r="J23">
            <v>4727.86996</v>
          </cell>
          <cell r="K23">
            <v>2519.7509100000007</v>
          </cell>
          <cell r="L23">
            <v>87.63243387418794</v>
          </cell>
          <cell r="M23">
            <v>0.1578555428114939</v>
          </cell>
          <cell r="N23">
            <v>0.2745290596963721</v>
          </cell>
        </row>
        <row r="24">
          <cell r="D24">
            <v>2.9999999999999995E-33</v>
          </cell>
          <cell r="E24">
            <v>2.9999999999999995E-33</v>
          </cell>
          <cell r="F24">
            <v>0</v>
          </cell>
          <cell r="G24">
            <v>0</v>
          </cell>
          <cell r="H24">
            <v>1.747453627102875E-38</v>
          </cell>
          <cell r="J24">
            <v>2.9999999999999995E-33</v>
          </cell>
          <cell r="K24">
            <v>2.9999999999999995E-33</v>
          </cell>
          <cell r="L24">
            <v>0</v>
          </cell>
          <cell r="M24">
            <v>0</v>
          </cell>
          <cell r="N24">
            <v>1.7419835698888727E-37</v>
          </cell>
        </row>
        <row r="25">
          <cell r="D25">
            <v>9.999999999999999E-34</v>
          </cell>
          <cell r="E25">
            <v>9.999999999999999E-34</v>
          </cell>
          <cell r="F25">
            <v>0</v>
          </cell>
          <cell r="G25">
            <v>0</v>
          </cell>
          <cell r="H25">
            <v>5.8248454236762505E-39</v>
          </cell>
          <cell r="J25">
            <v>9.999999999999999E-34</v>
          </cell>
          <cell r="K25">
            <v>9.999999999999999E-34</v>
          </cell>
          <cell r="L25">
            <v>0</v>
          </cell>
          <cell r="M25">
            <v>0</v>
          </cell>
          <cell r="N25">
            <v>5.806611899629577E-38</v>
          </cell>
        </row>
        <row r="26">
          <cell r="D26">
            <v>35396.264699999985</v>
          </cell>
          <cell r="E26">
            <v>36704.680609999996</v>
          </cell>
          <cell r="F26">
            <v>-3.5647113345090373</v>
          </cell>
          <cell r="G26">
            <v>-0.009043286410838486</v>
          </cell>
          <cell r="H26">
            <v>0.20617777045302813</v>
          </cell>
          <cell r="J26">
            <v>1313.30975</v>
          </cell>
          <cell r="K26">
            <v>1357.6462000000001</v>
          </cell>
          <cell r="L26">
            <v>-3.2656851247401746</v>
          </cell>
          <cell r="M26">
            <v>-0.00316955482136921</v>
          </cell>
          <cell r="N26">
            <v>0.07625880022249544</v>
          </cell>
        </row>
        <row r="27">
          <cell r="D27">
            <v>21915.005209999996</v>
          </cell>
          <cell r="E27">
            <v>15241.968759999998</v>
          </cell>
          <cell r="F27">
            <v>43.78067266160699</v>
          </cell>
          <cell r="G27">
            <v>0.04612155766839794</v>
          </cell>
          <cell r="H27">
            <v>0.12765151780730968</v>
          </cell>
          <cell r="J27">
            <v>3414.5602099999996</v>
          </cell>
          <cell r="K27">
            <v>1162.1047100000003</v>
          </cell>
          <cell r="L27">
            <v>193.82552024937567</v>
          </cell>
          <cell r="M27">
            <v>0.16102509763286305</v>
          </cell>
          <cell r="N27">
            <v>0.19827025947387664</v>
          </cell>
        </row>
        <row r="28">
          <cell r="D28">
            <v>14692630.99213</v>
          </cell>
          <cell r="E28">
            <v>12189321.908720007</v>
          </cell>
          <cell r="F28">
            <v>20.536901906078743</v>
          </cell>
          <cell r="G28">
            <v>17.3019456910532</v>
          </cell>
          <cell r="H28">
            <v>85.58230439627229</v>
          </cell>
          <cell r="J28">
            <v>1558172.82349</v>
          </cell>
          <cell r="K28">
            <v>1174891.89558</v>
          </cell>
          <cell r="L28">
            <v>32.622654846111494</v>
          </cell>
          <cell r="M28">
            <v>27.40025223029806</v>
          </cell>
          <cell r="N28">
            <v>90.4770485855645</v>
          </cell>
        </row>
        <row r="29">
          <cell r="D29">
            <v>2159456.7221299997</v>
          </cell>
          <cell r="E29">
            <v>1698570.5903600007</v>
          </cell>
          <cell r="F29">
            <v>27.133763788546293</v>
          </cell>
          <cell r="G29">
            <v>3.18547432855621</v>
          </cell>
          <cell r="H29">
            <v>12.578501605525846</v>
          </cell>
          <cell r="J29">
            <v>213105.40291</v>
          </cell>
          <cell r="K29">
            <v>136605.57221</v>
          </cell>
          <cell r="L29">
            <v>56.00051993662374</v>
          </cell>
          <cell r="M29">
            <v>5.468872840047228</v>
          </cell>
          <cell r="N29">
            <v>12.374203684125613</v>
          </cell>
        </row>
        <row r="30">
          <cell r="D30">
            <v>230143.81433000008</v>
          </cell>
          <cell r="E30">
            <v>194047.43699999998</v>
          </cell>
          <cell r="F30">
            <v>18.60183153565698</v>
          </cell>
          <cell r="G30">
            <v>0.24948479768094967</v>
          </cell>
          <cell r="H30">
            <v>1.3405521436874976</v>
          </cell>
          <cell r="J30">
            <v>29087.013710000003</v>
          </cell>
          <cell r="K30">
            <v>19400.923170000005</v>
          </cell>
          <cell r="L30">
            <v>49.925925973346324</v>
          </cell>
          <cell r="M30">
            <v>0.6924459439417344</v>
          </cell>
          <cell r="N30">
            <v>1.6889699993317464</v>
          </cell>
        </row>
        <row r="31">
          <cell r="D31">
            <v>365991.23516999994</v>
          </cell>
          <cell r="E31">
            <v>209744.54299</v>
          </cell>
          <cell r="F31">
            <v>74.49380563262108</v>
          </cell>
          <cell r="G31">
            <v>1.079919295791692</v>
          </cell>
          <cell r="H31">
            <v>2.1318423712855927</v>
          </cell>
          <cell r="J31">
            <v>13851.467399999996</v>
          </cell>
          <cell r="K31">
            <v>15065.578510000003</v>
          </cell>
          <cell r="L31">
            <v>-8.05884161165217</v>
          </cell>
          <cell r="M31">
            <v>-0.08679521527723633</v>
          </cell>
          <cell r="N31">
            <v>0.8043009543217112</v>
          </cell>
        </row>
        <row r="32">
          <cell r="D32">
            <v>6315.581830000001</v>
          </cell>
          <cell r="E32">
            <v>13383.70076</v>
          </cell>
          <cell r="F32">
            <v>-52.811393924201866</v>
          </cell>
          <cell r="G32">
            <v>-0.048852221515602576</v>
          </cell>
          <cell r="H32">
            <v>0.03678728792032839</v>
          </cell>
          <cell r="J32">
            <v>770.7769099999999</v>
          </cell>
          <cell r="K32">
            <v>612.0191599999999</v>
          </cell>
          <cell r="L32">
            <v>25.93999671513552</v>
          </cell>
          <cell r="M32">
            <v>0.011349383902911146</v>
          </cell>
          <cell r="N32">
            <v>0.04475602377565715</v>
          </cell>
        </row>
        <row r="33">
          <cell r="D33">
            <v>74890.18462999996</v>
          </cell>
          <cell r="E33">
            <v>66704.48527</v>
          </cell>
          <cell r="F33">
            <v>12.271587625429786</v>
          </cell>
          <cell r="G33">
            <v>0.05657652373357053</v>
          </cell>
          <cell r="H33">
            <v>0.43622374922032475</v>
          </cell>
          <cell r="J33">
            <v>7942.455720000002</v>
          </cell>
          <cell r="K33">
            <v>7955.220939999999</v>
          </cell>
          <cell r="L33">
            <v>-0.16046342516789358</v>
          </cell>
          <cell r="M33">
            <v>-0.0009125688817402049</v>
          </cell>
          <cell r="N33">
            <v>0.4611875789603301</v>
          </cell>
        </row>
        <row r="34">
          <cell r="D34">
            <v>55053.27091000003</v>
          </cell>
          <cell r="E34">
            <v>69916.46100000002</v>
          </cell>
          <cell r="F34">
            <v>-21.258498896275643</v>
          </cell>
          <cell r="G34">
            <v>-0.10272886773641045</v>
          </cell>
          <cell r="H34">
            <v>0.32067679311852254</v>
          </cell>
          <cell r="J34">
            <v>4390.00523</v>
          </cell>
          <cell r="K34">
            <v>5395.603349999999</v>
          </cell>
          <cell r="L34">
            <v>-18.63736184387979</v>
          </cell>
          <cell r="M34">
            <v>-0.07188889434327272</v>
          </cell>
          <cell r="N34">
            <v>0.25491056607954077</v>
          </cell>
        </row>
        <row r="35">
          <cell r="D35">
            <v>338143.3040600003</v>
          </cell>
          <cell r="E35">
            <v>273324.92476</v>
          </cell>
          <cell r="F35">
            <v>23.71477074654487</v>
          </cell>
          <cell r="G35">
            <v>0.4480006427744081</v>
          </cell>
          <cell r="H35">
            <v>1.96963247720066</v>
          </cell>
          <cell r="J35">
            <v>27585.306149999993</v>
          </cell>
          <cell r="K35">
            <v>23260.68393999999</v>
          </cell>
          <cell r="L35">
            <v>18.591982166797813</v>
          </cell>
          <cell r="M35">
            <v>0.30916158547438494</v>
          </cell>
          <cell r="N35">
            <v>1.6017716694551491</v>
          </cell>
        </row>
        <row r="36">
          <cell r="D36">
            <v>595307.8221699997</v>
          </cell>
          <cell r="E36">
            <v>450362.0597299999</v>
          </cell>
          <cell r="F36">
            <v>32.18427469820556</v>
          </cell>
          <cell r="G36">
            <v>1.0018114528905895</v>
          </cell>
          <cell r="H36">
            <v>3.4675760436455985</v>
          </cell>
          <cell r="J36">
            <v>79456.45460999997</v>
          </cell>
          <cell r="K36">
            <v>24496.93999</v>
          </cell>
          <cell r="L36">
            <v>224.35257073918305</v>
          </cell>
          <cell r="M36">
            <v>3.928983816790282</v>
          </cell>
          <cell r="N36">
            <v>4.613727948408031</v>
          </cell>
        </row>
        <row r="37">
          <cell r="D37">
            <v>452913.04018000007</v>
          </cell>
          <cell r="E37">
            <v>382497.4723100007</v>
          </cell>
          <cell r="F37">
            <v>18.40942044524939</v>
          </cell>
          <cell r="G37">
            <v>0.4866863381615677</v>
          </cell>
          <cell r="H37">
            <v>2.6381484494157714</v>
          </cell>
          <cell r="J37">
            <v>43943.22389000005</v>
          </cell>
          <cell r="K37">
            <v>37124.88693</v>
          </cell>
          <cell r="L37">
            <v>18.365946737713205</v>
          </cell>
          <cell r="M37">
            <v>0.48743399133868237</v>
          </cell>
          <cell r="N37">
            <v>2.55161246747761</v>
          </cell>
        </row>
        <row r="38">
          <cell r="D38">
            <v>40698.468849999954</v>
          </cell>
          <cell r="E38">
            <v>38589.506539999995</v>
          </cell>
          <cell r="F38">
            <v>5.465118627038964</v>
          </cell>
          <cell r="G38">
            <v>0.014576366775449113</v>
          </cell>
          <cell r="H38">
            <v>0.23706229003155269</v>
          </cell>
          <cell r="J38">
            <v>6078.699290000001</v>
          </cell>
          <cell r="K38">
            <v>3293.7162200000007</v>
          </cell>
          <cell r="L38">
            <v>84.55443286489326</v>
          </cell>
          <cell r="M38">
            <v>0.19909479710148364</v>
          </cell>
          <cell r="N38">
            <v>0.35296647631583866</v>
          </cell>
        </row>
        <row r="39">
          <cell r="D39">
            <v>6762.273699999999</v>
          </cell>
          <cell r="E39">
            <v>9046.834770000001</v>
          </cell>
          <cell r="F39">
            <v>-25.25260080548594</v>
          </cell>
          <cell r="G39">
            <v>-0.015790040400121306</v>
          </cell>
          <cell r="H39">
            <v>0.03938919901509127</v>
          </cell>
          <cell r="J39">
            <v>367.31735000000003</v>
          </cell>
          <cell r="K39">
            <v>291.83500000000004</v>
          </cell>
          <cell r="L39">
            <v>25.86473520996453</v>
          </cell>
          <cell r="M39">
            <v>0.00539613447560138</v>
          </cell>
          <cell r="N39">
            <v>0.021328692954504024</v>
          </cell>
        </row>
        <row r="40">
          <cell r="D40">
            <v>6762.273699999999</v>
          </cell>
          <cell r="E40">
            <v>9046.834770000001</v>
          </cell>
          <cell r="F40">
            <v>-25.25260080548594</v>
          </cell>
          <cell r="G40">
            <v>-0.015790040400121306</v>
          </cell>
          <cell r="H40">
            <v>0.03938919901509127</v>
          </cell>
          <cell r="J40">
            <v>367.31735000000003</v>
          </cell>
          <cell r="K40">
            <v>291.83500000000004</v>
          </cell>
          <cell r="L40">
            <v>25.86473520996453</v>
          </cell>
          <cell r="M40">
            <v>0.00539613447560138</v>
          </cell>
          <cell r="N40">
            <v>0.021328692954504024</v>
          </cell>
        </row>
        <row r="41">
          <cell r="D41">
            <v>564274.1085699999</v>
          </cell>
          <cell r="E41">
            <v>476274.35394000006</v>
          </cell>
          <cell r="F41">
            <v>18.476693926938985</v>
          </cell>
          <cell r="G41">
            <v>0.6082217276023436</v>
          </cell>
          <cell r="H41">
            <v>3.2868094590029604</v>
          </cell>
          <cell r="J41">
            <v>41051.125980000004</v>
          </cell>
          <cell r="K41">
            <v>52199.93579999999</v>
          </cell>
          <cell r="L41">
            <v>-21.35789948615222</v>
          </cell>
          <cell r="M41">
            <v>-0.7970138321293012</v>
          </cell>
          <cell r="N41">
            <v>2.383679566086609</v>
          </cell>
        </row>
        <row r="42">
          <cell r="D42">
            <v>22277.58694</v>
          </cell>
          <cell r="E42">
            <v>16594.27857</v>
          </cell>
          <cell r="F42">
            <v>34.24860168536994</v>
          </cell>
          <cell r="G42">
            <v>0.03928092356430092</v>
          </cell>
          <cell r="H42">
            <v>0.12976350033800882</v>
          </cell>
          <cell r="J42">
            <v>1130.31442</v>
          </cell>
          <cell r="K42">
            <v>4383.904340000001</v>
          </cell>
          <cell r="L42">
            <v>-74.21671796789254</v>
          </cell>
          <cell r="M42">
            <v>-0.232594887901359</v>
          </cell>
          <cell r="N42">
            <v>0.06563297161494903</v>
          </cell>
        </row>
        <row r="43">
          <cell r="D43">
            <v>130165.91253999999</v>
          </cell>
          <cell r="E43">
            <v>101530.24640999995</v>
          </cell>
          <cell r="F43">
            <v>28.20407429561763</v>
          </cell>
          <cell r="G43">
            <v>0.19791912372781764</v>
          </cell>
          <cell r="H43">
            <v>0.7581963199772621</v>
          </cell>
          <cell r="J43">
            <v>9082.001240000003</v>
          </cell>
          <cell r="K43">
            <v>12279.277580000002</v>
          </cell>
          <cell r="L43">
            <v>-26.037984068440593</v>
          </cell>
          <cell r="M43">
            <v>-0.22856910372157982</v>
          </cell>
          <cell r="N43">
            <v>0.5273565647263458</v>
          </cell>
        </row>
        <row r="44">
          <cell r="D44">
            <v>224531.68310999993</v>
          </cell>
          <cell r="E44">
            <v>175920.34579000002</v>
          </cell>
          <cell r="F44">
            <v>27.63258399800346</v>
          </cell>
          <cell r="G44">
            <v>0.33598356825135</v>
          </cell>
          <cell r="H44">
            <v>1.3078623468336092</v>
          </cell>
          <cell r="J44">
            <v>15077.86002</v>
          </cell>
          <cell r="K44">
            <v>19580.666659999995</v>
          </cell>
          <cell r="L44">
            <v>-22.996186586427473</v>
          </cell>
          <cell r="M44">
            <v>-0.32189975732168896</v>
          </cell>
          <cell r="N44">
            <v>0.8755128141308105</v>
          </cell>
        </row>
        <row r="45">
          <cell r="D45">
            <v>187298.92598000003</v>
          </cell>
          <cell r="E45">
            <v>182229.48317000008</v>
          </cell>
          <cell r="F45">
            <v>2.781900448716477</v>
          </cell>
          <cell r="G45">
            <v>0.0350381120588751</v>
          </cell>
          <cell r="H45">
            <v>1.09098729185408</v>
          </cell>
          <cell r="J45">
            <v>15760.950300000002</v>
          </cell>
          <cell r="K45">
            <v>15956.087219999998</v>
          </cell>
          <cell r="L45">
            <v>-1.222962229458128</v>
          </cell>
          <cell r="M45">
            <v>-0.013950083184673553</v>
          </cell>
          <cell r="N45">
            <v>0.9151772156145035</v>
          </cell>
        </row>
        <row r="46">
          <cell r="D46">
            <v>539550.4696100003</v>
          </cell>
          <cell r="E46">
            <v>545018.5616300002</v>
          </cell>
          <cell r="F46">
            <v>-1.003285466763999</v>
          </cell>
          <cell r="G46">
            <v>-0.03779342782348144</v>
          </cell>
          <cell r="H46">
            <v>3.142798083750182</v>
          </cell>
          <cell r="J46">
            <v>55476.57260000001</v>
          </cell>
          <cell r="K46">
            <v>56690.126909999984</v>
          </cell>
          <cell r="L46">
            <v>-2.1406801786254426</v>
          </cell>
          <cell r="M46">
            <v>-0.08675541037349162</v>
          </cell>
          <cell r="N46">
            <v>3.2213092660982414</v>
          </cell>
        </row>
        <row r="47">
          <cell r="D47">
            <v>536419.7744900002</v>
          </cell>
          <cell r="E47">
            <v>543053.3320100002</v>
          </cell>
          <cell r="F47">
            <v>-1.2215296599778298</v>
          </cell>
          <cell r="G47">
            <v>-0.04584869391884056</v>
          </cell>
          <cell r="H47">
            <v>3.1245622686075243</v>
          </cell>
          <cell r="J47">
            <v>55317.51760000001</v>
          </cell>
          <cell r="K47">
            <v>56395.75096999999</v>
          </cell>
          <cell r="L47">
            <v>-1.911905332324685</v>
          </cell>
          <cell r="M47">
            <v>-0.07708149336369034</v>
          </cell>
          <cell r="N47">
            <v>3.2120735595412855</v>
          </cell>
        </row>
        <row r="48">
          <cell r="D48">
            <v>3130.69512</v>
          </cell>
          <cell r="E48">
            <v>1965.2296200000005</v>
          </cell>
          <cell r="F48">
            <v>59.304291373340845</v>
          </cell>
          <cell r="G48">
            <v>0.008055266095358768</v>
          </cell>
          <cell r="H48">
            <v>0.018235815142657572</v>
          </cell>
          <cell r="J48">
            <v>159.055</v>
          </cell>
          <cell r="K48">
            <v>294.37594</v>
          </cell>
          <cell r="L48">
            <v>-45.96875002760076</v>
          </cell>
          <cell r="M48">
            <v>-0.009673917009801443</v>
          </cell>
          <cell r="N48">
            <v>0.009235706556955823</v>
          </cell>
        </row>
        <row r="49">
          <cell r="D49">
            <v>259757.29249999998</v>
          </cell>
          <cell r="E49">
            <v>229108.90629</v>
          </cell>
          <cell r="F49">
            <v>13.377212918648413</v>
          </cell>
          <cell r="G49">
            <v>0.21183029983716728</v>
          </cell>
          <cell r="H49">
            <v>1.5130460764851583</v>
          </cell>
          <cell r="J49">
            <v>19964.720530000002</v>
          </cell>
          <cell r="K49">
            <v>23240.85555</v>
          </cell>
          <cell r="L49">
            <v>-14.096447581078822</v>
          </cell>
          <cell r="M49">
            <v>-0.2342066076128659</v>
          </cell>
          <cell r="N49">
            <v>1.1592738380227692</v>
          </cell>
        </row>
        <row r="50">
          <cell r="D50">
            <v>131025.53269000001</v>
          </cell>
          <cell r="E50">
            <v>110630.34957000003</v>
          </cell>
          <cell r="F50">
            <v>18.43543222928638</v>
          </cell>
          <cell r="G50">
            <v>0.14096395568566322</v>
          </cell>
          <cell r="H50">
            <v>0.7632034744740895</v>
          </cell>
          <cell r="J50">
            <v>8209.825060000001</v>
          </cell>
          <cell r="K50">
            <v>9436.813390000001</v>
          </cell>
          <cell r="L50">
            <v>-13.002146797776193</v>
          </cell>
          <cell r="M50">
            <v>-0.08771579089248764</v>
          </cell>
          <cell r="N50">
            <v>0.4767126788727311</v>
          </cell>
        </row>
        <row r="51">
          <cell r="D51">
            <v>52195.47661999999</v>
          </cell>
          <cell r="E51">
            <v>44407.16645000001</v>
          </cell>
          <cell r="F51">
            <v>17.538408307967988</v>
          </cell>
          <cell r="G51">
            <v>0.053829916760761015</v>
          </cell>
          <cell r="H51">
            <v>0.3040305831266077</v>
          </cell>
          <cell r="J51">
            <v>5324.468220000001</v>
          </cell>
          <cell r="K51">
            <v>5431.18104</v>
          </cell>
          <cell r="L51">
            <v>-1.9648179505354828</v>
          </cell>
          <cell r="M51">
            <v>-0.007628759928521608</v>
          </cell>
          <cell r="N51">
            <v>0.30917120525451514</v>
          </cell>
        </row>
        <row r="52">
          <cell r="D52">
            <v>76536.28319</v>
          </cell>
          <cell r="E52">
            <v>74071.39026999996</v>
          </cell>
          <cell r="F52">
            <v>3.3277260100224706</v>
          </cell>
          <cell r="G52">
            <v>0.0170364273907432</v>
          </cell>
          <cell r="H52">
            <v>0.44581201888446115</v>
          </cell>
          <cell r="J52">
            <v>6430.427250000001</v>
          </cell>
          <cell r="K52">
            <v>8372.86112</v>
          </cell>
          <cell r="L52">
            <v>-23.19916504240308</v>
          </cell>
          <cell r="M52">
            <v>-0.1388620567918567</v>
          </cell>
          <cell r="N52">
            <v>0.37338995389552293</v>
          </cell>
        </row>
        <row r="53">
          <cell r="D53">
            <v>29200.280329999998</v>
          </cell>
          <cell r="E53">
            <v>28287.057810000002</v>
          </cell>
          <cell r="F53">
            <v>3.2284111204989108</v>
          </cell>
          <cell r="G53">
            <v>0.006311855994771242</v>
          </cell>
          <cell r="H53">
            <v>0.17008711925026412</v>
          </cell>
          <cell r="J53">
            <v>2432.70771</v>
          </cell>
          <cell r="K53">
            <v>2216.6352799999995</v>
          </cell>
          <cell r="L53">
            <v>9.747766443562185</v>
          </cell>
          <cell r="M53">
            <v>0.01544673541231784</v>
          </cell>
          <cell r="N53">
            <v>0.14125789537206618</v>
          </cell>
        </row>
        <row r="54">
          <cell r="D54">
            <v>17.071</v>
          </cell>
          <cell r="E54">
            <v>24.2645</v>
          </cell>
          <cell r="F54">
            <v>-29.646190937377646</v>
          </cell>
          <cell r="G54">
            <v>-4.9718809056950484E-05</v>
          </cell>
          <cell r="H54">
            <v>9.943593622757729E-05</v>
          </cell>
          <cell r="J54">
            <v>0.42</v>
          </cell>
          <cell r="K54">
            <v>6.8136</v>
          </cell>
          <cell r="L54">
            <v>-93.83585769637196</v>
          </cell>
          <cell r="M54">
            <v>-0.0004570701015960021</v>
          </cell>
          <cell r="N54">
            <v>2.438776997844422E-05</v>
          </cell>
        </row>
        <row r="55">
          <cell r="D55">
            <v>4764.136939999999</v>
          </cell>
          <cell r="E55">
            <v>3718.5448699999997</v>
          </cell>
          <cell r="F55">
            <v>28.118312580695033</v>
          </cell>
          <cell r="G55">
            <v>0.007226745322831944</v>
          </cell>
          <cell r="H55">
            <v>0.027750361252725973</v>
          </cell>
          <cell r="J55">
            <v>725.08646</v>
          </cell>
          <cell r="K55">
            <v>207.96406999999996</v>
          </cell>
          <cell r="L55">
            <v>248.65948718930153</v>
          </cell>
          <cell r="M55">
            <v>0.0369684032993724</v>
          </cell>
          <cell r="N55">
            <v>0.04210295666896285</v>
          </cell>
        </row>
        <row r="56">
          <cell r="D56">
            <v>12648.647299999999</v>
          </cell>
          <cell r="E56">
            <v>12219.846930000002</v>
          </cell>
          <cell r="F56">
            <v>3.5090486194821526</v>
          </cell>
          <cell r="G56">
            <v>0.00296370942094663</v>
          </cell>
          <cell r="H56">
            <v>0.07367641534109996</v>
          </cell>
          <cell r="J56">
            <v>542.076</v>
          </cell>
          <cell r="K56">
            <v>679.90855</v>
          </cell>
          <cell r="L56">
            <v>-20.272218962388393</v>
          </cell>
          <cell r="M56">
            <v>-0.009853468723682436</v>
          </cell>
          <cell r="N56">
            <v>0.031476249521036025</v>
          </cell>
        </row>
        <row r="57">
          <cell r="D57">
            <v>8256.87301</v>
          </cell>
          <cell r="E57">
            <v>9403.257710000002</v>
          </cell>
          <cell r="F57">
            <v>-12.19135681861475</v>
          </cell>
          <cell r="G57">
            <v>-0.007923386669230498</v>
          </cell>
          <cell r="H57">
            <v>0.04809500896617445</v>
          </cell>
          <cell r="J57">
            <v>971.79369</v>
          </cell>
          <cell r="K57">
            <v>880.55072</v>
          </cell>
          <cell r="L57">
            <v>10.362034568548193</v>
          </cell>
          <cell r="M57">
            <v>0.0065228405855575836</v>
          </cell>
          <cell r="N57">
            <v>0.05642828804338936</v>
          </cell>
        </row>
        <row r="58">
          <cell r="D58">
            <v>110.2975</v>
          </cell>
          <cell r="E58">
            <v>262.21936</v>
          </cell>
          <cell r="F58">
            <v>-57.93693493874746</v>
          </cell>
          <cell r="G58">
            <v>-0.001050027656761905</v>
          </cell>
          <cell r="H58">
            <v>0.0006424658881179314</v>
          </cell>
          <cell r="J58">
            <v>3.312</v>
          </cell>
          <cell r="K58">
            <v>16.31448</v>
          </cell>
          <cell r="L58">
            <v>-79.69901584359415</v>
          </cell>
          <cell r="M58">
            <v>-0.0009295302888200676</v>
          </cell>
          <cell r="N58">
            <v>0.00019231498611573157</v>
          </cell>
        </row>
        <row r="59">
          <cell r="D59">
            <v>3403.2545800000003</v>
          </cell>
          <cell r="E59">
            <v>2658.9244400000002</v>
          </cell>
          <cell r="F59">
            <v>27.993655208946066</v>
          </cell>
          <cell r="G59">
            <v>0.005144534386042014</v>
          </cell>
          <cell r="H59">
            <v>0.019823431865918246</v>
          </cell>
          <cell r="J59">
            <v>190.01956</v>
          </cell>
          <cell r="K59">
            <v>425.0838599999999</v>
          </cell>
          <cell r="L59">
            <v>-55.29833572133271</v>
          </cell>
          <cell r="M59">
            <v>-0.016804439358513678</v>
          </cell>
          <cell r="N59">
            <v>0.011033698382583763</v>
          </cell>
        </row>
        <row r="60">
          <cell r="D60">
            <v>549705.1559</v>
          </cell>
          <cell r="E60">
            <v>497177.5053800002</v>
          </cell>
          <cell r="F60">
            <v>10.565170377097436</v>
          </cell>
          <cell r="G60">
            <v>0.3630516753199549</v>
          </cell>
          <cell r="H60">
            <v>3.2019475617153548</v>
          </cell>
          <cell r="J60">
            <v>47535.32940999999</v>
          </cell>
          <cell r="K60">
            <v>36651.81256</v>
          </cell>
          <cell r="L60">
            <v>29.694348218613705</v>
          </cell>
          <cell r="M60">
            <v>0.7780483846895798</v>
          </cell>
          <cell r="N60">
            <v>2.7601920940491773</v>
          </cell>
        </row>
        <row r="61">
          <cell r="D61">
            <v>549705.1559</v>
          </cell>
          <cell r="E61">
            <v>497177.5053800002</v>
          </cell>
          <cell r="F61">
            <v>10.565170377097436</v>
          </cell>
          <cell r="G61">
            <v>0.3630516753199549</v>
          </cell>
          <cell r="H61">
            <v>3.2019475617153548</v>
          </cell>
          <cell r="J61">
            <v>47535.32940999999</v>
          </cell>
          <cell r="K61">
            <v>36651.81256</v>
          </cell>
          <cell r="L61">
            <v>29.694348218613705</v>
          </cell>
          <cell r="M61">
            <v>0.7780483846895798</v>
          </cell>
          <cell r="N61">
            <v>2.7601920940491773</v>
          </cell>
        </row>
        <row r="62">
          <cell r="D62">
            <v>186373.77264000013</v>
          </cell>
          <cell r="E62">
            <v>168948.70157000027</v>
          </cell>
          <cell r="F62">
            <v>10.313823609221497</v>
          </cell>
          <cell r="G62">
            <v>0.12043564069411482</v>
          </cell>
          <cell r="H62">
            <v>1.085598416655383</v>
          </cell>
          <cell r="J62">
            <v>16241.09738999999</v>
          </cell>
          <cell r="K62">
            <v>15834.454760000004</v>
          </cell>
          <cell r="L62">
            <v>2.5680873523174323</v>
          </cell>
          <cell r="M62">
            <v>0.029070349757156996</v>
          </cell>
          <cell r="N62">
            <v>0.943057493678168</v>
          </cell>
        </row>
        <row r="63">
          <cell r="D63">
            <v>132353.45903000014</v>
          </cell>
          <cell r="E63">
            <v>123229.44455000026</v>
          </cell>
          <cell r="F63">
            <v>7.404086347478275</v>
          </cell>
          <cell r="G63">
            <v>0.06306181049057698</v>
          </cell>
          <cell r="H63">
            <v>0.7709384401386186</v>
          </cell>
          <cell r="J63">
            <v>9837.81266999999</v>
          </cell>
          <cell r="K63">
            <v>9631.145960000003</v>
          </cell>
          <cell r="L63">
            <v>2.1458164050084307</v>
          </cell>
          <cell r="M63">
            <v>0.014774332791573678</v>
          </cell>
          <cell r="N63">
            <v>0.5712436011594856</v>
          </cell>
        </row>
        <row r="64">
          <cell r="D64">
            <v>53896.24088999999</v>
          </cell>
          <cell r="E64">
            <v>45512.94649000001</v>
          </cell>
          <cell r="F64">
            <v>18.41958178172871</v>
          </cell>
          <cell r="G64">
            <v>0.057942227502856915</v>
          </cell>
          <cell r="H64">
            <v>0.31393727210146927</v>
          </cell>
          <cell r="J64">
            <v>6399.541719999999</v>
          </cell>
          <cell r="K64">
            <v>6200.835800000001</v>
          </cell>
          <cell r="L64">
            <v>3.204502205976789</v>
          </cell>
          <cell r="M64">
            <v>0.014205226326658904</v>
          </cell>
          <cell r="N64">
            <v>0.3715965510352792</v>
          </cell>
        </row>
        <row r="65">
          <cell r="D65">
            <v>124.07272</v>
          </cell>
          <cell r="E65">
            <v>206.31052999999997</v>
          </cell>
          <cell r="F65">
            <v>-39.86117916521274</v>
          </cell>
          <cell r="G65">
            <v>-0.0005683972993190758</v>
          </cell>
          <cell r="H65">
            <v>0.000722704415295065</v>
          </cell>
          <cell r="J65">
            <v>3.743</v>
          </cell>
          <cell r="K65">
            <v>2.473</v>
          </cell>
          <cell r="L65">
            <v>51.35463000404368</v>
          </cell>
          <cell r="M65">
            <v>9.079063892438106E-05</v>
          </cell>
          <cell r="N65">
            <v>0.00021734148340313503</v>
          </cell>
        </row>
        <row r="66">
          <cell r="D66">
            <v>2117.47178</v>
          </cell>
          <cell r="E66">
            <v>173.24515000000002</v>
          </cell>
          <cell r="F66">
            <v>1122.2401492913364</v>
          </cell>
          <cell r="G66">
            <v>0.013437774738362177</v>
          </cell>
          <cell r="H66">
            <v>0.012333945807496603</v>
          </cell>
          <cell r="J66">
            <v>1938.0220000000002</v>
          </cell>
          <cell r="K66">
            <v>0.2</v>
          </cell>
          <cell r="L66">
            <v>968911</v>
          </cell>
          <cell r="M66">
            <v>0.13853236023757634</v>
          </cell>
          <cell r="N66">
            <v>0.11253341606943912</v>
          </cell>
        </row>
        <row r="67">
          <cell r="D67">
            <v>1970.19352</v>
          </cell>
          <cell r="E67">
            <v>9.131200000000002</v>
          </cell>
          <cell r="F67">
            <v>21476.50166462239</v>
          </cell>
          <cell r="G67">
            <v>0.013554136795281897</v>
          </cell>
          <cell r="H67">
            <v>0.011476072708728604</v>
          </cell>
          <cell r="J67">
            <v>1936.612</v>
          </cell>
          <cell r="K67">
            <v>9.999999999999999E-34</v>
          </cell>
          <cell r="L67">
            <v>1.936612E+38</v>
          </cell>
          <cell r="M67">
            <v>0.1384458589201759</v>
          </cell>
          <cell r="N67">
            <v>0.11245154284165433</v>
          </cell>
        </row>
        <row r="68">
          <cell r="D68">
            <v>9.999999999999999E-34</v>
          </cell>
          <cell r="E68">
            <v>9.999999999999999E-34</v>
          </cell>
          <cell r="F68">
            <v>0</v>
          </cell>
          <cell r="G68">
            <v>0</v>
          </cell>
          <cell r="H68">
            <v>5.8248454236762505E-39</v>
          </cell>
          <cell r="J68">
            <v>9.999999999999999E-34</v>
          </cell>
          <cell r="K68">
            <v>9.999999999999999E-34</v>
          </cell>
          <cell r="L68">
            <v>0</v>
          </cell>
          <cell r="M68">
            <v>0</v>
          </cell>
          <cell r="N68">
            <v>5.806611899629577E-38</v>
          </cell>
        </row>
        <row r="69">
          <cell r="D69">
            <v>147.27826000000002</v>
          </cell>
          <cell r="E69">
            <v>164.11395000000002</v>
          </cell>
          <cell r="F69">
            <v>-10.258536827612765</v>
          </cell>
          <cell r="G69">
            <v>-0.0001163620569197207</v>
          </cell>
          <cell r="H69">
            <v>0.0008578730987680013</v>
          </cell>
          <cell r="J69">
            <v>1.41</v>
          </cell>
          <cell r="K69">
            <v>0.2</v>
          </cell>
          <cell r="L69">
            <v>605</v>
          </cell>
          <cell r="M69">
            <v>8.650131740039455E-05</v>
          </cell>
          <cell r="N69">
            <v>8.187322778477702E-05</v>
          </cell>
        </row>
        <row r="70">
          <cell r="D70">
            <v>3053181.2419500016</v>
          </cell>
          <cell r="E70">
            <v>2613218.30098</v>
          </cell>
          <cell r="F70">
            <v>16.836057699619218</v>
          </cell>
          <cell r="G70">
            <v>3.040860979248196</v>
          </cell>
          <cell r="H70">
            <v>17.78430878482664</v>
          </cell>
          <cell r="J70">
            <v>250334.76951</v>
          </cell>
          <cell r="K70">
            <v>239491.23661000008</v>
          </cell>
          <cell r="L70">
            <v>4.527736819722595</v>
          </cell>
          <cell r="M70">
            <v>0.7751899844004254</v>
          </cell>
          <cell r="N70">
            <v>14.535968515277933</v>
          </cell>
        </row>
        <row r="71">
          <cell r="D71">
            <v>1433236.7046300003</v>
          </cell>
          <cell r="E71">
            <v>1164963.910259999</v>
          </cell>
          <cell r="F71">
            <v>23.02842105298588</v>
          </cell>
          <cell r="G71">
            <v>1.8542022434776715</v>
          </cell>
          <cell r="H71">
            <v>8.348382260008888</v>
          </cell>
          <cell r="J71">
            <v>111232.61114000002</v>
          </cell>
          <cell r="K71">
            <v>90545.94819999998</v>
          </cell>
          <cell r="L71">
            <v>22.846591538593046</v>
          </cell>
          <cell r="M71">
            <v>1.4788624767999359</v>
          </cell>
          <cell r="N71">
            <v>6.458846034723935</v>
          </cell>
        </row>
        <row r="72">
          <cell r="D72">
            <v>1578659.7619100015</v>
          </cell>
          <cell r="E72">
            <v>1411216.4433200008</v>
          </cell>
          <cell r="F72">
            <v>11.86517627275351</v>
          </cell>
          <cell r="G72">
            <v>1.1573062326876171</v>
          </cell>
          <cell r="H72">
            <v>9.195449089703313</v>
          </cell>
          <cell r="J72">
            <v>136724.87669</v>
          </cell>
          <cell r="K72">
            <v>145435.1495000001</v>
          </cell>
          <cell r="L72">
            <v>-5.989111188007599</v>
          </cell>
          <cell r="M72">
            <v>-0.6226860107287964</v>
          </cell>
          <cell r="N72">
            <v>7.939082959635406</v>
          </cell>
        </row>
        <row r="73">
          <cell r="D73">
            <v>41284.77540999997</v>
          </cell>
          <cell r="E73">
            <v>37037.94739999999</v>
          </cell>
          <cell r="F73">
            <v>11.466153791233</v>
          </cell>
          <cell r="G73">
            <v>0.029352503082907926</v>
          </cell>
          <cell r="H73">
            <v>0.24047743511444014</v>
          </cell>
          <cell r="J73">
            <v>2377.28168</v>
          </cell>
          <cell r="K73">
            <v>3510.13891</v>
          </cell>
          <cell r="L73">
            <v>-32.27385750383309</v>
          </cell>
          <cell r="M73">
            <v>-0.08098648167071221</v>
          </cell>
          <cell r="N73">
            <v>0.13803952091859392</v>
          </cell>
        </row>
        <row r="74">
          <cell r="D74">
            <v>751219.3982900002</v>
          </cell>
          <cell r="E74">
            <v>637873.0527199999</v>
          </cell>
          <cell r="F74">
            <v>17.769420590299593</v>
          </cell>
          <cell r="G74">
            <v>0.7834079811910708</v>
          </cell>
          <cell r="H74">
            <v>4.375736874306335</v>
          </cell>
          <cell r="J74">
            <v>58896.57678999998</v>
          </cell>
          <cell r="K74">
            <v>58090.35420000001</v>
          </cell>
          <cell r="L74">
            <v>1.387876870614723</v>
          </cell>
          <cell r="M74">
            <v>0.05763579847351688</v>
          </cell>
          <cell r="N74">
            <v>3.4198956363626096</v>
          </cell>
        </row>
        <row r="75">
          <cell r="D75">
            <v>188634.42433</v>
          </cell>
          <cell r="E75">
            <v>146925.26419</v>
          </cell>
          <cell r="F75">
            <v>28.38801098636298</v>
          </cell>
          <cell r="G75">
            <v>0.2882782746822036</v>
          </cell>
          <cell r="H75">
            <v>1.0987663633064046</v>
          </cell>
          <cell r="J75">
            <v>13477.062079999998</v>
          </cell>
          <cell r="K75">
            <v>14247.363960000004</v>
          </cell>
          <cell r="L75">
            <v>-5.406627374457879</v>
          </cell>
          <cell r="M75">
            <v>-0.05506787389752163</v>
          </cell>
          <cell r="N75">
            <v>0.7825606904577451</v>
          </cell>
        </row>
        <row r="76">
          <cell r="D76">
            <v>562584.9739600001</v>
          </cell>
          <cell r="E76">
            <v>490947.78852999996</v>
          </cell>
          <cell r="F76">
            <v>14.591609760479173</v>
          </cell>
          <cell r="G76">
            <v>0.49512970650886656</v>
          </cell>
          <cell r="H76">
            <v>3.276970510999929</v>
          </cell>
          <cell r="J76">
            <v>45419.51470999998</v>
          </cell>
          <cell r="K76">
            <v>43842.99024000001</v>
          </cell>
          <cell r="L76">
            <v>3.5958415732365765</v>
          </cell>
          <cell r="M76">
            <v>0.11270367237103852</v>
          </cell>
          <cell r="N76">
            <v>2.6373349459048647</v>
          </cell>
        </row>
        <row r="77">
          <cell r="D77">
            <v>469444.43522000033</v>
          </cell>
          <cell r="E77">
            <v>415018.50875000056</v>
          </cell>
          <cell r="F77">
            <v>13.114096196318064</v>
          </cell>
          <cell r="G77">
            <v>0.37617185596851965</v>
          </cell>
          <cell r="H77">
            <v>2.734441270161501</v>
          </cell>
          <cell r="J77">
            <v>42271.90448</v>
          </cell>
          <cell r="K77">
            <v>36711.860140000004</v>
          </cell>
          <cell r="L77">
            <v>15.145090220971822</v>
          </cell>
          <cell r="M77">
            <v>0.39748029769802196</v>
          </cell>
          <cell r="N77">
            <v>2.454565435735728</v>
          </cell>
        </row>
        <row r="78">
          <cell r="D78">
            <v>200055.3341500001</v>
          </cell>
          <cell r="E78">
            <v>170904.19998999976</v>
          </cell>
          <cell r="F78">
            <v>17.05700278969509</v>
          </cell>
          <cell r="G78">
            <v>0.2014818479314108</v>
          </cell>
          <cell r="H78">
            <v>1.1652913976056511</v>
          </cell>
          <cell r="J78">
            <v>20771.33469</v>
          </cell>
          <cell r="K78">
            <v>17971.094129999994</v>
          </cell>
          <cell r="L78">
            <v>15.581914711166261</v>
          </cell>
          <cell r="M78">
            <v>0.20018553510580084</v>
          </cell>
          <cell r="N78">
            <v>1.2061107918214262</v>
          </cell>
        </row>
        <row r="79">
          <cell r="D79">
            <v>269389.1010700002</v>
          </cell>
          <cell r="E79">
            <v>244114.3087600008</v>
          </cell>
          <cell r="F79">
            <v>10.353670966026057</v>
          </cell>
          <cell r="G79">
            <v>0.17469000803710866</v>
          </cell>
          <cell r="H79">
            <v>1.5691498725558497</v>
          </cell>
          <cell r="J79">
            <v>21500.56979</v>
          </cell>
          <cell r="K79">
            <v>18740.766010000007</v>
          </cell>
          <cell r="L79">
            <v>14.72620584733502</v>
          </cell>
          <cell r="M79">
            <v>0.19729476259222165</v>
          </cell>
          <cell r="N79">
            <v>1.248454643914302</v>
          </cell>
        </row>
        <row r="80">
          <cell r="D80">
            <v>3577791.7127400017</v>
          </cell>
          <cell r="E80">
            <v>2885409.4846100034</v>
          </cell>
          <cell r="F80">
            <v>23.995978103731154</v>
          </cell>
          <cell r="G80">
            <v>4.785489649658904</v>
          </cell>
          <cell r="H80">
            <v>20.840083684820414</v>
          </cell>
          <cell r="J80">
            <v>365274.6679100001</v>
          </cell>
          <cell r="K80">
            <v>361434.96008000005</v>
          </cell>
          <cell r="L80">
            <v>1.0623509771025326</v>
          </cell>
          <cell r="M80">
            <v>0.2744956906839774</v>
          </cell>
          <cell r="N80">
            <v>21.21008233319448</v>
          </cell>
        </row>
        <row r="81">
          <cell r="D81">
            <v>257131.65093999996</v>
          </cell>
          <cell r="E81">
            <v>257574.18677999996</v>
          </cell>
          <cell r="F81">
            <v>-0.171809079757661</v>
          </cell>
          <cell r="G81">
            <v>-0.0030586439048887236</v>
          </cell>
          <cell r="H81">
            <v>1.497752120260178</v>
          </cell>
          <cell r="J81">
            <v>18674.386979999996</v>
          </cell>
          <cell r="K81">
            <v>20516.543120000002</v>
          </cell>
          <cell r="L81">
            <v>-8.978881721084045</v>
          </cell>
          <cell r="M81">
            <v>-0.13169333303076544</v>
          </cell>
          <cell r="N81">
            <v>1.084349176563556</v>
          </cell>
        </row>
        <row r="82">
          <cell r="D82">
            <v>3320660.0618000017</v>
          </cell>
          <cell r="E82">
            <v>2627835.2978300033</v>
          </cell>
          <cell r="F82">
            <v>26.364847315283217</v>
          </cell>
          <cell r="G82">
            <v>4.788548293563792</v>
          </cell>
          <cell r="H82">
            <v>19.342331564560237</v>
          </cell>
          <cell r="J82">
            <v>346600.28093000007</v>
          </cell>
          <cell r="K82">
            <v>340918.41696000006</v>
          </cell>
          <cell r="L82">
            <v>1.666634504719837</v>
          </cell>
          <cell r="M82">
            <v>0.40618902371474075</v>
          </cell>
          <cell r="N82">
            <v>20.125733156630925</v>
          </cell>
        </row>
        <row r="83">
          <cell r="D83">
            <v>9.999999999999999E-34</v>
          </cell>
          <cell r="E83">
            <v>9.999999999999999E-34</v>
          </cell>
          <cell r="F83">
            <v>0</v>
          </cell>
          <cell r="G83">
            <v>0</v>
          </cell>
          <cell r="H83">
            <v>5.8248454236762505E-39</v>
          </cell>
          <cell r="J83">
            <v>9.999999999999999E-34</v>
          </cell>
          <cell r="K83">
            <v>9.999999999999999E-34</v>
          </cell>
          <cell r="L83">
            <v>0</v>
          </cell>
          <cell r="M83">
            <v>0</v>
          </cell>
          <cell r="N83">
            <v>5.806611899629577E-38</v>
          </cell>
        </row>
        <row r="84">
          <cell r="D84">
            <v>277906.5832199999</v>
          </cell>
          <cell r="E84">
            <v>262580.32327</v>
          </cell>
          <cell r="F84">
            <v>5.836789200019603</v>
          </cell>
          <cell r="G84">
            <v>0.10592943518610322</v>
          </cell>
          <cell r="H84">
            <v>1.6187628894785195</v>
          </cell>
          <cell r="J84">
            <v>26133.79034</v>
          </cell>
          <cell r="K84">
            <v>22214.492230000003</v>
          </cell>
          <cell r="L84">
            <v>17.642978598930576</v>
          </cell>
          <cell r="M84">
            <v>0.28018549570237694</v>
          </cell>
          <cell r="N84">
            <v>1.5174877797066848</v>
          </cell>
        </row>
        <row r="85">
          <cell r="D85">
            <v>68976.55734999999</v>
          </cell>
          <cell r="E85">
            <v>60698.60651000003</v>
          </cell>
          <cell r="F85">
            <v>13.637793873630654</v>
          </cell>
          <cell r="G85">
            <v>0.05721413181299519</v>
          </cell>
          <cell r="H85">
            <v>0.4017777844210899</v>
          </cell>
          <cell r="J85">
            <v>8963.470580000001</v>
          </cell>
          <cell r="K85">
            <v>3775.140190000001</v>
          </cell>
          <cell r="L85">
            <v>137.43411181771236</v>
          </cell>
          <cell r="M85">
            <v>0.37090695358967174</v>
          </cell>
          <cell r="N85">
            <v>0.5204739493180762</v>
          </cell>
        </row>
        <row r="86">
          <cell r="D86">
            <v>208930.02586999995</v>
          </cell>
          <cell r="E86">
            <v>201881.71675999995</v>
          </cell>
          <cell r="F86">
            <v>3.491306307038759</v>
          </cell>
          <cell r="G86">
            <v>0.048715303373108323</v>
          </cell>
          <cell r="H86">
            <v>1.21698510505743</v>
          </cell>
          <cell r="J86">
            <v>17170.31976</v>
          </cell>
          <cell r="K86">
            <v>18439.35204</v>
          </cell>
          <cell r="L86">
            <v>-6.882195628388269</v>
          </cell>
          <cell r="M86">
            <v>-0.09072145788729473</v>
          </cell>
          <cell r="N86">
            <v>0.9970138303886085</v>
          </cell>
        </row>
        <row r="87">
          <cell r="D87">
            <v>409159.4304399998</v>
          </cell>
          <cell r="E87">
            <v>358078.15250000026</v>
          </cell>
          <cell r="F87">
            <v>14.265399210581409</v>
          </cell>
          <cell r="G87">
            <v>0.3530548834758954</v>
          </cell>
          <cell r="H87">
            <v>2.3832904359524143</v>
          </cell>
          <cell r="J87">
            <v>45081.55368</v>
          </cell>
          <cell r="K87">
            <v>29362.578029999993</v>
          </cell>
          <cell r="L87">
            <v>53.534044707994624</v>
          </cell>
          <cell r="M87">
            <v>1.1237290098427466</v>
          </cell>
          <cell r="N87">
            <v>2.617710860520775</v>
          </cell>
        </row>
        <row r="88">
          <cell r="D88">
            <v>215201.80919999993</v>
          </cell>
          <cell r="E88">
            <v>207710.2176800002</v>
          </cell>
          <cell r="F88">
            <v>3.6067515617076302</v>
          </cell>
          <cell r="G88">
            <v>0.051779107293464355</v>
          </cell>
          <cell r="H88">
            <v>1.2535172734854694</v>
          </cell>
          <cell r="J88">
            <v>22544.434190000004</v>
          </cell>
          <cell r="K88">
            <v>18462.01486999999</v>
          </cell>
          <cell r="L88">
            <v>22.112534025924624</v>
          </cell>
          <cell r="M88">
            <v>0.29184681765357345</v>
          </cell>
          <cell r="N88">
            <v>1.3090677983806989</v>
          </cell>
        </row>
        <row r="89">
          <cell r="D89">
            <v>148230.3990499999</v>
          </cell>
          <cell r="E89">
            <v>115232.88495000005</v>
          </cell>
          <cell r="F89">
            <v>28.635501154308145</v>
          </cell>
          <cell r="G89">
            <v>0.22806660219530456</v>
          </cell>
          <cell r="H89">
            <v>0.8634191615560964</v>
          </cell>
          <cell r="J89">
            <v>18467.023149999997</v>
          </cell>
          <cell r="K89">
            <v>7472.18226</v>
          </cell>
          <cell r="L89">
            <v>147.14363899897697</v>
          </cell>
          <cell r="M89">
            <v>0.7860067947047323</v>
          </cell>
          <cell r="N89">
            <v>1.0723083637352484</v>
          </cell>
        </row>
        <row r="90">
          <cell r="D90">
            <v>45727.22218999999</v>
          </cell>
          <cell r="E90">
            <v>35135.04987</v>
          </cell>
          <cell r="F90">
            <v>30.14702514779721</v>
          </cell>
          <cell r="G90">
            <v>0.07320917398712669</v>
          </cell>
          <cell r="H90">
            <v>0.2663540009108486</v>
          </cell>
          <cell r="J90">
            <v>4070.0963399999996</v>
          </cell>
          <cell r="K90">
            <v>3428.3809000000006</v>
          </cell>
          <cell r="L90">
            <v>18.717740493770656</v>
          </cell>
          <cell r="M90">
            <v>0.04587539748444112</v>
          </cell>
          <cell r="N90">
            <v>0.23633469840482782</v>
          </cell>
        </row>
        <row r="91">
          <cell r="D91">
            <v>7497.969150000001</v>
          </cell>
          <cell r="E91">
            <v>8236.228079999999</v>
          </cell>
          <cell r="F91">
            <v>-8.963556167084658</v>
          </cell>
          <cell r="G91">
            <v>-0.005102572430007435</v>
          </cell>
          <cell r="H91">
            <v>0.04367451129024321</v>
          </cell>
          <cell r="J91">
            <v>438.97307</v>
          </cell>
          <cell r="K91">
            <v>982.1567299999997</v>
          </cell>
          <cell r="L91">
            <v>-55.305191463688274</v>
          </cell>
          <cell r="M91">
            <v>-0.03883148940526278</v>
          </cell>
          <cell r="N91">
            <v>0.02548946251878927</v>
          </cell>
        </row>
        <row r="92">
          <cell r="D92">
            <v>7497.969150000001</v>
          </cell>
          <cell r="E92">
            <v>8236.228079999999</v>
          </cell>
          <cell r="F92">
            <v>-8.963556167084658</v>
          </cell>
          <cell r="G92">
            <v>-0.005102572430007435</v>
          </cell>
          <cell r="H92">
            <v>0.04367451129024321</v>
          </cell>
          <cell r="J92">
            <v>438.97307</v>
          </cell>
          <cell r="K92">
            <v>982.1567299999997</v>
          </cell>
          <cell r="L92">
            <v>-55.305191463688274</v>
          </cell>
          <cell r="M92">
            <v>-0.03883148940526278</v>
          </cell>
          <cell r="N92">
            <v>0.02548946251878927</v>
          </cell>
        </row>
        <row r="93">
          <cell r="D93">
            <v>317852.65277</v>
          </cell>
          <cell r="E93">
            <v>266506.8787499999</v>
          </cell>
          <cell r="F93">
            <v>19.266209660639046</v>
          </cell>
          <cell r="G93">
            <v>0.35488298246774347</v>
          </cell>
          <cell r="H93">
            <v>1.851442569890691</v>
          </cell>
          <cell r="J93">
            <v>27835.525359999992</v>
          </cell>
          <cell r="K93">
            <v>15499.285580000003</v>
          </cell>
          <cell r="L93">
            <v>79.59231227998308</v>
          </cell>
          <cell r="M93">
            <v>0.8819016468902086</v>
          </cell>
          <cell r="N93">
            <v>1.6163009278781681</v>
          </cell>
        </row>
        <row r="94">
          <cell r="D94">
            <v>51794.01644999998</v>
          </cell>
          <cell r="E94">
            <v>65301.540160000004</v>
          </cell>
          <cell r="F94">
            <v>-20.684847060121808</v>
          </cell>
          <cell r="G94">
            <v>-0.09335900356846077</v>
          </cell>
          <cell r="H94">
            <v>0.30169213969259484</v>
          </cell>
          <cell r="J94">
            <v>6707.7872800000005</v>
          </cell>
          <cell r="K94">
            <v>3552.16557</v>
          </cell>
          <cell r="L94">
            <v>88.83656034085146</v>
          </cell>
          <cell r="M94">
            <v>0.2255912687043684</v>
          </cell>
          <cell r="N94">
            <v>0.3894951744023191</v>
          </cell>
        </row>
        <row r="95">
          <cell r="D95">
            <v>48704.646689999994</v>
          </cell>
          <cell r="E95">
            <v>50344.19463999999</v>
          </cell>
          <cell r="F95">
            <v>-3.2566772827016726</v>
          </cell>
          <cell r="G95">
            <v>-0.011331948490409987</v>
          </cell>
          <cell r="H95">
            <v>0.2836970383840151</v>
          </cell>
          <cell r="J95">
            <v>4407.517880000001</v>
          </cell>
          <cell r="K95">
            <v>2543.6126200000003</v>
          </cell>
          <cell r="L95">
            <v>73.27787436437553</v>
          </cell>
          <cell r="M95">
            <v>0.13324814917316116</v>
          </cell>
          <cell r="N95">
            <v>0.2559274576983813</v>
          </cell>
        </row>
        <row r="96">
          <cell r="D96">
            <v>65922.35795999998</v>
          </cell>
          <cell r="E96">
            <v>45320.86627000001</v>
          </cell>
          <cell r="F96">
            <v>45.45696802719115</v>
          </cell>
          <cell r="G96">
            <v>0.14238988414867038</v>
          </cell>
          <cell r="H96">
            <v>0.38398754508125355</v>
          </cell>
          <cell r="J96">
            <v>4174.43921</v>
          </cell>
          <cell r="K96">
            <v>3404.91068</v>
          </cell>
          <cell r="L96">
            <v>22.600549686078686</v>
          </cell>
          <cell r="M96">
            <v>0.055012588117511564</v>
          </cell>
          <cell r="N96">
            <v>0.24239348391066287</v>
          </cell>
        </row>
        <row r="97">
          <cell r="D97">
            <v>104333.15181</v>
          </cell>
          <cell r="E97">
            <v>73488.42609999992</v>
          </cell>
          <cell r="F97">
            <v>41.97222249395827</v>
          </cell>
          <cell r="G97">
            <v>0.21318732577875932</v>
          </cell>
          <cell r="H97">
            <v>0.607724481858198</v>
          </cell>
          <cell r="J97">
            <v>8815.876189999997</v>
          </cell>
          <cell r="K97">
            <v>3440.414850000001</v>
          </cell>
          <cell r="L97">
            <v>156.24456858741888</v>
          </cell>
          <cell r="M97">
            <v>0.3842847004503222</v>
          </cell>
          <cell r="N97">
            <v>0.5119037159051504</v>
          </cell>
        </row>
        <row r="98">
          <cell r="D98">
            <v>30448.538910000007</v>
          </cell>
          <cell r="E98">
            <v>16986.956469999997</v>
          </cell>
          <cell r="F98">
            <v>79.24658230433442</v>
          </cell>
          <cell r="G98">
            <v>0.0930414745170999</v>
          </cell>
          <cell r="H98">
            <v>0.1773580325275418</v>
          </cell>
          <cell r="J98">
            <v>2413.3379099999997</v>
          </cell>
          <cell r="K98">
            <v>1557.26336</v>
          </cell>
          <cell r="L98">
            <v>54.973010473963754</v>
          </cell>
          <cell r="M98">
            <v>0.0611996498908677</v>
          </cell>
          <cell r="N98">
            <v>0.1401331662603317</v>
          </cell>
        </row>
        <row r="99">
          <cell r="D99">
            <v>16649.94095</v>
          </cell>
          <cell r="E99">
            <v>15064.895109999992</v>
          </cell>
          <cell r="F99">
            <v>10.521452877211628</v>
          </cell>
          <cell r="G99">
            <v>0.010955250082084395</v>
          </cell>
          <cell r="H99">
            <v>0.09698333234708731</v>
          </cell>
          <cell r="J99">
            <v>1316.5668899999996</v>
          </cell>
          <cell r="K99">
            <v>1000.9184999999999</v>
          </cell>
          <cell r="L99">
            <v>31.535873300373584</v>
          </cell>
          <cell r="M99">
            <v>0.022565290553978098</v>
          </cell>
          <cell r="N99">
            <v>0.07644792970132303</v>
          </cell>
        </row>
        <row r="100">
          <cell r="D100">
            <v>55000.54656999999</v>
          </cell>
          <cell r="E100">
            <v>57657.66091999998</v>
          </cell>
          <cell r="F100">
            <v>-4.608432440030364</v>
          </cell>
          <cell r="G100">
            <v>-0.018364990756951766</v>
          </cell>
          <cell r="H100">
            <v>0.320369681987957</v>
          </cell>
          <cell r="J100">
            <v>5100.02994</v>
          </cell>
          <cell r="K100">
            <v>2776.8834500000003</v>
          </cell>
          <cell r="L100">
            <v>83.66020871347698</v>
          </cell>
          <cell r="M100">
            <v>0.16607870404884506</v>
          </cell>
          <cell r="N100">
            <v>0.29613894538071117</v>
          </cell>
        </row>
        <row r="101">
          <cell r="D101">
            <v>18090.547319999994</v>
          </cell>
          <cell r="E101">
            <v>16321.310589999995</v>
          </cell>
          <cell r="F101">
            <v>10.840040818070108</v>
          </cell>
          <cell r="G101">
            <v>0.012228309328617975</v>
          </cell>
          <cell r="H101">
            <v>0.10537464176870065</v>
          </cell>
          <cell r="J101">
            <v>2398.0161399999997</v>
          </cell>
          <cell r="K101">
            <v>1348.34216</v>
          </cell>
          <cell r="L101">
            <v>77.84922930838266</v>
          </cell>
          <cell r="M101">
            <v>0.07503981992637633</v>
          </cell>
          <cell r="N101">
            <v>0.13924349054027782</v>
          </cell>
        </row>
        <row r="102">
          <cell r="D102">
            <v>28635.95605</v>
          </cell>
          <cell r="E102">
            <v>36779.89879999999</v>
          </cell>
          <cell r="F102">
            <v>-22.142374002399347</v>
          </cell>
          <cell r="G102">
            <v>-0.056287917503021555</v>
          </cell>
          <cell r="H102">
            <v>0.16680001755043675</v>
          </cell>
          <cell r="J102">
            <v>1960.5783800000004</v>
          </cell>
          <cell r="K102">
            <v>1027.42119</v>
          </cell>
          <cell r="L102">
            <v>90.82518436280259</v>
          </cell>
          <cell r="M102">
            <v>0.06671018700549612</v>
          </cell>
          <cell r="N102">
            <v>0.1138431775146448</v>
          </cell>
        </row>
        <row r="103">
          <cell r="D103">
            <v>8274.0432</v>
          </cell>
          <cell r="E103">
            <v>4556.451529999999</v>
          </cell>
          <cell r="F103">
            <v>81.58962397653336</v>
          </cell>
          <cell r="G103">
            <v>0.025694617417451826</v>
          </cell>
          <cell r="H103">
            <v>0.0481950226688196</v>
          </cell>
          <cell r="J103">
            <v>741.4354199999999</v>
          </cell>
          <cell r="K103">
            <v>401.12010000000004</v>
          </cell>
          <cell r="L103">
            <v>84.84125328050123</v>
          </cell>
          <cell r="M103">
            <v>0.02432869711697258</v>
          </cell>
          <cell r="N103">
            <v>0.04305227732578852</v>
          </cell>
        </row>
        <row r="104">
          <cell r="D104">
            <v>77455.18165999994</v>
          </cell>
          <cell r="E104">
            <v>61304.82732999998</v>
          </cell>
          <cell r="F104">
            <v>26.34434355889078</v>
          </cell>
          <cell r="G104">
            <v>0.11162527047130906</v>
          </cell>
          <cell r="H104">
            <v>0.4511644604322634</v>
          </cell>
          <cell r="J104">
            <v>12076.526070000002</v>
          </cell>
          <cell r="K104">
            <v>5541.186490000002</v>
          </cell>
          <cell r="L104">
            <v>117.94115920469585</v>
          </cell>
          <cell r="M104">
            <v>0.46720287878424893</v>
          </cell>
          <cell r="N104">
            <v>0.7012369998424881</v>
          </cell>
        </row>
        <row r="105">
          <cell r="D105">
            <v>72400.41327999995</v>
          </cell>
          <cell r="E105">
            <v>58384.40934999998</v>
          </cell>
          <cell r="F105">
            <v>24.006415558608328</v>
          </cell>
          <cell r="G105">
            <v>0.0968734306161307</v>
          </cell>
          <cell r="H105">
            <v>0.421721215966277</v>
          </cell>
          <cell r="J105">
            <v>11519.567350000001</v>
          </cell>
          <cell r="K105">
            <v>5131.335920000001</v>
          </cell>
          <cell r="L105">
            <v>124.49450843982162</v>
          </cell>
          <cell r="M105">
            <v>0.4566863095484349</v>
          </cell>
          <cell r="N105">
            <v>0.6688965685309435</v>
          </cell>
        </row>
        <row r="106">
          <cell r="D106">
            <v>2956.1858099999995</v>
          </cell>
          <cell r="E106">
            <v>1245.76895</v>
          </cell>
          <cell r="F106">
            <v>137.29808083593667</v>
          </cell>
          <cell r="G106">
            <v>0.011821768161552622</v>
          </cell>
          <cell r="H106">
            <v>0.017219325386915167</v>
          </cell>
          <cell r="J106">
            <v>255.60231</v>
          </cell>
          <cell r="K106">
            <v>152.37412999999998</v>
          </cell>
          <cell r="L106">
            <v>67.7465262640056</v>
          </cell>
          <cell r="M106">
            <v>0.007379647572599224</v>
          </cell>
          <cell r="N106">
            <v>0.01484183414818808</v>
          </cell>
        </row>
        <row r="107">
          <cell r="D107">
            <v>2098.58257</v>
          </cell>
          <cell r="E107">
            <v>1674.64903</v>
          </cell>
          <cell r="F107">
            <v>25.314769387828086</v>
          </cell>
          <cell r="G107">
            <v>0.0029300716936257847</v>
          </cell>
          <cell r="H107">
            <v>0.012223919079071248</v>
          </cell>
          <cell r="J107">
            <v>301.35641</v>
          </cell>
          <cell r="K107">
            <v>257.47643999999997</v>
          </cell>
          <cell r="L107">
            <v>17.04232433849094</v>
          </cell>
          <cell r="M107">
            <v>0.0031369216632147036</v>
          </cell>
          <cell r="N107">
            <v>0.017498597163356496</v>
          </cell>
        </row>
        <row r="108">
          <cell r="D108">
            <v>416181.48477</v>
          </cell>
          <cell r="E108">
            <v>346332.84991999995</v>
          </cell>
          <cell r="F108">
            <v>20.168065162208695</v>
          </cell>
          <cell r="G108">
            <v>0.48276790699879185</v>
          </cell>
          <cell r="H108">
            <v>2.424192816981322</v>
          </cell>
          <cell r="J108">
            <v>35779.39585</v>
          </cell>
          <cell r="K108">
            <v>38011.36198</v>
          </cell>
          <cell r="L108">
            <v>-5.8718394020565965</v>
          </cell>
          <cell r="M108">
            <v>-0.1595603393702978</v>
          </cell>
          <cell r="N108">
            <v>2.077570657041671</v>
          </cell>
        </row>
        <row r="109">
          <cell r="D109">
            <v>291720.57374</v>
          </cell>
          <cell r="E109">
            <v>203631.20727</v>
          </cell>
          <cell r="F109">
            <v>43.2592664213791</v>
          </cell>
          <cell r="G109">
            <v>0.6088410914672505</v>
          </cell>
          <cell r="H109">
            <v>1.6992272489416496</v>
          </cell>
          <cell r="J109">
            <v>28176.87659</v>
          </cell>
          <cell r="K109">
            <v>26756.64316</v>
          </cell>
          <cell r="L109">
            <v>5.307965657378077</v>
          </cell>
          <cell r="M109">
            <v>0.10153063033973639</v>
          </cell>
          <cell r="N109">
            <v>1.6361218690188806</v>
          </cell>
        </row>
        <row r="110">
          <cell r="D110">
            <v>4215.376129999999</v>
          </cell>
          <cell r="E110">
            <v>3122.527739999999</v>
          </cell>
          <cell r="F110">
            <v>34.99883687182231</v>
          </cell>
          <cell r="G110">
            <v>0.007553363512977792</v>
          </cell>
          <cell r="H110">
            <v>0.0245539143599046</v>
          </cell>
          <cell r="J110">
            <v>346.84713</v>
          </cell>
          <cell r="K110">
            <v>555.7885</v>
          </cell>
          <cell r="L110">
            <v>-37.59368356847973</v>
          </cell>
          <cell r="M110">
            <v>-0.014936945259870472</v>
          </cell>
          <cell r="N110">
            <v>0.020140066724103668</v>
          </cell>
        </row>
        <row r="111">
          <cell r="D111">
            <v>120245.5349</v>
          </cell>
          <cell r="E111">
            <v>139579.11490999995</v>
          </cell>
          <cell r="F111">
            <v>-13.85134160111716</v>
          </cell>
          <cell r="G111">
            <v>-0.13362654798143633</v>
          </cell>
          <cell r="H111">
            <v>0.700411653679768</v>
          </cell>
          <cell r="J111">
            <v>7255.67213</v>
          </cell>
          <cell r="K111">
            <v>10698.93032</v>
          </cell>
          <cell r="L111">
            <v>-32.18320044166808</v>
          </cell>
          <cell r="M111">
            <v>-0.24615402445016363</v>
          </cell>
          <cell r="N111">
            <v>0.42130872129868674</v>
          </cell>
        </row>
        <row r="112">
          <cell r="D112">
            <v>546461.98407</v>
          </cell>
          <cell r="E112">
            <v>245197.69614999997</v>
          </cell>
          <cell r="F112">
            <v>122.86587217185811</v>
          </cell>
          <cell r="G112">
            <v>2.082227233860101</v>
          </cell>
          <cell r="H112">
            <v>3.1830565871231844</v>
          </cell>
          <cell r="J112">
            <v>255483.54984000005</v>
          </cell>
          <cell r="K112">
            <v>1724.96687</v>
          </cell>
          <cell r="L112">
            <v>14710.925026055722</v>
          </cell>
          <cell r="M112">
            <v>18.14086919715895</v>
          </cell>
          <cell r="N112">
            <v>14.834938206605502</v>
          </cell>
        </row>
        <row r="113">
          <cell r="D113">
            <v>1864.903</v>
          </cell>
          <cell r="E113">
            <v>4260.68177</v>
          </cell>
          <cell r="F113">
            <v>-56.22993922871644</v>
          </cell>
          <cell r="G113">
            <v>-0.016558735971130285</v>
          </cell>
          <cell r="H113">
            <v>0.010862771705150112</v>
          </cell>
          <cell r="J113">
            <v>524.627</v>
          </cell>
          <cell r="K113">
            <v>222.44946000000002</v>
          </cell>
          <cell r="L113">
            <v>135.8409860828612</v>
          </cell>
          <cell r="M113">
            <v>0.021602277106454886</v>
          </cell>
          <cell r="N113">
            <v>0.030463053810669653</v>
          </cell>
        </row>
        <row r="114">
          <cell r="D114">
            <v>1556.9505399999998</v>
          </cell>
          <cell r="E114">
            <v>147.50377</v>
          </cell>
          <cell r="F114">
            <v>955.5327094351552</v>
          </cell>
          <cell r="G114">
            <v>0.0097415743148072</v>
          </cell>
          <cell r="H114">
            <v>0.009068996227809267</v>
          </cell>
          <cell r="J114">
            <v>453.33928000000003</v>
          </cell>
          <cell r="K114">
            <v>12.28505</v>
          </cell>
          <cell r="L114">
            <v>3590.17041037684</v>
          </cell>
          <cell r="M114">
            <v>0.03153039003307158</v>
          </cell>
          <cell r="N114">
            <v>0.026323652578175046</v>
          </cell>
        </row>
        <row r="115">
          <cell r="D115">
            <v>518925.6793000001</v>
          </cell>
          <cell r="E115">
            <v>229651.29890999995</v>
          </cell>
          <cell r="F115">
            <v>125.96244034455314</v>
          </cell>
          <cell r="G115">
            <v>1.9993574315254157</v>
          </cell>
          <cell r="H115">
            <v>3.022661868298695</v>
          </cell>
          <cell r="J115">
            <v>248545.98065000004</v>
          </cell>
          <cell r="K115">
            <v>390.94345999999996</v>
          </cell>
          <cell r="L115">
            <v>63475.9402779113</v>
          </cell>
          <cell r="M115">
            <v>17.740279038412318</v>
          </cell>
          <cell r="N115">
            <v>14.432100488473926</v>
          </cell>
        </row>
        <row r="116">
          <cell r="D116">
            <v>24114.451229999995</v>
          </cell>
          <cell r="E116">
            <v>11138.211700000002</v>
          </cell>
          <cell r="F116">
            <v>116.50200121443186</v>
          </cell>
          <cell r="G116">
            <v>0.08968696399100891</v>
          </cell>
          <cell r="H116">
            <v>0.1404629508915296</v>
          </cell>
          <cell r="J116">
            <v>5959.602910000001</v>
          </cell>
          <cell r="K116">
            <v>1099.2889</v>
          </cell>
          <cell r="L116">
            <v>442.13254677637536</v>
          </cell>
          <cell r="M116">
            <v>0.34745749160710293</v>
          </cell>
          <cell r="N116">
            <v>0.3460510117427306</v>
          </cell>
        </row>
        <row r="117">
          <cell r="D117">
            <v>375199.0754999998</v>
          </cell>
          <cell r="E117">
            <v>329252.04723000014</v>
          </cell>
          <cell r="F117">
            <v>13.9549711707345</v>
          </cell>
          <cell r="G117">
            <v>0.3175688503913838</v>
          </cell>
          <cell r="H117">
            <v>2.1854766178937344</v>
          </cell>
          <cell r="J117">
            <v>32799.92422</v>
          </cell>
          <cell r="K117">
            <v>35245.28387000001</v>
          </cell>
          <cell r="L117">
            <v>-6.938118753758828</v>
          </cell>
          <cell r="M117">
            <v>-0.1748155630105522</v>
          </cell>
          <cell r="N117">
            <v>1.9045643028280035</v>
          </cell>
        </row>
        <row r="118">
          <cell r="D118">
            <v>115120.83265999994</v>
          </cell>
          <cell r="E118">
            <v>108861.73309999998</v>
          </cell>
          <cell r="F118">
            <v>5.749586545944821</v>
          </cell>
          <cell r="G118">
            <v>0.04326057911893803</v>
          </cell>
          <cell r="H118">
            <v>0.6705610552894001</v>
          </cell>
          <cell r="J118">
            <v>9926.97481</v>
          </cell>
          <cell r="K118">
            <v>10546.93713</v>
          </cell>
          <cell r="L118">
            <v>-5.8781266291667045</v>
          </cell>
          <cell r="M118">
            <v>-0.04432029538727687</v>
          </cell>
          <cell r="N118">
            <v>0.5764209005906905</v>
          </cell>
        </row>
        <row r="119">
          <cell r="D119">
            <v>260078.24283999988</v>
          </cell>
          <cell r="E119">
            <v>220390.3141300002</v>
          </cell>
          <cell r="F119">
            <v>18.008018576800623</v>
          </cell>
          <cell r="G119">
            <v>0.2743082712724456</v>
          </cell>
          <cell r="H119">
            <v>1.514915562604334</v>
          </cell>
          <cell r="J119">
            <v>22872.949409999997</v>
          </cell>
          <cell r="K119">
            <v>24698.346740000008</v>
          </cell>
          <cell r="L119">
            <v>-7.390767281778028</v>
          </cell>
          <cell r="M119">
            <v>-0.13049526762327576</v>
          </cell>
          <cell r="N119">
            <v>1.3281434022373129</v>
          </cell>
        </row>
        <row r="120">
          <cell r="D120">
            <v>61081.748620000006</v>
          </cell>
          <cell r="E120">
            <v>50050.14060999996</v>
          </cell>
          <cell r="F120">
            <v>22.04111292305929</v>
          </cell>
          <cell r="G120">
            <v>0.07624639080285228</v>
          </cell>
          <cell r="H120">
            <v>0.3557917439193502</v>
          </cell>
          <cell r="J120">
            <v>2553.340549999999</v>
          </cell>
          <cell r="K120">
            <v>4073.86125</v>
          </cell>
          <cell r="L120">
            <v>-37.32382147281037</v>
          </cell>
          <cell r="M120">
            <v>-0.10870003610295055</v>
          </cell>
          <cell r="N120">
            <v>0.14826257621436723</v>
          </cell>
        </row>
        <row r="121">
          <cell r="D121">
            <v>61081.748620000006</v>
          </cell>
          <cell r="E121">
            <v>50050.14060999996</v>
          </cell>
          <cell r="F121">
            <v>22.04111292305929</v>
          </cell>
          <cell r="G121">
            <v>0.07624639080285228</v>
          </cell>
          <cell r="H121">
            <v>0.3557917439193502</v>
          </cell>
          <cell r="J121">
            <v>2553.340549999999</v>
          </cell>
          <cell r="K121">
            <v>4073.86125</v>
          </cell>
          <cell r="L121">
            <v>-37.32382147281037</v>
          </cell>
          <cell r="M121">
            <v>-0.10870003610295055</v>
          </cell>
          <cell r="N121">
            <v>0.14826257621436723</v>
          </cell>
        </row>
        <row r="123">
          <cell r="D123">
            <v>133073.02868000002</v>
          </cell>
          <cell r="E123">
            <v>61291.12804</v>
          </cell>
          <cell r="F123">
            <v>117.11629877843575</v>
          </cell>
          <cell r="G123">
            <v>0.4961299244686387</v>
          </cell>
          <cell r="H123">
            <v>0.7751298221214367</v>
          </cell>
          <cell r="J123">
            <v>13259.595220000001</v>
          </cell>
          <cell r="K123">
            <v>5292.958</v>
          </cell>
          <cell r="L123">
            <v>150.5138944990684</v>
          </cell>
          <cell r="M123">
            <v>0.5695244750256337</v>
          </cell>
          <cell r="N123">
            <v>0.7699332338872346</v>
          </cell>
        </row>
        <row r="124">
          <cell r="D124">
            <v>133073.02868000002</v>
          </cell>
          <cell r="E124">
            <v>61291.12804</v>
          </cell>
          <cell r="F124">
            <v>117.11629877843575</v>
          </cell>
          <cell r="G124">
            <v>0.4961299244686387</v>
          </cell>
          <cell r="H124">
            <v>0.7751298221214367</v>
          </cell>
          <cell r="J124">
            <v>13259.595220000001</v>
          </cell>
          <cell r="K124">
            <v>5292.958</v>
          </cell>
          <cell r="L124">
            <v>150.5138944990684</v>
          </cell>
          <cell r="M124">
            <v>0.5695244750256337</v>
          </cell>
          <cell r="N124">
            <v>0.7699332338872346</v>
          </cell>
        </row>
        <row r="126">
          <cell r="D126">
            <v>132.66775</v>
          </cell>
          <cell r="E126">
            <v>87.4621</v>
          </cell>
          <cell r="F126">
            <v>51.685987416263735</v>
          </cell>
          <cell r="G126">
            <v>0.0003124447182380391</v>
          </cell>
          <cell r="H126">
            <v>0.0007727691364569249</v>
          </cell>
          <cell r="J126">
            <v>61.76737999999999</v>
          </cell>
          <cell r="K126">
            <v>1.65025</v>
          </cell>
          <cell r="L126">
            <v>3642.9104681108915</v>
          </cell>
          <cell r="M126">
            <v>0.004297694994488247</v>
          </cell>
          <cell r="N126">
            <v>0.0035865920371694186</v>
          </cell>
        </row>
        <row r="127">
          <cell r="D127">
            <v>132.66775</v>
          </cell>
          <cell r="E127">
            <v>87.4621</v>
          </cell>
          <cell r="F127">
            <v>51.685987416263735</v>
          </cell>
          <cell r="G127">
            <v>0.0003124447182380391</v>
          </cell>
          <cell r="H127">
            <v>0.0007727691364569249</v>
          </cell>
          <cell r="J127">
            <v>61.76737999999999</v>
          </cell>
          <cell r="K127">
            <v>1.65025</v>
          </cell>
          <cell r="L127">
            <v>3642.9104681108915</v>
          </cell>
          <cell r="M127">
            <v>0.004297694994488247</v>
          </cell>
          <cell r="N127">
            <v>0.0035865920371694186</v>
          </cell>
        </row>
        <row r="129">
          <cell r="D129">
            <v>213.27592999999993</v>
          </cell>
          <cell r="E129">
            <v>24.750870000000003</v>
          </cell>
          <cell r="F129">
            <v>761.6906395613565</v>
          </cell>
          <cell r="G129">
            <v>0.001303015425118528</v>
          </cell>
          <cell r="H129">
            <v>0.001242299324840796</v>
          </cell>
          <cell r="J129">
            <v>0.60057</v>
          </cell>
          <cell r="K129">
            <v>0.00858</v>
          </cell>
          <cell r="L129">
            <v>6899.650349650349</v>
          </cell>
          <cell r="M129">
            <v>4.2320590816412864E-05</v>
          </cell>
          <cell r="N129">
            <v>3.487276908560535E-05</v>
          </cell>
        </row>
        <row r="130">
          <cell r="D130">
            <v>213.27592999999993</v>
          </cell>
          <cell r="E130">
            <v>24.750870000000003</v>
          </cell>
          <cell r="F130">
            <v>761.6906395613565</v>
          </cell>
          <cell r="G130">
            <v>0.001303015425118528</v>
          </cell>
          <cell r="H130">
            <v>0.001242299324840796</v>
          </cell>
          <cell r="J130">
            <v>0.60057</v>
          </cell>
          <cell r="K130">
            <v>0.00858</v>
          </cell>
          <cell r="L130">
            <v>6899.650349650349</v>
          </cell>
          <cell r="M130">
            <v>4.2320590816412864E-05</v>
          </cell>
          <cell r="N130">
            <v>3.487276908560535E-05</v>
          </cell>
        </row>
        <row r="132">
          <cell r="D132">
            <v>5.46717</v>
          </cell>
          <cell r="E132">
            <v>5.82133</v>
          </cell>
          <cell r="F132">
            <v>-6.0838330759465515</v>
          </cell>
          <cell r="G132">
            <v>-2.4478228144310217E-06</v>
          </cell>
          <cell r="H132">
            <v>3.184542015496009E-05</v>
          </cell>
          <cell r="J132">
            <v>1.9999999999999998E-33</v>
          </cell>
          <cell r="K132">
            <v>3.21533</v>
          </cell>
          <cell r="L132">
            <v>-100</v>
          </cell>
          <cell r="M132">
            <v>-0.00022985973626199222</v>
          </cell>
          <cell r="N132">
            <v>1.1613223799259153E-37</v>
          </cell>
        </row>
        <row r="133">
          <cell r="D133">
            <v>5.46717</v>
          </cell>
          <cell r="E133">
            <v>5.82133</v>
          </cell>
          <cell r="F133">
            <v>-6.0838330759465515</v>
          </cell>
          <cell r="G133">
            <v>-2.4478228144310217E-06</v>
          </cell>
          <cell r="H133">
            <v>3.184542015496009E-05</v>
          </cell>
          <cell r="J133">
            <v>1.9999999999999998E-33</v>
          </cell>
          <cell r="K133">
            <v>3.21533</v>
          </cell>
          <cell r="L133">
            <v>-100</v>
          </cell>
          <cell r="M133">
            <v>-0.00022985973626199222</v>
          </cell>
          <cell r="N133">
            <v>1.1613223799259153E-37</v>
          </cell>
        </row>
        <row r="135">
          <cell r="D135">
            <v>663.8170600000001</v>
          </cell>
          <cell r="E135">
            <v>638.8670599999999</v>
          </cell>
          <cell r="F135">
            <v>3.9053508252562223</v>
          </cell>
          <cell r="G135">
            <v>0.0001724451638244141</v>
          </cell>
          <cell r="H135">
            <v>0.0038666317640992237</v>
          </cell>
          <cell r="J135">
            <v>37.929089999999995</v>
          </cell>
          <cell r="K135">
            <v>57.55998</v>
          </cell>
          <cell r="L135">
            <v>-34.10510219079299</v>
          </cell>
          <cell r="M135">
            <v>-0.0014033866502001916</v>
          </cell>
          <cell r="N135">
            <v>0.0022023950533612115</v>
          </cell>
        </row>
        <row r="136">
          <cell r="D136">
            <v>663.8170600000001</v>
          </cell>
          <cell r="E136">
            <v>638.8670599999999</v>
          </cell>
          <cell r="F136">
            <v>3.9053508252562223</v>
          </cell>
          <cell r="G136">
            <v>0.0001724451638244141</v>
          </cell>
          <cell r="H136">
            <v>0.0038666317640992237</v>
          </cell>
          <cell r="J136">
            <v>37.929089999999995</v>
          </cell>
          <cell r="K136">
            <v>57.55998</v>
          </cell>
          <cell r="L136">
            <v>-34.10510219079299</v>
          </cell>
          <cell r="M136">
            <v>-0.0014033866502001916</v>
          </cell>
          <cell r="N136">
            <v>0.0022023950533612115</v>
          </cell>
        </row>
        <row r="137">
          <cell r="D137">
            <v>9.999999999999999E-34</v>
          </cell>
          <cell r="E137">
            <v>9.999999999999999E-34</v>
          </cell>
          <cell r="F137">
            <v>0</v>
          </cell>
          <cell r="G137">
            <v>0</v>
          </cell>
          <cell r="H137">
            <v>5.8248454236762505E-39</v>
          </cell>
          <cell r="J137">
            <v>9.999999999999999E-34</v>
          </cell>
          <cell r="K137">
            <v>9.999999999999999E-34</v>
          </cell>
          <cell r="L137">
            <v>0</v>
          </cell>
          <cell r="M137">
            <v>0</v>
          </cell>
          <cell r="N137">
            <v>5.806611899629577E-38</v>
          </cell>
        </row>
        <row r="139">
          <cell r="D139">
            <v>8124.434179999999</v>
          </cell>
          <cell r="E139">
            <v>6473.96806</v>
          </cell>
          <cell r="F139">
            <v>25.493887283713278</v>
          </cell>
          <cell r="G139">
            <v>0.011407410839681085</v>
          </cell>
          <cell r="H139">
            <v>0.04732357325333191</v>
          </cell>
          <cell r="J139">
            <v>484.98149</v>
          </cell>
          <cell r="K139">
            <v>314.9619</v>
          </cell>
          <cell r="L139">
            <v>53.98100214660884</v>
          </cell>
          <cell r="M139">
            <v>0.01215447811477268</v>
          </cell>
          <cell r="N139">
            <v>0.028160992909340828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.28515625" style="83" customWidth="1"/>
    <col min="2" max="2" width="1.1484375" style="83" customWidth="1"/>
    <col min="3" max="14" width="11.421875" style="83" customWidth="1"/>
    <col min="15" max="15" width="7.421875" style="83" customWidth="1"/>
    <col min="16" max="16" width="4.8515625" style="83" customWidth="1"/>
    <col min="17" max="16384" width="11.421875" style="83" customWidth="1"/>
  </cols>
  <sheetData>
    <row r="1" spans="3:16" ht="20.25">
      <c r="C1" s="872" t="s">
        <v>94</v>
      </c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</row>
    <row r="2" spans="3:16" ht="15.75">
      <c r="C2" s="873" t="s">
        <v>1258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</row>
    <row r="3" spans="3:22" ht="11.25" customHeight="1" thickBot="1">
      <c r="C3" s="482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75"/>
      <c r="R3" s="75"/>
      <c r="S3" s="75"/>
      <c r="T3" s="75"/>
      <c r="U3" s="75"/>
      <c r="V3" s="75"/>
    </row>
    <row r="4" spans="2:22" ht="15">
      <c r="B4" s="147"/>
      <c r="C4" s="481" t="s">
        <v>920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432"/>
      <c r="R4" s="432"/>
      <c r="S4" s="432"/>
      <c r="T4" s="432"/>
      <c r="U4" s="432"/>
      <c r="V4" s="432"/>
    </row>
    <row r="5" spans="2:22" ht="15.75">
      <c r="B5" s="147"/>
      <c r="C5" s="481" t="s">
        <v>921</v>
      </c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8"/>
      <c r="O5" s="427"/>
      <c r="P5" s="433"/>
      <c r="Q5" s="427"/>
      <c r="R5" s="427"/>
      <c r="S5" s="427"/>
      <c r="T5" s="427"/>
      <c r="U5" s="427"/>
      <c r="V5" s="427"/>
    </row>
    <row r="6" spans="2:22" ht="15">
      <c r="B6" s="147"/>
      <c r="C6" s="481" t="s">
        <v>922</v>
      </c>
      <c r="D6" s="432"/>
      <c r="E6" s="432"/>
      <c r="F6" s="432"/>
      <c r="G6" s="432"/>
      <c r="H6" s="432"/>
      <c r="I6" s="432"/>
      <c r="J6" s="432"/>
      <c r="K6" s="478"/>
      <c r="L6" s="478"/>
      <c r="M6" s="478"/>
      <c r="N6" s="478"/>
      <c r="O6" s="478"/>
      <c r="P6" s="434"/>
      <c r="Q6" s="75"/>
      <c r="R6" s="75"/>
      <c r="S6" s="75"/>
      <c r="T6" s="75"/>
      <c r="U6" s="75"/>
      <c r="V6" s="75"/>
    </row>
    <row r="7" spans="2:22" ht="15">
      <c r="B7" s="147"/>
      <c r="C7" s="481" t="s">
        <v>923</v>
      </c>
      <c r="D7" s="432"/>
      <c r="E7" s="432"/>
      <c r="F7" s="432"/>
      <c r="G7" s="432"/>
      <c r="H7" s="432"/>
      <c r="I7" s="432"/>
      <c r="J7" s="432"/>
      <c r="K7" s="478"/>
      <c r="L7" s="478"/>
      <c r="M7" s="478"/>
      <c r="N7" s="478"/>
      <c r="O7" s="478"/>
      <c r="P7" s="434"/>
      <c r="Q7" s="75"/>
      <c r="R7" s="75"/>
      <c r="S7" s="75"/>
      <c r="T7" s="75"/>
      <c r="U7" s="75"/>
      <c r="V7" s="75"/>
    </row>
    <row r="8" spans="2:22" ht="15.75">
      <c r="B8" s="147"/>
      <c r="C8" s="481" t="s">
        <v>924</v>
      </c>
      <c r="D8" s="429"/>
      <c r="E8" s="429"/>
      <c r="F8" s="429"/>
      <c r="G8" s="429"/>
      <c r="H8" s="429"/>
      <c r="I8" s="429"/>
      <c r="J8" s="478"/>
      <c r="K8" s="478"/>
      <c r="L8" s="478"/>
      <c r="M8" s="478"/>
      <c r="N8" s="478"/>
      <c r="O8" s="478"/>
      <c r="P8" s="434"/>
      <c r="Q8" s="75"/>
      <c r="R8" s="75"/>
      <c r="S8" s="75"/>
      <c r="T8" s="75"/>
      <c r="U8" s="75"/>
      <c r="V8" s="75"/>
    </row>
    <row r="9" spans="2:22" ht="15.75">
      <c r="B9" s="147"/>
      <c r="C9" s="481" t="s">
        <v>925</v>
      </c>
      <c r="D9" s="429"/>
      <c r="E9" s="429"/>
      <c r="F9" s="429"/>
      <c r="G9" s="429"/>
      <c r="H9" s="430"/>
      <c r="I9" s="430"/>
      <c r="J9" s="478"/>
      <c r="K9" s="478"/>
      <c r="L9" s="478"/>
      <c r="M9" s="478"/>
      <c r="N9" s="478"/>
      <c r="O9" s="478"/>
      <c r="P9" s="434"/>
      <c r="Q9" s="75"/>
      <c r="R9" s="75"/>
      <c r="S9" s="75"/>
      <c r="T9" s="75"/>
      <c r="U9" s="75"/>
      <c r="V9" s="75"/>
    </row>
    <row r="10" spans="2:22" ht="15.75">
      <c r="B10" s="147"/>
      <c r="C10" s="481" t="s">
        <v>926</v>
      </c>
      <c r="D10" s="431"/>
      <c r="E10" s="431"/>
      <c r="F10" s="431"/>
      <c r="G10" s="431"/>
      <c r="H10" s="431"/>
      <c r="I10" s="431"/>
      <c r="J10" s="478"/>
      <c r="K10" s="478"/>
      <c r="L10" s="478"/>
      <c r="M10" s="478"/>
      <c r="N10" s="478"/>
      <c r="O10" s="478"/>
      <c r="P10" s="434"/>
      <c r="Q10" s="75"/>
      <c r="R10" s="75"/>
      <c r="S10" s="75"/>
      <c r="T10" s="75"/>
      <c r="U10" s="75"/>
      <c r="V10" s="75"/>
    </row>
    <row r="11" spans="2:22" ht="15.75">
      <c r="B11" s="147"/>
      <c r="C11" s="481" t="s">
        <v>927</v>
      </c>
      <c r="D11" s="431"/>
      <c r="E11" s="431"/>
      <c r="F11" s="431"/>
      <c r="G11" s="431"/>
      <c r="H11" s="431"/>
      <c r="I11" s="431"/>
      <c r="J11" s="478"/>
      <c r="K11" s="478"/>
      <c r="L11" s="478"/>
      <c r="M11" s="478"/>
      <c r="N11" s="478"/>
      <c r="O11" s="478"/>
      <c r="P11" s="434"/>
      <c r="Q11" s="75"/>
      <c r="R11" s="75"/>
      <c r="S11" s="75"/>
      <c r="T11" s="75"/>
      <c r="U11" s="75"/>
      <c r="V11" s="75"/>
    </row>
    <row r="12" spans="2:22" ht="15">
      <c r="B12" s="147"/>
      <c r="C12" s="481" t="s">
        <v>1257</v>
      </c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34"/>
      <c r="Q12" s="75"/>
      <c r="R12" s="75"/>
      <c r="S12" s="75"/>
      <c r="T12" s="75"/>
      <c r="U12" s="75"/>
      <c r="V12" s="75"/>
    </row>
    <row r="13" spans="2:22" ht="15">
      <c r="B13" s="147"/>
      <c r="C13" s="481" t="s">
        <v>1256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34"/>
      <c r="Q13" s="75"/>
      <c r="R13" s="75"/>
      <c r="S13" s="75"/>
      <c r="T13" s="75"/>
      <c r="U13" s="75"/>
      <c r="V13" s="75"/>
    </row>
    <row r="14" spans="2:22" ht="15">
      <c r="B14" s="147"/>
      <c r="C14" s="481" t="s">
        <v>928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34"/>
      <c r="Q14" s="75"/>
      <c r="R14" s="75"/>
      <c r="S14" s="75"/>
      <c r="T14" s="75"/>
      <c r="U14" s="75"/>
      <c r="V14" s="75"/>
    </row>
    <row r="15" spans="2:22" ht="15">
      <c r="B15" s="147"/>
      <c r="C15" s="481" t="s">
        <v>929</v>
      </c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34"/>
      <c r="Q15" s="75"/>
      <c r="R15" s="75"/>
      <c r="S15" s="75"/>
      <c r="T15" s="75"/>
      <c r="U15" s="75"/>
      <c r="V15" s="75"/>
    </row>
    <row r="16" spans="2:22" ht="15">
      <c r="B16" s="147"/>
      <c r="C16" s="481" t="s">
        <v>930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34"/>
      <c r="Q16" s="75"/>
      <c r="R16" s="75"/>
      <c r="S16" s="75"/>
      <c r="T16" s="75"/>
      <c r="U16" s="75"/>
      <c r="V16" s="75"/>
    </row>
    <row r="17" spans="2:22" ht="15">
      <c r="B17" s="147"/>
      <c r="C17" s="481" t="s">
        <v>931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34"/>
      <c r="Q17" s="75"/>
      <c r="R17" s="75"/>
      <c r="S17" s="75"/>
      <c r="T17" s="75"/>
      <c r="U17" s="75"/>
      <c r="V17" s="75"/>
    </row>
    <row r="18" spans="2:22" ht="15">
      <c r="B18" s="147"/>
      <c r="C18" s="481" t="s">
        <v>932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34"/>
      <c r="Q18" s="75"/>
      <c r="R18" s="75"/>
      <c r="S18" s="75"/>
      <c r="T18" s="75"/>
      <c r="U18" s="75"/>
      <c r="V18" s="75"/>
    </row>
    <row r="19" spans="2:22" ht="15">
      <c r="B19" s="147"/>
      <c r="C19" s="481" t="s">
        <v>1254</v>
      </c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34"/>
      <c r="Q19" s="75"/>
      <c r="R19" s="75"/>
      <c r="S19" s="75"/>
      <c r="T19" s="75"/>
      <c r="U19" s="75"/>
      <c r="V19" s="75"/>
    </row>
    <row r="20" spans="2:22" ht="15.75" thickBot="1">
      <c r="B20" s="147"/>
      <c r="C20" s="512" t="s">
        <v>1255</v>
      </c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3"/>
      <c r="Q20" s="75"/>
      <c r="R20" s="75"/>
      <c r="S20" s="75"/>
      <c r="T20" s="75"/>
      <c r="U20" s="75"/>
      <c r="V20" s="75"/>
    </row>
    <row r="21" spans="3:22" ht="1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3:22" ht="1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3:22" ht="15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</sheetData>
  <sheetProtection/>
  <mergeCells count="2">
    <mergeCell ref="C1:P1"/>
    <mergeCell ref="C2:P2"/>
  </mergeCells>
  <hyperlinks>
    <hyperlink ref="C4:V4" location="'cuadro 1'!A1" display="Cuadro 1 - Exportaciones de Colombia"/>
    <hyperlink ref="C4:P4" location="'cuadro 1'!A1" display="Cuadro 1 - Exportaciones de Colombia"/>
    <hyperlink ref="C5" location="'Cuadro 2 '!A1" display="Cuadro 2 - Exportaciones, según grupos de productos y capítulos - CUCI Rev.3"/>
    <hyperlink ref="C6:J6" location="'cuadro 3'!A1" display="Cuadro 3 - Principales productos exportados según el valor FOB"/>
    <hyperlink ref="C7:J7" location="'cuadro 4'!A1" display="Cuadro 4 - Exportaciones, según países de destino"/>
    <hyperlink ref="C8" location="'Cuadro 5'!A1" display="Cuadro 5 - Exportaciones, según países de destino"/>
    <hyperlink ref="C9" location="'cuadro 6'!A1" display="Cuadro 6 - Exportaciones según CIIU Rev. 3"/>
    <hyperlink ref="C10" location="'cuadro 7'!A1" display="Cuadro 7 - Exportaciones, según aduanas"/>
    <hyperlink ref="C11" location="'cuadro 8'!A1" display="Cuadro 8 - Exportaciones, según aduanas"/>
    <hyperlink ref="C12" location="'cuadro 9'!A1" display="Cuadro 9 - Exportaciones colombianas,  por grupo de países, según grupo de productos. Año corrido ( 2011 / 2012 )"/>
    <hyperlink ref="C15" location="'cuadro 12'!A1" display="Cuadro 12 - Exportaciones, según capítulos del arancel  "/>
    <hyperlink ref="C16" location="'cuadro 13'!A1" display="Cuadro 13 - Exportaciones, según departamento de origen excluyendo petróleo y sus derivados."/>
    <hyperlink ref="C18" location="'cuadro  15'!A1" display="Cuadro 15 - Exportaciones de Colombia, según tradicionales y no tradicionales"/>
    <hyperlink ref="C19" location="'Cuadro 16 '!A1" display="Cuadro 16 - Exportaciones totales, según principales países y capítulos del arancel ( 2012 - 2008)"/>
    <hyperlink ref="C13" location="'cuadro 10'!A1" display="Cuadro 10 - Exportaciones colombianas,  por países de destino, según grupos de productos. Año corrido ( 2011 / 2012 )"/>
    <hyperlink ref="C20" location="'Cuadro17 '!A1" display="Cuadro 17 - Exportaciones según principales capítulos del arancel y principales partidas arancelarias ( 2012 - 2008 )"/>
    <hyperlink ref="C14" location="'Cuadro 11'!A1" display="Cuadro 11 - Exportaciones según clasificación central de producto CPC 1.0 A.C."/>
    <hyperlink ref="C4" location="'Cuadro 1 '!A1" display="Cuadro 1 - Exportaciones de Colombia, según grupos de productos CUCI Rev. 3"/>
    <hyperlink ref="C7" location="'cuadro 4'!A1" display="Cuadro 4 - Principales productos exportados según el valor FOB"/>
    <hyperlink ref="C17" location="'cuadro  14'!A1" display="Cuadro 14 - Exportaciones totales, según intensidad tecnológica incorporada CUCI Rev.2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pane xSplit="1" ySplit="14" topLeftCell="B15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C40" sqref="C40"/>
    </sheetView>
  </sheetViews>
  <sheetFormatPr defaultColWidth="11.421875" defaultRowHeight="13.5" customHeight="1"/>
  <cols>
    <col min="1" max="1" width="32.421875" style="83" customWidth="1"/>
    <col min="2" max="2" width="15.140625" style="685" customWidth="1"/>
    <col min="3" max="3" width="15.28125" style="685" customWidth="1"/>
    <col min="4" max="4" width="9.421875" style="685" customWidth="1"/>
    <col min="5" max="5" width="0.71875" style="686" customWidth="1"/>
    <col min="6" max="6" width="16.57421875" style="685" bestFit="1" customWidth="1"/>
    <col min="7" max="7" width="16.57421875" style="685" customWidth="1"/>
    <col min="8" max="8" width="9.8515625" style="685" customWidth="1"/>
    <col min="9" max="9" width="0.85546875" style="686" customWidth="1"/>
    <col min="10" max="10" width="16.57421875" style="685" bestFit="1" customWidth="1"/>
    <col min="11" max="11" width="16.57421875" style="685" customWidth="1"/>
    <col min="12" max="12" width="9.00390625" style="685" customWidth="1"/>
    <col min="13" max="13" width="0.71875" style="686" customWidth="1"/>
    <col min="14" max="14" width="14.8515625" style="685" customWidth="1"/>
    <col min="15" max="15" width="13.140625" style="685" customWidth="1"/>
    <col min="16" max="16" width="9.140625" style="685" customWidth="1"/>
    <col min="17" max="17" width="0.71875" style="686" customWidth="1"/>
    <col min="18" max="18" width="14.8515625" style="685" bestFit="1" customWidth="1"/>
    <col min="19" max="19" width="14.8515625" style="685" customWidth="1"/>
    <col min="20" max="20" width="9.7109375" style="685" customWidth="1"/>
    <col min="21" max="21" width="0.71875" style="686" customWidth="1"/>
    <col min="22" max="22" width="16.57421875" style="685" bestFit="1" customWidth="1"/>
    <col min="23" max="23" width="16.57421875" style="685" customWidth="1"/>
    <col min="24" max="24" width="9.140625" style="685" customWidth="1"/>
    <col min="25" max="25" width="0.71875" style="686" customWidth="1"/>
    <col min="26" max="26" width="14.7109375" style="685" customWidth="1"/>
    <col min="27" max="27" width="14.8515625" style="685" customWidth="1"/>
    <col min="28" max="28" width="8.8515625" style="685" customWidth="1"/>
    <col min="29" max="29" width="14.8515625" style="685" bestFit="1" customWidth="1"/>
    <col min="30" max="16384" width="11.421875" style="83" customWidth="1"/>
  </cols>
  <sheetData>
    <row r="1" spans="2:29" ht="12.75" customHeight="1">
      <c r="B1" s="683"/>
      <c r="C1" s="683"/>
      <c r="D1" s="683"/>
      <c r="E1" s="684"/>
      <c r="F1" s="683"/>
      <c r="G1" s="683"/>
      <c r="H1" s="683"/>
      <c r="I1" s="684"/>
      <c r="J1" s="683"/>
      <c r="K1" s="683"/>
      <c r="L1" s="683"/>
      <c r="M1" s="684"/>
      <c r="N1" s="683"/>
      <c r="O1" s="683"/>
      <c r="P1" s="683"/>
      <c r="Q1" s="684"/>
      <c r="R1" s="683"/>
      <c r="S1" s="683"/>
      <c r="T1" s="683"/>
      <c r="U1" s="684"/>
      <c r="V1" s="683"/>
      <c r="W1" s="683"/>
      <c r="X1" s="683"/>
      <c r="Y1" s="684"/>
      <c r="Z1" s="83"/>
      <c r="AA1" s="83"/>
      <c r="AB1" s="83"/>
      <c r="AC1" s="83"/>
    </row>
    <row r="2" spans="2:29" ht="12.75" customHeight="1">
      <c r="B2" s="683"/>
      <c r="C2" s="683"/>
      <c r="D2" s="683"/>
      <c r="E2" s="684"/>
      <c r="F2" s="683"/>
      <c r="G2" s="683"/>
      <c r="H2" s="683"/>
      <c r="I2" s="684"/>
      <c r="J2" s="683"/>
      <c r="K2" s="683"/>
      <c r="L2" s="683"/>
      <c r="M2" s="684"/>
      <c r="N2" s="683"/>
      <c r="O2" s="683"/>
      <c r="P2" s="683"/>
      <c r="Q2" s="684"/>
      <c r="R2" s="683"/>
      <c r="S2" s="683"/>
      <c r="T2" s="683"/>
      <c r="U2" s="684"/>
      <c r="V2" s="683"/>
      <c r="W2" s="683"/>
      <c r="X2" s="683"/>
      <c r="Y2" s="684"/>
      <c r="Z2" s="83"/>
      <c r="AA2" s="83"/>
      <c r="AB2" s="83"/>
      <c r="AC2" s="83"/>
    </row>
    <row r="3" spans="2:29" ht="12.75" customHeight="1">
      <c r="B3" s="683"/>
      <c r="C3" s="683"/>
      <c r="D3" s="683"/>
      <c r="E3" s="684"/>
      <c r="F3" s="683"/>
      <c r="G3" s="683"/>
      <c r="H3" s="683"/>
      <c r="I3" s="684"/>
      <c r="J3" s="683"/>
      <c r="K3" s="683"/>
      <c r="L3" s="683"/>
      <c r="M3" s="684"/>
      <c r="N3" s="683"/>
      <c r="O3" s="683"/>
      <c r="P3" s="683"/>
      <c r="Q3" s="684"/>
      <c r="R3" s="683"/>
      <c r="S3" s="683"/>
      <c r="T3" s="683"/>
      <c r="U3" s="684"/>
      <c r="V3" s="683"/>
      <c r="W3" s="683"/>
      <c r="X3" s="683"/>
      <c r="Y3" s="684"/>
      <c r="Z3" s="83"/>
      <c r="AA3" s="83"/>
      <c r="AB3" s="83"/>
      <c r="AC3" s="83"/>
    </row>
    <row r="4" spans="2:29" ht="12.75" customHeight="1">
      <c r="B4" s="683"/>
      <c r="C4" s="683"/>
      <c r="D4" s="683"/>
      <c r="E4" s="684"/>
      <c r="F4" s="683"/>
      <c r="G4" s="683"/>
      <c r="H4" s="683"/>
      <c r="I4" s="684"/>
      <c r="J4" s="683"/>
      <c r="K4" s="683"/>
      <c r="L4" s="683"/>
      <c r="M4" s="684"/>
      <c r="N4" s="683"/>
      <c r="O4" s="683"/>
      <c r="P4" s="683"/>
      <c r="Q4" s="684"/>
      <c r="R4" s="52"/>
      <c r="S4" s="52"/>
      <c r="T4" s="52"/>
      <c r="U4" s="504"/>
      <c r="V4" s="683"/>
      <c r="W4" s="683"/>
      <c r="X4" s="683"/>
      <c r="Y4" s="684"/>
      <c r="Z4" s="83"/>
      <c r="AA4" s="83"/>
      <c r="AB4" s="83"/>
      <c r="AC4" s="83"/>
    </row>
    <row r="5" spans="2:29" ht="12.75" customHeight="1">
      <c r="B5" s="683"/>
      <c r="C5" s="683"/>
      <c r="D5" s="683"/>
      <c r="E5" s="684"/>
      <c r="F5" s="683"/>
      <c r="G5" s="683"/>
      <c r="H5" s="683"/>
      <c r="I5" s="684"/>
      <c r="J5" s="683"/>
      <c r="K5" s="683"/>
      <c r="L5" s="683"/>
      <c r="M5" s="684"/>
      <c r="N5" s="683"/>
      <c r="O5" s="683"/>
      <c r="P5" s="683"/>
      <c r="Q5" s="684"/>
      <c r="R5" s="683"/>
      <c r="S5" s="683"/>
      <c r="T5" s="683"/>
      <c r="U5" s="684"/>
      <c r="V5" s="683"/>
      <c r="W5" s="683"/>
      <c r="X5" s="683"/>
      <c r="Y5" s="684"/>
      <c r="Z5" s="83"/>
      <c r="AA5" s="83"/>
      <c r="AB5" s="83"/>
      <c r="AC5" s="83"/>
    </row>
    <row r="6" spans="2:29" ht="12.75" customHeight="1">
      <c r="B6" s="683"/>
      <c r="C6" s="683"/>
      <c r="D6" s="683"/>
      <c r="E6" s="684"/>
      <c r="F6" s="683"/>
      <c r="G6" s="683"/>
      <c r="H6" s="683"/>
      <c r="I6" s="684"/>
      <c r="J6" s="683"/>
      <c r="K6" s="683"/>
      <c r="L6" s="683"/>
      <c r="M6" s="684"/>
      <c r="N6" s="683"/>
      <c r="O6" s="683"/>
      <c r="P6" s="683"/>
      <c r="Q6" s="684"/>
      <c r="W6" s="447"/>
      <c r="Y6" s="505"/>
      <c r="Z6" s="83"/>
      <c r="AA6" s="83"/>
      <c r="AB6" s="83"/>
      <c r="AC6" s="83"/>
    </row>
    <row r="7" spans="1:29" ht="12.75" customHeight="1">
      <c r="A7" s="282" t="s">
        <v>1014</v>
      </c>
      <c r="B7" s="857"/>
      <c r="C7" s="857"/>
      <c r="D7" s="857"/>
      <c r="E7" s="647"/>
      <c r="F7" s="857"/>
      <c r="G7" s="857"/>
      <c r="H7" s="857"/>
      <c r="I7" s="647"/>
      <c r="J7" s="857"/>
      <c r="K7" s="857"/>
      <c r="L7" s="857"/>
      <c r="M7" s="647"/>
      <c r="N7" s="857"/>
      <c r="O7" s="857"/>
      <c r="P7" s="857"/>
      <c r="Q7" s="647"/>
      <c r="R7" s="857"/>
      <c r="S7" s="857"/>
      <c r="T7" s="857"/>
      <c r="U7" s="647"/>
      <c r="V7" s="857"/>
      <c r="W7" s="857"/>
      <c r="X7" s="857"/>
      <c r="Y7" s="647"/>
      <c r="Z7" s="83"/>
      <c r="AA7" s="83"/>
      <c r="AB7" s="83"/>
      <c r="AC7" s="83"/>
    </row>
    <row r="8" spans="1:29" ht="12.75" customHeight="1">
      <c r="A8" s="34" t="s">
        <v>915</v>
      </c>
      <c r="B8" s="283"/>
      <c r="C8" s="283"/>
      <c r="D8" s="283"/>
      <c r="E8" s="489"/>
      <c r="F8" s="283"/>
      <c r="G8" s="283"/>
      <c r="H8" s="283"/>
      <c r="I8" s="489"/>
      <c r="J8" s="283"/>
      <c r="K8" s="283"/>
      <c r="L8" s="283"/>
      <c r="M8" s="489"/>
      <c r="N8" s="283"/>
      <c r="O8" s="283"/>
      <c r="P8" s="283"/>
      <c r="Q8" s="489"/>
      <c r="R8" s="283"/>
      <c r="S8" s="283"/>
      <c r="T8" s="283"/>
      <c r="U8" s="489"/>
      <c r="V8" s="283"/>
      <c r="W8" s="283"/>
      <c r="X8" s="283"/>
      <c r="Y8" s="489"/>
      <c r="Z8" s="83"/>
      <c r="AA8" s="83"/>
      <c r="AB8" s="83"/>
      <c r="AC8" s="83"/>
    </row>
    <row r="9" spans="1:29" ht="12.75" customHeight="1">
      <c r="A9" s="895" t="s">
        <v>1351</v>
      </c>
      <c r="B9" s="895"/>
      <c r="C9" s="895"/>
      <c r="D9" s="895"/>
      <c r="E9" s="895"/>
      <c r="F9" s="895"/>
      <c r="G9" s="895"/>
      <c r="H9" s="283"/>
      <c r="I9" s="489"/>
      <c r="J9" s="283"/>
      <c r="K9" s="283"/>
      <c r="L9" s="283"/>
      <c r="M9" s="489"/>
      <c r="N9" s="283"/>
      <c r="O9" s="283"/>
      <c r="P9" s="283"/>
      <c r="Q9" s="489"/>
      <c r="R9" s="283"/>
      <c r="S9" s="283"/>
      <c r="T9" s="283"/>
      <c r="U9" s="489"/>
      <c r="V9" s="283"/>
      <c r="W9" s="283"/>
      <c r="X9" s="283"/>
      <c r="Y9" s="489"/>
      <c r="Z9" s="83"/>
      <c r="AA9" s="83"/>
      <c r="AB9" s="83"/>
      <c r="AC9" s="83"/>
    </row>
    <row r="10" spans="1:29" ht="12.75" customHeight="1">
      <c r="A10" s="646"/>
      <c r="B10" s="283"/>
      <c r="C10" s="283"/>
      <c r="D10" s="283"/>
      <c r="E10" s="489"/>
      <c r="F10" s="283"/>
      <c r="G10" s="283"/>
      <c r="H10" s="283"/>
      <c r="I10" s="489"/>
      <c r="J10" s="283"/>
      <c r="K10" s="283"/>
      <c r="L10" s="283"/>
      <c r="M10" s="489"/>
      <c r="N10" s="283"/>
      <c r="O10" s="283"/>
      <c r="P10" s="283"/>
      <c r="Q10" s="489"/>
      <c r="R10" s="283"/>
      <c r="S10" s="283"/>
      <c r="T10" s="283"/>
      <c r="U10" s="489"/>
      <c r="V10" s="415"/>
      <c r="W10" s="415"/>
      <c r="X10" s="415"/>
      <c r="Y10" s="506"/>
      <c r="AA10" s="83"/>
      <c r="AB10" s="284" t="s">
        <v>7</v>
      </c>
      <c r="AC10" s="83"/>
    </row>
    <row r="11" spans="1:28" s="137" customFormat="1" ht="20.25" customHeight="1">
      <c r="A11" s="285" t="s">
        <v>8</v>
      </c>
      <c r="B11" s="917" t="s">
        <v>9</v>
      </c>
      <c r="C11" s="917"/>
      <c r="D11" s="917"/>
      <c r="E11" s="491"/>
      <c r="F11" s="917" t="s">
        <v>465</v>
      </c>
      <c r="G11" s="917"/>
      <c r="H11" s="917"/>
      <c r="I11" s="491"/>
      <c r="J11" s="917" t="s">
        <v>523</v>
      </c>
      <c r="K11" s="917"/>
      <c r="L11" s="917"/>
      <c r="M11" s="491"/>
      <c r="N11" s="917" t="s">
        <v>525</v>
      </c>
      <c r="O11" s="917"/>
      <c r="P11" s="917"/>
      <c r="Q11" s="491"/>
      <c r="R11" s="917" t="s">
        <v>527</v>
      </c>
      <c r="S11" s="917"/>
      <c r="T11" s="917"/>
      <c r="U11" s="491"/>
      <c r="V11" s="917" t="s">
        <v>529</v>
      </c>
      <c r="W11" s="917"/>
      <c r="X11" s="917"/>
      <c r="Y11" s="491"/>
      <c r="Z11" s="917" t="s">
        <v>806</v>
      </c>
      <c r="AA11" s="917"/>
      <c r="AB11" s="917"/>
    </row>
    <row r="12" spans="1:26" s="137" customFormat="1" ht="12.75" customHeight="1">
      <c r="A12" s="84"/>
      <c r="D12" s="487"/>
      <c r="E12" s="490"/>
      <c r="F12" s="486"/>
      <c r="G12" s="486"/>
      <c r="H12" s="486"/>
      <c r="I12" s="491"/>
      <c r="J12" s="486"/>
      <c r="K12" s="486"/>
      <c r="L12" s="486"/>
      <c r="M12" s="491"/>
      <c r="N12" s="486"/>
      <c r="O12" s="486"/>
      <c r="P12" s="486"/>
      <c r="Q12" s="491"/>
      <c r="R12" s="486"/>
      <c r="S12" s="486"/>
      <c r="T12" s="486"/>
      <c r="U12" s="491"/>
      <c r="V12" s="486"/>
      <c r="W12" s="486"/>
      <c r="X12" s="486"/>
      <c r="Y12" s="491"/>
      <c r="Z12" s="486"/>
    </row>
    <row r="13" spans="1:28" s="137" customFormat="1" ht="25.5" customHeight="1">
      <c r="A13" s="84"/>
      <c r="B13" s="502">
        <v>2012</v>
      </c>
      <c r="C13" s="502">
        <v>2013</v>
      </c>
      <c r="D13" s="503" t="s">
        <v>347</v>
      </c>
      <c r="E13" s="491"/>
      <c r="F13" s="502">
        <v>2012</v>
      </c>
      <c r="G13" s="502">
        <v>2013</v>
      </c>
      <c r="H13" s="503" t="s">
        <v>347</v>
      </c>
      <c r="I13" s="491"/>
      <c r="J13" s="502">
        <v>2012</v>
      </c>
      <c r="K13" s="502">
        <v>2013</v>
      </c>
      <c r="L13" s="503" t="s">
        <v>347</v>
      </c>
      <c r="M13" s="491"/>
      <c r="N13" s="502">
        <v>2012</v>
      </c>
      <c r="O13" s="502">
        <v>2013</v>
      </c>
      <c r="P13" s="503" t="s">
        <v>347</v>
      </c>
      <c r="Q13" s="491"/>
      <c r="R13" s="502">
        <v>2012</v>
      </c>
      <c r="S13" s="502">
        <v>2013</v>
      </c>
      <c r="T13" s="503" t="s">
        <v>347</v>
      </c>
      <c r="U13" s="491"/>
      <c r="V13" s="502">
        <v>2012</v>
      </c>
      <c r="W13" s="502">
        <v>2013</v>
      </c>
      <c r="X13" s="503" t="s">
        <v>347</v>
      </c>
      <c r="Y13" s="491"/>
      <c r="Z13" s="502">
        <v>2012</v>
      </c>
      <c r="AA13" s="502">
        <v>2013</v>
      </c>
      <c r="AB13" s="503" t="s">
        <v>347</v>
      </c>
    </row>
    <row r="14" spans="1:28" s="14" customFormat="1" ht="22.5" customHeight="1">
      <c r="A14" s="84" t="s">
        <v>10</v>
      </c>
      <c r="B14" s="286">
        <v>1686775083.9399998</v>
      </c>
      <c r="C14" s="286">
        <v>1490897378.41</v>
      </c>
      <c r="D14" s="488">
        <v>-11.61255625571994</v>
      </c>
      <c r="E14" s="492"/>
      <c r="F14" s="286">
        <v>1589149762.3500001</v>
      </c>
      <c r="G14" s="286">
        <v>1613699443.1299999</v>
      </c>
      <c r="H14" s="488">
        <v>1.544831164540228</v>
      </c>
      <c r="I14" s="495"/>
      <c r="J14" s="286">
        <v>604156443.27</v>
      </c>
      <c r="K14" s="286">
        <v>515700308.6799998</v>
      </c>
      <c r="L14" s="488">
        <v>-14.641263132315673</v>
      </c>
      <c r="M14" s="495"/>
      <c r="N14" s="286">
        <v>984993319.0800002</v>
      </c>
      <c r="O14" s="286">
        <v>1097999134.45</v>
      </c>
      <c r="P14" s="488">
        <v>11.472749426924956</v>
      </c>
      <c r="Q14" s="495"/>
      <c r="R14" s="286">
        <v>253294578.47000003</v>
      </c>
      <c r="S14" s="286">
        <v>342955948.61999995</v>
      </c>
      <c r="T14" s="488">
        <v>35.398061297478314</v>
      </c>
      <c r="U14" s="495"/>
      <c r="V14" s="286">
        <v>3797898557.9500027</v>
      </c>
      <c r="W14" s="286">
        <v>3299655031.24</v>
      </c>
      <c r="X14" s="488">
        <v>-13.118926667144592</v>
      </c>
      <c r="Y14" s="495"/>
      <c r="Z14" s="286">
        <v>9785091266.720005</v>
      </c>
      <c r="AA14" s="286">
        <v>9452033666.69</v>
      </c>
      <c r="AB14" s="488">
        <v>-3.4037250236261363</v>
      </c>
    </row>
    <row r="15" spans="1:28" ht="13.5" customHeight="1">
      <c r="A15" s="78"/>
      <c r="B15" s="287"/>
      <c r="C15" s="287"/>
      <c r="D15" s="645"/>
      <c r="E15" s="492"/>
      <c r="F15" s="287"/>
      <c r="G15" s="287"/>
      <c r="H15" s="645"/>
      <c r="I15" s="496"/>
      <c r="J15" s="287"/>
      <c r="K15" s="287"/>
      <c r="L15" s="645"/>
      <c r="M15" s="496"/>
      <c r="N15" s="287"/>
      <c r="O15" s="287"/>
      <c r="P15" s="645"/>
      <c r="Q15" s="496"/>
      <c r="R15" s="287"/>
      <c r="S15" s="287">
        <v>0</v>
      </c>
      <c r="T15" s="798"/>
      <c r="U15" s="496"/>
      <c r="V15" s="287"/>
      <c r="W15" s="287">
        <v>0</v>
      </c>
      <c r="X15" s="798"/>
      <c r="Y15" s="496"/>
      <c r="Z15" s="287"/>
      <c r="AA15" s="287"/>
      <c r="AB15" s="645"/>
    </row>
    <row r="16" spans="1:28" ht="13.5" customHeight="1">
      <c r="A16" s="180" t="s">
        <v>784</v>
      </c>
      <c r="B16" s="416">
        <v>1640236.49</v>
      </c>
      <c r="C16" s="416">
        <v>1671173.5400000003</v>
      </c>
      <c r="D16" s="498">
        <v>1.8861335050533112</v>
      </c>
      <c r="E16" s="492"/>
      <c r="F16" s="416">
        <v>11226200.979999999</v>
      </c>
      <c r="G16" s="416">
        <v>93715769.85</v>
      </c>
      <c r="H16" s="616" t="s">
        <v>952</v>
      </c>
      <c r="I16" s="497"/>
      <c r="J16" s="416">
        <v>1784654.8499999999</v>
      </c>
      <c r="K16" s="416">
        <v>3256544.1000000006</v>
      </c>
      <c r="L16" s="616">
        <v>82.47472893708276</v>
      </c>
      <c r="M16" s="497"/>
      <c r="N16" s="416">
        <v>9441546.129999999</v>
      </c>
      <c r="O16" s="416">
        <v>90459225.75</v>
      </c>
      <c r="P16" s="616" t="s">
        <v>952</v>
      </c>
      <c r="Q16" s="497"/>
      <c r="R16" s="416">
        <v>476006</v>
      </c>
      <c r="S16" s="416">
        <v>313330</v>
      </c>
      <c r="T16" s="616">
        <v>-34.175199472275565</v>
      </c>
      <c r="U16" s="497"/>
      <c r="V16" s="416">
        <v>8911596.149999997</v>
      </c>
      <c r="W16" s="416">
        <v>9110033.389999997</v>
      </c>
      <c r="X16" s="616">
        <v>2.226730617724426</v>
      </c>
      <c r="Y16" s="497"/>
      <c r="Z16" s="416">
        <v>50210617.91999998</v>
      </c>
      <c r="AA16" s="416">
        <v>116019899.54</v>
      </c>
      <c r="AB16" s="498">
        <v>131.06646431807158</v>
      </c>
    </row>
    <row r="17" spans="1:28" ht="13.5" customHeight="1">
      <c r="A17" s="288" t="s">
        <v>785</v>
      </c>
      <c r="B17" s="417">
        <v>1575311.72</v>
      </c>
      <c r="C17" s="417">
        <v>9.999999999999999E-31</v>
      </c>
      <c r="D17" s="617">
        <v>-100</v>
      </c>
      <c r="E17" s="492"/>
      <c r="F17" s="417">
        <v>540138.99</v>
      </c>
      <c r="G17" s="417">
        <v>2344933.99</v>
      </c>
      <c r="H17" s="617">
        <v>334.1352935843421</v>
      </c>
      <c r="I17" s="497"/>
      <c r="J17" s="417">
        <v>523010</v>
      </c>
      <c r="K17" s="417">
        <v>2309575</v>
      </c>
      <c r="L17" s="617">
        <v>341.5928949733274</v>
      </c>
      <c r="M17" s="497"/>
      <c r="N17" s="417">
        <v>17128.99</v>
      </c>
      <c r="O17" s="417">
        <v>35358.990000000005</v>
      </c>
      <c r="P17" s="617">
        <v>106.42775785379057</v>
      </c>
      <c r="Q17" s="497"/>
      <c r="R17" s="417">
        <v>9.999999999999999E-31</v>
      </c>
      <c r="S17" s="417">
        <v>9.999999999999999E-31</v>
      </c>
      <c r="T17" s="617">
        <v>0</v>
      </c>
      <c r="U17" s="497"/>
      <c r="V17" s="417">
        <v>7957302.259999996</v>
      </c>
      <c r="W17" s="417">
        <v>6675141.1599999955</v>
      </c>
      <c r="X17" s="617">
        <v>-16.113012401768444</v>
      </c>
      <c r="Y17" s="497"/>
      <c r="Z17" s="417">
        <v>24920374.479999993</v>
      </c>
      <c r="AA17" s="417">
        <v>19069887.909999996</v>
      </c>
      <c r="AB17" s="499">
        <v>-23.476720121904037</v>
      </c>
    </row>
    <row r="18" spans="1:28" ht="13.5" customHeight="1">
      <c r="A18" s="180" t="s">
        <v>786</v>
      </c>
      <c r="B18" s="416">
        <v>105703199.61999997</v>
      </c>
      <c r="C18" s="416">
        <v>91794924.13000003</v>
      </c>
      <c r="D18" s="616">
        <v>-13.157856659022437</v>
      </c>
      <c r="E18" s="492"/>
      <c r="F18" s="416">
        <v>1824074.6599999997</v>
      </c>
      <c r="G18" s="416">
        <v>1921787.7200000002</v>
      </c>
      <c r="H18" s="616">
        <v>5.356856390955</v>
      </c>
      <c r="I18" s="497"/>
      <c r="J18" s="416">
        <v>210524.2</v>
      </c>
      <c r="K18" s="416">
        <v>400369.61</v>
      </c>
      <c r="L18" s="616">
        <v>90.17747603363414</v>
      </c>
      <c r="M18" s="497"/>
      <c r="N18" s="416">
        <v>1613550.4599999997</v>
      </c>
      <c r="O18" s="416">
        <v>1521418.1100000003</v>
      </c>
      <c r="P18" s="616">
        <v>-5.709914395859639</v>
      </c>
      <c r="Q18" s="497"/>
      <c r="R18" s="416">
        <v>1171404.62</v>
      </c>
      <c r="S18" s="416">
        <v>872298.8</v>
      </c>
      <c r="T18" s="616">
        <v>-25.53394573430998</v>
      </c>
      <c r="U18" s="497"/>
      <c r="V18" s="416">
        <v>216763124.7600005</v>
      </c>
      <c r="W18" s="416">
        <v>184882627.1999995</v>
      </c>
      <c r="X18" s="616">
        <v>-14.707528134824122</v>
      </c>
      <c r="Y18" s="497"/>
      <c r="Z18" s="416">
        <v>352712659.7400004</v>
      </c>
      <c r="AA18" s="416">
        <v>307620836.2099996</v>
      </c>
      <c r="AB18" s="498">
        <v>-12.784294037883392</v>
      </c>
    </row>
    <row r="19" spans="1:28" ht="13.5" customHeight="1">
      <c r="A19" s="288" t="s">
        <v>787</v>
      </c>
      <c r="B19" s="417">
        <v>19948444.67</v>
      </c>
      <c r="C19" s="417">
        <v>9.999999999999999E-31</v>
      </c>
      <c r="D19" s="617">
        <v>-100</v>
      </c>
      <c r="E19" s="492"/>
      <c r="F19" s="417">
        <v>1348054.05</v>
      </c>
      <c r="G19" s="417">
        <v>1331709.37</v>
      </c>
      <c r="H19" s="617">
        <v>-1.2124647375971298</v>
      </c>
      <c r="I19" s="497"/>
      <c r="J19" s="417">
        <v>126656</v>
      </c>
      <c r="K19" s="417">
        <v>244372.50999999995</v>
      </c>
      <c r="L19" s="617">
        <v>92.94191352956034</v>
      </c>
      <c r="M19" s="497"/>
      <c r="N19" s="417">
        <v>1221398.05</v>
      </c>
      <c r="O19" s="417">
        <v>1087336.86</v>
      </c>
      <c r="P19" s="617">
        <v>-10.976044214251035</v>
      </c>
      <c r="Q19" s="497"/>
      <c r="R19" s="417">
        <v>988913.99</v>
      </c>
      <c r="S19" s="417">
        <v>649399.3500000001</v>
      </c>
      <c r="T19" s="617">
        <v>-34.33206966765633</v>
      </c>
      <c r="U19" s="497"/>
      <c r="V19" s="417">
        <v>184035227.61000052</v>
      </c>
      <c r="W19" s="417">
        <v>155746682.41999954</v>
      </c>
      <c r="X19" s="617">
        <v>-15.371266445763766</v>
      </c>
      <c r="Y19" s="497"/>
      <c r="Z19" s="417">
        <v>230916100.9700005</v>
      </c>
      <c r="AA19" s="417">
        <v>200230490.4899996</v>
      </c>
      <c r="AB19" s="499">
        <v>-13.288640485051072</v>
      </c>
    </row>
    <row r="20" spans="1:28" ht="13.5" customHeight="1">
      <c r="A20" s="288" t="s">
        <v>788</v>
      </c>
      <c r="B20" s="417">
        <v>85661760.25999998</v>
      </c>
      <c r="C20" s="417">
        <v>9.999999999999999E-31</v>
      </c>
      <c r="D20" s="617">
        <v>-100</v>
      </c>
      <c r="E20" s="492"/>
      <c r="F20" s="417">
        <v>389022.1400000001</v>
      </c>
      <c r="G20" s="417">
        <v>565270.66</v>
      </c>
      <c r="H20" s="617">
        <v>45.305524256280094</v>
      </c>
      <c r="I20" s="497"/>
      <c r="J20" s="417">
        <v>81321.2</v>
      </c>
      <c r="K20" s="417">
        <v>152504.41</v>
      </c>
      <c r="L20" s="617">
        <v>87.53339842501096</v>
      </c>
      <c r="M20" s="497"/>
      <c r="N20" s="417">
        <v>307700.94000000006</v>
      </c>
      <c r="O20" s="417">
        <v>412766.25</v>
      </c>
      <c r="P20" s="617">
        <v>34.145267804511725</v>
      </c>
      <c r="Q20" s="497"/>
      <c r="R20" s="417">
        <v>182490.63</v>
      </c>
      <c r="S20" s="417">
        <v>222899.44999999998</v>
      </c>
      <c r="T20" s="617">
        <v>22.142956052044973</v>
      </c>
      <c r="U20" s="497"/>
      <c r="V20" s="417">
        <v>31582454.589999996</v>
      </c>
      <c r="W20" s="417">
        <v>27931840.229999997</v>
      </c>
      <c r="X20" s="617">
        <v>-11.558995041366737</v>
      </c>
      <c r="Y20" s="497"/>
      <c r="Z20" s="417">
        <v>119626811.47999997</v>
      </c>
      <c r="AA20" s="417">
        <v>105149237.43</v>
      </c>
      <c r="AB20" s="499">
        <v>-12.10228198084209</v>
      </c>
    </row>
    <row r="21" spans="1:28" ht="13.5" customHeight="1">
      <c r="A21" s="289" t="s">
        <v>789</v>
      </c>
      <c r="B21" s="418">
        <v>104197848.53999999</v>
      </c>
      <c r="C21" s="418">
        <v>121697722.92</v>
      </c>
      <c r="D21" s="618">
        <v>16.794851933321887</v>
      </c>
      <c r="E21" s="492"/>
      <c r="F21" s="418">
        <v>1720925.62</v>
      </c>
      <c r="G21" s="418">
        <v>1114219.4</v>
      </c>
      <c r="H21" s="618">
        <v>-35.25464511359881</v>
      </c>
      <c r="I21" s="497"/>
      <c r="J21" s="418">
        <v>193650.54</v>
      </c>
      <c r="K21" s="418">
        <v>273118.52</v>
      </c>
      <c r="L21" s="618">
        <v>41.03679752196923</v>
      </c>
      <c r="M21" s="497"/>
      <c r="N21" s="418">
        <v>1527275.08</v>
      </c>
      <c r="O21" s="418">
        <v>841100.8799999999</v>
      </c>
      <c r="P21" s="618">
        <v>-44.92800340852809</v>
      </c>
      <c r="Q21" s="497"/>
      <c r="R21" s="418">
        <v>254188.25</v>
      </c>
      <c r="S21" s="418">
        <v>262355.42</v>
      </c>
      <c r="T21" s="618">
        <v>3.2130399418541122</v>
      </c>
      <c r="U21" s="497"/>
      <c r="V21" s="418">
        <v>198904269.65999994</v>
      </c>
      <c r="W21" s="418">
        <v>161040280.69000015</v>
      </c>
      <c r="X21" s="618">
        <v>-19.03628767483131</v>
      </c>
      <c r="Y21" s="497"/>
      <c r="Z21" s="418">
        <v>383989006.83000004</v>
      </c>
      <c r="AA21" s="418">
        <v>348719655.29000014</v>
      </c>
      <c r="AB21" s="500">
        <v>-9.184989911863383</v>
      </c>
    </row>
    <row r="22" spans="1:28" ht="13.5" customHeight="1">
      <c r="A22" s="180" t="s">
        <v>790</v>
      </c>
      <c r="B22" s="416">
        <v>36625331.57</v>
      </c>
      <c r="C22" s="416">
        <v>37131491.29</v>
      </c>
      <c r="D22" s="616">
        <v>1.381993550099625</v>
      </c>
      <c r="E22" s="492"/>
      <c r="F22" s="416">
        <v>136957222.96999997</v>
      </c>
      <c r="G22" s="416">
        <v>100527801.75999999</v>
      </c>
      <c r="H22" s="616">
        <v>-26.599123740979856</v>
      </c>
      <c r="I22" s="497"/>
      <c r="J22" s="416">
        <v>63096974.48</v>
      </c>
      <c r="K22" s="416">
        <v>39924772.499999985</v>
      </c>
      <c r="L22" s="616">
        <v>-36.72474341435334</v>
      </c>
      <c r="M22" s="497"/>
      <c r="N22" s="416">
        <v>73860248.49</v>
      </c>
      <c r="O22" s="416">
        <v>60603029.25999999</v>
      </c>
      <c r="P22" s="616">
        <v>-17.9490585274634</v>
      </c>
      <c r="Q22" s="497"/>
      <c r="R22" s="416">
        <v>2257299.58</v>
      </c>
      <c r="S22" s="416">
        <v>2571261.3000000003</v>
      </c>
      <c r="T22" s="616">
        <v>13.908730714422957</v>
      </c>
      <c r="U22" s="497"/>
      <c r="V22" s="416">
        <v>63337240.52000001</v>
      </c>
      <c r="W22" s="416">
        <v>53405961.88</v>
      </c>
      <c r="X22" s="616">
        <v>-15.679998936587724</v>
      </c>
      <c r="Y22" s="497"/>
      <c r="Z22" s="416">
        <v>279254797.93999994</v>
      </c>
      <c r="AA22" s="416">
        <v>240325769.75999996</v>
      </c>
      <c r="AB22" s="498">
        <v>-13.940325633496965</v>
      </c>
    </row>
    <row r="23" spans="1:28" ht="13.5" customHeight="1">
      <c r="A23" s="288" t="s">
        <v>791</v>
      </c>
      <c r="B23" s="417">
        <v>3961291.31</v>
      </c>
      <c r="C23" s="417">
        <v>9.999999999999999E-31</v>
      </c>
      <c r="D23" s="617">
        <v>-100</v>
      </c>
      <c r="E23" s="492"/>
      <c r="F23" s="417">
        <v>83447757.71999998</v>
      </c>
      <c r="G23" s="417">
        <v>49890577.08999999</v>
      </c>
      <c r="H23" s="617">
        <v>-40.21340003238616</v>
      </c>
      <c r="I23" s="497"/>
      <c r="J23" s="417">
        <v>34779756.49</v>
      </c>
      <c r="K23" s="417">
        <v>17675192.659999993</v>
      </c>
      <c r="L23" s="617">
        <v>-49.17965378773705</v>
      </c>
      <c r="M23" s="497"/>
      <c r="N23" s="417">
        <v>48668001.22999999</v>
      </c>
      <c r="O23" s="417">
        <v>32215384.43</v>
      </c>
      <c r="P23" s="617">
        <v>-33.80581980806363</v>
      </c>
      <c r="Q23" s="497"/>
      <c r="R23" s="417">
        <v>329554.92</v>
      </c>
      <c r="S23" s="417">
        <v>249951.28999999998</v>
      </c>
      <c r="T23" s="617">
        <v>-24.154890480773282</v>
      </c>
      <c r="U23" s="497"/>
      <c r="V23" s="417">
        <v>20605647.33</v>
      </c>
      <c r="W23" s="417">
        <v>7377506.73</v>
      </c>
      <c r="X23" s="617">
        <v>-64.19667573724314</v>
      </c>
      <c r="Y23" s="497"/>
      <c r="Z23" s="417">
        <v>126404767.00999998</v>
      </c>
      <c r="AA23" s="417">
        <v>86144911.33999997</v>
      </c>
      <c r="AB23" s="499">
        <v>-31.849950458604948</v>
      </c>
    </row>
    <row r="24" spans="1:28" ht="13.5" customHeight="1">
      <c r="A24" s="180" t="s">
        <v>792</v>
      </c>
      <c r="B24" s="416">
        <v>215985.1</v>
      </c>
      <c r="C24" s="416">
        <v>92419.45</v>
      </c>
      <c r="D24" s="616">
        <v>-57.21026589334173</v>
      </c>
      <c r="E24" s="492"/>
      <c r="F24" s="416">
        <v>1631057.14</v>
      </c>
      <c r="G24" s="416">
        <v>2610295.5</v>
      </c>
      <c r="H24" s="616">
        <v>60.03703585761564</v>
      </c>
      <c r="I24" s="497"/>
      <c r="J24" s="416">
        <v>1353824.47</v>
      </c>
      <c r="K24" s="416">
        <v>2365408.4400000004</v>
      </c>
      <c r="L24" s="616">
        <v>74.7204672700295</v>
      </c>
      <c r="M24" s="497"/>
      <c r="N24" s="416">
        <v>277232.67</v>
      </c>
      <c r="O24" s="416">
        <v>244887.06</v>
      </c>
      <c r="P24" s="616">
        <v>-11.667315399732647</v>
      </c>
      <c r="Q24" s="497"/>
      <c r="R24" s="416">
        <v>52.33</v>
      </c>
      <c r="S24" s="416">
        <v>9.999999999999999E-31</v>
      </c>
      <c r="T24" s="616">
        <v>-100</v>
      </c>
      <c r="U24" s="497"/>
      <c r="V24" s="416">
        <v>741142.85</v>
      </c>
      <c r="W24" s="416">
        <v>295998.77</v>
      </c>
      <c r="X24" s="616">
        <v>-60.06184637684894</v>
      </c>
      <c r="Y24" s="497"/>
      <c r="Z24" s="416">
        <v>7879552.06</v>
      </c>
      <c r="AA24" s="416">
        <v>6372297.61</v>
      </c>
      <c r="AB24" s="498">
        <v>-19.128681916469237</v>
      </c>
    </row>
    <row r="25" spans="1:28" ht="13.5" customHeight="1">
      <c r="A25" s="289" t="s">
        <v>793</v>
      </c>
      <c r="B25" s="418">
        <v>1314456206.79</v>
      </c>
      <c r="C25" s="418">
        <v>1145121562.87</v>
      </c>
      <c r="D25" s="618">
        <v>-12.882486540462834</v>
      </c>
      <c r="E25" s="492"/>
      <c r="F25" s="418">
        <v>583414850.52</v>
      </c>
      <c r="G25" s="418">
        <v>413739649.53</v>
      </c>
      <c r="H25" s="618">
        <v>-29.083113129322612</v>
      </c>
      <c r="I25" s="497"/>
      <c r="J25" s="418">
        <v>131182264.45999992</v>
      </c>
      <c r="K25" s="418">
        <v>48455676.34</v>
      </c>
      <c r="L25" s="618">
        <v>-63.06232664951816</v>
      </c>
      <c r="M25" s="497"/>
      <c r="N25" s="418">
        <v>452232586.06000006</v>
      </c>
      <c r="O25" s="418">
        <v>365283973.19</v>
      </c>
      <c r="P25" s="618">
        <v>-19.226525365525994</v>
      </c>
      <c r="Q25" s="497"/>
      <c r="R25" s="418">
        <v>102962863.17000002</v>
      </c>
      <c r="S25" s="418">
        <v>78074910.60999998</v>
      </c>
      <c r="T25" s="618">
        <v>-24.17177591391181</v>
      </c>
      <c r="U25" s="497"/>
      <c r="V25" s="418">
        <v>2704341222.140002</v>
      </c>
      <c r="W25" s="418">
        <v>2134177506.1900003</v>
      </c>
      <c r="X25" s="618">
        <v>-21.083275708041715</v>
      </c>
      <c r="Y25" s="497"/>
      <c r="Z25" s="418">
        <v>6633223214.480004</v>
      </c>
      <c r="AA25" s="418">
        <v>6186476823.950001</v>
      </c>
      <c r="AB25" s="500">
        <v>-6.73498201530106</v>
      </c>
    </row>
    <row r="26" spans="1:28" ht="13.5" customHeight="1">
      <c r="A26" s="180" t="s">
        <v>794</v>
      </c>
      <c r="B26" s="416">
        <v>16333376.909999996</v>
      </c>
      <c r="C26" s="416">
        <v>6274955.550000001</v>
      </c>
      <c r="D26" s="616">
        <v>-61.58200729355481</v>
      </c>
      <c r="E26" s="492"/>
      <c r="F26" s="416">
        <v>208889516.17000014</v>
      </c>
      <c r="G26" s="416">
        <v>227891734.89</v>
      </c>
      <c r="H26" s="616">
        <v>9.096779516945851</v>
      </c>
      <c r="I26" s="497"/>
      <c r="J26" s="416">
        <v>115709265.5</v>
      </c>
      <c r="K26" s="416">
        <v>121041471.44000004</v>
      </c>
      <c r="L26" s="616">
        <v>4.608279135606508</v>
      </c>
      <c r="M26" s="497"/>
      <c r="N26" s="416">
        <v>93180250.67</v>
      </c>
      <c r="O26" s="416">
        <v>106850263.45000003</v>
      </c>
      <c r="P26" s="616">
        <v>14.67050440593114</v>
      </c>
      <c r="Q26" s="497"/>
      <c r="R26" s="416">
        <v>18054636.700000003</v>
      </c>
      <c r="S26" s="416">
        <v>35141717.47</v>
      </c>
      <c r="T26" s="616">
        <v>94.64095597116054</v>
      </c>
      <c r="U26" s="497"/>
      <c r="V26" s="416">
        <v>40702300.66000002</v>
      </c>
      <c r="W26" s="416">
        <v>47597245.01000003</v>
      </c>
      <c r="X26" s="616">
        <v>16.93993764037025</v>
      </c>
      <c r="Y26" s="497"/>
      <c r="Z26" s="416">
        <v>312811672.0500001</v>
      </c>
      <c r="AA26" s="416">
        <v>335768187.93999994</v>
      </c>
      <c r="AB26" s="498">
        <v>7.3387657626568625</v>
      </c>
    </row>
    <row r="27" spans="1:28" ht="13.5" customHeight="1">
      <c r="A27" s="289" t="s">
        <v>795</v>
      </c>
      <c r="B27" s="418">
        <v>4918807.860000001</v>
      </c>
      <c r="C27" s="418">
        <v>4514927.48</v>
      </c>
      <c r="D27" s="618">
        <v>-8.21094036391169</v>
      </c>
      <c r="E27" s="492"/>
      <c r="F27" s="418">
        <v>159462540.92999998</v>
      </c>
      <c r="G27" s="418">
        <v>185981219.63000003</v>
      </c>
      <c r="H27" s="618">
        <v>16.6300364620686</v>
      </c>
      <c r="I27" s="497"/>
      <c r="J27" s="418">
        <v>58235017.09999998</v>
      </c>
      <c r="K27" s="418">
        <v>63853500.28999998</v>
      </c>
      <c r="L27" s="618">
        <v>9.647946321286472</v>
      </c>
      <c r="M27" s="497"/>
      <c r="N27" s="418">
        <v>101227523.83</v>
      </c>
      <c r="O27" s="418">
        <v>122127719.34000003</v>
      </c>
      <c r="P27" s="618">
        <v>20.646751712606857</v>
      </c>
      <c r="Q27" s="497"/>
      <c r="R27" s="418">
        <v>66414959.58</v>
      </c>
      <c r="S27" s="418">
        <v>83789370.97000004</v>
      </c>
      <c r="T27" s="618">
        <v>26.160388412299994</v>
      </c>
      <c r="U27" s="497"/>
      <c r="V27" s="418">
        <v>37250942.49000003</v>
      </c>
      <c r="W27" s="418">
        <v>31790483.100000024</v>
      </c>
      <c r="X27" s="618">
        <v>-14.658580494885099</v>
      </c>
      <c r="Y27" s="497"/>
      <c r="Z27" s="418">
        <v>243201810.96000004</v>
      </c>
      <c r="AA27" s="418">
        <v>272893391.2300001</v>
      </c>
      <c r="AB27" s="500">
        <v>12.208618082569899</v>
      </c>
    </row>
    <row r="28" spans="1:28" ht="13.5" customHeight="1">
      <c r="A28" s="180" t="s">
        <v>796</v>
      </c>
      <c r="B28" s="416">
        <v>6223755.140000001</v>
      </c>
      <c r="C28" s="416">
        <v>7758153.109999998</v>
      </c>
      <c r="D28" s="616">
        <v>24.65389359774839</v>
      </c>
      <c r="E28" s="492"/>
      <c r="F28" s="416">
        <v>8077066.379999999</v>
      </c>
      <c r="G28" s="416">
        <v>8652464.010000002</v>
      </c>
      <c r="H28" s="616">
        <v>7.123844263862589</v>
      </c>
      <c r="I28" s="497"/>
      <c r="J28" s="416">
        <v>3109406.35</v>
      </c>
      <c r="K28" s="416">
        <v>3500874.3400000003</v>
      </c>
      <c r="L28" s="616">
        <v>12.589798370997741</v>
      </c>
      <c r="M28" s="497"/>
      <c r="N28" s="416">
        <v>4967660.029999999</v>
      </c>
      <c r="O28" s="416">
        <v>5151589.670000001</v>
      </c>
      <c r="P28" s="616">
        <v>3.7025408117552283</v>
      </c>
      <c r="Q28" s="497"/>
      <c r="R28" s="416">
        <v>187938.84000000003</v>
      </c>
      <c r="S28" s="416">
        <v>138902.06</v>
      </c>
      <c r="T28" s="616">
        <v>-26.091881805804494</v>
      </c>
      <c r="U28" s="497"/>
      <c r="V28" s="416">
        <v>8860751.620000003</v>
      </c>
      <c r="W28" s="416">
        <v>9740158.26000001</v>
      </c>
      <c r="X28" s="616">
        <v>9.924740899124828</v>
      </c>
      <c r="Y28" s="497"/>
      <c r="Z28" s="416">
        <v>35755008.13</v>
      </c>
      <c r="AA28" s="416">
        <v>47342139.13000002</v>
      </c>
      <c r="AB28" s="498">
        <v>32.40701542528222</v>
      </c>
    </row>
    <row r="29" spans="1:28" ht="13.5" customHeight="1">
      <c r="A29" s="289" t="s">
        <v>797</v>
      </c>
      <c r="B29" s="418">
        <v>908382.28</v>
      </c>
      <c r="C29" s="418">
        <v>1027130.6899999998</v>
      </c>
      <c r="D29" s="618">
        <v>13.072515020878628</v>
      </c>
      <c r="E29" s="492"/>
      <c r="F29" s="418">
        <v>71919158.33999997</v>
      </c>
      <c r="G29" s="418">
        <v>61581504.399999976</v>
      </c>
      <c r="H29" s="618">
        <v>-14.373991824443255</v>
      </c>
      <c r="I29" s="497"/>
      <c r="J29" s="418">
        <v>40952941.39999999</v>
      </c>
      <c r="K29" s="418">
        <v>36956062.30999998</v>
      </c>
      <c r="L29" s="618">
        <v>-9.759687468993405</v>
      </c>
      <c r="M29" s="497"/>
      <c r="N29" s="418">
        <v>30966216.93999998</v>
      </c>
      <c r="O29" s="418">
        <v>24625442.090000004</v>
      </c>
      <c r="P29" s="618">
        <v>-20.476427140860753</v>
      </c>
      <c r="Q29" s="497"/>
      <c r="R29" s="418">
        <v>3754196.590000001</v>
      </c>
      <c r="S29" s="418">
        <v>3524205.15</v>
      </c>
      <c r="T29" s="618">
        <v>-6.126249238322412</v>
      </c>
      <c r="U29" s="497"/>
      <c r="V29" s="418">
        <v>7739758.889999999</v>
      </c>
      <c r="W29" s="418">
        <v>7151587.62</v>
      </c>
      <c r="X29" s="618">
        <v>-7.599348744053691</v>
      </c>
      <c r="Y29" s="497"/>
      <c r="Z29" s="418">
        <v>89896279.64999998</v>
      </c>
      <c r="AA29" s="418">
        <v>78861487.86999997</v>
      </c>
      <c r="AB29" s="500">
        <v>-12.275026088913354</v>
      </c>
    </row>
    <row r="30" spans="1:28" ht="13.5" customHeight="1">
      <c r="A30" s="180" t="s">
        <v>798</v>
      </c>
      <c r="B30" s="416">
        <v>606859.9599999998</v>
      </c>
      <c r="C30" s="416">
        <v>957489.1599999999</v>
      </c>
      <c r="D30" s="616">
        <v>57.77761314158874</v>
      </c>
      <c r="E30" s="492"/>
      <c r="F30" s="416">
        <v>44571041.96000001</v>
      </c>
      <c r="G30" s="416">
        <v>37894975.760000005</v>
      </c>
      <c r="H30" s="616">
        <v>-14.978483576828639</v>
      </c>
      <c r="I30" s="497"/>
      <c r="J30" s="416">
        <v>22078912.21</v>
      </c>
      <c r="K30" s="416">
        <v>18823555.330000006</v>
      </c>
      <c r="L30" s="616">
        <v>-14.744190515534438</v>
      </c>
      <c r="M30" s="497"/>
      <c r="N30" s="416">
        <v>22492129.75</v>
      </c>
      <c r="O30" s="416">
        <v>19071420.430000003</v>
      </c>
      <c r="P30" s="616">
        <v>-15.20847228795662</v>
      </c>
      <c r="Q30" s="497"/>
      <c r="R30" s="416">
        <v>3731322.3800000004</v>
      </c>
      <c r="S30" s="416">
        <v>4867706.820000001</v>
      </c>
      <c r="T30" s="616">
        <v>30.455273607315615</v>
      </c>
      <c r="U30" s="497"/>
      <c r="V30" s="416">
        <v>8876303.84</v>
      </c>
      <c r="W30" s="416">
        <v>9798487.100000001</v>
      </c>
      <c r="X30" s="616">
        <v>10.389270991877186</v>
      </c>
      <c r="Y30" s="497"/>
      <c r="Z30" s="416">
        <v>52156528.31000001</v>
      </c>
      <c r="AA30" s="416">
        <v>45112894.91</v>
      </c>
      <c r="AB30" s="498">
        <v>-13.50479724826611</v>
      </c>
    </row>
    <row r="31" spans="1:28" ht="13.5" customHeight="1">
      <c r="A31" s="289" t="s">
        <v>799</v>
      </c>
      <c r="B31" s="418">
        <v>8491010.71</v>
      </c>
      <c r="C31" s="418">
        <v>8397048.05</v>
      </c>
      <c r="D31" s="618">
        <v>-1.1066133727677285</v>
      </c>
      <c r="E31" s="492"/>
      <c r="F31" s="418">
        <v>51021157.359999985</v>
      </c>
      <c r="G31" s="418">
        <v>38980987.95</v>
      </c>
      <c r="H31" s="618">
        <v>-23.59838551886583</v>
      </c>
      <c r="I31" s="497"/>
      <c r="J31" s="418">
        <v>16273731.90000001</v>
      </c>
      <c r="K31" s="418">
        <v>12107127.09</v>
      </c>
      <c r="L31" s="618">
        <v>-25.60325336316993</v>
      </c>
      <c r="M31" s="497"/>
      <c r="N31" s="418">
        <v>34747425.459999986</v>
      </c>
      <c r="O31" s="418">
        <v>26873860.86</v>
      </c>
      <c r="P31" s="618">
        <v>-22.659418635385688</v>
      </c>
      <c r="Q31" s="497"/>
      <c r="R31" s="418">
        <v>1531537.21</v>
      </c>
      <c r="S31" s="418">
        <v>1128495.39</v>
      </c>
      <c r="T31" s="618">
        <v>-26.316162439174427</v>
      </c>
      <c r="U31" s="497"/>
      <c r="V31" s="418">
        <v>43430399.03</v>
      </c>
      <c r="W31" s="418">
        <v>47091346.54999999</v>
      </c>
      <c r="X31" s="618">
        <v>8.429458632123431</v>
      </c>
      <c r="Y31" s="497"/>
      <c r="Z31" s="418">
        <v>103289787.36000001</v>
      </c>
      <c r="AA31" s="418">
        <v>93573202.28999998</v>
      </c>
      <c r="AB31" s="500">
        <v>-9.407111117514876</v>
      </c>
    </row>
    <row r="32" spans="1:28" ht="13.5" customHeight="1">
      <c r="A32" s="180" t="s">
        <v>800</v>
      </c>
      <c r="B32" s="416">
        <v>941551.3500000001</v>
      </c>
      <c r="C32" s="416">
        <v>1510933</v>
      </c>
      <c r="D32" s="616">
        <v>60.47271346379566</v>
      </c>
      <c r="E32" s="492"/>
      <c r="F32" s="416">
        <v>5767565.430000001</v>
      </c>
      <c r="G32" s="416">
        <v>4781131.01</v>
      </c>
      <c r="H32" s="616">
        <v>-17.10313358334976</v>
      </c>
      <c r="I32" s="497"/>
      <c r="J32" s="416">
        <v>3895621.41</v>
      </c>
      <c r="K32" s="416">
        <v>3067882.3999999994</v>
      </c>
      <c r="L32" s="616">
        <v>-21.24793256026387</v>
      </c>
      <c r="M32" s="497"/>
      <c r="N32" s="416">
        <v>1871944.02</v>
      </c>
      <c r="O32" s="416">
        <v>1713248.61</v>
      </c>
      <c r="P32" s="616">
        <v>-8.477572422277879</v>
      </c>
      <c r="Q32" s="497"/>
      <c r="R32" s="416">
        <v>176287.07</v>
      </c>
      <c r="S32" s="416">
        <v>17155.46</v>
      </c>
      <c r="T32" s="616">
        <v>-90.26845247357052</v>
      </c>
      <c r="U32" s="497"/>
      <c r="V32" s="416">
        <v>358037867.70000017</v>
      </c>
      <c r="W32" s="416">
        <v>463864562.0600001</v>
      </c>
      <c r="X32" s="616">
        <v>29.55740269592715</v>
      </c>
      <c r="Y32" s="497"/>
      <c r="Z32" s="416">
        <v>541616947.6300002</v>
      </c>
      <c r="AA32" s="416">
        <v>583711643.4000001</v>
      </c>
      <c r="AB32" s="498">
        <v>7.772041837722621</v>
      </c>
    </row>
    <row r="33" spans="1:28" ht="13.5" customHeight="1">
      <c r="A33" s="289" t="s">
        <v>423</v>
      </c>
      <c r="B33" s="418">
        <v>72840986.86</v>
      </c>
      <c r="C33" s="418">
        <v>34129497.64000001</v>
      </c>
      <c r="D33" s="618">
        <v>-53.145201470709445</v>
      </c>
      <c r="E33" s="492"/>
      <c r="F33" s="418">
        <v>16507457.069999998</v>
      </c>
      <c r="G33" s="418">
        <v>23229990.200000007</v>
      </c>
      <c r="H33" s="618">
        <v>40.724219978238054</v>
      </c>
      <c r="I33" s="497"/>
      <c r="J33" s="418">
        <v>7015295.380000001</v>
      </c>
      <c r="K33" s="418">
        <v>7996403.989999999</v>
      </c>
      <c r="L33" s="618">
        <v>13.985278692570159</v>
      </c>
      <c r="M33" s="497"/>
      <c r="N33" s="418">
        <v>9492161.689999998</v>
      </c>
      <c r="O33" s="418">
        <v>15233586.210000008</v>
      </c>
      <c r="P33" s="618">
        <v>60.48595364793046</v>
      </c>
      <c r="Q33" s="497"/>
      <c r="R33" s="418">
        <v>3876563.04</v>
      </c>
      <c r="S33" s="418">
        <v>1418456.54</v>
      </c>
      <c r="T33" s="618">
        <v>-63.40942929693721</v>
      </c>
      <c r="U33" s="497"/>
      <c r="V33" s="418">
        <v>18337017.36</v>
      </c>
      <c r="W33" s="418">
        <v>10126688.91</v>
      </c>
      <c r="X33" s="618">
        <v>-44.774612407303735</v>
      </c>
      <c r="Y33" s="497"/>
      <c r="Z33" s="418">
        <v>193769128.41</v>
      </c>
      <c r="AA33" s="418">
        <v>133942187.47</v>
      </c>
      <c r="AB33" s="500">
        <v>-30.875372888817964</v>
      </c>
    </row>
    <row r="34" spans="1:28" ht="13.5" customHeight="1">
      <c r="A34" s="180" t="s">
        <v>801</v>
      </c>
      <c r="B34" s="416">
        <v>5679644.389999999</v>
      </c>
      <c r="C34" s="416">
        <v>17143967.67000001</v>
      </c>
      <c r="D34" s="616">
        <v>201.84931472443844</v>
      </c>
      <c r="E34" s="492"/>
      <c r="F34" s="416">
        <v>40087361.900000006</v>
      </c>
      <c r="G34" s="416">
        <v>34083420.7</v>
      </c>
      <c r="H34" s="616">
        <v>-14.977142209999117</v>
      </c>
      <c r="I34" s="497"/>
      <c r="J34" s="416">
        <v>12169753.139999999</v>
      </c>
      <c r="K34" s="416">
        <v>14606459.609999994</v>
      </c>
      <c r="L34" s="616">
        <v>20.022645011515785</v>
      </c>
      <c r="M34" s="497"/>
      <c r="N34" s="416">
        <v>27917608.76</v>
      </c>
      <c r="O34" s="416">
        <v>19476961.089999996</v>
      </c>
      <c r="P34" s="616">
        <v>-30.23413553274541</v>
      </c>
      <c r="Q34" s="497"/>
      <c r="R34" s="416">
        <v>13359171.159999998</v>
      </c>
      <c r="S34" s="416">
        <v>7526999.359999999</v>
      </c>
      <c r="T34" s="616">
        <v>-43.65668895284968</v>
      </c>
      <c r="U34" s="497"/>
      <c r="V34" s="416">
        <v>20184239.499999996</v>
      </c>
      <c r="W34" s="416">
        <v>20641610.040000003</v>
      </c>
      <c r="X34" s="616">
        <v>2.265978562135107</v>
      </c>
      <c r="Y34" s="497"/>
      <c r="Z34" s="416">
        <v>131393690.84000002</v>
      </c>
      <c r="AA34" s="416">
        <v>142417739.09</v>
      </c>
      <c r="AB34" s="498">
        <v>8.39008949328026</v>
      </c>
    </row>
    <row r="35" spans="1:28" ht="13.5" customHeight="1">
      <c r="A35" s="289" t="s">
        <v>802</v>
      </c>
      <c r="B35" s="418">
        <v>1867541.5799999998</v>
      </c>
      <c r="C35" s="418">
        <v>4354749.279999999</v>
      </c>
      <c r="D35" s="618">
        <v>133.1808473040798</v>
      </c>
      <c r="E35" s="492"/>
      <c r="F35" s="418">
        <v>40013213.27000001</v>
      </c>
      <c r="G35" s="418">
        <v>40711584.69</v>
      </c>
      <c r="H35" s="618">
        <v>1.7453520048178461</v>
      </c>
      <c r="I35" s="497"/>
      <c r="J35" s="418">
        <v>14854248.110000003</v>
      </c>
      <c r="K35" s="418">
        <v>22878138.880000003</v>
      </c>
      <c r="L35" s="618">
        <v>54.01748180440214</v>
      </c>
      <c r="M35" s="497"/>
      <c r="N35" s="418">
        <v>25158965.160000004</v>
      </c>
      <c r="O35" s="418">
        <v>17833445.81</v>
      </c>
      <c r="P35" s="618">
        <v>-29.11693427536828</v>
      </c>
      <c r="Q35" s="497"/>
      <c r="R35" s="418">
        <v>3055058.0500000007</v>
      </c>
      <c r="S35" s="418">
        <v>1458724.1900000002</v>
      </c>
      <c r="T35" s="618">
        <v>-52.252161296902365</v>
      </c>
      <c r="U35" s="497"/>
      <c r="V35" s="418">
        <v>12252182.31</v>
      </c>
      <c r="W35" s="418">
        <v>16293721.999999994</v>
      </c>
      <c r="X35" s="618">
        <v>32.98628430219623</v>
      </c>
      <c r="Y35" s="497"/>
      <c r="Z35" s="418">
        <v>66872709.220000006</v>
      </c>
      <c r="AA35" s="418">
        <v>74002196.55999999</v>
      </c>
      <c r="AB35" s="500">
        <v>10.661280847086907</v>
      </c>
    </row>
    <row r="36" spans="1:28" ht="13.5" customHeight="1">
      <c r="A36" s="180" t="s">
        <v>803</v>
      </c>
      <c r="B36" s="416">
        <v>33400</v>
      </c>
      <c r="C36" s="416">
        <v>989750.5299999999</v>
      </c>
      <c r="D36" s="616" t="s">
        <v>952</v>
      </c>
      <c r="E36" s="492"/>
      <c r="F36" s="416">
        <v>50607957.28000005</v>
      </c>
      <c r="G36" s="416">
        <v>209967406.82999995</v>
      </c>
      <c r="H36" s="616">
        <v>314.89010447172853</v>
      </c>
      <c r="I36" s="497"/>
      <c r="J36" s="416">
        <v>47843130.70000005</v>
      </c>
      <c r="K36" s="416">
        <v>46946097.919999965</v>
      </c>
      <c r="L36" s="616">
        <v>-1.8749458216372195</v>
      </c>
      <c r="M36" s="497"/>
      <c r="N36" s="416">
        <v>2764826.5800000005</v>
      </c>
      <c r="O36" s="416">
        <v>163021308.90999997</v>
      </c>
      <c r="P36" s="616" t="s">
        <v>952</v>
      </c>
      <c r="Q36" s="497"/>
      <c r="R36" s="416">
        <v>108207.21</v>
      </c>
      <c r="S36" s="416">
        <v>102735322.70999996</v>
      </c>
      <c r="T36" s="616" t="s">
        <v>952</v>
      </c>
      <c r="U36" s="497"/>
      <c r="V36" s="416">
        <v>2382807.64</v>
      </c>
      <c r="W36" s="416">
        <v>51136910.15</v>
      </c>
      <c r="X36" s="616" t="s">
        <v>952</v>
      </c>
      <c r="Y36" s="497"/>
      <c r="Z36" s="416">
        <v>63678888.340000056</v>
      </c>
      <c r="AA36" s="416">
        <v>220922098.03999996</v>
      </c>
      <c r="AB36" s="498">
        <v>246.93146158650384</v>
      </c>
    </row>
    <row r="37" spans="1:28" ht="13.5" customHeight="1">
      <c r="A37" s="289" t="s">
        <v>438</v>
      </c>
      <c r="B37" s="418">
        <v>9.999999999999999E-31</v>
      </c>
      <c r="C37" s="418">
        <v>9.999999999999999E-31</v>
      </c>
      <c r="D37" s="618">
        <v>0</v>
      </c>
      <c r="E37" s="492"/>
      <c r="F37" s="418">
        <v>14850.99</v>
      </c>
      <c r="G37" s="418">
        <v>149148.33000000002</v>
      </c>
      <c r="H37" s="618" t="s">
        <v>952</v>
      </c>
      <c r="I37" s="497"/>
      <c r="J37" s="418">
        <v>12850.99</v>
      </c>
      <c r="K37" s="418">
        <v>113919</v>
      </c>
      <c r="L37" s="618" t="s">
        <v>952</v>
      </c>
      <c r="M37" s="497"/>
      <c r="N37" s="418">
        <v>2000</v>
      </c>
      <c r="O37" s="418">
        <v>35229.33</v>
      </c>
      <c r="P37" s="618" t="s">
        <v>952</v>
      </c>
      <c r="Q37" s="497"/>
      <c r="R37" s="418">
        <v>9.999999999999999E-31</v>
      </c>
      <c r="S37" s="418">
        <v>27600</v>
      </c>
      <c r="T37" s="618" t="s">
        <v>991</v>
      </c>
      <c r="U37" s="497"/>
      <c r="V37" s="418">
        <v>99265</v>
      </c>
      <c r="W37" s="418">
        <v>9129.33</v>
      </c>
      <c r="X37" s="618">
        <v>-90.80307258348864</v>
      </c>
      <c r="Y37" s="497"/>
      <c r="Z37" s="418">
        <v>148378.78999999998</v>
      </c>
      <c r="AA37" s="418">
        <v>150648.33000000002</v>
      </c>
      <c r="AB37" s="500">
        <v>1.529558234030648</v>
      </c>
    </row>
    <row r="38" spans="1:28" ht="13.5" customHeight="1">
      <c r="A38" s="440" t="s">
        <v>804</v>
      </c>
      <c r="B38" s="441">
        <v>5090958.790000001</v>
      </c>
      <c r="C38" s="441">
        <v>6329482.049999999</v>
      </c>
      <c r="D38" s="648">
        <v>24.327897967526035</v>
      </c>
      <c r="E38" s="492"/>
      <c r="F38" s="441">
        <v>155436543.38000003</v>
      </c>
      <c r="G38" s="441">
        <v>126164350.97000001</v>
      </c>
      <c r="H38" s="648">
        <v>-18.832246120165884</v>
      </c>
      <c r="I38" s="497"/>
      <c r="J38" s="441">
        <v>64184376.080000006</v>
      </c>
      <c r="K38" s="441">
        <v>69132926.57</v>
      </c>
      <c r="L38" s="648">
        <v>7.709898876063037</v>
      </c>
      <c r="M38" s="497"/>
      <c r="N38" s="441">
        <v>91252167.30000003</v>
      </c>
      <c r="O38" s="441">
        <v>57031424.39999998</v>
      </c>
      <c r="P38" s="648">
        <v>-37.50129329804973</v>
      </c>
      <c r="Q38" s="497"/>
      <c r="R38" s="441">
        <v>31922886.689999994</v>
      </c>
      <c r="S38" s="441">
        <v>19087136.370000005</v>
      </c>
      <c r="T38" s="648">
        <v>-40.208614103876926</v>
      </c>
      <c r="U38" s="497"/>
      <c r="V38" s="441">
        <v>46746125.83</v>
      </c>
      <c r="W38" s="441">
        <v>41500692.989999995</v>
      </c>
      <c r="X38" s="648">
        <v>-11.221107090405491</v>
      </c>
      <c r="Y38" s="497"/>
      <c r="Z38" s="441">
        <v>243230588.06</v>
      </c>
      <c r="AA38" s="441">
        <v>217800568.07</v>
      </c>
      <c r="AB38" s="501">
        <v>-10.455107720138779</v>
      </c>
    </row>
    <row r="39" spans="1:26" ht="13.5" customHeight="1">
      <c r="A39" s="180"/>
      <c r="B39" s="83"/>
      <c r="C39" s="83"/>
      <c r="D39" s="83"/>
      <c r="E39" s="477"/>
      <c r="F39" s="83"/>
      <c r="G39" s="83"/>
      <c r="H39" s="83"/>
      <c r="I39" s="477"/>
      <c r="J39" s="83"/>
      <c r="K39" s="83"/>
      <c r="L39" s="83"/>
      <c r="M39" s="477"/>
      <c r="N39" s="83"/>
      <c r="O39" s="83"/>
      <c r="P39" s="83"/>
      <c r="Q39" s="477"/>
      <c r="R39" s="83"/>
      <c r="S39" s="83"/>
      <c r="T39" s="83"/>
      <c r="U39" s="477"/>
      <c r="V39" s="83"/>
      <c r="W39" s="83"/>
      <c r="X39" s="83"/>
      <c r="Y39" s="477"/>
      <c r="Z39" s="83"/>
    </row>
    <row r="40" spans="1:26" ht="13.5" customHeight="1">
      <c r="A40" s="14" t="s">
        <v>516</v>
      </c>
      <c r="B40" s="83"/>
      <c r="C40" s="83"/>
      <c r="D40" s="83"/>
      <c r="E40" s="477"/>
      <c r="F40" s="83"/>
      <c r="G40" s="83"/>
      <c r="H40" s="83"/>
      <c r="I40" s="477"/>
      <c r="J40" s="83"/>
      <c r="K40" s="83"/>
      <c r="L40" s="83"/>
      <c r="M40" s="477"/>
      <c r="N40" s="83"/>
      <c r="O40" s="83"/>
      <c r="P40" s="83"/>
      <c r="Q40" s="477"/>
      <c r="R40" s="83"/>
      <c r="S40" s="83"/>
      <c r="T40" s="83"/>
      <c r="U40" s="477"/>
      <c r="V40" s="83"/>
      <c r="W40" s="83"/>
      <c r="X40" s="83"/>
      <c r="Y40" s="477"/>
      <c r="Z40" s="83"/>
    </row>
    <row r="41" spans="1:26" ht="13.5" customHeight="1">
      <c r="A41" s="290" t="s">
        <v>11</v>
      </c>
      <c r="B41" s="290"/>
      <c r="C41" s="290"/>
      <c r="D41" s="290"/>
      <c r="E41" s="494"/>
      <c r="F41" s="290"/>
      <c r="G41" s="290"/>
      <c r="H41" s="290"/>
      <c r="I41" s="494"/>
      <c r="J41" s="83"/>
      <c r="K41" s="83"/>
      <c r="L41" s="83"/>
      <c r="M41" s="477"/>
      <c r="N41" s="83"/>
      <c r="O41" s="83"/>
      <c r="P41" s="83"/>
      <c r="Q41" s="477"/>
      <c r="R41" s="83"/>
      <c r="S41" s="83"/>
      <c r="T41" s="83"/>
      <c r="U41" s="477"/>
      <c r="V41" s="83"/>
      <c r="W41" s="83"/>
      <c r="X41" s="83"/>
      <c r="Y41" s="477"/>
      <c r="Z41" s="83"/>
    </row>
    <row r="42" spans="1:26" ht="13.5" customHeight="1">
      <c r="A42" s="291" t="s">
        <v>808</v>
      </c>
      <c r="B42" s="83"/>
      <c r="C42" s="83"/>
      <c r="D42" s="83"/>
      <c r="E42" s="477"/>
      <c r="F42" s="83"/>
      <c r="G42" s="83"/>
      <c r="H42" s="83"/>
      <c r="I42" s="477"/>
      <c r="J42" s="83"/>
      <c r="K42" s="83"/>
      <c r="L42" s="83"/>
      <c r="M42" s="477"/>
      <c r="N42" s="83"/>
      <c r="O42" s="83"/>
      <c r="P42" s="83"/>
      <c r="Q42" s="477"/>
      <c r="R42" s="83"/>
      <c r="S42" s="83"/>
      <c r="T42" s="83"/>
      <c r="U42" s="477"/>
      <c r="V42" s="83"/>
      <c r="W42" s="83"/>
      <c r="X42" s="83"/>
      <c r="Y42" s="477"/>
      <c r="Z42" s="83"/>
    </row>
    <row r="43" spans="1:26" ht="13.5" customHeight="1">
      <c r="A43" s="442" t="s">
        <v>1279</v>
      </c>
      <c r="B43" s="83"/>
      <c r="C43" s="83"/>
      <c r="D43" s="83"/>
      <c r="E43" s="477"/>
      <c r="F43" s="83"/>
      <c r="G43" s="83"/>
      <c r="H43" s="83"/>
      <c r="I43" s="477"/>
      <c r="J43" s="83"/>
      <c r="K43" s="83"/>
      <c r="L43" s="83"/>
      <c r="M43" s="477"/>
      <c r="N43" s="83"/>
      <c r="O43" s="83"/>
      <c r="P43" s="83"/>
      <c r="Q43" s="477"/>
      <c r="R43" s="83"/>
      <c r="S43" s="83"/>
      <c r="T43" s="83"/>
      <c r="U43" s="477"/>
      <c r="V43" s="83"/>
      <c r="W43" s="83"/>
      <c r="X43" s="83"/>
      <c r="Y43" s="477"/>
      <c r="Z43" s="83"/>
    </row>
    <row r="44" spans="2:26" ht="13.5" customHeight="1">
      <c r="B44" s="83"/>
      <c r="C44" s="83"/>
      <c r="D44" s="83"/>
      <c r="E44" s="477"/>
      <c r="F44" s="83"/>
      <c r="G44" s="83"/>
      <c r="H44" s="83"/>
      <c r="I44" s="477"/>
      <c r="J44" s="83"/>
      <c r="K44" s="83"/>
      <c r="L44" s="83"/>
      <c r="M44" s="477"/>
      <c r="N44" s="83"/>
      <c r="O44" s="83"/>
      <c r="P44" s="83"/>
      <c r="Q44" s="477"/>
      <c r="R44" s="83"/>
      <c r="S44" s="83"/>
      <c r="T44" s="83"/>
      <c r="U44" s="477"/>
      <c r="V44" s="83"/>
      <c r="W44" s="83"/>
      <c r="X44" s="83"/>
      <c r="Y44" s="477"/>
      <c r="Z44" s="83"/>
    </row>
    <row r="45" spans="2:26" ht="13.5" customHeight="1">
      <c r="B45" s="687"/>
      <c r="C45" s="687"/>
      <c r="D45" s="687"/>
      <c r="E45" s="688"/>
      <c r="F45" s="687"/>
      <c r="G45" s="687"/>
      <c r="H45" s="687"/>
      <c r="I45" s="688"/>
      <c r="J45" s="687"/>
      <c r="K45" s="687"/>
      <c r="L45" s="687"/>
      <c r="M45" s="688"/>
      <c r="N45" s="687"/>
      <c r="O45" s="687"/>
      <c r="P45" s="687"/>
      <c r="Q45" s="688"/>
      <c r="R45" s="687"/>
      <c r="S45" s="687"/>
      <c r="T45" s="687"/>
      <c r="U45" s="688"/>
      <c r="V45" s="687"/>
      <c r="W45" s="687"/>
      <c r="X45" s="687"/>
      <c r="Y45" s="688"/>
      <c r="Z45" s="687"/>
    </row>
  </sheetData>
  <sheetProtection/>
  <mergeCells count="8">
    <mergeCell ref="Z11:AB11"/>
    <mergeCell ref="A9:G9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F40" sqref="F40"/>
    </sheetView>
  </sheetViews>
  <sheetFormatPr defaultColWidth="11.421875" defaultRowHeight="12.75"/>
  <cols>
    <col min="1" max="1" width="31.421875" style="83" customWidth="1"/>
    <col min="2" max="2" width="16.57421875" style="691" bestFit="1" customWidth="1"/>
    <col min="3" max="3" width="16.57421875" style="691" customWidth="1"/>
    <col min="4" max="4" width="10.140625" style="691" customWidth="1"/>
    <col min="5" max="5" width="0.5625" style="692" customWidth="1"/>
    <col min="6" max="6" width="16.57421875" style="691" bestFit="1" customWidth="1"/>
    <col min="7" max="7" width="16.57421875" style="691" customWidth="1"/>
    <col min="8" max="8" width="11.57421875" style="691" customWidth="1"/>
    <col min="9" max="9" width="0.5625" style="692" customWidth="1"/>
    <col min="10" max="10" width="14.8515625" style="691" bestFit="1" customWidth="1"/>
    <col min="11" max="11" width="16.421875" style="691" customWidth="1"/>
    <col min="12" max="12" width="11.28125" style="691" customWidth="1"/>
    <col min="13" max="13" width="0.71875" style="692" customWidth="1"/>
    <col min="14" max="14" width="14.8515625" style="691" bestFit="1" customWidth="1"/>
    <col min="15" max="15" width="14.8515625" style="691" customWidth="1"/>
    <col min="16" max="16" width="11.140625" style="691" customWidth="1"/>
    <col min="17" max="17" width="0.85546875" style="692" customWidth="1"/>
    <col min="18" max="19" width="17.00390625" style="691" customWidth="1"/>
    <col min="20" max="20" width="10.57421875" style="691" customWidth="1"/>
    <col min="21" max="21" width="0.71875" style="692" customWidth="1"/>
    <col min="22" max="22" width="14.8515625" style="691" bestFit="1" customWidth="1"/>
    <col min="23" max="23" width="14.8515625" style="691" customWidth="1"/>
    <col min="24" max="24" width="11.57421875" style="691" customWidth="1"/>
    <col min="25" max="25" width="0.71875" style="692" customWidth="1"/>
    <col min="26" max="26" width="14.8515625" style="691" bestFit="1" customWidth="1"/>
    <col min="27" max="27" width="14.8515625" style="691" customWidth="1"/>
    <col min="28" max="28" width="10.421875" style="691" customWidth="1"/>
    <col min="29" max="29" width="0.42578125" style="692" customWidth="1"/>
    <col min="30" max="30" width="14.8515625" style="691" bestFit="1" customWidth="1"/>
    <col min="31" max="31" width="14.8515625" style="691" customWidth="1"/>
    <col min="32" max="32" width="11.140625" style="691" customWidth="1"/>
    <col min="33" max="33" width="0.71875" style="692" customWidth="1"/>
    <col min="34" max="35" width="17.7109375" style="691" customWidth="1"/>
    <col min="36" max="36" width="11.8515625" style="691" customWidth="1"/>
    <col min="37" max="37" width="0.71875" style="692" customWidth="1"/>
    <col min="38" max="39" width="16.140625" style="83" customWidth="1"/>
    <col min="40" max="40" width="12.00390625" style="83" customWidth="1"/>
    <col min="41" max="41" width="0.71875" style="477" customWidth="1"/>
    <col min="42" max="42" width="20.140625" style="83" customWidth="1"/>
    <col min="43" max="43" width="18.00390625" style="83" customWidth="1"/>
    <col min="44" max="16384" width="11.421875" style="83" customWidth="1"/>
  </cols>
  <sheetData>
    <row r="1" spans="1:37" ht="15">
      <c r="A1" s="147"/>
      <c r="B1" s="689"/>
      <c r="C1" s="689"/>
      <c r="D1" s="689"/>
      <c r="E1" s="690"/>
      <c r="F1" s="689"/>
      <c r="G1" s="689"/>
      <c r="H1" s="689"/>
      <c r="I1" s="690"/>
      <c r="J1" s="689"/>
      <c r="K1" s="689"/>
      <c r="L1" s="689"/>
      <c r="M1" s="690"/>
      <c r="N1" s="689"/>
      <c r="O1" s="689"/>
      <c r="P1" s="689"/>
      <c r="Q1" s="690"/>
      <c r="R1" s="689"/>
      <c r="S1" s="689"/>
      <c r="T1" s="689"/>
      <c r="U1" s="690"/>
      <c r="V1" s="689"/>
      <c r="W1" s="689"/>
      <c r="X1" s="689"/>
      <c r="Y1" s="690"/>
      <c r="Z1" s="689"/>
      <c r="AA1" s="689"/>
      <c r="AB1" s="689"/>
      <c r="AC1" s="690"/>
      <c r="AD1" s="689"/>
      <c r="AE1" s="689"/>
      <c r="AF1" s="689"/>
      <c r="AG1" s="690"/>
      <c r="AH1" s="689"/>
      <c r="AI1" s="689"/>
      <c r="AJ1" s="689"/>
      <c r="AK1" s="690"/>
    </row>
    <row r="2" spans="1:37" ht="15">
      <c r="A2" s="147"/>
      <c r="B2" s="689"/>
      <c r="C2" s="689"/>
      <c r="D2" s="689"/>
      <c r="E2" s="690"/>
      <c r="F2" s="689"/>
      <c r="G2" s="689" t="s">
        <v>856</v>
      </c>
      <c r="H2" s="689"/>
      <c r="I2" s="690"/>
      <c r="J2" s="689"/>
      <c r="K2" s="689"/>
      <c r="L2" s="689"/>
      <c r="M2" s="690"/>
      <c r="N2" s="689"/>
      <c r="O2" s="689"/>
      <c r="P2" s="689"/>
      <c r="Q2" s="690"/>
      <c r="R2" s="689"/>
      <c r="S2" s="689"/>
      <c r="T2" s="689"/>
      <c r="U2" s="690"/>
      <c r="V2" s="689"/>
      <c r="W2" s="689"/>
      <c r="X2" s="689"/>
      <c r="Y2" s="690"/>
      <c r="Z2" s="689"/>
      <c r="AA2" s="689"/>
      <c r="AB2" s="689"/>
      <c r="AC2" s="690"/>
      <c r="AD2" s="689"/>
      <c r="AE2" s="689"/>
      <c r="AF2" s="689"/>
      <c r="AG2" s="690"/>
      <c r="AH2" s="689"/>
      <c r="AI2" s="689"/>
      <c r="AJ2" s="689"/>
      <c r="AK2" s="690"/>
    </row>
    <row r="3" spans="1:37" ht="15">
      <c r="A3" s="147"/>
      <c r="B3" s="689"/>
      <c r="C3" s="689"/>
      <c r="D3" s="689"/>
      <c r="E3" s="690"/>
      <c r="F3" s="689"/>
      <c r="G3" s="689"/>
      <c r="H3" s="689"/>
      <c r="I3" s="690"/>
      <c r="J3" s="689"/>
      <c r="K3" s="689"/>
      <c r="L3" s="689"/>
      <c r="M3" s="690"/>
      <c r="N3" s="689">
        <v>1E-30</v>
      </c>
      <c r="O3" s="689"/>
      <c r="P3" s="689"/>
      <c r="Q3" s="690"/>
      <c r="R3" s="689"/>
      <c r="S3" s="689"/>
      <c r="T3" s="689"/>
      <c r="U3" s="690"/>
      <c r="V3" s="689"/>
      <c r="W3" s="689"/>
      <c r="X3" s="689"/>
      <c r="Y3" s="690"/>
      <c r="Z3" s="689"/>
      <c r="AA3" s="689"/>
      <c r="AB3" s="689"/>
      <c r="AC3" s="690"/>
      <c r="AD3" s="689"/>
      <c r="AE3" s="689"/>
      <c r="AF3" s="689"/>
      <c r="AG3" s="690"/>
      <c r="AH3" s="689"/>
      <c r="AI3" s="689"/>
      <c r="AJ3" s="689"/>
      <c r="AK3" s="690"/>
    </row>
    <row r="4" spans="1:37" ht="15">
      <c r="A4" s="147"/>
      <c r="B4" s="689"/>
      <c r="C4" s="689"/>
      <c r="D4" s="689"/>
      <c r="E4" s="690"/>
      <c r="F4" s="689"/>
      <c r="G4" s="689"/>
      <c r="H4" s="689"/>
      <c r="I4" s="690"/>
      <c r="J4" s="689"/>
      <c r="K4" s="689"/>
      <c r="L4" s="689"/>
      <c r="M4" s="690"/>
      <c r="N4" s="689"/>
      <c r="O4" s="689"/>
      <c r="P4" s="689"/>
      <c r="Q4" s="690"/>
      <c r="R4" s="689"/>
      <c r="S4" s="689"/>
      <c r="T4" s="689"/>
      <c r="U4" s="690"/>
      <c r="V4" s="689"/>
      <c r="W4" s="689"/>
      <c r="X4" s="689"/>
      <c r="Y4" s="690"/>
      <c r="Z4" s="689"/>
      <c r="AA4" s="689"/>
      <c r="AB4" s="689"/>
      <c r="AC4" s="690"/>
      <c r="AD4" s="689"/>
      <c r="AE4" s="689"/>
      <c r="AF4" s="689"/>
      <c r="AG4" s="690"/>
      <c r="AH4" s="689"/>
      <c r="AI4" s="689"/>
      <c r="AJ4" s="689"/>
      <c r="AK4" s="690"/>
    </row>
    <row r="5" spans="1:37" ht="15">
      <c r="A5" s="147"/>
      <c r="B5" s="689"/>
      <c r="C5" s="689"/>
      <c r="D5" s="689"/>
      <c r="E5" s="690"/>
      <c r="F5" s="689"/>
      <c r="G5" s="689"/>
      <c r="H5" s="689"/>
      <c r="I5" s="690"/>
      <c r="J5" s="689"/>
      <c r="K5" s="689"/>
      <c r="L5" s="689"/>
      <c r="M5" s="690"/>
      <c r="N5" s="689"/>
      <c r="O5" s="689"/>
      <c r="P5" s="689"/>
      <c r="Q5" s="690"/>
      <c r="R5" s="689"/>
      <c r="S5" s="689"/>
      <c r="T5" s="689"/>
      <c r="U5" s="690"/>
      <c r="V5" s="689"/>
      <c r="W5" s="689"/>
      <c r="X5" s="689"/>
      <c r="Y5" s="690"/>
      <c r="Z5" s="689"/>
      <c r="AA5" s="689"/>
      <c r="AB5" s="689"/>
      <c r="AC5" s="690"/>
      <c r="AD5" s="689"/>
      <c r="AE5" s="689"/>
      <c r="AF5" s="689"/>
      <c r="AG5" s="690"/>
      <c r="AH5" s="689"/>
      <c r="AI5" s="689"/>
      <c r="AJ5" s="689"/>
      <c r="AK5" s="690"/>
    </row>
    <row r="6" spans="1:41" ht="15">
      <c r="A6" s="34" t="s">
        <v>1352</v>
      </c>
      <c r="B6" s="60"/>
      <c r="C6" s="60"/>
      <c r="D6" s="60"/>
      <c r="E6" s="733"/>
      <c r="F6" s="60"/>
      <c r="G6" s="60"/>
      <c r="H6" s="60"/>
      <c r="I6" s="733"/>
      <c r="J6" s="60"/>
      <c r="K6" s="60"/>
      <c r="L6" s="60"/>
      <c r="M6" s="733"/>
      <c r="N6" s="60"/>
      <c r="O6" s="60"/>
      <c r="P6" s="60"/>
      <c r="Q6" s="733"/>
      <c r="R6" s="60"/>
      <c r="S6" s="60"/>
      <c r="T6" s="60"/>
      <c r="U6" s="733"/>
      <c r="V6" s="60"/>
      <c r="W6" s="60"/>
      <c r="X6" s="60"/>
      <c r="Y6" s="733"/>
      <c r="Z6" s="60"/>
      <c r="AA6" s="60"/>
      <c r="AB6" s="60"/>
      <c r="AC6" s="733"/>
      <c r="AD6" s="60"/>
      <c r="AE6" s="60"/>
      <c r="AF6" s="60"/>
      <c r="AG6" s="733"/>
      <c r="AM6" s="447"/>
      <c r="AO6" s="505"/>
    </row>
    <row r="7" spans="1:41" ht="15">
      <c r="A7" s="34" t="s">
        <v>1013</v>
      </c>
      <c r="B7" s="283"/>
      <c r="C7" s="283"/>
      <c r="D7" s="283"/>
      <c r="E7" s="489"/>
      <c r="F7" s="283"/>
      <c r="G7" s="283"/>
      <c r="H7" s="283"/>
      <c r="I7" s="489"/>
      <c r="J7" s="283"/>
      <c r="K7" s="283"/>
      <c r="L7" s="283"/>
      <c r="M7" s="489"/>
      <c r="N7" s="283"/>
      <c r="O7" s="283"/>
      <c r="P7" s="283"/>
      <c r="Q7" s="489"/>
      <c r="R7" s="283"/>
      <c r="S7" s="283"/>
      <c r="T7" s="283"/>
      <c r="U7" s="489"/>
      <c r="V7" s="283"/>
      <c r="W7" s="283"/>
      <c r="X7" s="283"/>
      <c r="Y7" s="489"/>
      <c r="Z7" s="283"/>
      <c r="AA7" s="283"/>
      <c r="AB7" s="283"/>
      <c r="AC7" s="489"/>
      <c r="AD7" s="294"/>
      <c r="AE7" s="294"/>
      <c r="AF7" s="294"/>
      <c r="AG7" s="509"/>
      <c r="AH7" s="294"/>
      <c r="AI7" s="294"/>
      <c r="AJ7" s="294"/>
      <c r="AK7" s="509"/>
      <c r="AL7" s="294"/>
      <c r="AM7" s="294"/>
      <c r="AN7" s="294"/>
      <c r="AO7" s="509"/>
    </row>
    <row r="8" spans="1:37" ht="15">
      <c r="A8" s="895" t="s">
        <v>1351</v>
      </c>
      <c r="B8" s="895"/>
      <c r="C8" s="895"/>
      <c r="D8" s="895"/>
      <c r="E8" s="895"/>
      <c r="F8" s="895"/>
      <c r="G8" s="895"/>
      <c r="H8" s="283"/>
      <c r="I8" s="489"/>
      <c r="J8" s="283"/>
      <c r="K8" s="283"/>
      <c r="L8" s="283"/>
      <c r="M8" s="489"/>
      <c r="N8" s="283"/>
      <c r="O8" s="283"/>
      <c r="P8" s="283"/>
      <c r="Q8" s="489"/>
      <c r="R8" s="283"/>
      <c r="S8" s="283"/>
      <c r="T8" s="283"/>
      <c r="U8" s="489"/>
      <c r="V8" s="283"/>
      <c r="W8" s="283"/>
      <c r="X8" s="283"/>
      <c r="Y8" s="489"/>
      <c r="Z8" s="283"/>
      <c r="AA8" s="283"/>
      <c r="AB8" s="283"/>
      <c r="AC8" s="489"/>
      <c r="AD8" s="294"/>
      <c r="AE8" s="294"/>
      <c r="AF8" s="294"/>
      <c r="AG8" s="509"/>
      <c r="AH8" s="294"/>
      <c r="AI8" s="294"/>
      <c r="AJ8" s="294"/>
      <c r="AK8" s="509"/>
    </row>
    <row r="9" spans="1:44" ht="12.75">
      <c r="A9" s="295"/>
      <c r="B9" s="283"/>
      <c r="C9" s="283"/>
      <c r="D9" s="283"/>
      <c r="E9" s="489"/>
      <c r="F9" s="283"/>
      <c r="G9" s="283"/>
      <c r="H9" s="283"/>
      <c r="I9" s="489"/>
      <c r="J9" s="283"/>
      <c r="K9" s="283"/>
      <c r="L9" s="283"/>
      <c r="M9" s="489"/>
      <c r="N9" s="283"/>
      <c r="O9" s="283"/>
      <c r="P9" s="283"/>
      <c r="Q9" s="489"/>
      <c r="R9" s="283"/>
      <c r="S9" s="283"/>
      <c r="T9" s="283"/>
      <c r="U9" s="489"/>
      <c r="V9" s="283"/>
      <c r="W9" s="283"/>
      <c r="X9" s="283"/>
      <c r="Y9" s="489"/>
      <c r="Z9" s="283"/>
      <c r="AA9" s="283"/>
      <c r="AB9" s="283"/>
      <c r="AC9" s="489"/>
      <c r="AD9" s="294"/>
      <c r="AE9" s="294"/>
      <c r="AF9" s="294"/>
      <c r="AG9" s="509"/>
      <c r="AH9" s="294"/>
      <c r="AI9" s="294"/>
      <c r="AJ9" s="294"/>
      <c r="AK9" s="509"/>
      <c r="AL9" s="284"/>
      <c r="AM9" s="284"/>
      <c r="AN9" s="284"/>
      <c r="AO9" s="511"/>
      <c r="AR9" s="284" t="s">
        <v>7</v>
      </c>
    </row>
    <row r="10" spans="1:44" s="137" customFormat="1" ht="18" customHeight="1">
      <c r="A10" s="285" t="s">
        <v>805</v>
      </c>
      <c r="B10" s="917" t="s">
        <v>520</v>
      </c>
      <c r="C10" s="917"/>
      <c r="D10" s="917"/>
      <c r="E10" s="491"/>
      <c r="F10" s="917" t="s">
        <v>521</v>
      </c>
      <c r="G10" s="917"/>
      <c r="H10" s="917"/>
      <c r="I10" s="491"/>
      <c r="J10" s="917" t="s">
        <v>522</v>
      </c>
      <c r="K10" s="917"/>
      <c r="L10" s="917"/>
      <c r="M10" s="491"/>
      <c r="N10" s="917" t="s">
        <v>524</v>
      </c>
      <c r="O10" s="917"/>
      <c r="P10" s="917"/>
      <c r="Q10" s="491"/>
      <c r="R10" s="917" t="s">
        <v>526</v>
      </c>
      <c r="S10" s="917"/>
      <c r="T10" s="917"/>
      <c r="U10" s="491"/>
      <c r="V10" s="917" t="s">
        <v>528</v>
      </c>
      <c r="W10" s="917"/>
      <c r="X10" s="917"/>
      <c r="Y10" s="491"/>
      <c r="Z10" s="917" t="s">
        <v>530</v>
      </c>
      <c r="AA10" s="917"/>
      <c r="AB10" s="917"/>
      <c r="AC10" s="491"/>
      <c r="AD10" s="917" t="s">
        <v>531</v>
      </c>
      <c r="AE10" s="917"/>
      <c r="AF10" s="917"/>
      <c r="AG10" s="491"/>
      <c r="AH10" s="917" t="s">
        <v>532</v>
      </c>
      <c r="AI10" s="917"/>
      <c r="AJ10" s="917"/>
      <c r="AK10" s="491"/>
      <c r="AL10" s="917" t="s">
        <v>475</v>
      </c>
      <c r="AM10" s="917"/>
      <c r="AN10" s="917"/>
      <c r="AO10" s="491"/>
      <c r="AP10" s="917" t="s">
        <v>806</v>
      </c>
      <c r="AQ10" s="917"/>
      <c r="AR10" s="917"/>
    </row>
    <row r="11" spans="1:42" s="137" customFormat="1" ht="12">
      <c r="A11" s="84"/>
      <c r="B11" s="486"/>
      <c r="C11" s="486"/>
      <c r="D11" s="486"/>
      <c r="E11" s="491"/>
      <c r="F11" s="486"/>
      <c r="G11" s="486"/>
      <c r="H11" s="486"/>
      <c r="I11" s="491"/>
      <c r="J11" s="486"/>
      <c r="K11" s="486"/>
      <c r="L11" s="486"/>
      <c r="M11" s="491"/>
      <c r="N11" s="486"/>
      <c r="O11" s="486"/>
      <c r="P11" s="486"/>
      <c r="Q11" s="491"/>
      <c r="R11" s="486"/>
      <c r="S11" s="486"/>
      <c r="T11" s="486"/>
      <c r="U11" s="491"/>
      <c r="V11" s="486"/>
      <c r="W11" s="486"/>
      <c r="X11" s="486"/>
      <c r="Y11" s="491"/>
      <c r="Z11" s="486"/>
      <c r="AA11" s="486"/>
      <c r="AB11" s="486"/>
      <c r="AC11" s="491"/>
      <c r="AD11" s="486"/>
      <c r="AE11" s="486"/>
      <c r="AF11" s="486"/>
      <c r="AG11" s="491"/>
      <c r="AH11" s="486"/>
      <c r="AI11" s="486"/>
      <c r="AJ11" s="486"/>
      <c r="AK11" s="491"/>
      <c r="AL11" s="486"/>
      <c r="AM11" s="486"/>
      <c r="AN11" s="486"/>
      <c r="AO11" s="491"/>
      <c r="AP11" s="486"/>
    </row>
    <row r="12" spans="1:44" s="137" customFormat="1" ht="30.75" customHeight="1">
      <c r="A12" s="84"/>
      <c r="B12" s="502">
        <v>2012</v>
      </c>
      <c r="C12" s="502">
        <v>2013</v>
      </c>
      <c r="D12" s="503" t="s">
        <v>347</v>
      </c>
      <c r="E12" s="491"/>
      <c r="F12" s="502">
        <v>2012</v>
      </c>
      <c r="G12" s="502">
        <v>2013</v>
      </c>
      <c r="H12" s="503" t="s">
        <v>347</v>
      </c>
      <c r="I12" s="491"/>
      <c r="J12" s="502">
        <v>2012</v>
      </c>
      <c r="K12" s="502">
        <v>2013</v>
      </c>
      <c r="L12" s="503" t="s">
        <v>347</v>
      </c>
      <c r="M12" s="491"/>
      <c r="N12" s="502">
        <v>2012</v>
      </c>
      <c r="O12" s="502">
        <v>2013</v>
      </c>
      <c r="P12" s="503" t="s">
        <v>347</v>
      </c>
      <c r="Q12" s="491"/>
      <c r="R12" s="502">
        <v>2012</v>
      </c>
      <c r="S12" s="502">
        <v>2013</v>
      </c>
      <c r="T12" s="503" t="s">
        <v>347</v>
      </c>
      <c r="U12" s="491"/>
      <c r="V12" s="502">
        <v>2012</v>
      </c>
      <c r="W12" s="502">
        <v>2013</v>
      </c>
      <c r="X12" s="503" t="s">
        <v>347</v>
      </c>
      <c r="Y12" s="491"/>
      <c r="Z12" s="502">
        <v>2012</v>
      </c>
      <c r="AA12" s="502">
        <v>2013</v>
      </c>
      <c r="AB12" s="503" t="s">
        <v>347</v>
      </c>
      <c r="AC12" s="491"/>
      <c r="AD12" s="502">
        <v>2012</v>
      </c>
      <c r="AE12" s="502">
        <v>2013</v>
      </c>
      <c r="AF12" s="503" t="s">
        <v>347</v>
      </c>
      <c r="AG12" s="491"/>
      <c r="AH12" s="502">
        <v>2012</v>
      </c>
      <c r="AI12" s="502">
        <v>2013</v>
      </c>
      <c r="AJ12" s="503" t="s">
        <v>347</v>
      </c>
      <c r="AK12" s="491"/>
      <c r="AL12" s="502">
        <v>2012</v>
      </c>
      <c r="AM12" s="502">
        <v>2013</v>
      </c>
      <c r="AN12" s="503" t="s">
        <v>347</v>
      </c>
      <c r="AO12" s="491"/>
      <c r="AP12" s="502">
        <v>2012</v>
      </c>
      <c r="AQ12" s="502">
        <v>2013</v>
      </c>
      <c r="AR12" s="503" t="s">
        <v>347</v>
      </c>
    </row>
    <row r="13" spans="1:44" ht="12.75">
      <c r="A13" s="84" t="s">
        <v>825</v>
      </c>
      <c r="B13" s="286">
        <v>3625580379.5800023</v>
      </c>
      <c r="C13" s="286">
        <v>3120197214.0600004</v>
      </c>
      <c r="D13" s="488">
        <v>-13.939372806804162</v>
      </c>
      <c r="E13" s="495"/>
      <c r="F13" s="286">
        <v>296699534.65</v>
      </c>
      <c r="G13" s="286">
        <v>336200053.14</v>
      </c>
      <c r="H13" s="703">
        <v>13.313306519538903</v>
      </c>
      <c r="I13" s="495"/>
      <c r="J13" s="286">
        <v>275353383.9599999</v>
      </c>
      <c r="K13" s="286">
        <v>186917805.35000002</v>
      </c>
      <c r="L13" s="703">
        <v>-32.117120675316194</v>
      </c>
      <c r="M13" s="495"/>
      <c r="N13" s="286">
        <v>81011929.42999998</v>
      </c>
      <c r="O13" s="286">
        <v>167159782.35</v>
      </c>
      <c r="P13" s="703">
        <v>106.33971259064734</v>
      </c>
      <c r="Q13" s="495"/>
      <c r="R13" s="286">
        <v>488228215.35</v>
      </c>
      <c r="S13" s="286">
        <v>408493878.84</v>
      </c>
      <c r="T13" s="703">
        <v>-16.331365947959455</v>
      </c>
      <c r="U13" s="495"/>
      <c r="V13" s="286">
        <v>63648862.48999998</v>
      </c>
      <c r="W13" s="286">
        <v>61364348.74000002</v>
      </c>
      <c r="X13" s="488">
        <v>-3.5892452129193786</v>
      </c>
      <c r="Y13" s="495"/>
      <c r="Z13" s="286">
        <v>36914774.370000005</v>
      </c>
      <c r="AA13" s="286">
        <v>21072178.430000003</v>
      </c>
      <c r="AB13" s="703">
        <v>-42.916680950581686</v>
      </c>
      <c r="AC13" s="495"/>
      <c r="AD13" s="286">
        <v>72653947.99999996</v>
      </c>
      <c r="AE13" s="286">
        <v>87953969.42000005</v>
      </c>
      <c r="AF13" s="703">
        <v>21.058761211434927</v>
      </c>
      <c r="AG13" s="495"/>
      <c r="AH13" s="286">
        <v>311508447.39000005</v>
      </c>
      <c r="AI13" s="286">
        <v>305931536.01</v>
      </c>
      <c r="AJ13" s="488">
        <v>-1.7902921820344475</v>
      </c>
      <c r="AK13" s="495"/>
      <c r="AL13" s="286">
        <v>117660124.05000001</v>
      </c>
      <c r="AM13" s="286">
        <v>130208631.49000002</v>
      </c>
      <c r="AN13" s="703">
        <v>10.665046923346333</v>
      </c>
      <c r="AO13" s="495"/>
      <c r="AP13" s="286">
        <v>9785091266.720001</v>
      </c>
      <c r="AQ13" s="286">
        <v>9452033666.69</v>
      </c>
      <c r="AR13" s="488">
        <v>-3.403725023626103</v>
      </c>
    </row>
    <row r="14" spans="1:44" ht="12.75">
      <c r="A14" s="78"/>
      <c r="B14" s="287"/>
      <c r="C14" s="287"/>
      <c r="D14" s="287"/>
      <c r="E14" s="496"/>
      <c r="F14" s="287"/>
      <c r="G14" s="287"/>
      <c r="H14" s="704"/>
      <c r="I14" s="496"/>
      <c r="J14" s="287"/>
      <c r="K14" s="287">
        <v>0</v>
      </c>
      <c r="L14" s="704"/>
      <c r="M14" s="496"/>
      <c r="N14" s="287"/>
      <c r="O14" s="287">
        <v>0</v>
      </c>
      <c r="P14" s="704"/>
      <c r="Q14" s="496"/>
      <c r="R14" s="287"/>
      <c r="S14" s="287">
        <v>0</v>
      </c>
      <c r="T14" s="704"/>
      <c r="U14" s="496"/>
      <c r="V14" s="287"/>
      <c r="W14" s="287">
        <v>0</v>
      </c>
      <c r="X14" s="287"/>
      <c r="Y14" s="496"/>
      <c r="Z14" s="287"/>
      <c r="AA14" s="287">
        <v>0</v>
      </c>
      <c r="AB14" s="704"/>
      <c r="AC14" s="496"/>
      <c r="AD14" s="287"/>
      <c r="AE14" s="287">
        <v>0</v>
      </c>
      <c r="AF14" s="704"/>
      <c r="AG14" s="496"/>
      <c r="AH14" s="287"/>
      <c r="AI14" s="287"/>
      <c r="AJ14" s="287"/>
      <c r="AK14" s="496"/>
      <c r="AL14" s="287"/>
      <c r="AM14" s="287"/>
      <c r="AN14" s="704"/>
      <c r="AO14" s="496"/>
      <c r="AP14" s="287"/>
      <c r="AQ14" s="287"/>
      <c r="AR14" s="287"/>
    </row>
    <row r="15" spans="1:44" ht="12.75">
      <c r="A15" s="180" t="s">
        <v>784</v>
      </c>
      <c r="B15" s="416">
        <v>8822773.899999997</v>
      </c>
      <c r="C15" s="416">
        <v>8252236.549999995</v>
      </c>
      <c r="D15" s="498">
        <v>-6.46664367087546</v>
      </c>
      <c r="E15" s="497"/>
      <c r="F15" s="416">
        <v>8947891.14</v>
      </c>
      <c r="G15" s="416">
        <v>89392756.06</v>
      </c>
      <c r="H15" s="616" t="s">
        <v>952</v>
      </c>
      <c r="I15" s="497"/>
      <c r="J15" s="416">
        <v>616658.33</v>
      </c>
      <c r="K15" s="416">
        <v>368094.61000000004</v>
      </c>
      <c r="L15" s="616">
        <v>-40.30817519322246</v>
      </c>
      <c r="M15" s="497"/>
      <c r="N15" s="416">
        <v>400958.16000000003</v>
      </c>
      <c r="O15" s="416">
        <v>421076.31</v>
      </c>
      <c r="P15" s="616">
        <v>5.01751853609862</v>
      </c>
      <c r="Q15" s="497"/>
      <c r="R15" s="416">
        <v>35638.2</v>
      </c>
      <c r="S15" s="416">
        <v>33776.81</v>
      </c>
      <c r="T15" s="616">
        <v>-5.223019119933103</v>
      </c>
      <c r="U15" s="497"/>
      <c r="V15" s="416">
        <v>366169.99</v>
      </c>
      <c r="W15" s="416">
        <v>716392.11</v>
      </c>
      <c r="X15" s="498">
        <v>95.64468131317916</v>
      </c>
      <c r="Y15" s="497"/>
      <c r="Z15" s="416">
        <v>581973.79</v>
      </c>
      <c r="AA15" s="416">
        <v>440144.00000000006</v>
      </c>
      <c r="AB15" s="616">
        <v>-24.370477234034883</v>
      </c>
      <c r="AC15" s="497"/>
      <c r="AD15" s="416">
        <v>235531.43</v>
      </c>
      <c r="AE15" s="416">
        <v>232542.8</v>
      </c>
      <c r="AF15" s="616">
        <v>-1.2688879781352358</v>
      </c>
      <c r="AG15" s="497"/>
      <c r="AH15" s="416">
        <v>1167846.5199999998</v>
      </c>
      <c r="AI15" s="416">
        <v>2886954.49</v>
      </c>
      <c r="AJ15" s="498">
        <v>147.2032446523881</v>
      </c>
      <c r="AK15" s="497"/>
      <c r="AL15" s="416">
        <v>17198.99</v>
      </c>
      <c r="AM15" s="416">
        <v>749909.6899999998</v>
      </c>
      <c r="AN15" s="616" t="s">
        <v>952</v>
      </c>
      <c r="AO15" s="497"/>
      <c r="AP15" s="416">
        <v>50210617.919999994</v>
      </c>
      <c r="AQ15" s="416">
        <v>116019899.53999999</v>
      </c>
      <c r="AR15" s="498">
        <v>131.0664643180715</v>
      </c>
    </row>
    <row r="16" spans="1:44" ht="12.75">
      <c r="A16" s="288" t="s">
        <v>785</v>
      </c>
      <c r="B16" s="417">
        <v>7902957.179999996</v>
      </c>
      <c r="C16" s="417">
        <v>6616331.019999996</v>
      </c>
      <c r="D16" s="499">
        <v>-16.28031293470833</v>
      </c>
      <c r="E16" s="497"/>
      <c r="F16" s="417">
        <v>9.999999999999999E-31</v>
      </c>
      <c r="G16" s="417">
        <v>9.999999999999999E-31</v>
      </c>
      <c r="H16" s="617">
        <v>0</v>
      </c>
      <c r="I16" s="497"/>
      <c r="J16" s="417">
        <v>9.999999999999999E-31</v>
      </c>
      <c r="K16" s="417">
        <v>9.999999999999999E-31</v>
      </c>
      <c r="L16" s="617">
        <v>0</v>
      </c>
      <c r="M16" s="497"/>
      <c r="N16" s="417">
        <v>385012.95</v>
      </c>
      <c r="O16" s="417">
        <v>389576.31</v>
      </c>
      <c r="P16" s="617">
        <v>1.1852484442406386</v>
      </c>
      <c r="Q16" s="497"/>
      <c r="R16" s="417">
        <v>22638.199999999997</v>
      </c>
      <c r="S16" s="417">
        <v>14741.81</v>
      </c>
      <c r="T16" s="617">
        <v>-34.8808209133235</v>
      </c>
      <c r="U16" s="497"/>
      <c r="V16" s="417">
        <v>270025.99</v>
      </c>
      <c r="W16" s="417">
        <v>526353.11</v>
      </c>
      <c r="X16" s="499">
        <v>94.92683278376278</v>
      </c>
      <c r="Y16" s="497"/>
      <c r="Z16" s="417">
        <v>581008.79</v>
      </c>
      <c r="AA16" s="417">
        <v>440144.00000000006</v>
      </c>
      <c r="AB16" s="617">
        <v>-24.24486383415989</v>
      </c>
      <c r="AC16" s="497"/>
      <c r="AD16" s="417">
        <v>235531.43</v>
      </c>
      <c r="AE16" s="417">
        <v>232542.8</v>
      </c>
      <c r="AF16" s="617">
        <v>-1.2688879781352358</v>
      </c>
      <c r="AG16" s="497"/>
      <c r="AH16" s="417">
        <v>523010</v>
      </c>
      <c r="AI16" s="417">
        <v>2308080</v>
      </c>
      <c r="AJ16" s="499">
        <v>341.3070495784019</v>
      </c>
      <c r="AK16" s="497"/>
      <c r="AL16" s="417">
        <v>17128.99</v>
      </c>
      <c r="AM16" s="417">
        <v>35358.990000000005</v>
      </c>
      <c r="AN16" s="617">
        <v>106.42775785379057</v>
      </c>
      <c r="AO16" s="497"/>
      <c r="AP16" s="417">
        <v>24920374.479999997</v>
      </c>
      <c r="AQ16" s="417">
        <v>19069887.909999996</v>
      </c>
      <c r="AR16" s="499">
        <v>-23.476720121904048</v>
      </c>
    </row>
    <row r="17" spans="1:44" ht="12.75">
      <c r="A17" s="180" t="s">
        <v>786</v>
      </c>
      <c r="B17" s="416">
        <v>211172869.89000052</v>
      </c>
      <c r="C17" s="416">
        <v>178812116.74999952</v>
      </c>
      <c r="D17" s="498">
        <v>-15.324294809677797</v>
      </c>
      <c r="E17" s="497"/>
      <c r="F17" s="416">
        <v>123099.9</v>
      </c>
      <c r="G17" s="416">
        <v>9.999999999999999E-31</v>
      </c>
      <c r="H17" s="616">
        <v>-100</v>
      </c>
      <c r="I17" s="497"/>
      <c r="J17" s="416">
        <v>9.999999999999999E-31</v>
      </c>
      <c r="K17" s="416">
        <v>1931.74</v>
      </c>
      <c r="L17" s="616" t="s">
        <v>991</v>
      </c>
      <c r="M17" s="497"/>
      <c r="N17" s="416">
        <v>20827997.47999999</v>
      </c>
      <c r="O17" s="416">
        <v>12070200.579999998</v>
      </c>
      <c r="P17" s="616">
        <v>-42.048194543952846</v>
      </c>
      <c r="Q17" s="497"/>
      <c r="R17" s="416">
        <v>11853113.610000001</v>
      </c>
      <c r="S17" s="416">
        <v>15390970.14000002</v>
      </c>
      <c r="T17" s="616">
        <v>29.84748688323775</v>
      </c>
      <c r="U17" s="497"/>
      <c r="V17" s="416">
        <v>10786664.629999993</v>
      </c>
      <c r="W17" s="416">
        <v>10873361.179999996</v>
      </c>
      <c r="X17" s="498">
        <v>0.8037382543523375</v>
      </c>
      <c r="Y17" s="497"/>
      <c r="Z17" s="416">
        <v>1827794.0299999998</v>
      </c>
      <c r="AA17" s="416">
        <v>921744.7599999999</v>
      </c>
      <c r="AB17" s="616">
        <v>-49.57064390893103</v>
      </c>
      <c r="AC17" s="497"/>
      <c r="AD17" s="416">
        <v>26514252.289999988</v>
      </c>
      <c r="AE17" s="416">
        <v>32839975.240000002</v>
      </c>
      <c r="AF17" s="616">
        <v>23.85782137400043</v>
      </c>
      <c r="AG17" s="497"/>
      <c r="AH17" s="416">
        <v>210524.2</v>
      </c>
      <c r="AI17" s="416">
        <v>398437.87</v>
      </c>
      <c r="AJ17" s="498">
        <v>89.25989031189762</v>
      </c>
      <c r="AK17" s="497"/>
      <c r="AL17" s="416">
        <v>41508.5</v>
      </c>
      <c r="AM17" s="416">
        <v>183746.96000000002</v>
      </c>
      <c r="AN17" s="616">
        <v>342.67309105363967</v>
      </c>
      <c r="AO17" s="497"/>
      <c r="AP17" s="416">
        <v>352712659.7400005</v>
      </c>
      <c r="AQ17" s="416">
        <v>307620836.20999956</v>
      </c>
      <c r="AR17" s="498">
        <v>-12.784294037883425</v>
      </c>
    </row>
    <row r="18" spans="1:44" ht="12.75">
      <c r="A18" s="288" t="s">
        <v>787</v>
      </c>
      <c r="B18" s="417">
        <v>178707386.17000052</v>
      </c>
      <c r="C18" s="417">
        <v>150204816.28999954</v>
      </c>
      <c r="D18" s="499">
        <v>-15.949295936143958</v>
      </c>
      <c r="E18" s="497"/>
      <c r="F18" s="417">
        <v>9.999999999999999E-31</v>
      </c>
      <c r="G18" s="417">
        <v>9.999999999999999E-31</v>
      </c>
      <c r="H18" s="617">
        <v>0</v>
      </c>
      <c r="I18" s="497"/>
      <c r="J18" s="417">
        <v>9.999999999999999E-31</v>
      </c>
      <c r="K18" s="417">
        <v>9.999999999999999E-31</v>
      </c>
      <c r="L18" s="617">
        <v>0</v>
      </c>
      <c r="M18" s="497"/>
      <c r="N18" s="417">
        <v>1101305.4500000007</v>
      </c>
      <c r="O18" s="417">
        <v>613121.2500000001</v>
      </c>
      <c r="P18" s="617">
        <v>-44.32777482396008</v>
      </c>
      <c r="Q18" s="497"/>
      <c r="R18" s="417">
        <v>4679538.96</v>
      </c>
      <c r="S18" s="417">
        <v>3670806.1200000015</v>
      </c>
      <c r="T18" s="617">
        <v>-21.556244079224385</v>
      </c>
      <c r="U18" s="497"/>
      <c r="V18" s="417">
        <v>10531187.829999993</v>
      </c>
      <c r="W18" s="417">
        <v>10536239.669999996</v>
      </c>
      <c r="X18" s="499">
        <v>0.047970277252229465</v>
      </c>
      <c r="Y18" s="497"/>
      <c r="Z18" s="417">
        <v>838429.8799999997</v>
      </c>
      <c r="AA18" s="417">
        <v>382239.6</v>
      </c>
      <c r="AB18" s="617">
        <v>-54.410069450292</v>
      </c>
      <c r="AC18" s="497"/>
      <c r="AD18" s="417">
        <v>11617.52</v>
      </c>
      <c r="AE18" s="417">
        <v>10243.8</v>
      </c>
      <c r="AF18" s="617">
        <v>-11.824554638167195</v>
      </c>
      <c r="AG18" s="497"/>
      <c r="AH18" s="417">
        <v>126656</v>
      </c>
      <c r="AI18" s="417">
        <v>244372.50999999995</v>
      </c>
      <c r="AJ18" s="499">
        <v>92.94191352956034</v>
      </c>
      <c r="AK18" s="497"/>
      <c r="AL18" s="417">
        <v>41508.5</v>
      </c>
      <c r="AM18" s="417">
        <v>60246.96000000001</v>
      </c>
      <c r="AN18" s="617">
        <v>45.14366936892444</v>
      </c>
      <c r="AO18" s="497"/>
      <c r="AP18" s="417">
        <v>230916100.9700005</v>
      </c>
      <c r="AQ18" s="417">
        <v>200230490.48999953</v>
      </c>
      <c r="AR18" s="499">
        <v>-13.288640485051106</v>
      </c>
    </row>
    <row r="19" spans="1:44" ht="12.75">
      <c r="A19" s="288" t="s">
        <v>788</v>
      </c>
      <c r="B19" s="417">
        <v>31359897.389999997</v>
      </c>
      <c r="C19" s="417">
        <v>27452673.009999998</v>
      </c>
      <c r="D19" s="499">
        <v>-12.459302182684851</v>
      </c>
      <c r="E19" s="497"/>
      <c r="F19" s="417">
        <v>38649.9</v>
      </c>
      <c r="G19" s="417">
        <v>9.999999999999999E-31</v>
      </c>
      <c r="H19" s="617">
        <v>-100</v>
      </c>
      <c r="I19" s="497"/>
      <c r="J19" s="417">
        <v>9.999999999999999E-31</v>
      </c>
      <c r="K19" s="417">
        <v>1408</v>
      </c>
      <c r="L19" s="617" t="s">
        <v>991</v>
      </c>
      <c r="M19" s="497"/>
      <c r="N19" s="417">
        <v>19726692.02999999</v>
      </c>
      <c r="O19" s="417">
        <v>11453928.409999998</v>
      </c>
      <c r="P19" s="617">
        <v>-41.936902585689104</v>
      </c>
      <c r="Q19" s="497"/>
      <c r="R19" s="417">
        <v>7171573.830000001</v>
      </c>
      <c r="S19" s="417">
        <v>11720164.020000018</v>
      </c>
      <c r="T19" s="617">
        <v>63.42527174401293</v>
      </c>
      <c r="U19" s="497"/>
      <c r="V19" s="417">
        <v>255476.8</v>
      </c>
      <c r="W19" s="417">
        <v>337121.51</v>
      </c>
      <c r="X19" s="499">
        <v>31.95777855366908</v>
      </c>
      <c r="Y19" s="497"/>
      <c r="Z19" s="417">
        <v>948953.1500000001</v>
      </c>
      <c r="AA19" s="417">
        <v>539505.1599999999</v>
      </c>
      <c r="AB19" s="617">
        <v>-43.147334512773384</v>
      </c>
      <c r="AC19" s="497"/>
      <c r="AD19" s="417">
        <v>26502634.76999999</v>
      </c>
      <c r="AE19" s="417">
        <v>32829731.44</v>
      </c>
      <c r="AF19" s="617">
        <v>23.87346286476413</v>
      </c>
      <c r="AG19" s="497"/>
      <c r="AH19" s="417">
        <v>81321.2</v>
      </c>
      <c r="AI19" s="417">
        <v>151096.41</v>
      </c>
      <c r="AJ19" s="499">
        <v>85.80199259233756</v>
      </c>
      <c r="AK19" s="497"/>
      <c r="AL19" s="417">
        <v>9.999999999999999E-31</v>
      </c>
      <c r="AM19" s="417">
        <v>123500</v>
      </c>
      <c r="AN19" s="617" t="s">
        <v>991</v>
      </c>
      <c r="AO19" s="497"/>
      <c r="AP19" s="417">
        <v>119626811.47999997</v>
      </c>
      <c r="AQ19" s="417">
        <v>105149237.43</v>
      </c>
      <c r="AR19" s="499">
        <v>-12.10228198084209</v>
      </c>
    </row>
    <row r="20" spans="1:44" ht="12.75">
      <c r="A20" s="289" t="s">
        <v>789</v>
      </c>
      <c r="B20" s="418">
        <v>176405858.03999993</v>
      </c>
      <c r="C20" s="418">
        <v>138946725.78000015</v>
      </c>
      <c r="D20" s="500">
        <v>-21.234630570775003</v>
      </c>
      <c r="E20" s="497"/>
      <c r="F20" s="418">
        <v>11088</v>
      </c>
      <c r="G20" s="418">
        <v>9.999999999999999E-31</v>
      </c>
      <c r="H20" s="618">
        <v>-100</v>
      </c>
      <c r="I20" s="497"/>
      <c r="J20" s="418">
        <v>1965.5</v>
      </c>
      <c r="K20" s="418">
        <v>119640.65</v>
      </c>
      <c r="L20" s="618" t="s">
        <v>952</v>
      </c>
      <c r="M20" s="497"/>
      <c r="N20" s="418">
        <v>16763978.329999998</v>
      </c>
      <c r="O20" s="418">
        <v>26182745.27</v>
      </c>
      <c r="P20" s="618">
        <v>56.18455687898758</v>
      </c>
      <c r="Q20" s="497"/>
      <c r="R20" s="418">
        <v>1383140.87</v>
      </c>
      <c r="S20" s="418">
        <v>1215021.25</v>
      </c>
      <c r="T20" s="618">
        <v>-12.154916657187641</v>
      </c>
      <c r="U20" s="497"/>
      <c r="V20" s="418">
        <v>43283418.39999998</v>
      </c>
      <c r="W20" s="418">
        <v>39524287.18000002</v>
      </c>
      <c r="X20" s="500">
        <v>-8.684922214923674</v>
      </c>
      <c r="Y20" s="497"/>
      <c r="Z20" s="418">
        <v>4009392.8600000003</v>
      </c>
      <c r="AA20" s="418">
        <v>5772896.100000001</v>
      </c>
      <c r="AB20" s="618">
        <v>43.98429641539292</v>
      </c>
      <c r="AC20" s="497"/>
      <c r="AD20" s="418">
        <v>28532609.959999967</v>
      </c>
      <c r="AE20" s="418">
        <v>40290257.260000035</v>
      </c>
      <c r="AF20" s="618">
        <v>41.207752520653315</v>
      </c>
      <c r="AG20" s="497"/>
      <c r="AH20" s="418">
        <v>189849.04</v>
      </c>
      <c r="AI20" s="418">
        <v>153477.87</v>
      </c>
      <c r="AJ20" s="500">
        <v>-19.157942542137697</v>
      </c>
      <c r="AK20" s="497"/>
      <c r="AL20" s="418">
        <v>871851.73</v>
      </c>
      <c r="AM20" s="418">
        <v>230903.94</v>
      </c>
      <c r="AN20" s="618">
        <v>-73.51568712262578</v>
      </c>
      <c r="AO20" s="497"/>
      <c r="AP20" s="418">
        <v>383989006.83000004</v>
      </c>
      <c r="AQ20" s="418">
        <v>348719655.29000026</v>
      </c>
      <c r="AR20" s="500">
        <v>-9.184989911863351</v>
      </c>
    </row>
    <row r="21" spans="1:44" ht="12.75">
      <c r="A21" s="180" t="s">
        <v>790</v>
      </c>
      <c r="B21" s="416">
        <v>40154213.01000001</v>
      </c>
      <c r="C21" s="416">
        <v>45127855.37</v>
      </c>
      <c r="D21" s="498">
        <v>12.386352482518692</v>
      </c>
      <c r="E21" s="497"/>
      <c r="F21" s="416">
        <v>28949220.31999998</v>
      </c>
      <c r="G21" s="416">
        <v>28445846.509999994</v>
      </c>
      <c r="H21" s="616">
        <v>-1.7388164670266604</v>
      </c>
      <c r="I21" s="497"/>
      <c r="J21" s="416">
        <v>35426003.839999996</v>
      </c>
      <c r="K21" s="416">
        <v>20754811.02999999</v>
      </c>
      <c r="L21" s="616">
        <v>-41.41362620594129</v>
      </c>
      <c r="M21" s="497"/>
      <c r="N21" s="416">
        <v>6372640.07</v>
      </c>
      <c r="O21" s="416">
        <v>6132370.5200000005</v>
      </c>
      <c r="P21" s="616">
        <v>-3.770329837567621</v>
      </c>
      <c r="Q21" s="497"/>
      <c r="R21" s="416">
        <v>9929153.360000001</v>
      </c>
      <c r="S21" s="416">
        <v>14281675.64</v>
      </c>
      <c r="T21" s="616">
        <v>43.83578460510351</v>
      </c>
      <c r="U21" s="497"/>
      <c r="V21" s="416">
        <v>2410491.38</v>
      </c>
      <c r="W21" s="416">
        <v>2389319.96</v>
      </c>
      <c r="X21" s="498">
        <v>-0.8783030786030044</v>
      </c>
      <c r="Y21" s="497"/>
      <c r="Z21" s="416">
        <v>1759405.78</v>
      </c>
      <c r="AA21" s="416">
        <v>910463.75</v>
      </c>
      <c r="AB21" s="616">
        <v>-48.25163357142092</v>
      </c>
      <c r="AC21" s="497"/>
      <c r="AD21" s="416">
        <v>4222189.99</v>
      </c>
      <c r="AE21" s="416">
        <v>2303118.7199999997</v>
      </c>
      <c r="AF21" s="616">
        <v>-45.45203495212683</v>
      </c>
      <c r="AG21" s="497"/>
      <c r="AH21" s="416">
        <v>26598724.450000003</v>
      </c>
      <c r="AI21" s="416">
        <v>17371064.179999996</v>
      </c>
      <c r="AJ21" s="498">
        <v>-34.692115734143805</v>
      </c>
      <c r="AK21" s="497"/>
      <c r="AL21" s="416">
        <v>19374660.619999997</v>
      </c>
      <c r="AM21" s="416">
        <v>6091056.290000001</v>
      </c>
      <c r="AN21" s="616">
        <v>-68.56173943138725</v>
      </c>
      <c r="AO21" s="497"/>
      <c r="AP21" s="416">
        <v>279254797.9399999</v>
      </c>
      <c r="AQ21" s="416">
        <v>240325769.75999996</v>
      </c>
      <c r="AR21" s="498">
        <v>-13.940325633496952</v>
      </c>
    </row>
    <row r="22" spans="1:44" ht="12.75">
      <c r="A22" s="288" t="s">
        <v>791</v>
      </c>
      <c r="B22" s="417">
        <v>4978248.0200000005</v>
      </c>
      <c r="C22" s="417">
        <v>6044151.250000001</v>
      </c>
      <c r="D22" s="499">
        <v>21.4112118503891</v>
      </c>
      <c r="E22" s="497"/>
      <c r="F22" s="417">
        <v>16199624.439999985</v>
      </c>
      <c r="G22" s="417">
        <v>17658514.259999994</v>
      </c>
      <c r="H22" s="617">
        <v>9.00570149266997</v>
      </c>
      <c r="I22" s="497"/>
      <c r="J22" s="417">
        <v>24200725.860000007</v>
      </c>
      <c r="K22" s="417">
        <v>13274429.379999993</v>
      </c>
      <c r="L22" s="617">
        <v>-45.148631256798225</v>
      </c>
      <c r="M22" s="497"/>
      <c r="N22" s="417">
        <v>907724.76</v>
      </c>
      <c r="O22" s="417">
        <v>313092</v>
      </c>
      <c r="P22" s="617">
        <v>-65.5080467343427</v>
      </c>
      <c r="Q22" s="497"/>
      <c r="R22" s="417">
        <v>294700</v>
      </c>
      <c r="S22" s="417">
        <v>102123.4</v>
      </c>
      <c r="T22" s="617">
        <v>-65.34665761791652</v>
      </c>
      <c r="U22" s="497"/>
      <c r="V22" s="417">
        <v>36540</v>
      </c>
      <c r="W22" s="417">
        <v>9.999999999999999E-31</v>
      </c>
      <c r="X22" s="499">
        <v>-100</v>
      </c>
      <c r="Y22" s="497"/>
      <c r="Z22" s="417">
        <v>9.999999999999999E-31</v>
      </c>
      <c r="AA22" s="417">
        <v>9.999999999999999E-31</v>
      </c>
      <c r="AB22" s="617">
        <v>0</v>
      </c>
      <c r="AC22" s="497"/>
      <c r="AD22" s="417">
        <v>9.999999999999999E-31</v>
      </c>
      <c r="AE22" s="417">
        <v>247369.17</v>
      </c>
      <c r="AF22" s="617" t="s">
        <v>991</v>
      </c>
      <c r="AG22" s="497"/>
      <c r="AH22" s="417">
        <v>10120876.009999998</v>
      </c>
      <c r="AI22" s="417">
        <v>3761799.8699999987</v>
      </c>
      <c r="AJ22" s="499">
        <v>-62.83128193366733</v>
      </c>
      <c r="AK22" s="497"/>
      <c r="AL22" s="417">
        <v>12517431.289999995</v>
      </c>
      <c r="AM22" s="417">
        <v>442</v>
      </c>
      <c r="AN22" s="617">
        <v>-99.99646892409665</v>
      </c>
      <c r="AO22" s="497"/>
      <c r="AP22" s="417">
        <v>126404767.00999999</v>
      </c>
      <c r="AQ22" s="417">
        <v>86144911.33999999</v>
      </c>
      <c r="AR22" s="499">
        <v>-31.849950458604948</v>
      </c>
    </row>
    <row r="23" spans="1:44" ht="12.75">
      <c r="A23" s="180" t="s">
        <v>792</v>
      </c>
      <c r="B23" s="416">
        <v>738124.97</v>
      </c>
      <c r="C23" s="416">
        <v>295915.78</v>
      </c>
      <c r="D23" s="498">
        <v>-59.90979955602911</v>
      </c>
      <c r="E23" s="497"/>
      <c r="F23" s="416">
        <v>254162.46</v>
      </c>
      <c r="G23" s="416">
        <v>214315.34</v>
      </c>
      <c r="H23" s="616">
        <v>-15.677814890523168</v>
      </c>
      <c r="I23" s="497"/>
      <c r="J23" s="416">
        <v>352947.67000000004</v>
      </c>
      <c r="K23" s="416">
        <v>1591114.9600000002</v>
      </c>
      <c r="L23" s="616">
        <v>350.80761122463286</v>
      </c>
      <c r="M23" s="497"/>
      <c r="N23" s="416">
        <v>7439</v>
      </c>
      <c r="O23" s="416">
        <v>40002.75</v>
      </c>
      <c r="P23" s="616">
        <v>437.74364833983066</v>
      </c>
      <c r="Q23" s="497"/>
      <c r="R23" s="416">
        <v>0.5</v>
      </c>
      <c r="S23" s="416">
        <v>0.5</v>
      </c>
      <c r="T23" s="616">
        <v>0</v>
      </c>
      <c r="U23" s="497"/>
      <c r="V23" s="416">
        <v>9.999999999999999E-31</v>
      </c>
      <c r="W23" s="416">
        <v>9.999999999999999E-31</v>
      </c>
      <c r="X23" s="498">
        <v>0</v>
      </c>
      <c r="Y23" s="497"/>
      <c r="Z23" s="416">
        <v>100</v>
      </c>
      <c r="AA23" s="416">
        <v>9.999999999999999E-31</v>
      </c>
      <c r="AB23" s="616">
        <v>-100</v>
      </c>
      <c r="AC23" s="497"/>
      <c r="AD23" s="416">
        <v>9.999999999999999E-31</v>
      </c>
      <c r="AE23" s="416">
        <v>9.999999999999999E-31</v>
      </c>
      <c r="AF23" s="616">
        <v>0</v>
      </c>
      <c r="AG23" s="497"/>
      <c r="AH23" s="416">
        <v>1000876.8</v>
      </c>
      <c r="AI23" s="416">
        <v>774293.48</v>
      </c>
      <c r="AJ23" s="498">
        <v>-22.638482578475195</v>
      </c>
      <c r="AK23" s="497"/>
      <c r="AL23" s="416">
        <v>3017.88</v>
      </c>
      <c r="AM23" s="416">
        <v>62.989999999999995</v>
      </c>
      <c r="AN23" s="616">
        <v>-97.91277320503134</v>
      </c>
      <c r="AO23" s="497"/>
      <c r="AP23" s="416">
        <v>7879552.06</v>
      </c>
      <c r="AQ23" s="416">
        <v>6372297.609999999</v>
      </c>
      <c r="AR23" s="498">
        <v>-19.128681916469247</v>
      </c>
    </row>
    <row r="24" spans="1:44" ht="12.75">
      <c r="A24" s="289" t="s">
        <v>793</v>
      </c>
      <c r="B24" s="418">
        <v>2665088191.7600017</v>
      </c>
      <c r="C24" s="418">
        <v>2116610522.6400003</v>
      </c>
      <c r="D24" s="500">
        <v>-20.580094528046043</v>
      </c>
      <c r="E24" s="497"/>
      <c r="F24" s="418">
        <v>79640498.61</v>
      </c>
      <c r="G24" s="418">
        <v>71762520.32000001</v>
      </c>
      <c r="H24" s="618">
        <v>-9.89192487176468</v>
      </c>
      <c r="I24" s="497"/>
      <c r="J24" s="418">
        <v>105368280.68999992</v>
      </c>
      <c r="K24" s="418">
        <v>14828602.160000002</v>
      </c>
      <c r="L24" s="618">
        <v>-85.92688229997158</v>
      </c>
      <c r="M24" s="497"/>
      <c r="N24" s="418">
        <v>31863506.73</v>
      </c>
      <c r="O24" s="418">
        <v>109646133.11000001</v>
      </c>
      <c r="P24" s="618">
        <v>244.1119461178654</v>
      </c>
      <c r="Q24" s="497"/>
      <c r="R24" s="418">
        <v>419609562.5799999</v>
      </c>
      <c r="S24" s="418">
        <v>350868749.2899999</v>
      </c>
      <c r="T24" s="618">
        <v>-16.382089308771263</v>
      </c>
      <c r="U24" s="497"/>
      <c r="V24" s="418">
        <v>1510356.6700000002</v>
      </c>
      <c r="W24" s="418">
        <v>914627.8099999999</v>
      </c>
      <c r="X24" s="500">
        <v>-39.442925756073244</v>
      </c>
      <c r="Y24" s="497"/>
      <c r="Z24" s="418">
        <v>25165795.98</v>
      </c>
      <c r="AA24" s="418">
        <v>6823190.140000001</v>
      </c>
      <c r="AB24" s="618">
        <v>-72.88704817672928</v>
      </c>
      <c r="AC24" s="497"/>
      <c r="AD24" s="418">
        <v>9656671.75</v>
      </c>
      <c r="AE24" s="418">
        <v>5237267.05</v>
      </c>
      <c r="AF24" s="618">
        <v>-45.76529900169797</v>
      </c>
      <c r="AG24" s="497"/>
      <c r="AH24" s="418">
        <v>25424949.01</v>
      </c>
      <c r="AI24" s="418">
        <v>32867724.32</v>
      </c>
      <c r="AJ24" s="500">
        <v>29.273511254919903</v>
      </c>
      <c r="AK24" s="497"/>
      <c r="AL24" s="418">
        <v>21602544.22000001</v>
      </c>
      <c r="AM24" s="418">
        <v>4732739.87</v>
      </c>
      <c r="AN24" s="618">
        <v>-78.09174779691762</v>
      </c>
      <c r="AO24" s="497"/>
      <c r="AP24" s="418">
        <v>6633223214.4800005</v>
      </c>
      <c r="AQ24" s="418">
        <v>6186476823.950001</v>
      </c>
      <c r="AR24" s="500">
        <v>-6.734982015301016</v>
      </c>
    </row>
    <row r="25" spans="1:44" ht="12.75">
      <c r="A25" s="180" t="s">
        <v>794</v>
      </c>
      <c r="B25" s="416">
        <v>16267578.290000003</v>
      </c>
      <c r="C25" s="416">
        <v>25243009.67</v>
      </c>
      <c r="D25" s="498">
        <v>55.173740184286515</v>
      </c>
      <c r="E25" s="497"/>
      <c r="F25" s="416">
        <v>42949777.05</v>
      </c>
      <c r="G25" s="416">
        <v>39558290.56999999</v>
      </c>
      <c r="H25" s="616">
        <v>-7.896400663621151</v>
      </c>
      <c r="I25" s="497"/>
      <c r="J25" s="416">
        <v>43431486.169999994</v>
      </c>
      <c r="K25" s="416">
        <v>50352332.21000002</v>
      </c>
      <c r="L25" s="616">
        <v>15.935089149172521</v>
      </c>
      <c r="M25" s="497"/>
      <c r="N25" s="416">
        <v>202182.71000000002</v>
      </c>
      <c r="O25" s="416">
        <v>1365317.1200000003</v>
      </c>
      <c r="P25" s="616" t="s">
        <v>952</v>
      </c>
      <c r="Q25" s="497"/>
      <c r="R25" s="416">
        <v>302112.67</v>
      </c>
      <c r="S25" s="416">
        <v>172638.66999999998</v>
      </c>
      <c r="T25" s="616">
        <v>-42.856196663317704</v>
      </c>
      <c r="U25" s="497"/>
      <c r="V25" s="416">
        <v>3965548.2800000003</v>
      </c>
      <c r="W25" s="416">
        <v>3454767.76</v>
      </c>
      <c r="X25" s="498">
        <v>-12.880451426504901</v>
      </c>
      <c r="Y25" s="497"/>
      <c r="Z25" s="416">
        <v>511696.69999999995</v>
      </c>
      <c r="AA25" s="416">
        <v>759997.4600000001</v>
      </c>
      <c r="AB25" s="616">
        <v>48.52498755610504</v>
      </c>
      <c r="AC25" s="497"/>
      <c r="AD25" s="416">
        <v>2873167.05</v>
      </c>
      <c r="AE25" s="416">
        <v>1218254.86</v>
      </c>
      <c r="AF25" s="616">
        <v>-57.59888517446279</v>
      </c>
      <c r="AG25" s="497"/>
      <c r="AH25" s="416">
        <v>69083932.05000003</v>
      </c>
      <c r="AI25" s="416">
        <v>66852143.36000002</v>
      </c>
      <c r="AJ25" s="498">
        <v>-3.2305467042390235</v>
      </c>
      <c r="AK25" s="497"/>
      <c r="AL25" s="416">
        <v>22052305.550000016</v>
      </c>
      <c r="AM25" s="416">
        <v>20498031.01000002</v>
      </c>
      <c r="AN25" s="616">
        <v>-7.048127174167485</v>
      </c>
      <c r="AO25" s="497"/>
      <c r="AP25" s="416">
        <v>312811672.05000013</v>
      </c>
      <c r="AQ25" s="416">
        <v>335768187.94000006</v>
      </c>
      <c r="AR25" s="498">
        <v>7.338765762656885</v>
      </c>
    </row>
    <row r="26" spans="1:44" ht="12.75">
      <c r="A26" s="289" t="s">
        <v>795</v>
      </c>
      <c r="B26" s="418">
        <v>25863970.800000023</v>
      </c>
      <c r="C26" s="418">
        <v>18763320.64000002</v>
      </c>
      <c r="D26" s="500">
        <v>-27.453828396682223</v>
      </c>
      <c r="E26" s="497"/>
      <c r="F26" s="418">
        <v>13313073.329999996</v>
      </c>
      <c r="G26" s="418">
        <v>11579621.909999996</v>
      </c>
      <c r="H26" s="618">
        <v>-13.020670562174397</v>
      </c>
      <c r="I26" s="497"/>
      <c r="J26" s="418">
        <v>21334465.839999992</v>
      </c>
      <c r="K26" s="418">
        <v>31548312.130000003</v>
      </c>
      <c r="L26" s="618">
        <v>47.8748629874298</v>
      </c>
      <c r="M26" s="497"/>
      <c r="N26" s="418">
        <v>553380.6800000002</v>
      </c>
      <c r="O26" s="418">
        <v>432551.10000000003</v>
      </c>
      <c r="P26" s="618">
        <v>-21.834802761816707</v>
      </c>
      <c r="Q26" s="497"/>
      <c r="R26" s="418">
        <v>35053.939999999995</v>
      </c>
      <c r="S26" s="418">
        <v>27.5</v>
      </c>
      <c r="T26" s="618">
        <v>-99.92154947489497</v>
      </c>
      <c r="U26" s="497"/>
      <c r="V26" s="418">
        <v>48031.84</v>
      </c>
      <c r="W26" s="418">
        <v>638.62</v>
      </c>
      <c r="X26" s="500">
        <v>-98.6704236189994</v>
      </c>
      <c r="Y26" s="497"/>
      <c r="Z26" s="418">
        <v>50970.600000000006</v>
      </c>
      <c r="AA26" s="418">
        <v>61684.6</v>
      </c>
      <c r="AB26" s="618">
        <v>21.019960526264136</v>
      </c>
      <c r="AC26" s="497"/>
      <c r="AD26" s="418">
        <v>83871.01</v>
      </c>
      <c r="AE26" s="418">
        <v>176174.57</v>
      </c>
      <c r="AF26" s="618">
        <v>110.05418916500469</v>
      </c>
      <c r="AG26" s="497"/>
      <c r="AH26" s="418">
        <v>31858989.799999986</v>
      </c>
      <c r="AI26" s="418">
        <v>25716381.57999998</v>
      </c>
      <c r="AJ26" s="500">
        <v>-19.280612029952092</v>
      </c>
      <c r="AK26" s="497"/>
      <c r="AL26" s="418">
        <v>10903752.17000001</v>
      </c>
      <c r="AM26" s="418">
        <v>12307528.970000003</v>
      </c>
      <c r="AN26" s="618">
        <v>12.874254459508606</v>
      </c>
      <c r="AO26" s="497"/>
      <c r="AP26" s="418">
        <v>243201810.96</v>
      </c>
      <c r="AQ26" s="418">
        <v>272893391.23</v>
      </c>
      <c r="AR26" s="500">
        <v>12.208618082569899</v>
      </c>
    </row>
    <row r="27" spans="1:44" ht="12.75">
      <c r="A27" s="180" t="s">
        <v>796</v>
      </c>
      <c r="B27" s="416">
        <v>6462273.990000002</v>
      </c>
      <c r="C27" s="416">
        <v>7635297.620000009</v>
      </c>
      <c r="D27" s="498">
        <v>18.15187087107717</v>
      </c>
      <c r="E27" s="497"/>
      <c r="F27" s="416">
        <v>2370706.28</v>
      </c>
      <c r="G27" s="416">
        <v>2326569.67</v>
      </c>
      <c r="H27" s="616">
        <v>-1.8617494023764003</v>
      </c>
      <c r="I27" s="497"/>
      <c r="J27" s="416">
        <v>650395.47</v>
      </c>
      <c r="K27" s="416">
        <v>787003.4400000001</v>
      </c>
      <c r="L27" s="616">
        <v>21.003831714879585</v>
      </c>
      <c r="M27" s="497"/>
      <c r="N27" s="416">
        <v>207817.06</v>
      </c>
      <c r="O27" s="416">
        <v>251764.88000000003</v>
      </c>
      <c r="P27" s="616">
        <v>21.147359124414542</v>
      </c>
      <c r="Q27" s="497"/>
      <c r="R27" s="416">
        <v>130257.63</v>
      </c>
      <c r="S27" s="416">
        <v>54598.1</v>
      </c>
      <c r="T27" s="616">
        <v>-58.08452833050932</v>
      </c>
      <c r="U27" s="497"/>
      <c r="V27" s="416">
        <v>165375.4</v>
      </c>
      <c r="W27" s="416">
        <v>48620</v>
      </c>
      <c r="X27" s="498">
        <v>-70.60022228215321</v>
      </c>
      <c r="Y27" s="497"/>
      <c r="Z27" s="416">
        <v>117469.64000000001</v>
      </c>
      <c r="AA27" s="416">
        <v>180990.27</v>
      </c>
      <c r="AB27" s="616">
        <v>54.07408246079579</v>
      </c>
      <c r="AC27" s="497"/>
      <c r="AD27" s="416">
        <v>212615.53000000003</v>
      </c>
      <c r="AE27" s="416">
        <v>208.1</v>
      </c>
      <c r="AF27" s="616">
        <v>-99.90212380064617</v>
      </c>
      <c r="AG27" s="497"/>
      <c r="AH27" s="416">
        <v>2343169.2199999997</v>
      </c>
      <c r="AI27" s="416">
        <v>2687115.76</v>
      </c>
      <c r="AJ27" s="498">
        <v>14.678689744823469</v>
      </c>
      <c r="AK27" s="497"/>
      <c r="AL27" s="416">
        <v>1801763.55</v>
      </c>
      <c r="AM27" s="416">
        <v>1574538.09</v>
      </c>
      <c r="AN27" s="616">
        <v>-12.611280764337806</v>
      </c>
      <c r="AO27" s="497"/>
      <c r="AP27" s="416">
        <v>35755008.13000001</v>
      </c>
      <c r="AQ27" s="416">
        <v>47342139.130000025</v>
      </c>
      <c r="AR27" s="498">
        <v>32.40701542528222</v>
      </c>
    </row>
    <row r="28" spans="1:44" ht="12.75">
      <c r="A28" s="289" t="s">
        <v>797</v>
      </c>
      <c r="B28" s="418">
        <v>3919078.09</v>
      </c>
      <c r="C28" s="418">
        <v>2140526.379999998</v>
      </c>
      <c r="D28" s="500">
        <v>-45.38189005567893</v>
      </c>
      <c r="E28" s="497"/>
      <c r="F28" s="418">
        <v>19133333.149999984</v>
      </c>
      <c r="G28" s="418">
        <v>13286980.150000002</v>
      </c>
      <c r="H28" s="618">
        <v>-30.555852209158797</v>
      </c>
      <c r="I28" s="497"/>
      <c r="J28" s="418">
        <v>14485945.439999992</v>
      </c>
      <c r="K28" s="418">
        <v>11803938.439999998</v>
      </c>
      <c r="L28" s="618">
        <v>-18.51454577893258</v>
      </c>
      <c r="M28" s="497"/>
      <c r="N28" s="418">
        <v>16131.73</v>
      </c>
      <c r="O28" s="418">
        <v>27871.28</v>
      </c>
      <c r="P28" s="618">
        <v>72.77303798166719</v>
      </c>
      <c r="Q28" s="497"/>
      <c r="R28" s="418">
        <v>36138.66</v>
      </c>
      <c r="S28" s="418">
        <v>25700.55</v>
      </c>
      <c r="T28" s="618">
        <v>-28.883500384352946</v>
      </c>
      <c r="U28" s="497"/>
      <c r="V28" s="418">
        <v>12247.85</v>
      </c>
      <c r="W28" s="418">
        <v>1019.5400000000001</v>
      </c>
      <c r="X28" s="500">
        <v>-91.67576350134922</v>
      </c>
      <c r="Y28" s="497"/>
      <c r="Z28" s="418">
        <v>33976.409999999996</v>
      </c>
      <c r="AA28" s="418">
        <v>19692.68</v>
      </c>
      <c r="AB28" s="618">
        <v>-42.040139025871184</v>
      </c>
      <c r="AC28" s="497"/>
      <c r="AD28" s="418">
        <v>495.5</v>
      </c>
      <c r="AE28" s="418">
        <v>17.759999999999998</v>
      </c>
      <c r="AF28" s="618">
        <v>-96.41574167507568</v>
      </c>
      <c r="AG28" s="497"/>
      <c r="AH28" s="418">
        <v>25753507.58</v>
      </c>
      <c r="AI28" s="418">
        <v>24666561.84999998</v>
      </c>
      <c r="AJ28" s="500">
        <v>-4.220573553422035</v>
      </c>
      <c r="AK28" s="497"/>
      <c r="AL28" s="418">
        <v>3816366.8799999994</v>
      </c>
      <c r="AM28" s="418">
        <v>4984066.010000002</v>
      </c>
      <c r="AN28" s="618">
        <v>30.597140335732153</v>
      </c>
      <c r="AO28" s="497"/>
      <c r="AP28" s="418">
        <v>89896279.64999996</v>
      </c>
      <c r="AQ28" s="418">
        <v>78861487.86999996</v>
      </c>
      <c r="AR28" s="500">
        <v>-12.275026088913354</v>
      </c>
    </row>
    <row r="29" spans="1:44" ht="12.75">
      <c r="A29" s="180" t="s">
        <v>798</v>
      </c>
      <c r="B29" s="416">
        <v>3129971.3600000003</v>
      </c>
      <c r="C29" s="416">
        <v>2890668.8</v>
      </c>
      <c r="D29" s="498">
        <v>-7.645519158999603</v>
      </c>
      <c r="E29" s="497"/>
      <c r="F29" s="416">
        <v>12110695.629999997</v>
      </c>
      <c r="G29" s="416">
        <v>6688987.680000001</v>
      </c>
      <c r="H29" s="616">
        <v>-44.767931716239474</v>
      </c>
      <c r="I29" s="497"/>
      <c r="J29" s="416">
        <v>6632586.23</v>
      </c>
      <c r="K29" s="416">
        <v>3588430.53</v>
      </c>
      <c r="L29" s="616">
        <v>-45.89696378512067</v>
      </c>
      <c r="M29" s="497"/>
      <c r="N29" s="416">
        <v>286788.48000000004</v>
      </c>
      <c r="O29" s="416">
        <v>282323.49</v>
      </c>
      <c r="P29" s="616">
        <v>-1.5568930802241643</v>
      </c>
      <c r="Q29" s="497"/>
      <c r="R29" s="416">
        <v>22020.17</v>
      </c>
      <c r="S29" s="416">
        <v>6329.2</v>
      </c>
      <c r="T29" s="616">
        <v>-71.25726095665928</v>
      </c>
      <c r="U29" s="497"/>
      <c r="V29" s="416">
        <v>9.999999999999999E-31</v>
      </c>
      <c r="W29" s="416">
        <v>9.999999999999999E-31</v>
      </c>
      <c r="X29" s="498">
        <v>0</v>
      </c>
      <c r="Y29" s="497"/>
      <c r="Z29" s="416">
        <v>14011.37</v>
      </c>
      <c r="AA29" s="416">
        <v>311314.73999999993</v>
      </c>
      <c r="AB29" s="616" t="s">
        <v>952</v>
      </c>
      <c r="AC29" s="497"/>
      <c r="AD29" s="416">
        <v>9.999999999999999E-31</v>
      </c>
      <c r="AE29" s="416">
        <v>9.999999999999999E-31</v>
      </c>
      <c r="AF29" s="616">
        <v>0</v>
      </c>
      <c r="AG29" s="497"/>
      <c r="AH29" s="416">
        <v>15271711.060000002</v>
      </c>
      <c r="AI29" s="416">
        <v>15021422.840000004</v>
      </c>
      <c r="AJ29" s="498">
        <v>-1.638900965429857</v>
      </c>
      <c r="AK29" s="497"/>
      <c r="AL29" s="416">
        <v>5734571.15</v>
      </c>
      <c r="AM29" s="416">
        <v>6807310.630000002</v>
      </c>
      <c r="AN29" s="616">
        <v>18.70653361760106</v>
      </c>
      <c r="AO29" s="497"/>
      <c r="AP29" s="416">
        <v>52156528.31</v>
      </c>
      <c r="AQ29" s="416">
        <v>45112894.910000004</v>
      </c>
      <c r="AR29" s="498">
        <v>-13.504797248266076</v>
      </c>
    </row>
    <row r="30" spans="1:44" ht="12.75">
      <c r="A30" s="289" t="s">
        <v>799</v>
      </c>
      <c r="B30" s="418">
        <v>30408684.940000005</v>
      </c>
      <c r="C30" s="418">
        <v>35652563.00999999</v>
      </c>
      <c r="D30" s="500">
        <v>17.24467230446429</v>
      </c>
      <c r="E30" s="497"/>
      <c r="F30" s="418">
        <v>16989823.22</v>
      </c>
      <c r="G30" s="418">
        <v>13933129.240000004</v>
      </c>
      <c r="H30" s="618">
        <v>-17.991323043324726</v>
      </c>
      <c r="I30" s="497"/>
      <c r="J30" s="418">
        <v>5885927.630000002</v>
      </c>
      <c r="K30" s="418">
        <v>3950570.7199999974</v>
      </c>
      <c r="L30" s="618">
        <v>-32.881085729557356</v>
      </c>
      <c r="M30" s="497"/>
      <c r="N30" s="418">
        <v>1032182.9899999999</v>
      </c>
      <c r="O30" s="418">
        <v>570948.28</v>
      </c>
      <c r="P30" s="618">
        <v>-44.68536242783849</v>
      </c>
      <c r="Q30" s="497"/>
      <c r="R30" s="418">
        <v>1436799.4100000001</v>
      </c>
      <c r="S30" s="418">
        <v>1895089.3400000003</v>
      </c>
      <c r="T30" s="618">
        <v>31.896583949738687</v>
      </c>
      <c r="U30" s="497"/>
      <c r="V30" s="418">
        <v>95237.85999999999</v>
      </c>
      <c r="W30" s="418">
        <v>283017.01</v>
      </c>
      <c r="X30" s="500">
        <v>197.1685945064285</v>
      </c>
      <c r="Y30" s="497"/>
      <c r="Z30" s="418">
        <v>2156362.42</v>
      </c>
      <c r="AA30" s="418">
        <v>1742269.2500000005</v>
      </c>
      <c r="AB30" s="618">
        <v>-19.203319727673584</v>
      </c>
      <c r="AC30" s="497"/>
      <c r="AD30" s="418">
        <v>104230.01</v>
      </c>
      <c r="AE30" s="418">
        <v>288587.38999999996</v>
      </c>
      <c r="AF30" s="618">
        <v>176.8755274992298</v>
      </c>
      <c r="AG30" s="497"/>
      <c r="AH30" s="418">
        <v>9920060.950000005</v>
      </c>
      <c r="AI30" s="418">
        <v>7815712.000000002</v>
      </c>
      <c r="AJ30" s="500">
        <v>-21.213064724163832</v>
      </c>
      <c r="AK30" s="497"/>
      <c r="AL30" s="418">
        <v>12300801.00999999</v>
      </c>
      <c r="AM30" s="418">
        <v>10122340.06</v>
      </c>
      <c r="AN30" s="618">
        <v>-17.70991131576717</v>
      </c>
      <c r="AO30" s="497"/>
      <c r="AP30" s="418">
        <v>103289787.35999998</v>
      </c>
      <c r="AQ30" s="418">
        <v>93573202.28999999</v>
      </c>
      <c r="AR30" s="500">
        <v>-9.407111117514832</v>
      </c>
    </row>
    <row r="31" spans="1:44" ht="12.75">
      <c r="A31" s="180" t="s">
        <v>800</v>
      </c>
      <c r="B31" s="416">
        <v>357344831.1700002</v>
      </c>
      <c r="C31" s="416">
        <v>463272742.5000001</v>
      </c>
      <c r="D31" s="498">
        <v>29.643051218392102</v>
      </c>
      <c r="E31" s="497"/>
      <c r="F31" s="416">
        <v>801600.4900000001</v>
      </c>
      <c r="G31" s="416">
        <v>806244.92</v>
      </c>
      <c r="H31" s="616">
        <v>0.5793946059089672</v>
      </c>
      <c r="I31" s="497"/>
      <c r="J31" s="416">
        <v>1959019.29</v>
      </c>
      <c r="K31" s="416">
        <v>1015266.3199999998</v>
      </c>
      <c r="L31" s="616">
        <v>-48.17476656904181</v>
      </c>
      <c r="M31" s="497"/>
      <c r="N31" s="416">
        <v>265731.48</v>
      </c>
      <c r="O31" s="416">
        <v>502501.87</v>
      </c>
      <c r="P31" s="616">
        <v>89.10137030057561</v>
      </c>
      <c r="Q31" s="497"/>
      <c r="R31" s="416">
        <v>5914.14</v>
      </c>
      <c r="S31" s="416">
        <v>3709.4600000000005</v>
      </c>
      <c r="T31" s="616">
        <v>-37.27811651398174</v>
      </c>
      <c r="U31" s="497"/>
      <c r="V31" s="416">
        <v>479211.79000000004</v>
      </c>
      <c r="W31" s="416">
        <v>404796.69</v>
      </c>
      <c r="X31" s="498">
        <v>-15.528645486789882</v>
      </c>
      <c r="Y31" s="497"/>
      <c r="Z31" s="416">
        <v>61433.57000000001</v>
      </c>
      <c r="AA31" s="416">
        <v>5198.750000000002</v>
      </c>
      <c r="AB31" s="616">
        <v>-91.5376072072647</v>
      </c>
      <c r="AC31" s="497"/>
      <c r="AD31" s="416">
        <v>9.999999999999999E-31</v>
      </c>
      <c r="AE31" s="416">
        <v>7000</v>
      </c>
      <c r="AF31" s="616" t="s">
        <v>991</v>
      </c>
      <c r="AG31" s="497"/>
      <c r="AH31" s="416">
        <v>1735617.8800000001</v>
      </c>
      <c r="AI31" s="416">
        <v>1686298.8999999997</v>
      </c>
      <c r="AJ31" s="498">
        <v>-2.8415805442152053</v>
      </c>
      <c r="AK31" s="497"/>
      <c r="AL31" s="416">
        <v>685421.03</v>
      </c>
      <c r="AM31" s="416">
        <v>581819.56</v>
      </c>
      <c r="AN31" s="616">
        <v>-15.11501186358405</v>
      </c>
      <c r="AO31" s="497"/>
      <c r="AP31" s="416">
        <v>541616947.6300001</v>
      </c>
      <c r="AQ31" s="416">
        <v>583711643.4000001</v>
      </c>
      <c r="AR31" s="498">
        <v>7.772041837722643</v>
      </c>
    </row>
    <row r="32" spans="1:44" ht="12.75">
      <c r="A32" s="289" t="s">
        <v>423</v>
      </c>
      <c r="B32" s="418">
        <v>18024851.72</v>
      </c>
      <c r="C32" s="418">
        <v>10007009.4</v>
      </c>
      <c r="D32" s="500">
        <v>-44.4821541089493</v>
      </c>
      <c r="E32" s="497"/>
      <c r="F32" s="418">
        <v>5316946.239999998</v>
      </c>
      <c r="G32" s="418">
        <v>13606659.230000008</v>
      </c>
      <c r="H32" s="618">
        <v>155.91116809937904</v>
      </c>
      <c r="I32" s="497"/>
      <c r="J32" s="418">
        <v>826430.37</v>
      </c>
      <c r="K32" s="418">
        <v>288108.04000000004</v>
      </c>
      <c r="L32" s="618">
        <v>-65.13825599124581</v>
      </c>
      <c r="M32" s="497"/>
      <c r="N32" s="418">
        <v>9.999999999999999E-31</v>
      </c>
      <c r="O32" s="418">
        <v>9.999999999999999E-31</v>
      </c>
      <c r="P32" s="618">
        <v>0</v>
      </c>
      <c r="Q32" s="497"/>
      <c r="R32" s="418">
        <v>41538624.51</v>
      </c>
      <c r="S32" s="418">
        <v>19435252.980000004</v>
      </c>
      <c r="T32" s="618">
        <v>-53.21161158015435</v>
      </c>
      <c r="U32" s="497"/>
      <c r="V32" s="418">
        <v>429323</v>
      </c>
      <c r="W32" s="418">
        <v>2522614.94</v>
      </c>
      <c r="X32" s="500">
        <v>487.57973367371414</v>
      </c>
      <c r="Y32" s="497"/>
      <c r="Z32" s="418">
        <v>9.999999999999999E-31</v>
      </c>
      <c r="AA32" s="418">
        <v>9.999999999999999E-31</v>
      </c>
      <c r="AB32" s="618">
        <v>0</v>
      </c>
      <c r="AC32" s="497"/>
      <c r="AD32" s="418">
        <v>21327.78</v>
      </c>
      <c r="AE32" s="418">
        <v>9.999999999999999E-31</v>
      </c>
      <c r="AF32" s="618">
        <v>-100</v>
      </c>
      <c r="AG32" s="497"/>
      <c r="AH32" s="418">
        <v>4703545.590000001</v>
      </c>
      <c r="AI32" s="418">
        <v>5937201.829999999</v>
      </c>
      <c r="AJ32" s="500">
        <v>26.22821904018151</v>
      </c>
      <c r="AK32" s="497"/>
      <c r="AL32" s="418">
        <v>252518.31</v>
      </c>
      <c r="AM32" s="418">
        <v>119679.51</v>
      </c>
      <c r="AN32" s="618">
        <v>-52.60561105450135</v>
      </c>
      <c r="AO32" s="497"/>
      <c r="AP32" s="418">
        <v>193769128.41000003</v>
      </c>
      <c r="AQ32" s="418">
        <v>133942187.47000001</v>
      </c>
      <c r="AR32" s="500">
        <v>-30.875372888817964</v>
      </c>
    </row>
    <row r="33" spans="1:44" ht="12.75">
      <c r="A33" s="180" t="s">
        <v>801</v>
      </c>
      <c r="B33" s="416">
        <v>16788464.029999997</v>
      </c>
      <c r="C33" s="416">
        <v>17325002.1</v>
      </c>
      <c r="D33" s="498">
        <v>3.1958734821794454</v>
      </c>
      <c r="E33" s="497"/>
      <c r="F33" s="416">
        <v>9320927.379999999</v>
      </c>
      <c r="G33" s="416">
        <v>6821874.009999998</v>
      </c>
      <c r="H33" s="616">
        <v>-26.811209530097223</v>
      </c>
      <c r="I33" s="497"/>
      <c r="J33" s="416">
        <v>4025056.47</v>
      </c>
      <c r="K33" s="416">
        <v>5351540.43</v>
      </c>
      <c r="L33" s="616">
        <v>32.955660868032474</v>
      </c>
      <c r="M33" s="497"/>
      <c r="N33" s="416">
        <v>181024.18</v>
      </c>
      <c r="O33" s="416">
        <v>5028259.319999999</v>
      </c>
      <c r="P33" s="616" t="s">
        <v>952</v>
      </c>
      <c r="Q33" s="497"/>
      <c r="R33" s="416">
        <v>57954.29</v>
      </c>
      <c r="S33" s="416">
        <v>2289123.7899999996</v>
      </c>
      <c r="T33" s="616" t="s">
        <v>952</v>
      </c>
      <c r="U33" s="497"/>
      <c r="V33" s="416">
        <v>9.999999999999999E-31</v>
      </c>
      <c r="W33" s="416">
        <v>56964.2</v>
      </c>
      <c r="X33" s="498" t="s">
        <v>991</v>
      </c>
      <c r="Y33" s="497"/>
      <c r="Z33" s="416">
        <v>293091.67000000004</v>
      </c>
      <c r="AA33" s="416">
        <v>973050.1699999999</v>
      </c>
      <c r="AB33" s="616">
        <v>231.99516383389528</v>
      </c>
      <c r="AC33" s="497"/>
      <c r="AD33" s="416">
        <v>123531.4</v>
      </c>
      <c r="AE33" s="416">
        <v>5050052.970000002</v>
      </c>
      <c r="AF33" s="616" t="s">
        <v>952</v>
      </c>
      <c r="AG33" s="497"/>
      <c r="AH33" s="416">
        <v>7547517.620000001</v>
      </c>
      <c r="AI33" s="416">
        <v>8820532.979999997</v>
      </c>
      <c r="AJ33" s="498">
        <v>16.866676225129453</v>
      </c>
      <c r="AK33" s="497"/>
      <c r="AL33" s="416">
        <v>3356429.0500000003</v>
      </c>
      <c r="AM33" s="416">
        <v>3296740.28</v>
      </c>
      <c r="AN33" s="616">
        <v>-1.7783414787212792</v>
      </c>
      <c r="AO33" s="497"/>
      <c r="AP33" s="416">
        <v>131393690.84</v>
      </c>
      <c r="AQ33" s="416">
        <v>142417739.08999997</v>
      </c>
      <c r="AR33" s="498">
        <v>8.39008949328024</v>
      </c>
    </row>
    <row r="34" spans="1:44" ht="12.75">
      <c r="A34" s="289" t="s">
        <v>802</v>
      </c>
      <c r="B34" s="418">
        <v>8991618.28</v>
      </c>
      <c r="C34" s="418">
        <v>14275126.619999994</v>
      </c>
      <c r="D34" s="500">
        <v>58.76037188713925</v>
      </c>
      <c r="E34" s="497"/>
      <c r="F34" s="418">
        <v>15596237.790000001</v>
      </c>
      <c r="G34" s="418">
        <v>11536999.669999998</v>
      </c>
      <c r="H34" s="618">
        <v>-26.02703404921606</v>
      </c>
      <c r="I34" s="497"/>
      <c r="J34" s="418">
        <v>6020706.229999999</v>
      </c>
      <c r="K34" s="418">
        <v>7666246.020000002</v>
      </c>
      <c r="L34" s="618">
        <v>27.33134165890043</v>
      </c>
      <c r="M34" s="497"/>
      <c r="N34" s="418">
        <v>23940.25</v>
      </c>
      <c r="O34" s="418">
        <v>312957.14999999997</v>
      </c>
      <c r="P34" s="618" t="s">
        <v>952</v>
      </c>
      <c r="Q34" s="497"/>
      <c r="R34" s="418">
        <v>1479847.7699999998</v>
      </c>
      <c r="S34" s="418">
        <v>2422205.0500000003</v>
      </c>
      <c r="T34" s="618">
        <v>63.67933912553725</v>
      </c>
      <c r="U34" s="497"/>
      <c r="V34" s="418">
        <v>38485.43</v>
      </c>
      <c r="W34" s="418">
        <v>15070</v>
      </c>
      <c r="X34" s="500">
        <v>-60.8423239651993</v>
      </c>
      <c r="Y34" s="497"/>
      <c r="Z34" s="418">
        <v>103697.09</v>
      </c>
      <c r="AA34" s="418">
        <v>1382310.5799999994</v>
      </c>
      <c r="AB34" s="618" t="s">
        <v>952</v>
      </c>
      <c r="AC34" s="497"/>
      <c r="AD34" s="418">
        <v>9734.939999999999</v>
      </c>
      <c r="AE34" s="418">
        <v>18260.5</v>
      </c>
      <c r="AF34" s="618">
        <v>87.5769136738388</v>
      </c>
      <c r="AG34" s="497"/>
      <c r="AH34" s="418">
        <v>8023578.380000005</v>
      </c>
      <c r="AI34" s="418">
        <v>14448585.709999999</v>
      </c>
      <c r="AJ34" s="500">
        <v>80.07658211472462</v>
      </c>
      <c r="AK34" s="497"/>
      <c r="AL34" s="418">
        <v>2876536.5200000014</v>
      </c>
      <c r="AM34" s="418">
        <v>1651238.4700000014</v>
      </c>
      <c r="AN34" s="618">
        <v>-42.59629736944899</v>
      </c>
      <c r="AO34" s="497"/>
      <c r="AP34" s="418">
        <v>66872709.22</v>
      </c>
      <c r="AQ34" s="418">
        <v>74002196.55999999</v>
      </c>
      <c r="AR34" s="500">
        <v>10.661280847086928</v>
      </c>
    </row>
    <row r="35" spans="1:44" ht="12.75">
      <c r="A35" s="180" t="s">
        <v>803</v>
      </c>
      <c r="B35" s="416">
        <v>2070253.6600000001</v>
      </c>
      <c r="C35" s="416">
        <v>2376935.7100000004</v>
      </c>
      <c r="D35" s="498">
        <v>14.813742679242514</v>
      </c>
      <c r="E35" s="497"/>
      <c r="F35" s="416">
        <v>1707173.6500000006</v>
      </c>
      <c r="G35" s="416">
        <v>4625744.650000001</v>
      </c>
      <c r="H35" s="616">
        <v>170.95923428761915</v>
      </c>
      <c r="I35" s="497"/>
      <c r="J35" s="416">
        <v>3276027.71</v>
      </c>
      <c r="K35" s="416">
        <v>7316726.920000003</v>
      </c>
      <c r="L35" s="616">
        <v>123.34142344601848</v>
      </c>
      <c r="M35" s="497"/>
      <c r="N35" s="416">
        <v>9.999999999999999E-31</v>
      </c>
      <c r="O35" s="416">
        <v>936400.32</v>
      </c>
      <c r="P35" s="616" t="s">
        <v>991</v>
      </c>
      <c r="Q35" s="497"/>
      <c r="R35" s="416">
        <v>9.999999999999999E-31</v>
      </c>
      <c r="S35" s="416">
        <v>20377</v>
      </c>
      <c r="T35" s="616" t="s">
        <v>991</v>
      </c>
      <c r="U35" s="497"/>
      <c r="V35" s="416">
        <v>16604.59</v>
      </c>
      <c r="W35" s="416">
        <v>5401</v>
      </c>
      <c r="X35" s="498">
        <v>-67.4728493747813</v>
      </c>
      <c r="Y35" s="497"/>
      <c r="Z35" s="416">
        <v>9.999999999999999E-31</v>
      </c>
      <c r="AA35" s="416">
        <v>32973.21</v>
      </c>
      <c r="AB35" s="616" t="s">
        <v>991</v>
      </c>
      <c r="AC35" s="497"/>
      <c r="AD35" s="416">
        <v>9.999999999999999E-31</v>
      </c>
      <c r="AE35" s="416">
        <v>9.999999999999999E-31</v>
      </c>
      <c r="AF35" s="616">
        <v>0</v>
      </c>
      <c r="AG35" s="497"/>
      <c r="AH35" s="416">
        <v>44506216.000000045</v>
      </c>
      <c r="AI35" s="416">
        <v>39588236.529999964</v>
      </c>
      <c r="AJ35" s="498">
        <v>-11.050095721460739</v>
      </c>
      <c r="AK35" s="497"/>
      <c r="AL35" s="416">
        <v>279680.52</v>
      </c>
      <c r="AM35" s="416">
        <v>48752782.44</v>
      </c>
      <c r="AN35" s="616" t="s">
        <v>952</v>
      </c>
      <c r="AO35" s="497"/>
      <c r="AP35" s="416">
        <v>63678888.34000005</v>
      </c>
      <c r="AQ35" s="416">
        <v>220922098.04</v>
      </c>
      <c r="AR35" s="498">
        <v>246.93146158650393</v>
      </c>
    </row>
    <row r="36" spans="1:44" ht="12.75">
      <c r="A36" s="289" t="s">
        <v>438</v>
      </c>
      <c r="B36" s="418">
        <v>97265</v>
      </c>
      <c r="C36" s="418">
        <v>1500</v>
      </c>
      <c r="D36" s="500">
        <v>-98.45782141571993</v>
      </c>
      <c r="E36" s="497"/>
      <c r="F36" s="418">
        <v>9.999999999999999E-31</v>
      </c>
      <c r="G36" s="418">
        <v>9.999999999999999E-31</v>
      </c>
      <c r="H36" s="618">
        <v>0</v>
      </c>
      <c r="I36" s="497"/>
      <c r="J36" s="418">
        <v>9.999999999999999E-31</v>
      </c>
      <c r="K36" s="418">
        <v>106105</v>
      </c>
      <c r="L36" s="618" t="s">
        <v>991</v>
      </c>
      <c r="M36" s="497"/>
      <c r="N36" s="418">
        <v>9.999999999999999E-31</v>
      </c>
      <c r="O36" s="418">
        <v>9.999999999999999E-31</v>
      </c>
      <c r="P36" s="618">
        <v>0</v>
      </c>
      <c r="Q36" s="497"/>
      <c r="R36" s="418">
        <v>9.999999999999999E-31</v>
      </c>
      <c r="S36" s="418">
        <v>9.999999999999999E-31</v>
      </c>
      <c r="T36" s="618">
        <v>0</v>
      </c>
      <c r="U36" s="497"/>
      <c r="V36" s="418">
        <v>9.999999999999999E-31</v>
      </c>
      <c r="W36" s="418">
        <v>9.999999999999999E-31</v>
      </c>
      <c r="X36" s="500">
        <v>0</v>
      </c>
      <c r="Y36" s="497"/>
      <c r="Z36" s="418">
        <v>9.999999999999999E-31</v>
      </c>
      <c r="AA36" s="418">
        <v>9.999999999999999E-31</v>
      </c>
      <c r="AB36" s="618">
        <v>0</v>
      </c>
      <c r="AC36" s="497"/>
      <c r="AD36" s="418">
        <v>9.999999999999999E-31</v>
      </c>
      <c r="AE36" s="418">
        <v>9.999999999999999E-31</v>
      </c>
      <c r="AF36" s="618">
        <v>0</v>
      </c>
      <c r="AG36" s="497"/>
      <c r="AH36" s="418">
        <v>12850.99</v>
      </c>
      <c r="AI36" s="418">
        <v>7814</v>
      </c>
      <c r="AJ36" s="500">
        <v>-39.19534603948801</v>
      </c>
      <c r="AK36" s="497"/>
      <c r="AL36" s="418">
        <v>2000</v>
      </c>
      <c r="AM36" s="418">
        <v>7629.33</v>
      </c>
      <c r="AN36" s="618" t="s">
        <v>952</v>
      </c>
      <c r="AO36" s="497"/>
      <c r="AP36" s="418">
        <v>148378.79</v>
      </c>
      <c r="AQ36" s="418">
        <v>150648.33000000002</v>
      </c>
      <c r="AR36" s="500">
        <v>1.5295582340306257</v>
      </c>
    </row>
    <row r="37" spans="1:44" ht="12.75">
      <c r="A37" s="440" t="s">
        <v>804</v>
      </c>
      <c r="B37" s="441">
        <v>33829506.68</v>
      </c>
      <c r="C37" s="441">
        <v>32568138.740000002</v>
      </c>
      <c r="D37" s="501">
        <v>-3.728602819815041</v>
      </c>
      <c r="E37" s="497"/>
      <c r="F37" s="441">
        <v>39163280.00999999</v>
      </c>
      <c r="G37" s="441">
        <v>21613513.209999997</v>
      </c>
      <c r="H37" s="648">
        <v>-44.81179001227379</v>
      </c>
      <c r="I37" s="497"/>
      <c r="J37" s="441">
        <v>25059481.08000001</v>
      </c>
      <c r="K37" s="441">
        <v>25479030</v>
      </c>
      <c r="L37" s="501">
        <v>1.6742123217181604</v>
      </c>
      <c r="M37" s="497"/>
      <c r="N37" s="441">
        <v>2006230.1</v>
      </c>
      <c r="O37" s="441">
        <v>2956358.9999999995</v>
      </c>
      <c r="P37" s="648">
        <v>47.35891959750775</v>
      </c>
      <c r="Q37" s="497"/>
      <c r="R37" s="441">
        <v>372883.04</v>
      </c>
      <c r="S37" s="441">
        <v>378633.57000000007</v>
      </c>
      <c r="T37" s="648">
        <v>1.542180625860623</v>
      </c>
      <c r="U37" s="497"/>
      <c r="V37" s="441">
        <v>41695.38</v>
      </c>
      <c r="W37" s="441">
        <v>153450.74</v>
      </c>
      <c r="X37" s="501">
        <v>268.0281604340817</v>
      </c>
      <c r="Y37" s="497"/>
      <c r="Z37" s="441">
        <v>227602.46</v>
      </c>
      <c r="AA37" s="441">
        <v>734257.9700000001</v>
      </c>
      <c r="AB37" s="648">
        <v>222.60546305167358</v>
      </c>
      <c r="AC37" s="497"/>
      <c r="AD37" s="441">
        <v>63719.36</v>
      </c>
      <c r="AE37" s="441">
        <v>292252.2</v>
      </c>
      <c r="AF37" s="648">
        <v>358.6552658407116</v>
      </c>
      <c r="AG37" s="497"/>
      <c r="AH37" s="441">
        <v>36154980.25</v>
      </c>
      <c r="AI37" s="441">
        <v>38231576.45999999</v>
      </c>
      <c r="AJ37" s="501">
        <v>5.743596582382304</v>
      </c>
      <c r="AK37" s="497"/>
      <c r="AL37" s="441">
        <v>11687196.370000001</v>
      </c>
      <c r="AM37" s="441">
        <v>7516507.39</v>
      </c>
      <c r="AN37" s="648">
        <v>-35.68596648812876</v>
      </c>
      <c r="AO37" s="497"/>
      <c r="AP37" s="441">
        <v>243230588.06000006</v>
      </c>
      <c r="AQ37" s="441">
        <v>217800568.07</v>
      </c>
      <c r="AR37" s="501">
        <v>-10.455107720138802</v>
      </c>
    </row>
    <row r="38" spans="1:41" ht="12.75">
      <c r="A38" s="180"/>
      <c r="B38" s="416"/>
      <c r="C38" s="416"/>
      <c r="D38" s="416"/>
      <c r="E38" s="497"/>
      <c r="F38" s="416"/>
      <c r="G38" s="416"/>
      <c r="H38" s="416"/>
      <c r="I38" s="497"/>
      <c r="J38" s="416"/>
      <c r="K38" s="416"/>
      <c r="L38" s="416"/>
      <c r="M38" s="497"/>
      <c r="N38" s="416"/>
      <c r="O38" s="416"/>
      <c r="P38" s="416"/>
      <c r="Q38" s="497"/>
      <c r="R38" s="416"/>
      <c r="S38" s="416"/>
      <c r="T38" s="416"/>
      <c r="U38" s="497"/>
      <c r="V38" s="416"/>
      <c r="W38" s="416"/>
      <c r="X38" s="416"/>
      <c r="Y38" s="497"/>
      <c r="Z38" s="416"/>
      <c r="AA38" s="416"/>
      <c r="AB38" s="416"/>
      <c r="AC38" s="497"/>
      <c r="AD38" s="416"/>
      <c r="AE38" s="416"/>
      <c r="AF38" s="416"/>
      <c r="AG38" s="497"/>
      <c r="AH38" s="416"/>
      <c r="AI38" s="416"/>
      <c r="AJ38" s="416"/>
      <c r="AK38" s="497"/>
      <c r="AL38" s="416"/>
      <c r="AM38" s="416"/>
      <c r="AN38" s="416"/>
      <c r="AO38" s="497"/>
    </row>
    <row r="39" spans="1:37" ht="15">
      <c r="A39" s="14" t="s">
        <v>807</v>
      </c>
      <c r="B39" s="83"/>
      <c r="C39" s="83"/>
      <c r="D39" s="83"/>
      <c r="E39" s="477"/>
      <c r="F39" s="471"/>
      <c r="G39" s="471"/>
      <c r="H39" s="471"/>
      <c r="I39" s="477"/>
      <c r="J39" s="83"/>
      <c r="K39" s="83"/>
      <c r="L39" s="83"/>
      <c r="M39" s="477"/>
      <c r="N39" s="83"/>
      <c r="O39" s="83"/>
      <c r="P39" s="83"/>
      <c r="Q39" s="477"/>
      <c r="R39" s="83"/>
      <c r="S39" s="83"/>
      <c r="T39" s="83"/>
      <c r="U39" s="477"/>
      <c r="V39" s="83"/>
      <c r="W39" s="83"/>
      <c r="X39" s="83"/>
      <c r="Y39" s="477"/>
      <c r="Z39" s="83"/>
      <c r="AA39" s="83"/>
      <c r="AB39" s="83"/>
      <c r="AC39" s="477"/>
      <c r="AD39" s="83"/>
      <c r="AE39" s="83"/>
      <c r="AF39" s="83"/>
      <c r="AG39" s="477"/>
      <c r="AH39" s="420"/>
      <c r="AI39" s="420"/>
      <c r="AJ39" s="420"/>
      <c r="AK39" s="510"/>
    </row>
    <row r="40" spans="1:37" ht="15">
      <c r="A40" s="290" t="s">
        <v>11</v>
      </c>
      <c r="B40" s="290"/>
      <c r="C40" s="290"/>
      <c r="D40" s="290"/>
      <c r="E40" s="494"/>
      <c r="F40" s="493"/>
      <c r="G40" s="493"/>
      <c r="H40" s="493"/>
      <c r="I40" s="494"/>
      <c r="J40" s="83"/>
      <c r="K40" s="83"/>
      <c r="L40" s="83"/>
      <c r="M40" s="477"/>
      <c r="N40" s="83"/>
      <c r="O40" s="83"/>
      <c r="P40" s="83"/>
      <c r="Q40" s="477"/>
      <c r="R40" s="83"/>
      <c r="S40" s="83"/>
      <c r="T40" s="83"/>
      <c r="U40" s="477"/>
      <c r="V40" s="83"/>
      <c r="W40" s="83"/>
      <c r="X40" s="83"/>
      <c r="Y40" s="477"/>
      <c r="Z40" s="83"/>
      <c r="AA40" s="83"/>
      <c r="AB40" s="83"/>
      <c r="AC40" s="477"/>
      <c r="AD40" s="83"/>
      <c r="AE40" s="83"/>
      <c r="AF40" s="83"/>
      <c r="AG40" s="477"/>
      <c r="AH40" s="420"/>
      <c r="AI40" s="420"/>
      <c r="AJ40" s="420"/>
      <c r="AK40" s="510"/>
    </row>
    <row r="41" spans="1:37" ht="15">
      <c r="A41" s="291" t="s">
        <v>808</v>
      </c>
      <c r="B41" s="83"/>
      <c r="C41" s="83"/>
      <c r="D41" s="83"/>
      <c r="E41" s="477"/>
      <c r="F41" s="471"/>
      <c r="G41" s="471"/>
      <c r="H41" s="471"/>
      <c r="I41" s="477"/>
      <c r="J41" s="83"/>
      <c r="K41" s="83"/>
      <c r="L41" s="83"/>
      <c r="M41" s="477"/>
      <c r="N41" s="83"/>
      <c r="O41" s="83"/>
      <c r="P41" s="83"/>
      <c r="Q41" s="477"/>
      <c r="R41" s="83"/>
      <c r="S41" s="83"/>
      <c r="T41" s="83"/>
      <c r="U41" s="477"/>
      <c r="V41" s="83"/>
      <c r="W41" s="83"/>
      <c r="X41" s="83"/>
      <c r="Y41" s="477"/>
      <c r="Z41" s="83"/>
      <c r="AA41" s="83"/>
      <c r="AB41" s="83"/>
      <c r="AC41" s="477"/>
      <c r="AD41" s="83"/>
      <c r="AE41" s="83"/>
      <c r="AF41" s="83"/>
      <c r="AG41" s="477"/>
      <c r="AH41" s="420"/>
      <c r="AI41" s="420"/>
      <c r="AJ41" s="420"/>
      <c r="AK41" s="510"/>
    </row>
    <row r="42" spans="1:37" ht="15">
      <c r="A42" s="442" t="s">
        <v>1279</v>
      </c>
      <c r="B42" s="83"/>
      <c r="C42" s="83"/>
      <c r="D42" s="83"/>
      <c r="E42" s="477"/>
      <c r="F42" s="83"/>
      <c r="G42" s="83"/>
      <c r="H42" s="83"/>
      <c r="I42" s="477"/>
      <c r="J42" s="83"/>
      <c r="K42" s="83"/>
      <c r="L42" s="83"/>
      <c r="M42" s="477"/>
      <c r="N42" s="471"/>
      <c r="O42" s="471"/>
      <c r="P42" s="471"/>
      <c r="Q42" s="477"/>
      <c r="R42" s="471"/>
      <c r="S42" s="471"/>
      <c r="T42" s="471"/>
      <c r="U42" s="477"/>
      <c r="V42" s="471"/>
      <c r="W42" s="471"/>
      <c r="X42" s="471"/>
      <c r="Y42" s="477"/>
      <c r="Z42" s="83"/>
      <c r="AA42" s="83"/>
      <c r="AB42" s="83"/>
      <c r="AC42" s="477"/>
      <c r="AD42" s="83"/>
      <c r="AE42" s="83"/>
      <c r="AF42" s="83"/>
      <c r="AG42" s="477"/>
      <c r="AH42" s="420"/>
      <c r="AI42" s="420"/>
      <c r="AJ42" s="420"/>
      <c r="AK42" s="510"/>
    </row>
    <row r="43" spans="2:37" ht="12.75">
      <c r="B43" s="419"/>
      <c r="C43" s="419"/>
      <c r="D43" s="419"/>
      <c r="E43" s="508"/>
      <c r="F43" s="419"/>
      <c r="G43" s="419"/>
      <c r="H43" s="419"/>
      <c r="I43" s="508"/>
      <c r="J43" s="419"/>
      <c r="K43" s="419"/>
      <c r="L43" s="419"/>
      <c r="M43" s="508"/>
      <c r="N43" s="507"/>
      <c r="O43" s="507"/>
      <c r="P43" s="507"/>
      <c r="Q43" s="508"/>
      <c r="R43" s="507"/>
      <c r="S43" s="507"/>
      <c r="T43" s="507"/>
      <c r="U43" s="508"/>
      <c r="V43" s="507"/>
      <c r="W43" s="507"/>
      <c r="X43" s="507"/>
      <c r="Y43" s="508"/>
      <c r="Z43" s="419"/>
      <c r="AA43" s="419"/>
      <c r="AB43" s="419"/>
      <c r="AC43" s="508"/>
      <c r="AD43" s="419"/>
      <c r="AE43" s="419"/>
      <c r="AF43" s="419"/>
      <c r="AG43" s="508"/>
      <c r="AH43" s="419"/>
      <c r="AI43" s="419"/>
      <c r="AJ43" s="419"/>
      <c r="AK43" s="508"/>
    </row>
    <row r="44" spans="1:24" ht="12.75">
      <c r="A44" s="918"/>
      <c r="B44" s="918"/>
      <c r="C44" s="918"/>
      <c r="N44" s="693"/>
      <c r="O44" s="693"/>
      <c r="P44" s="693"/>
      <c r="R44" s="693"/>
      <c r="S44" s="693"/>
      <c r="T44" s="693"/>
      <c r="V44" s="693"/>
      <c r="W44" s="693"/>
      <c r="X44" s="693"/>
    </row>
    <row r="45" spans="1:24" ht="12.75">
      <c r="A45" s="918"/>
      <c r="B45" s="918"/>
      <c r="C45" s="918"/>
      <c r="N45" s="694"/>
      <c r="O45" s="694"/>
      <c r="P45" s="694"/>
      <c r="Q45" s="695"/>
      <c r="R45" s="693"/>
      <c r="S45" s="693"/>
      <c r="T45" s="693"/>
      <c r="V45" s="693"/>
      <c r="W45" s="693"/>
      <c r="X45" s="693"/>
    </row>
    <row r="46" spans="1:24" ht="12.75">
      <c r="A46" s="918"/>
      <c r="B46" s="918"/>
      <c r="C46" s="918"/>
      <c r="N46" s="693"/>
      <c r="O46" s="693"/>
      <c r="P46" s="693"/>
      <c r="R46" s="693"/>
      <c r="S46" s="693"/>
      <c r="T46" s="693"/>
      <c r="V46" s="693"/>
      <c r="W46" s="693"/>
      <c r="X46" s="693"/>
    </row>
    <row r="47" spans="1:24" ht="12.75">
      <c r="A47" s="918"/>
      <c r="B47" s="918"/>
      <c r="C47" s="918"/>
      <c r="N47" s="693"/>
      <c r="O47" s="693"/>
      <c r="P47" s="693"/>
      <c r="R47" s="693"/>
      <c r="S47" s="693"/>
      <c r="T47" s="693"/>
      <c r="V47" s="693"/>
      <c r="W47" s="693"/>
      <c r="X47" s="693"/>
    </row>
    <row r="48" spans="14:24" ht="12.75">
      <c r="N48" s="693"/>
      <c r="O48" s="693"/>
      <c r="P48" s="693"/>
      <c r="R48" s="693"/>
      <c r="S48" s="693"/>
      <c r="T48" s="693"/>
      <c r="V48" s="693"/>
      <c r="W48" s="693"/>
      <c r="X48" s="693"/>
    </row>
  </sheetData>
  <sheetProtection/>
  <mergeCells count="13">
    <mergeCell ref="AP10:AR10"/>
    <mergeCell ref="A44:C47"/>
    <mergeCell ref="B10:D10"/>
    <mergeCell ref="F10:H10"/>
    <mergeCell ref="J10:L10"/>
    <mergeCell ref="N10:P10"/>
    <mergeCell ref="R10:T10"/>
    <mergeCell ref="V10:X10"/>
    <mergeCell ref="A8:G8"/>
    <mergeCell ref="Z10:AB10"/>
    <mergeCell ref="AD10:AF10"/>
    <mergeCell ref="AH10:AJ10"/>
    <mergeCell ref="AL10:AN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2"/>
  <sheetViews>
    <sheetView zoomScalePageLayoutView="0" workbookViewId="0" topLeftCell="A1">
      <selection activeCell="A11" sqref="A11:G11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0" customWidth="1"/>
    <col min="4" max="4" width="17.00390625" style="1" customWidth="1"/>
    <col min="5" max="5" width="16.7109375" style="1" customWidth="1"/>
    <col min="6" max="6" width="11.57421875" style="130" customWidth="1"/>
    <col min="7" max="7" width="14.140625" style="130" customWidth="1"/>
    <col min="8" max="8" width="14.28125" style="23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7" ht="12.75" customHeight="1">
      <c r="F2" s="920"/>
      <c r="G2" s="920"/>
    </row>
    <row r="3" spans="6:13" ht="12.75" customHeight="1">
      <c r="F3" s="920"/>
      <c r="G3" s="920"/>
      <c r="J3" s="920"/>
      <c r="K3" s="920"/>
      <c r="L3" s="920"/>
      <c r="M3" s="920"/>
    </row>
    <row r="4" spans="6:13" ht="12.75" customHeight="1">
      <c r="F4" s="920"/>
      <c r="G4" s="920"/>
      <c r="J4" s="920"/>
      <c r="K4" s="920"/>
      <c r="L4" s="920"/>
      <c r="M4" s="920"/>
    </row>
    <row r="5" spans="10:13" ht="12.75">
      <c r="J5" s="920"/>
      <c r="K5" s="920"/>
      <c r="L5" s="920"/>
      <c r="M5" s="920"/>
    </row>
    <row r="6" ht="12.75"/>
    <row r="7" ht="12.75" customHeight="1" hidden="1"/>
    <row r="8" spans="1:8" s="7" customFormat="1" ht="15">
      <c r="A8" s="133" t="s">
        <v>917</v>
      </c>
      <c r="B8" s="133"/>
      <c r="C8" s="133"/>
      <c r="D8" s="133"/>
      <c r="E8" s="133"/>
      <c r="F8" s="133"/>
      <c r="G8" s="247"/>
      <c r="H8" s="247"/>
    </row>
    <row r="9" spans="1:8" s="7" customFormat="1" ht="15">
      <c r="A9" s="888" t="s">
        <v>916</v>
      </c>
      <c r="B9" s="888"/>
      <c r="C9" s="888"/>
      <c r="D9" s="888"/>
      <c r="E9" s="888"/>
      <c r="F9" s="888"/>
      <c r="G9" s="888"/>
      <c r="H9" s="249"/>
    </row>
    <row r="10" spans="1:8" s="7" customFormat="1" ht="15">
      <c r="A10" s="133" t="s">
        <v>342</v>
      </c>
      <c r="B10" s="133"/>
      <c r="C10" s="133"/>
      <c r="D10" s="133"/>
      <c r="E10" s="133"/>
      <c r="F10" s="133"/>
      <c r="G10" s="133"/>
      <c r="H10" s="249"/>
    </row>
    <row r="11" spans="1:9" s="7" customFormat="1" ht="15.75" thickBot="1">
      <c r="A11" s="895" t="s">
        <v>1351</v>
      </c>
      <c r="B11" s="895"/>
      <c r="C11" s="895"/>
      <c r="D11" s="895"/>
      <c r="E11" s="895"/>
      <c r="F11" s="895"/>
      <c r="G11" s="895"/>
      <c r="H11" s="249"/>
      <c r="I11" s="696"/>
    </row>
    <row r="12" spans="2:14" ht="21" customHeight="1" thickBot="1">
      <c r="B12" s="60"/>
      <c r="C12" s="60"/>
      <c r="D12" s="921" t="s">
        <v>1269</v>
      </c>
      <c r="E12" s="921"/>
      <c r="F12" s="921"/>
      <c r="G12" s="921"/>
      <c r="H12" s="921"/>
      <c r="I12" s="259"/>
      <c r="J12" s="921" t="s">
        <v>1270</v>
      </c>
      <c r="K12" s="921"/>
      <c r="L12" s="921"/>
      <c r="M12" s="921"/>
      <c r="N12" s="921"/>
    </row>
    <row r="13" spans="1:14" s="137" customFormat="1" ht="12">
      <c r="A13" s="139"/>
      <c r="B13" s="139"/>
      <c r="C13" s="139"/>
      <c r="D13" s="910" t="s">
        <v>455</v>
      </c>
      <c r="E13" s="910"/>
      <c r="F13" s="910"/>
      <c r="G13" s="910"/>
      <c r="H13" s="910"/>
      <c r="J13" s="910" t="s">
        <v>455</v>
      </c>
      <c r="K13" s="910"/>
      <c r="L13" s="910"/>
      <c r="M13" s="910"/>
      <c r="N13" s="910"/>
    </row>
    <row r="14" spans="1:14" s="137" customFormat="1" ht="13.5" customHeight="1">
      <c r="A14" s="141" t="s">
        <v>177</v>
      </c>
      <c r="B14" s="141"/>
      <c r="C14" s="142" t="s">
        <v>344</v>
      </c>
      <c r="D14" s="642">
        <v>2013</v>
      </c>
      <c r="E14" s="642">
        <v>2012</v>
      </c>
      <c r="F14" s="144" t="s">
        <v>457</v>
      </c>
      <c r="G14" s="144" t="s">
        <v>780</v>
      </c>
      <c r="H14" s="907" t="s">
        <v>538</v>
      </c>
      <c r="J14" s="642">
        <v>2013</v>
      </c>
      <c r="K14" s="642">
        <v>2012</v>
      </c>
      <c r="L14" s="144" t="s">
        <v>457</v>
      </c>
      <c r="M14" s="144" t="s">
        <v>780</v>
      </c>
      <c r="N14" s="907" t="s">
        <v>538</v>
      </c>
    </row>
    <row r="15" spans="1:14" s="137" customFormat="1" ht="12.75" thickBot="1">
      <c r="A15" s="148"/>
      <c r="B15" s="148"/>
      <c r="C15" s="148"/>
      <c r="D15" s="149"/>
      <c r="E15" s="149"/>
      <c r="F15" s="150" t="s">
        <v>461</v>
      </c>
      <c r="G15" s="150" t="s">
        <v>462</v>
      </c>
      <c r="H15" s="908"/>
      <c r="I15" s="265"/>
      <c r="J15" s="149"/>
      <c r="K15" s="149"/>
      <c r="L15" s="150" t="s">
        <v>461</v>
      </c>
      <c r="M15" s="150" t="s">
        <v>462</v>
      </c>
      <c r="N15" s="908"/>
    </row>
    <row r="16" spans="1:14" ht="10.5" customHeight="1">
      <c r="A16" s="152"/>
      <c r="B16" s="152"/>
      <c r="C16" s="152"/>
      <c r="D16" s="153"/>
      <c r="E16" s="153"/>
      <c r="F16" s="154"/>
      <c r="G16" s="154"/>
      <c r="H16" s="19"/>
      <c r="J16" s="153"/>
      <c r="K16" s="153"/>
      <c r="L16" s="154"/>
      <c r="M16" s="154"/>
      <c r="N16" s="19"/>
    </row>
    <row r="17" spans="1:14" ht="13.5" customHeight="1">
      <c r="A17" s="156"/>
      <c r="B17" s="157" t="s">
        <v>539</v>
      </c>
      <c r="C17" s="157"/>
      <c r="D17" s="117">
        <v>9452033.666690001</v>
      </c>
      <c r="E17" s="117">
        <v>9785091.266719993</v>
      </c>
      <c r="F17" s="376">
        <v>-3.403725023626012</v>
      </c>
      <c r="G17" s="160">
        <v>-3.403725023626026</v>
      </c>
      <c r="H17" s="160">
        <v>100</v>
      </c>
      <c r="I17" s="160"/>
      <c r="J17" s="117">
        <v>4667767.440349999</v>
      </c>
      <c r="K17" s="117">
        <v>4999318.207170001</v>
      </c>
      <c r="L17" s="376">
        <v>-6.63191965545409</v>
      </c>
      <c r="M17" s="160">
        <v>-6.6319196554540945</v>
      </c>
      <c r="N17" s="160">
        <v>100</v>
      </c>
    </row>
    <row r="18" spans="1:14" ht="12.75">
      <c r="A18" s="142">
        <v>0</v>
      </c>
      <c r="B18" s="8" t="s">
        <v>178</v>
      </c>
      <c r="C18" s="8"/>
      <c r="D18" s="11">
        <v>752552.2495700006</v>
      </c>
      <c r="E18" s="11">
        <v>761272.7991099996</v>
      </c>
      <c r="F18" s="13">
        <v>-1.1455222819197193</v>
      </c>
      <c r="G18" s="13">
        <v>-0.08912077876737225</v>
      </c>
      <c r="H18" s="13">
        <v>7.961802466088084</v>
      </c>
      <c r="I18" s="13"/>
      <c r="J18" s="11">
        <v>375023.27299000014</v>
      </c>
      <c r="K18" s="11">
        <v>357513.7569200001</v>
      </c>
      <c r="L18" s="13">
        <v>4.897578269671488</v>
      </c>
      <c r="M18" s="13">
        <v>0.3502380793622617</v>
      </c>
      <c r="N18" s="13">
        <v>8.034317857144146</v>
      </c>
    </row>
    <row r="19" spans="1:14" s="29" customFormat="1" ht="15" customHeight="1">
      <c r="A19" s="163" t="s">
        <v>542</v>
      </c>
      <c r="B19" s="157" t="s">
        <v>179</v>
      </c>
      <c r="C19" s="157"/>
      <c r="D19" s="117">
        <v>666184.8814300006</v>
      </c>
      <c r="E19" s="117">
        <v>738393.1131699996</v>
      </c>
      <c r="F19" s="160">
        <v>-9.779104172572975</v>
      </c>
      <c r="G19" s="160">
        <v>-0.7379413208498713</v>
      </c>
      <c r="H19" s="160">
        <v>7.048058702728799</v>
      </c>
      <c r="I19" s="160"/>
      <c r="J19" s="117">
        <v>327500.9865700001</v>
      </c>
      <c r="K19" s="117">
        <v>342762.51415000006</v>
      </c>
      <c r="L19" s="160">
        <v>-4.45250777140734</v>
      </c>
      <c r="M19" s="160">
        <v>-0.3052721780764409</v>
      </c>
      <c r="N19" s="160">
        <v>7.016223296365498</v>
      </c>
    </row>
    <row r="20" spans="1:14" ht="10.5" customHeight="1">
      <c r="A20" s="165" t="s">
        <v>180</v>
      </c>
      <c r="B20" s="47"/>
      <c r="C20" s="47" t="s">
        <v>361</v>
      </c>
      <c r="D20" s="80">
        <v>490.67015000000004</v>
      </c>
      <c r="E20" s="80">
        <v>691.5657000000001</v>
      </c>
      <c r="F20" s="18">
        <v>-29.049380268570296</v>
      </c>
      <c r="G20" s="18">
        <v>-0.002053077937895833</v>
      </c>
      <c r="H20" s="18">
        <v>0.0051911595673762275</v>
      </c>
      <c r="I20" s="18"/>
      <c r="J20" s="80">
        <v>334.55490000000003</v>
      </c>
      <c r="K20" s="80">
        <v>362.86856000000006</v>
      </c>
      <c r="L20" s="18">
        <v>-7.8027316557819235</v>
      </c>
      <c r="M20" s="18">
        <v>-0.0005663504267320431</v>
      </c>
      <c r="N20" s="18">
        <v>0.0071673429380388</v>
      </c>
    </row>
    <row r="21" spans="1:14" ht="12.75">
      <c r="A21" s="168" t="s">
        <v>181</v>
      </c>
      <c r="B21" s="169"/>
      <c r="C21" s="169" t="s">
        <v>182</v>
      </c>
      <c r="D21" s="377">
        <v>1677.0931900000003</v>
      </c>
      <c r="E21" s="377">
        <v>1821.80589</v>
      </c>
      <c r="F21" s="71">
        <v>-7.943365470181887</v>
      </c>
      <c r="G21" s="71">
        <v>-0.001478910068955424</v>
      </c>
      <c r="H21" s="71">
        <v>0.017743199496953337</v>
      </c>
      <c r="I21" s="71"/>
      <c r="J21" s="377">
        <v>861.7619299999999</v>
      </c>
      <c r="K21" s="377">
        <v>1082.0211399999996</v>
      </c>
      <c r="L21" s="71">
        <v>-20.356276033571746</v>
      </c>
      <c r="M21" s="71">
        <v>-0.0044057849665201316</v>
      </c>
      <c r="N21" s="71">
        <v>0.01846197226002723</v>
      </c>
    </row>
    <row r="22" spans="1:14" ht="12.75">
      <c r="A22" s="165" t="s">
        <v>183</v>
      </c>
      <c r="B22" s="47"/>
      <c r="C22" s="47" t="s">
        <v>184</v>
      </c>
      <c r="D22" s="80">
        <v>105042.87665999995</v>
      </c>
      <c r="E22" s="80">
        <v>119231.23046999994</v>
      </c>
      <c r="F22" s="18">
        <v>-11.899863612973409</v>
      </c>
      <c r="G22" s="18">
        <v>-0.14499970846726692</v>
      </c>
      <c r="H22" s="18">
        <v>1.1113256719575864</v>
      </c>
      <c r="I22" s="18"/>
      <c r="J22" s="80">
        <v>53564.44219999999</v>
      </c>
      <c r="K22" s="80">
        <v>53168.243100000014</v>
      </c>
      <c r="L22" s="18">
        <v>0.7451799737952524</v>
      </c>
      <c r="M22" s="18">
        <v>0.00792506265017796</v>
      </c>
      <c r="N22" s="18">
        <v>1.14753879417745</v>
      </c>
    </row>
    <row r="23" spans="1:14" ht="12.75">
      <c r="A23" s="168" t="s">
        <v>185</v>
      </c>
      <c r="B23" s="169"/>
      <c r="C23" s="169" t="s">
        <v>60</v>
      </c>
      <c r="D23" s="377">
        <v>333.78784</v>
      </c>
      <c r="E23" s="377">
        <v>865.07687</v>
      </c>
      <c r="F23" s="71">
        <v>-61.415239318559046</v>
      </c>
      <c r="G23" s="71">
        <v>-0.005429576643878257</v>
      </c>
      <c r="H23" s="71">
        <v>0.0035313864906798293</v>
      </c>
      <c r="I23" s="71"/>
      <c r="J23" s="377">
        <v>162.76863999999998</v>
      </c>
      <c r="K23" s="377">
        <v>794.41752</v>
      </c>
      <c r="L23" s="71">
        <v>-79.51094532759045</v>
      </c>
      <c r="M23" s="71">
        <v>-0.012634700449635147</v>
      </c>
      <c r="N23" s="71">
        <v>0.0034870768966115255</v>
      </c>
    </row>
    <row r="24" spans="1:14" ht="12.75">
      <c r="A24" s="165" t="s">
        <v>186</v>
      </c>
      <c r="B24" s="47"/>
      <c r="C24" s="47" t="s">
        <v>187</v>
      </c>
      <c r="D24" s="80">
        <v>199233.1060800001</v>
      </c>
      <c r="E24" s="80">
        <v>229942.07291000022</v>
      </c>
      <c r="F24" s="18">
        <v>-13.35508828000331</v>
      </c>
      <c r="G24" s="18">
        <v>-0.3138342402021753</v>
      </c>
      <c r="H24" s="18">
        <v>2.107833225162108</v>
      </c>
      <c r="I24" s="18"/>
      <c r="J24" s="80">
        <v>96147.73691999997</v>
      </c>
      <c r="K24" s="80">
        <v>101691.7679</v>
      </c>
      <c r="L24" s="18">
        <v>-5.451799191309014</v>
      </c>
      <c r="M24" s="18">
        <v>-0.11089574118424415</v>
      </c>
      <c r="N24" s="18">
        <v>2.0598227771345567</v>
      </c>
    </row>
    <row r="25" spans="1:14" ht="12.75">
      <c r="A25" s="168" t="s">
        <v>188</v>
      </c>
      <c r="B25" s="169"/>
      <c r="C25" s="169" t="s">
        <v>189</v>
      </c>
      <c r="D25" s="377">
        <v>346873.81788000057</v>
      </c>
      <c r="E25" s="377">
        <v>377958.15948999947</v>
      </c>
      <c r="F25" s="71">
        <v>-8.224281135230093</v>
      </c>
      <c r="G25" s="71">
        <v>-0.3176704310946964</v>
      </c>
      <c r="H25" s="71">
        <v>3.669832653076785</v>
      </c>
      <c r="I25" s="71"/>
      <c r="J25" s="377">
        <v>169197.87229000017</v>
      </c>
      <c r="K25" s="377">
        <v>183814.80840000007</v>
      </c>
      <c r="L25" s="71">
        <v>-7.951990504590863</v>
      </c>
      <c r="M25" s="71">
        <v>-0.29237859052533094</v>
      </c>
      <c r="N25" s="71">
        <v>3.624813670608092</v>
      </c>
    </row>
    <row r="26" spans="1:14" ht="12.75">
      <c r="A26" s="165" t="s">
        <v>190</v>
      </c>
      <c r="B26" s="47"/>
      <c r="C26" s="47" t="s">
        <v>191</v>
      </c>
      <c r="D26" s="80">
        <v>9781.222150000001</v>
      </c>
      <c r="E26" s="80">
        <v>5453.554280000001</v>
      </c>
      <c r="F26" s="18">
        <v>79.35499763651383</v>
      </c>
      <c r="G26" s="18">
        <v>0.04422715897110537</v>
      </c>
      <c r="H26" s="18">
        <v>0.10348272652127866</v>
      </c>
      <c r="I26" s="18"/>
      <c r="J26" s="80">
        <v>5757.129900000001</v>
      </c>
      <c r="K26" s="80">
        <v>909.4064000000001</v>
      </c>
      <c r="L26" s="18" t="s">
        <v>952</v>
      </c>
      <c r="M26" s="18">
        <v>0.09696769237548063</v>
      </c>
      <c r="N26" s="18">
        <v>0.1233379763146109</v>
      </c>
    </row>
    <row r="27" spans="1:14" ht="12.75">
      <c r="A27" s="168"/>
      <c r="B27" s="169"/>
      <c r="C27" s="169"/>
      <c r="D27" s="377"/>
      <c r="E27" s="377"/>
      <c r="F27" s="71"/>
      <c r="G27" s="71"/>
      <c r="H27" s="71"/>
      <c r="I27" s="71"/>
      <c r="J27" s="377"/>
      <c r="K27" s="377"/>
      <c r="L27" s="71"/>
      <c r="M27" s="71"/>
      <c r="N27" s="71"/>
    </row>
    <row r="28" spans="1:14" ht="12.75">
      <c r="A28" s="165" t="s">
        <v>192</v>
      </c>
      <c r="B28" s="47"/>
      <c r="C28" s="47" t="s">
        <v>193</v>
      </c>
      <c r="D28" s="80">
        <v>2752.307479999999</v>
      </c>
      <c r="E28" s="80">
        <v>2429.647559999998</v>
      </c>
      <c r="F28" s="18">
        <v>13.280112116343377</v>
      </c>
      <c r="G28" s="18">
        <v>0.0032974645938908856</v>
      </c>
      <c r="H28" s="18">
        <v>0.02911868045603171</v>
      </c>
      <c r="I28" s="18"/>
      <c r="J28" s="80">
        <v>1474.7197899999992</v>
      </c>
      <c r="K28" s="80">
        <v>938.9811299999998</v>
      </c>
      <c r="L28" s="18">
        <v>57.05531696893627</v>
      </c>
      <c r="M28" s="18">
        <v>0.010716234450362556</v>
      </c>
      <c r="N28" s="18">
        <v>0.031593686036111124</v>
      </c>
    </row>
    <row r="29" spans="1:14" s="29" customFormat="1" ht="12.75">
      <c r="A29" s="163" t="s">
        <v>550</v>
      </c>
      <c r="B29" s="157" t="s">
        <v>194</v>
      </c>
      <c r="C29" s="157"/>
      <c r="D29" s="117">
        <v>79590.95303</v>
      </c>
      <c r="E29" s="117">
        <v>18319.26437</v>
      </c>
      <c r="F29" s="160">
        <v>334.4658793195853</v>
      </c>
      <c r="G29" s="160">
        <v>0.6261739107982642</v>
      </c>
      <c r="H29" s="160">
        <v>0.8420510954217949</v>
      </c>
      <c r="I29" s="160"/>
      <c r="J29" s="117">
        <v>43655.36598</v>
      </c>
      <c r="K29" s="117">
        <v>12083.245449999999</v>
      </c>
      <c r="L29" s="160">
        <v>261.28841510870745</v>
      </c>
      <c r="M29" s="160">
        <v>0.6315285249240465</v>
      </c>
      <c r="N29" s="160">
        <v>0.9352515209439533</v>
      </c>
    </row>
    <row r="30" spans="1:14" ht="12.75">
      <c r="A30" s="171" t="s">
        <v>37</v>
      </c>
      <c r="B30" s="8" t="s">
        <v>195</v>
      </c>
      <c r="C30" s="137"/>
      <c r="D30" s="11">
        <v>4193.76853</v>
      </c>
      <c r="E30" s="11">
        <v>2840.8325399999994</v>
      </c>
      <c r="F30" s="62">
        <v>47.62463013747376</v>
      </c>
      <c r="G30" s="62">
        <v>0.013826503536062686</v>
      </c>
      <c r="H30" s="62">
        <v>0.04436895463861178</v>
      </c>
      <c r="I30" s="62"/>
      <c r="J30" s="11">
        <v>2598.7229999999995</v>
      </c>
      <c r="K30" s="11">
        <v>1708.2882700000005</v>
      </c>
      <c r="L30" s="62">
        <v>52.12438355032426</v>
      </c>
      <c r="M30" s="62">
        <v>0.01781112329923191</v>
      </c>
      <c r="N30" s="62">
        <v>0.055673789091025105</v>
      </c>
    </row>
    <row r="31" spans="1:14" s="29" customFormat="1" ht="12.75">
      <c r="A31" s="163" t="s">
        <v>39</v>
      </c>
      <c r="B31" s="157" t="s">
        <v>196</v>
      </c>
      <c r="C31" s="157"/>
      <c r="D31" s="117">
        <v>2582.646579999999</v>
      </c>
      <c r="E31" s="117">
        <v>1719.5890299999999</v>
      </c>
      <c r="F31" s="160">
        <v>50.18975667691945</v>
      </c>
      <c r="G31" s="160">
        <v>0.008820127748172759</v>
      </c>
      <c r="H31" s="160">
        <v>0.027323713298880087</v>
      </c>
      <c r="I31" s="160"/>
      <c r="J31" s="117">
        <v>1268.1974399999997</v>
      </c>
      <c r="K31" s="117">
        <v>959.70905</v>
      </c>
      <c r="L31" s="160">
        <v>32.143949252119654</v>
      </c>
      <c r="M31" s="160">
        <v>0.0061706092154239535</v>
      </c>
      <c r="N31" s="160">
        <v>0.02716925074366832</v>
      </c>
    </row>
    <row r="32" spans="1:14" s="29" customFormat="1" ht="12.75">
      <c r="A32" s="171" t="s">
        <v>197</v>
      </c>
      <c r="B32" s="8" t="s">
        <v>198</v>
      </c>
      <c r="C32" s="8"/>
      <c r="D32" s="52">
        <v>5355828.39654</v>
      </c>
      <c r="E32" s="52">
        <v>5701945.696900001</v>
      </c>
      <c r="F32" s="62">
        <v>-6.070161288070064</v>
      </c>
      <c r="G32" s="62">
        <v>-3.5371903125439195</v>
      </c>
      <c r="H32" s="62">
        <v>56.66323867861923</v>
      </c>
      <c r="I32" s="62"/>
      <c r="J32" s="52">
        <v>2624295.2933299993</v>
      </c>
      <c r="K32" s="52">
        <v>2827022.807869999</v>
      </c>
      <c r="L32" s="62">
        <v>-7.171060451851945</v>
      </c>
      <c r="M32" s="62">
        <v>-4.05510323886263</v>
      </c>
      <c r="N32" s="62">
        <v>56.22163757869703</v>
      </c>
    </row>
    <row r="33" spans="1:14" s="29" customFormat="1" ht="15" customHeight="1">
      <c r="A33" s="163" t="s">
        <v>559</v>
      </c>
      <c r="B33" s="177" t="s">
        <v>199</v>
      </c>
      <c r="C33" s="177"/>
      <c r="D33" s="117">
        <v>914483.8095900005</v>
      </c>
      <c r="E33" s="117">
        <v>1286065.2926399992</v>
      </c>
      <c r="F33" s="160">
        <v>-28.892894099274418</v>
      </c>
      <c r="G33" s="160">
        <v>-3.7974248059778644</v>
      </c>
      <c r="H33" s="160">
        <v>9.674995263852491</v>
      </c>
      <c r="I33" s="160"/>
      <c r="J33" s="117">
        <v>290409.40042999986</v>
      </c>
      <c r="K33" s="117">
        <v>661677.3431299997</v>
      </c>
      <c r="L33" s="160">
        <v>-56.11011870887906</v>
      </c>
      <c r="M33" s="160">
        <v>-7.426371503368777</v>
      </c>
      <c r="N33" s="160">
        <v>6.2215910312837766</v>
      </c>
    </row>
    <row r="34" spans="1:14" s="29" customFormat="1" ht="12.75">
      <c r="A34" s="171" t="s">
        <v>53</v>
      </c>
      <c r="B34" s="8" t="s">
        <v>200</v>
      </c>
      <c r="C34" s="8"/>
      <c r="D34" s="11">
        <v>4411907.85915</v>
      </c>
      <c r="E34" s="11">
        <v>4379388.14245</v>
      </c>
      <c r="F34" s="62">
        <v>0.742563016618275</v>
      </c>
      <c r="G34" s="62">
        <v>0.33233943162699303</v>
      </c>
      <c r="H34" s="62">
        <v>46.676810670893445</v>
      </c>
      <c r="I34" s="62"/>
      <c r="J34" s="11">
        <v>2308573.5261899997</v>
      </c>
      <c r="K34" s="11">
        <v>2154088.84575</v>
      </c>
      <c r="L34" s="62">
        <v>7.171694925434336</v>
      </c>
      <c r="M34" s="62">
        <v>3.090114972446413</v>
      </c>
      <c r="N34" s="62">
        <v>49.457766602375926</v>
      </c>
    </row>
    <row r="35" spans="1:14" s="29" customFormat="1" ht="12.75">
      <c r="A35" s="163"/>
      <c r="B35" s="177"/>
      <c r="C35" s="177"/>
      <c r="D35" s="117"/>
      <c r="E35" s="117"/>
      <c r="F35" s="160"/>
      <c r="G35" s="160"/>
      <c r="H35" s="160"/>
      <c r="I35" s="160"/>
      <c r="J35" s="117"/>
      <c r="K35" s="117"/>
      <c r="L35" s="160"/>
      <c r="M35" s="160"/>
      <c r="N35" s="160"/>
    </row>
    <row r="36" spans="1:14" s="29" customFormat="1" ht="12.75">
      <c r="A36" s="171" t="s">
        <v>563</v>
      </c>
      <c r="B36" s="8" t="s">
        <v>201</v>
      </c>
      <c r="C36" s="8"/>
      <c r="D36" s="11">
        <v>1879.9326099999998</v>
      </c>
      <c r="E36" s="11">
        <v>4211.11399</v>
      </c>
      <c r="F36" s="62">
        <v>-55.35783133716596</v>
      </c>
      <c r="G36" s="62">
        <v>-0.02382380824518791</v>
      </c>
      <c r="H36" s="62">
        <v>0.019889186563364532</v>
      </c>
      <c r="I36" s="62"/>
      <c r="J36" s="11">
        <v>956.89023</v>
      </c>
      <c r="K36" s="11">
        <v>1690.92112</v>
      </c>
      <c r="L36" s="62">
        <v>-43.41012015983336</v>
      </c>
      <c r="M36" s="62">
        <v>-0.014682619900994821</v>
      </c>
      <c r="N36" s="62">
        <v>0.020499955111907855</v>
      </c>
    </row>
    <row r="37" spans="1:14" ht="12.75">
      <c r="A37" s="163" t="s">
        <v>202</v>
      </c>
      <c r="B37" s="177" t="s">
        <v>203</v>
      </c>
      <c r="C37" s="177"/>
      <c r="D37" s="117">
        <v>1207.3666099999998</v>
      </c>
      <c r="E37" s="117">
        <v>2575.9336200000002</v>
      </c>
      <c r="F37" s="160">
        <v>-53.12897038084391</v>
      </c>
      <c r="G37" s="160">
        <v>-0.013986246757397392</v>
      </c>
      <c r="H37" s="160">
        <v>0.01277361732486091</v>
      </c>
      <c r="I37" s="160"/>
      <c r="J37" s="117">
        <v>872.9174199999999</v>
      </c>
      <c r="K37" s="117">
        <v>357.13840000000005</v>
      </c>
      <c r="L37" s="160">
        <v>144.41992796070087</v>
      </c>
      <c r="M37" s="160">
        <v>0.010316987209581333</v>
      </c>
      <c r="N37" s="160">
        <v>0.018700962101371243</v>
      </c>
    </row>
    <row r="38" spans="1:14" ht="12.75">
      <c r="A38" s="171" t="s">
        <v>204</v>
      </c>
      <c r="B38" s="8" t="s">
        <v>205</v>
      </c>
      <c r="C38" s="8"/>
      <c r="D38" s="52">
        <v>2046.9376499999998</v>
      </c>
      <c r="E38" s="52">
        <v>3251.8916900000004</v>
      </c>
      <c r="F38" s="62">
        <v>-37.05394136297326</v>
      </c>
      <c r="G38" s="62">
        <v>-0.01231418294582659</v>
      </c>
      <c r="H38" s="62">
        <v>0.021656055428723574</v>
      </c>
      <c r="I38" s="62"/>
      <c r="J38" s="52">
        <v>673.9401299999998</v>
      </c>
      <c r="K38" s="52">
        <v>1334.2721199999999</v>
      </c>
      <c r="L38" s="62">
        <v>-49.49005379802136</v>
      </c>
      <c r="M38" s="62">
        <v>-0.013208440884058044</v>
      </c>
      <c r="N38" s="62">
        <v>0.014438168538008106</v>
      </c>
    </row>
    <row r="39" spans="1:14" ht="12.75">
      <c r="A39" s="163" t="s">
        <v>206</v>
      </c>
      <c r="B39" s="157" t="s">
        <v>207</v>
      </c>
      <c r="C39" s="157"/>
      <c r="D39" s="117">
        <v>24302.49093</v>
      </c>
      <c r="E39" s="117">
        <v>26453.32251</v>
      </c>
      <c r="F39" s="160">
        <v>-8.130667061526713</v>
      </c>
      <c r="G39" s="160">
        <v>-0.021980700244617856</v>
      </c>
      <c r="H39" s="160">
        <v>0.257113884556343</v>
      </c>
      <c r="I39" s="160"/>
      <c r="J39" s="117">
        <v>22808.61893</v>
      </c>
      <c r="K39" s="117">
        <v>7874.28735</v>
      </c>
      <c r="L39" s="160">
        <v>189.6594690565871</v>
      </c>
      <c r="M39" s="160">
        <v>0.29872736563520297</v>
      </c>
      <c r="N39" s="160">
        <v>0.4886408592860351</v>
      </c>
    </row>
    <row r="40" spans="1:14" ht="12.75">
      <c r="A40" s="171"/>
      <c r="B40" s="8"/>
      <c r="C40" s="8"/>
      <c r="D40" s="52"/>
      <c r="E40" s="52"/>
      <c r="F40" s="62"/>
      <c r="G40" s="62"/>
      <c r="H40" s="62"/>
      <c r="I40" s="62"/>
      <c r="J40" s="52"/>
      <c r="K40" s="52"/>
      <c r="L40" s="62"/>
      <c r="M40" s="62"/>
      <c r="N40" s="62"/>
    </row>
    <row r="41" spans="1:14" ht="24" customHeight="1">
      <c r="A41" s="191" t="s">
        <v>208</v>
      </c>
      <c r="B41" s="919" t="s">
        <v>209</v>
      </c>
      <c r="C41" s="919"/>
      <c r="D41" s="202">
        <v>441153.17503999994</v>
      </c>
      <c r="E41" s="202">
        <v>490502.24993</v>
      </c>
      <c r="F41" s="203">
        <v>-10.060927324399163</v>
      </c>
      <c r="G41" s="203">
        <v>-0.5043292243766887</v>
      </c>
      <c r="H41" s="203">
        <v>4.6672831540441075</v>
      </c>
      <c r="I41" s="203"/>
      <c r="J41" s="202">
        <v>237560.98982999998</v>
      </c>
      <c r="K41" s="202">
        <v>255967.19687000004</v>
      </c>
      <c r="L41" s="203">
        <v>-7.190846040068237</v>
      </c>
      <c r="M41" s="203">
        <v>-0.3681743445256587</v>
      </c>
      <c r="N41" s="203">
        <v>5.089392153011529</v>
      </c>
    </row>
    <row r="42" spans="1:14" ht="12.75">
      <c r="A42" s="171" t="s">
        <v>57</v>
      </c>
      <c r="B42" s="8" t="s">
        <v>210</v>
      </c>
      <c r="C42" s="8"/>
      <c r="D42" s="11">
        <v>76984.79216999999</v>
      </c>
      <c r="E42" s="11">
        <v>70274.15439999998</v>
      </c>
      <c r="F42" s="62">
        <v>9.549225924232541</v>
      </c>
      <c r="G42" s="62">
        <v>0.06858022666404252</v>
      </c>
      <c r="H42" s="62">
        <v>0.8144786073001709</v>
      </c>
      <c r="I42" s="62"/>
      <c r="J42" s="11">
        <v>46160.697550000004</v>
      </c>
      <c r="K42" s="11">
        <v>34025.46149</v>
      </c>
      <c r="L42" s="62">
        <v>35.665162289030285</v>
      </c>
      <c r="M42" s="62">
        <v>0.24273782058112842</v>
      </c>
      <c r="N42" s="62">
        <v>0.988924537048889</v>
      </c>
    </row>
    <row r="43" spans="1:14" ht="12.75">
      <c r="A43" s="168" t="s">
        <v>211</v>
      </c>
      <c r="B43" s="169"/>
      <c r="C43" s="178" t="s">
        <v>212</v>
      </c>
      <c r="D43" s="69">
        <v>24406.503189999985</v>
      </c>
      <c r="E43" s="69">
        <v>8634.780739999998</v>
      </c>
      <c r="F43" s="170">
        <v>182.65342137685815</v>
      </c>
      <c r="G43" s="170">
        <v>0.16118114813748424</v>
      </c>
      <c r="H43" s="170">
        <v>0.25821430657839456</v>
      </c>
      <c r="I43" s="170"/>
      <c r="J43" s="69">
        <v>18972.852389999996</v>
      </c>
      <c r="K43" s="69">
        <v>6496.37544</v>
      </c>
      <c r="L43" s="170">
        <v>192.0528926511673</v>
      </c>
      <c r="M43" s="170">
        <v>0.24956356913041236</v>
      </c>
      <c r="N43" s="170">
        <v>0.40646524559024244</v>
      </c>
    </row>
    <row r="44" spans="1:14" ht="12.75">
      <c r="A44" s="165">
        <v>212</v>
      </c>
      <c r="B44" s="47"/>
      <c r="C44" s="47" t="s">
        <v>213</v>
      </c>
      <c r="D44" s="16">
        <v>21726.50049</v>
      </c>
      <c r="E44" s="16">
        <v>30342.169739999998</v>
      </c>
      <c r="F44" s="61">
        <v>-28.39503345946281</v>
      </c>
      <c r="G44" s="61">
        <v>-0.08804894114071979</v>
      </c>
      <c r="H44" s="61">
        <v>0.22986059144675455</v>
      </c>
      <c r="I44" s="61"/>
      <c r="J44" s="16">
        <v>11412.93161</v>
      </c>
      <c r="K44" s="16">
        <v>8425.48568</v>
      </c>
      <c r="L44" s="61">
        <v>35.45725485109364</v>
      </c>
      <c r="M44" s="61">
        <v>0.05975706698796282</v>
      </c>
      <c r="N44" s="61">
        <v>0.24450514632203343</v>
      </c>
    </row>
    <row r="45" spans="1:14" ht="12" customHeight="1">
      <c r="A45" s="168">
        <v>213</v>
      </c>
      <c r="B45" s="169"/>
      <c r="C45" s="169" t="s">
        <v>214</v>
      </c>
      <c r="D45" s="69">
        <v>2842.6916600000022</v>
      </c>
      <c r="E45" s="69">
        <v>1198.5368399999998</v>
      </c>
      <c r="F45" s="170">
        <v>137.1801654423908</v>
      </c>
      <c r="G45" s="170">
        <v>0.01680265186275703</v>
      </c>
      <c r="H45" s="170">
        <v>0.030074921019568074</v>
      </c>
      <c r="I45" s="170"/>
      <c r="J45" s="69">
        <v>1825.9972300000013</v>
      </c>
      <c r="K45" s="69">
        <v>667.99244</v>
      </c>
      <c r="L45" s="170">
        <v>173.35597241190354</v>
      </c>
      <c r="M45" s="170">
        <v>0.02316325430814137</v>
      </c>
      <c r="N45" s="170">
        <v>0.03911928461164047</v>
      </c>
    </row>
    <row r="46" spans="1:14" ht="12.75">
      <c r="A46" s="179">
        <v>214</v>
      </c>
      <c r="B46" s="180"/>
      <c r="C46" s="181" t="s">
        <v>215</v>
      </c>
      <c r="D46" s="16">
        <v>300.69784000000004</v>
      </c>
      <c r="E46" s="16">
        <v>183.83864999999997</v>
      </c>
      <c r="F46" s="183">
        <v>63.566170661066145</v>
      </c>
      <c r="G46" s="183">
        <v>0.0011942575374585319</v>
      </c>
      <c r="H46" s="183">
        <v>0.003181303099455645</v>
      </c>
      <c r="I46" s="183"/>
      <c r="J46" s="16">
        <v>169.53</v>
      </c>
      <c r="K46" s="16">
        <v>163.58015</v>
      </c>
      <c r="L46" s="183">
        <v>3.637268947363111</v>
      </c>
      <c r="M46" s="183">
        <v>0.00011901322847316955</v>
      </c>
      <c r="N46" s="183">
        <v>0.0036319290145973575</v>
      </c>
    </row>
    <row r="47" spans="1:14" s="259" customFormat="1" ht="12.75">
      <c r="A47" s="168">
        <v>215</v>
      </c>
      <c r="B47" s="185"/>
      <c r="C47" s="186" t="s">
        <v>216</v>
      </c>
      <c r="D47" s="69">
        <v>4764.660569999997</v>
      </c>
      <c r="E47" s="69">
        <v>5588.924860000002</v>
      </c>
      <c r="F47" s="188">
        <v>-14.748172692377265</v>
      </c>
      <c r="G47" s="188">
        <v>-0.008423675033092479</v>
      </c>
      <c r="H47" s="188">
        <v>0.050408840446592794</v>
      </c>
      <c r="I47" s="188"/>
      <c r="J47" s="69">
        <v>2385.3646499999995</v>
      </c>
      <c r="K47" s="69">
        <v>2625.21511</v>
      </c>
      <c r="L47" s="188">
        <v>-9.13641168246973</v>
      </c>
      <c r="M47" s="188">
        <v>-0.004797663402501726</v>
      </c>
      <c r="N47" s="188">
        <v>0.05110290262920939</v>
      </c>
    </row>
    <row r="48" spans="1:14" ht="12.75">
      <c r="A48" s="165">
        <v>216</v>
      </c>
      <c r="B48" s="8"/>
      <c r="C48" s="47" t="s">
        <v>217</v>
      </c>
      <c r="D48" s="16">
        <v>22803.092770000003</v>
      </c>
      <c r="E48" s="16">
        <v>24252.21924999999</v>
      </c>
      <c r="F48" s="61">
        <v>-5.975232472797262</v>
      </c>
      <c r="G48" s="61">
        <v>-0.014809534632840904</v>
      </c>
      <c r="H48" s="61">
        <v>0.241250651173203</v>
      </c>
      <c r="I48" s="61"/>
      <c r="J48" s="16">
        <v>11287.126020000002</v>
      </c>
      <c r="K48" s="16">
        <v>15619.618069999997</v>
      </c>
      <c r="L48" s="61">
        <v>-27.73750312321174</v>
      </c>
      <c r="M48" s="61">
        <v>-0.08666165805942004</v>
      </c>
      <c r="N48" s="61">
        <v>0.24180994799418862</v>
      </c>
    </row>
    <row r="49" spans="1:14" ht="12.75">
      <c r="A49" s="168">
        <v>217</v>
      </c>
      <c r="B49" s="169"/>
      <c r="C49" s="169" t="s">
        <v>1267</v>
      </c>
      <c r="D49" s="69">
        <v>62.44</v>
      </c>
      <c r="E49" s="69">
        <v>9.999999999999999E-34</v>
      </c>
      <c r="F49" s="71" t="s">
        <v>991</v>
      </c>
      <c r="G49" s="170">
        <v>0.0006381136189538084</v>
      </c>
      <c r="H49" s="170">
        <v>0.0006605985780609878</v>
      </c>
      <c r="I49" s="170"/>
      <c r="J49" s="69">
        <v>62.44</v>
      </c>
      <c r="K49" s="69">
        <v>9.999999999999999E-34</v>
      </c>
      <c r="L49" s="71" t="s">
        <v>991</v>
      </c>
      <c r="M49" s="170">
        <v>0.0012489703078001479</v>
      </c>
      <c r="N49" s="170">
        <v>0.0013376844668876245</v>
      </c>
    </row>
    <row r="50" spans="1:14" ht="46.5" customHeight="1">
      <c r="A50" s="179">
        <v>218</v>
      </c>
      <c r="B50" s="47"/>
      <c r="C50" s="378" t="s">
        <v>218</v>
      </c>
      <c r="D50" s="182">
        <v>78.20564999999999</v>
      </c>
      <c r="E50" s="182">
        <v>73.68431999999999</v>
      </c>
      <c r="F50" s="446">
        <v>6.136081597821636</v>
      </c>
      <c r="G50" s="183">
        <v>4.6206314042031174E-05</v>
      </c>
      <c r="H50" s="183">
        <v>0.0008273949581411802</v>
      </c>
      <c r="I50" s="183"/>
      <c r="J50" s="182">
        <v>44.45565</v>
      </c>
      <c r="K50" s="182">
        <v>27.194599999999998</v>
      </c>
      <c r="L50" s="446">
        <v>63.47234377413164</v>
      </c>
      <c r="M50" s="183">
        <v>0.0003452680802603098</v>
      </c>
      <c r="N50" s="183">
        <v>0.0009523964200895712</v>
      </c>
    </row>
    <row r="51" spans="1:14" ht="12.75">
      <c r="A51" s="163" t="s">
        <v>59</v>
      </c>
      <c r="B51" s="157" t="s">
        <v>219</v>
      </c>
      <c r="C51" s="157"/>
      <c r="D51" s="379">
        <v>811.11216</v>
      </c>
      <c r="E51" s="379">
        <v>939.8779299999999</v>
      </c>
      <c r="F51" s="160">
        <v>-13.700265309985507</v>
      </c>
      <c r="G51" s="160">
        <v>-0.0013159383647032934</v>
      </c>
      <c r="H51" s="160">
        <v>0.008581350729403851</v>
      </c>
      <c r="I51" s="160"/>
      <c r="J51" s="379">
        <v>283.17561</v>
      </c>
      <c r="K51" s="379">
        <v>360.11816999999996</v>
      </c>
      <c r="L51" s="160">
        <v>-21.365919970103135</v>
      </c>
      <c r="M51" s="160">
        <v>-0.0015390610641596938</v>
      </c>
      <c r="N51" s="160">
        <v>0.006066617791454643</v>
      </c>
    </row>
    <row r="52" spans="1:14" ht="24" customHeight="1">
      <c r="A52" s="193" t="s">
        <v>61</v>
      </c>
      <c r="B52" s="922" t="s">
        <v>220</v>
      </c>
      <c r="C52" s="922"/>
      <c r="D52" s="649">
        <v>185842.04558999997</v>
      </c>
      <c r="E52" s="649">
        <v>224623.22362</v>
      </c>
      <c r="F52" s="196">
        <v>-17.264990415954053</v>
      </c>
      <c r="G52" s="196">
        <v>-0.39632924183240315</v>
      </c>
      <c r="H52" s="196">
        <v>1.9661593699663558</v>
      </c>
      <c r="I52" s="196"/>
      <c r="J52" s="649">
        <v>94871.04905000002</v>
      </c>
      <c r="K52" s="649">
        <v>113289.62701000005</v>
      </c>
      <c r="L52" s="196">
        <v>-16.257956219040455</v>
      </c>
      <c r="M52" s="196">
        <v>-0.36842179666787744</v>
      </c>
      <c r="N52" s="196">
        <v>2.0324716315105533</v>
      </c>
    </row>
    <row r="53" spans="1:14" ht="15" customHeight="1">
      <c r="A53" s="163" t="s">
        <v>63</v>
      </c>
      <c r="B53" s="157" t="s">
        <v>52</v>
      </c>
      <c r="C53" s="157"/>
      <c r="D53" s="379">
        <v>4415.124310000001</v>
      </c>
      <c r="E53" s="379">
        <v>12357.84763</v>
      </c>
      <c r="F53" s="160">
        <v>-64.27270798126841</v>
      </c>
      <c r="G53" s="160">
        <v>-0.08117168356941075</v>
      </c>
      <c r="H53" s="160">
        <v>0.046710839864646074</v>
      </c>
      <c r="I53" s="160"/>
      <c r="J53" s="379">
        <v>1609.1552900000002</v>
      </c>
      <c r="K53" s="379">
        <v>7565.697</v>
      </c>
      <c r="L53" s="160">
        <v>-78.73090489878194</v>
      </c>
      <c r="M53" s="160">
        <v>-0.11914708092509797</v>
      </c>
      <c r="N53" s="160">
        <v>0.03447376739658954</v>
      </c>
    </row>
    <row r="54" spans="1:14" ht="15" customHeight="1">
      <c r="A54" s="171" t="s">
        <v>65</v>
      </c>
      <c r="B54" s="8" t="s">
        <v>221</v>
      </c>
      <c r="C54" s="8"/>
      <c r="D54" s="11">
        <v>1707.53573</v>
      </c>
      <c r="E54" s="11">
        <v>508.0845</v>
      </c>
      <c r="F54" s="62">
        <v>236.0731787724286</v>
      </c>
      <c r="G54" s="62">
        <v>0.012257946270562089</v>
      </c>
      <c r="H54" s="62">
        <v>0.018065273466148796</v>
      </c>
      <c r="I54" s="62"/>
      <c r="J54" s="11">
        <v>901.0037</v>
      </c>
      <c r="K54" s="11">
        <v>336.10514</v>
      </c>
      <c r="L54" s="62">
        <v>168.07197890517233</v>
      </c>
      <c r="M54" s="62">
        <v>0.011299511985250804</v>
      </c>
      <c r="N54" s="62">
        <v>0.01930266902783916</v>
      </c>
    </row>
    <row r="55" spans="1:14" ht="12.75">
      <c r="A55" s="163" t="s">
        <v>67</v>
      </c>
      <c r="B55" s="157" t="s">
        <v>222</v>
      </c>
      <c r="C55" s="157"/>
      <c r="D55" s="379">
        <v>12766.291840000002</v>
      </c>
      <c r="E55" s="379">
        <v>21490.86437</v>
      </c>
      <c r="F55" s="160">
        <v>-40.59665716460895</v>
      </c>
      <c r="G55" s="160">
        <v>-0.08916189223163487</v>
      </c>
      <c r="H55" s="160">
        <v>0.13506396919627792</v>
      </c>
      <c r="I55" s="160"/>
      <c r="J55" s="379">
        <v>8230.03478</v>
      </c>
      <c r="K55" s="379">
        <v>14250.520080000002</v>
      </c>
      <c r="L55" s="160">
        <v>-42.24747774959805</v>
      </c>
      <c r="M55" s="160">
        <v>-0.12042612713400495</v>
      </c>
      <c r="N55" s="160">
        <v>0.17631629864110998</v>
      </c>
    </row>
    <row r="56" spans="1:14" ht="12.75">
      <c r="A56" s="165">
        <v>261</v>
      </c>
      <c r="B56" s="47"/>
      <c r="C56" s="47" t="s">
        <v>223</v>
      </c>
      <c r="D56" s="16">
        <v>17.1234</v>
      </c>
      <c r="E56" s="16">
        <v>43.204519999999995</v>
      </c>
      <c r="F56" s="446">
        <v>-60.366646823063874</v>
      </c>
      <c r="G56" s="61">
        <v>-0.0002665393637022509</v>
      </c>
      <c r="H56" s="61">
        <v>0.00018116101363820498</v>
      </c>
      <c r="I56" s="61"/>
      <c r="J56" s="16">
        <v>9.999999999999999E-34</v>
      </c>
      <c r="K56" s="16">
        <v>9.999999999999999E-34</v>
      </c>
      <c r="L56" s="446">
        <v>0</v>
      </c>
      <c r="M56" s="61">
        <v>0</v>
      </c>
      <c r="N56" s="61">
        <v>2.1423518047527618E-38</v>
      </c>
    </row>
    <row r="57" spans="1:14" s="29" customFormat="1" ht="12.75">
      <c r="A57" s="168">
        <v>262</v>
      </c>
      <c r="B57" s="157"/>
      <c r="C57" s="169" t="s">
        <v>1179</v>
      </c>
      <c r="D57" s="69">
        <v>24.864</v>
      </c>
      <c r="E57" s="69">
        <v>108.09798</v>
      </c>
      <c r="F57" s="71">
        <v>-76.99864511806788</v>
      </c>
      <c r="G57" s="170">
        <v>-0.000850620374723397</v>
      </c>
      <c r="H57" s="170">
        <v>0.0002630545010395324</v>
      </c>
      <c r="I57" s="170"/>
      <c r="J57" s="69">
        <v>24.864</v>
      </c>
      <c r="K57" s="69">
        <v>54.95812</v>
      </c>
      <c r="L57" s="71">
        <v>-54.75827775768166</v>
      </c>
      <c r="M57" s="170">
        <v>-0.0006019644830136864</v>
      </c>
      <c r="N57" s="170">
        <v>0.0005326743527337268</v>
      </c>
    </row>
    <row r="58" spans="1:14" ht="12.75" customHeight="1">
      <c r="A58" s="165">
        <v>263</v>
      </c>
      <c r="B58" s="47"/>
      <c r="C58" s="47" t="s">
        <v>224</v>
      </c>
      <c r="D58" s="16">
        <v>353.63856</v>
      </c>
      <c r="E58" s="16">
        <v>773.12756</v>
      </c>
      <c r="F58" s="61">
        <v>-54.25870473431319</v>
      </c>
      <c r="G58" s="61">
        <v>-0.004287021843390682</v>
      </c>
      <c r="H58" s="61">
        <v>0.0037414018238874974</v>
      </c>
      <c r="I58" s="61"/>
      <c r="J58" s="16">
        <v>210.18872</v>
      </c>
      <c r="K58" s="16">
        <v>527.04533</v>
      </c>
      <c r="L58" s="61">
        <v>-60.11942274490887</v>
      </c>
      <c r="M58" s="61">
        <v>-0.006337996440105884</v>
      </c>
      <c r="N58" s="61">
        <v>0.004502981836306729</v>
      </c>
    </row>
    <row r="59" spans="1:14" ht="23.25" customHeight="1">
      <c r="A59" s="184">
        <v>264</v>
      </c>
      <c r="B59" s="157"/>
      <c r="C59" s="175" t="s">
        <v>225</v>
      </c>
      <c r="D59" s="187">
        <v>1257.59551</v>
      </c>
      <c r="E59" s="187">
        <v>1724.5590799999998</v>
      </c>
      <c r="F59" s="188">
        <v>-27.07727299200441</v>
      </c>
      <c r="G59" s="188">
        <v>-0.004772194323707396</v>
      </c>
      <c r="H59" s="188">
        <v>0.0133050257155971</v>
      </c>
      <c r="I59" s="188"/>
      <c r="J59" s="187">
        <v>816.18579</v>
      </c>
      <c r="K59" s="187">
        <v>1087.1413</v>
      </c>
      <c r="L59" s="188">
        <v>-24.923669995795393</v>
      </c>
      <c r="M59" s="188">
        <v>-0.005419849242870692</v>
      </c>
      <c r="N59" s="188">
        <v>0.017485571002200585</v>
      </c>
    </row>
    <row r="60" spans="1:14" ht="12.75">
      <c r="A60" s="165">
        <v>265</v>
      </c>
      <c r="B60" s="47"/>
      <c r="C60" s="47" t="s">
        <v>226</v>
      </c>
      <c r="D60" s="16">
        <v>22.87982</v>
      </c>
      <c r="E60" s="16">
        <v>209.88735999999997</v>
      </c>
      <c r="F60" s="61">
        <v>-89.09900053057031</v>
      </c>
      <c r="G60" s="61">
        <v>-0.0019111476316631818</v>
      </c>
      <c r="H60" s="61">
        <v>0.00024206240484130927</v>
      </c>
      <c r="I60" s="61"/>
      <c r="J60" s="16">
        <v>6.4236</v>
      </c>
      <c r="K60" s="16">
        <v>58.02232000000001</v>
      </c>
      <c r="L60" s="61">
        <v>-88.92908797855722</v>
      </c>
      <c r="M60" s="61">
        <v>-0.001032115137740129</v>
      </c>
      <c r="N60" s="61">
        <v>0.0001376161105300984</v>
      </c>
    </row>
    <row r="61" spans="1:14" ht="12.75">
      <c r="A61" s="168">
        <v>266</v>
      </c>
      <c r="B61" s="169"/>
      <c r="C61" s="169" t="s">
        <v>227</v>
      </c>
      <c r="D61" s="69">
        <v>6790.720470000002</v>
      </c>
      <c r="E61" s="69">
        <v>12873.21473</v>
      </c>
      <c r="F61" s="170">
        <v>-47.24922552426031</v>
      </c>
      <c r="G61" s="170">
        <v>-0.06216083319209426</v>
      </c>
      <c r="H61" s="170">
        <v>0.0718440148381109</v>
      </c>
      <c r="I61" s="170"/>
      <c r="J61" s="69">
        <v>4920.596460000001</v>
      </c>
      <c r="K61" s="69">
        <v>9011.417830000002</v>
      </c>
      <c r="L61" s="170">
        <v>-45.395979269557415</v>
      </c>
      <c r="M61" s="170">
        <v>-0.0818275852921897</v>
      </c>
      <c r="N61" s="170">
        <v>0.10541648706541053</v>
      </c>
    </row>
    <row r="62" spans="1:14" ht="24">
      <c r="A62" s="179">
        <v>267</v>
      </c>
      <c r="B62" s="47"/>
      <c r="C62" s="378" t="s">
        <v>228</v>
      </c>
      <c r="D62" s="182">
        <v>4231.95458</v>
      </c>
      <c r="E62" s="182">
        <v>5681.556770000003</v>
      </c>
      <c r="F62" s="183">
        <v>-25.51417241229119</v>
      </c>
      <c r="G62" s="183">
        <v>-0.014814396212432227</v>
      </c>
      <c r="H62" s="183">
        <v>0.0447729528822339</v>
      </c>
      <c r="I62" s="183"/>
      <c r="J62" s="182">
        <v>2225.2474500000003</v>
      </c>
      <c r="K62" s="182">
        <v>3453.6478199999997</v>
      </c>
      <c r="L62" s="183">
        <v>-35.56820017624147</v>
      </c>
      <c r="M62" s="183">
        <v>-0.024571357915129967</v>
      </c>
      <c r="N62" s="183">
        <v>0.04767262890528982</v>
      </c>
    </row>
    <row r="63" spans="1:14" ht="12.75">
      <c r="A63" s="168">
        <v>268</v>
      </c>
      <c r="B63" s="169"/>
      <c r="C63" s="169" t="s">
        <v>229</v>
      </c>
      <c r="D63" s="69">
        <v>67.51549999999999</v>
      </c>
      <c r="E63" s="69">
        <v>77.21637</v>
      </c>
      <c r="F63" s="170">
        <v>-12.563229791817474</v>
      </c>
      <c r="G63" s="170">
        <v>-9.913928992153167E-05</v>
      </c>
      <c r="H63" s="170">
        <v>0.0007142960169294782</v>
      </c>
      <c r="I63" s="170"/>
      <c r="J63" s="69">
        <v>26.52876</v>
      </c>
      <c r="K63" s="69">
        <v>58.28736</v>
      </c>
      <c r="L63" s="170">
        <v>-54.48625568219251</v>
      </c>
      <c r="M63" s="170">
        <v>-0.0006352586229548652</v>
      </c>
      <c r="N63" s="170">
        <v>0.0005683393686385288</v>
      </c>
    </row>
    <row r="64" spans="1:14" s="259" customFormat="1" ht="12" customHeight="1">
      <c r="A64" s="193" t="s">
        <v>69</v>
      </c>
      <c r="B64" s="8" t="s">
        <v>230</v>
      </c>
      <c r="C64" s="381"/>
      <c r="D64" s="52">
        <v>27468.38178</v>
      </c>
      <c r="E64" s="52">
        <v>27650.24924</v>
      </c>
      <c r="F64" s="62">
        <v>-0.6577425701353327</v>
      </c>
      <c r="G64" s="62">
        <v>-0.0018586179223340456</v>
      </c>
      <c r="H64" s="62">
        <v>0.29060816696835917</v>
      </c>
      <c r="I64" s="62"/>
      <c r="J64" s="52">
        <v>15955.281279999997</v>
      </c>
      <c r="K64" s="52">
        <v>14752.97865</v>
      </c>
      <c r="L64" s="62">
        <v>8.149558529998945</v>
      </c>
      <c r="M64" s="62">
        <v>0.02404933193241552</v>
      </c>
      <c r="N64" s="62">
        <v>0.3418182564554595</v>
      </c>
    </row>
    <row r="65" spans="1:14" s="259" customFormat="1" ht="12.75" customHeight="1">
      <c r="A65" s="191" t="s">
        <v>71</v>
      </c>
      <c r="B65" s="903" t="s">
        <v>231</v>
      </c>
      <c r="C65" s="903"/>
      <c r="D65" s="379">
        <v>94644.65838999997</v>
      </c>
      <c r="E65" s="379">
        <v>102599.68223999998</v>
      </c>
      <c r="F65" s="203">
        <v>-7.753458564707552</v>
      </c>
      <c r="G65" s="203">
        <v>-0.08129739041940047</v>
      </c>
      <c r="H65" s="203">
        <v>1.0013152907351366</v>
      </c>
      <c r="I65" s="203"/>
      <c r="J65" s="379">
        <v>50135.11425999998</v>
      </c>
      <c r="K65" s="379">
        <v>56289.20997000001</v>
      </c>
      <c r="L65" s="203">
        <v>-10.932993575997829</v>
      </c>
      <c r="M65" s="203">
        <v>-0.12309869976217662</v>
      </c>
      <c r="N65" s="203">
        <v>1.0740705251639688</v>
      </c>
    </row>
    <row r="66" spans="1:14" s="261" customFormat="1" ht="12.75" customHeight="1">
      <c r="A66" s="193" t="s">
        <v>681</v>
      </c>
      <c r="B66" s="906" t="s">
        <v>232</v>
      </c>
      <c r="C66" s="906"/>
      <c r="D66" s="11">
        <v>36513.233069999995</v>
      </c>
      <c r="E66" s="11">
        <v>30058.266000000003</v>
      </c>
      <c r="F66" s="196">
        <v>21.474848449341657</v>
      </c>
      <c r="G66" s="196">
        <v>0.06596736702859314</v>
      </c>
      <c r="H66" s="196">
        <v>0.3863002858176079</v>
      </c>
      <c r="I66" s="196"/>
      <c r="J66" s="11">
        <v>19415.478310000002</v>
      </c>
      <c r="K66" s="11">
        <v>15097.479359999998</v>
      </c>
      <c r="L66" s="196">
        <v>28.600793861260858</v>
      </c>
      <c r="M66" s="196">
        <v>0.08637175652886325</v>
      </c>
      <c r="N66" s="196">
        <v>0.4159478499756661</v>
      </c>
    </row>
    <row r="67" spans="1:14" s="261" customFormat="1" ht="24.75" customHeight="1">
      <c r="A67" s="191" t="s">
        <v>233</v>
      </c>
      <c r="B67" s="919" t="s">
        <v>234</v>
      </c>
      <c r="C67" s="919"/>
      <c r="D67" s="202">
        <v>1782156.3430800003</v>
      </c>
      <c r="E67" s="202">
        <v>1865688.9757899998</v>
      </c>
      <c r="F67" s="203">
        <v>-4.477307514486912</v>
      </c>
      <c r="G67" s="203">
        <v>-0.8536724945438356</v>
      </c>
      <c r="H67" s="203">
        <v>18.854739688036805</v>
      </c>
      <c r="I67" s="203"/>
      <c r="J67" s="202">
        <v>850479.0977099998</v>
      </c>
      <c r="K67" s="202">
        <v>987479.86466</v>
      </c>
      <c r="L67" s="203">
        <v>-13.873778276701474</v>
      </c>
      <c r="M67" s="203">
        <v>-2.7403890145163046</v>
      </c>
      <c r="N67" s="203">
        <v>18.220254298835183</v>
      </c>
    </row>
    <row r="68" spans="1:14" s="29" customFormat="1" ht="12.75">
      <c r="A68" s="171" t="s">
        <v>235</v>
      </c>
      <c r="B68" s="8" t="s">
        <v>236</v>
      </c>
      <c r="C68" s="8"/>
      <c r="D68" s="52">
        <v>2835.89846</v>
      </c>
      <c r="E68" s="52">
        <v>3004.04007</v>
      </c>
      <c r="F68" s="62">
        <v>-5.597182663412347</v>
      </c>
      <c r="G68" s="62">
        <v>-0.001718344831098974</v>
      </c>
      <c r="H68" s="62">
        <v>0.03000305077196261</v>
      </c>
      <c r="I68" s="62"/>
      <c r="J68" s="52">
        <v>1525.4735799999999</v>
      </c>
      <c r="K68" s="52">
        <v>1367.7539299999999</v>
      </c>
      <c r="L68" s="62">
        <v>11.531288380213246</v>
      </c>
      <c r="M68" s="62">
        <v>0.0031548231871657848</v>
      </c>
      <c r="N68" s="62">
        <v>0.032681010772156564</v>
      </c>
    </row>
    <row r="69" spans="1:14" s="261" customFormat="1" ht="12.75" customHeight="1">
      <c r="A69" s="191" t="s">
        <v>706</v>
      </c>
      <c r="B69" s="903" t="s">
        <v>237</v>
      </c>
      <c r="C69" s="903"/>
      <c r="D69" s="117">
        <v>101620.10742000006</v>
      </c>
      <c r="E69" s="117">
        <v>111973.64094999999</v>
      </c>
      <c r="F69" s="160">
        <v>-9.246402494514875</v>
      </c>
      <c r="G69" s="160">
        <v>-0.10580926889474461</v>
      </c>
      <c r="H69" s="160">
        <v>1.0751136845620897</v>
      </c>
      <c r="I69" s="160"/>
      <c r="J69" s="117">
        <v>49622.56631</v>
      </c>
      <c r="K69" s="117">
        <v>55767.534649999994</v>
      </c>
      <c r="L69" s="160">
        <v>-11.018899039676292</v>
      </c>
      <c r="M69" s="160">
        <v>-0.12291612746687948</v>
      </c>
      <c r="N69" s="160">
        <v>1.0630899449069209</v>
      </c>
    </row>
    <row r="70" spans="1:14" ht="12.75">
      <c r="A70" s="165">
        <v>321</v>
      </c>
      <c r="B70" s="47"/>
      <c r="C70" s="47" t="s">
        <v>238</v>
      </c>
      <c r="D70" s="80">
        <v>78884.53137000004</v>
      </c>
      <c r="E70" s="80">
        <v>88700.22712000001</v>
      </c>
      <c r="F70" s="61">
        <v>-11.066145001771636</v>
      </c>
      <c r="G70" s="61">
        <v>-0.10031276645711078</v>
      </c>
      <c r="H70" s="61">
        <v>0.8345773423130913</v>
      </c>
      <c r="I70" s="61"/>
      <c r="J70" s="80">
        <v>40041.325939999995</v>
      </c>
      <c r="K70" s="80">
        <v>44217.71365999999</v>
      </c>
      <c r="L70" s="61">
        <v>-9.445055780389692</v>
      </c>
      <c r="M70" s="61">
        <v>-0.08353914567810934</v>
      </c>
      <c r="N70" s="61">
        <v>0.8578260689225258</v>
      </c>
    </row>
    <row r="71" spans="1:14" ht="24">
      <c r="A71" s="184">
        <v>322</v>
      </c>
      <c r="B71" s="169"/>
      <c r="C71" s="175" t="s">
        <v>239</v>
      </c>
      <c r="D71" s="377">
        <v>10968.869430000015</v>
      </c>
      <c r="E71" s="377">
        <v>11216.173499999979</v>
      </c>
      <c r="F71" s="170">
        <v>-2.2048880574107046</v>
      </c>
      <c r="G71" s="170">
        <v>-0.0025273557829865925</v>
      </c>
      <c r="H71" s="170">
        <v>0.11604771858415516</v>
      </c>
      <c r="I71" s="170"/>
      <c r="J71" s="377">
        <v>4149.680760000003</v>
      </c>
      <c r="K71" s="377">
        <v>6057.384069999998</v>
      </c>
      <c r="L71" s="170">
        <v>-31.493847640405537</v>
      </c>
      <c r="M71" s="170">
        <v>-0.03815926954327443</v>
      </c>
      <c r="N71" s="170">
        <v>0.0889007606533382</v>
      </c>
    </row>
    <row r="72" spans="1:14" s="261" customFormat="1" ht="12.75">
      <c r="A72" s="179"/>
      <c r="B72" s="180"/>
      <c r="C72" s="181"/>
      <c r="D72" s="382"/>
      <c r="E72" s="382"/>
      <c r="F72" s="183"/>
      <c r="G72" s="183"/>
      <c r="H72" s="183"/>
      <c r="I72" s="183"/>
      <c r="J72" s="382"/>
      <c r="K72" s="382"/>
      <c r="L72" s="183"/>
      <c r="M72" s="183"/>
      <c r="N72" s="183"/>
    </row>
    <row r="73" spans="1:14" s="261" customFormat="1" ht="24">
      <c r="A73" s="184">
        <v>324</v>
      </c>
      <c r="B73" s="169"/>
      <c r="C73" s="175" t="s">
        <v>240</v>
      </c>
      <c r="D73" s="383">
        <v>3144.58556</v>
      </c>
      <c r="E73" s="383">
        <v>3261.8154699999973</v>
      </c>
      <c r="F73" s="384">
        <v>-3.59400803258798</v>
      </c>
      <c r="G73" s="384">
        <v>-0.0011980461582275386</v>
      </c>
      <c r="H73" s="384">
        <v>0.03326887811542465</v>
      </c>
      <c r="I73" s="384"/>
      <c r="J73" s="383">
        <v>1140.71128</v>
      </c>
      <c r="K73" s="383">
        <v>1339.21089</v>
      </c>
      <c r="L73" s="384">
        <v>-14.822132308078832</v>
      </c>
      <c r="M73" s="384">
        <v>-0.0039705336162701695</v>
      </c>
      <c r="N73" s="384">
        <v>0.024438048694098328</v>
      </c>
    </row>
    <row r="74" spans="1:14" s="261" customFormat="1" ht="37.5" customHeight="1">
      <c r="A74" s="179">
        <v>325</v>
      </c>
      <c r="B74" s="180"/>
      <c r="C74" s="181" t="s">
        <v>241</v>
      </c>
      <c r="D74" s="382">
        <v>4816.546149999999</v>
      </c>
      <c r="E74" s="382">
        <v>4130.556489999998</v>
      </c>
      <c r="F74" s="385">
        <v>16.607681353850733</v>
      </c>
      <c r="G74" s="385">
        <v>0.007010559649383299</v>
      </c>
      <c r="H74" s="385">
        <v>0.05095777607070988</v>
      </c>
      <c r="I74" s="385"/>
      <c r="J74" s="382">
        <v>3081.76021</v>
      </c>
      <c r="K74" s="382">
        <v>2452.97507</v>
      </c>
      <c r="L74" s="385">
        <v>25.633572378703384</v>
      </c>
      <c r="M74" s="385">
        <v>0.01257741783866046</v>
      </c>
      <c r="N74" s="385">
        <v>0.0660221454770875</v>
      </c>
    </row>
    <row r="75" spans="1:14" s="261" customFormat="1" ht="48" customHeight="1">
      <c r="A75" s="184">
        <v>326</v>
      </c>
      <c r="B75" s="169"/>
      <c r="C75" s="175" t="s">
        <v>242</v>
      </c>
      <c r="D75" s="383">
        <v>3778.5569100000002</v>
      </c>
      <c r="E75" s="383">
        <v>4656.934369999999</v>
      </c>
      <c r="F75" s="384">
        <v>-18.86171009105286</v>
      </c>
      <c r="G75" s="384">
        <v>-0.008976691540808029</v>
      </c>
      <c r="H75" s="384">
        <v>0.03997612623107816</v>
      </c>
      <c r="I75" s="384"/>
      <c r="J75" s="383">
        <v>1206.6881199999996</v>
      </c>
      <c r="K75" s="383">
        <v>1696.3469600000005</v>
      </c>
      <c r="L75" s="384">
        <v>-28.865488696958597</v>
      </c>
      <c r="M75" s="384">
        <v>-0.009794512365660866</v>
      </c>
      <c r="N75" s="384">
        <v>0.025851504716557165</v>
      </c>
    </row>
    <row r="76" spans="1:14" s="261" customFormat="1" ht="28.5" customHeight="1">
      <c r="A76" s="179">
        <v>327</v>
      </c>
      <c r="B76" s="180"/>
      <c r="C76" s="181" t="s">
        <v>243</v>
      </c>
      <c r="D76" s="382">
        <v>27.018</v>
      </c>
      <c r="E76" s="382">
        <v>7.934</v>
      </c>
      <c r="F76" s="385">
        <v>240.53440887320394</v>
      </c>
      <c r="G76" s="385">
        <v>0.00019503139500503652</v>
      </c>
      <c r="H76" s="385">
        <v>0.0002858432476305537</v>
      </c>
      <c r="I76" s="385"/>
      <c r="J76" s="382">
        <v>2.4</v>
      </c>
      <c r="K76" s="382">
        <v>3.904</v>
      </c>
      <c r="L76" s="385">
        <v>-38.52459016393443</v>
      </c>
      <c r="M76" s="385">
        <v>-3.0084102225038796E-05</v>
      </c>
      <c r="N76" s="385">
        <v>5.141644331406629E-05</v>
      </c>
    </row>
    <row r="77" spans="1:14" s="261" customFormat="1" ht="24" customHeight="1">
      <c r="A77" s="191" t="s">
        <v>79</v>
      </c>
      <c r="B77" s="903" t="s">
        <v>244</v>
      </c>
      <c r="C77" s="903"/>
      <c r="D77" s="202">
        <v>834721.9144300001</v>
      </c>
      <c r="E77" s="202">
        <v>938940.1514699998</v>
      </c>
      <c r="F77" s="71">
        <v>-11.099561231547735</v>
      </c>
      <c r="G77" s="203">
        <v>-1.0650716912008333</v>
      </c>
      <c r="H77" s="203">
        <v>8.831135646201211</v>
      </c>
      <c r="I77" s="203"/>
      <c r="J77" s="202">
        <v>386145.6294899999</v>
      </c>
      <c r="K77" s="202">
        <v>495353.92091</v>
      </c>
      <c r="L77" s="71">
        <v>-22.04651801672969</v>
      </c>
      <c r="M77" s="203">
        <v>-2.18446369873744</v>
      </c>
      <c r="N77" s="203">
        <v>8.272597862352926</v>
      </c>
    </row>
    <row r="78" spans="1:14" s="261" customFormat="1" ht="12.75">
      <c r="A78" s="179">
        <v>331</v>
      </c>
      <c r="B78" s="194"/>
      <c r="C78" s="386" t="s">
        <v>245</v>
      </c>
      <c r="D78" s="16">
        <v>82467.6045</v>
      </c>
      <c r="E78" s="16">
        <v>63664.458620000005</v>
      </c>
      <c r="F78" s="61">
        <v>29.534761290019112</v>
      </c>
      <c r="G78" s="61">
        <v>0.192161170166611</v>
      </c>
      <c r="H78" s="61">
        <v>0.8724853021908379</v>
      </c>
      <c r="I78" s="61"/>
      <c r="J78" s="16">
        <v>43793.63466</v>
      </c>
      <c r="K78" s="16">
        <v>32403.52831</v>
      </c>
      <c r="L78" s="61">
        <v>35.15082135819425</v>
      </c>
      <c r="M78" s="61">
        <v>0.22783319400762206</v>
      </c>
      <c r="N78" s="61">
        <v>0.9382137225053412</v>
      </c>
    </row>
    <row r="79" spans="1:14" s="261" customFormat="1" ht="15" customHeight="1">
      <c r="A79" s="184"/>
      <c r="B79" s="201"/>
      <c r="C79" s="387"/>
      <c r="D79" s="69"/>
      <c r="E79" s="69"/>
      <c r="F79" s="71"/>
      <c r="G79" s="170"/>
      <c r="H79" s="170"/>
      <c r="I79" s="170"/>
      <c r="J79" s="69"/>
      <c r="K79" s="69"/>
      <c r="L79" s="71"/>
      <c r="M79" s="170"/>
      <c r="N79" s="170"/>
    </row>
    <row r="80" spans="1:14" ht="48.75" customHeight="1">
      <c r="A80" s="179">
        <v>333</v>
      </c>
      <c r="B80" s="8"/>
      <c r="C80" s="378" t="s">
        <v>246</v>
      </c>
      <c r="D80" s="382">
        <v>737200.2123500002</v>
      </c>
      <c r="E80" s="382">
        <v>868243.6146699997</v>
      </c>
      <c r="F80" s="385">
        <v>-15.092930152997008</v>
      </c>
      <c r="G80" s="385">
        <v>-1.3392149214355349</v>
      </c>
      <c r="H80" s="385">
        <v>7.799381999113844</v>
      </c>
      <c r="I80" s="385"/>
      <c r="J80" s="382">
        <v>336083.5553199999</v>
      </c>
      <c r="K80" s="382">
        <v>458435.78712</v>
      </c>
      <c r="L80" s="385">
        <v>-26.68906643799455</v>
      </c>
      <c r="M80" s="385">
        <v>-2.4473783570032213</v>
      </c>
      <c r="N80" s="385">
        <v>7.200092112875265</v>
      </c>
    </row>
    <row r="81" spans="1:14" ht="12.75">
      <c r="A81" s="184">
        <v>334</v>
      </c>
      <c r="B81" s="201"/>
      <c r="C81" s="387" t="s">
        <v>247</v>
      </c>
      <c r="D81" s="69">
        <v>12705.049379999999</v>
      </c>
      <c r="E81" s="69">
        <v>1880.17796</v>
      </c>
      <c r="F81" s="170" t="s">
        <v>952</v>
      </c>
      <c r="G81" s="170">
        <v>0.11062616714487268</v>
      </c>
      <c r="H81" s="170">
        <v>0.13441604027262388</v>
      </c>
      <c r="I81" s="170"/>
      <c r="J81" s="69">
        <v>5242.26381</v>
      </c>
      <c r="K81" s="69">
        <v>1169.436</v>
      </c>
      <c r="L81" s="170">
        <v>348.2728263881051</v>
      </c>
      <c r="M81" s="170">
        <v>0.08146766501397666</v>
      </c>
      <c r="N81" s="170">
        <v>0.1123077333434359</v>
      </c>
    </row>
    <row r="82" spans="1:14" ht="12.75">
      <c r="A82" s="388">
        <v>335</v>
      </c>
      <c r="B82" s="8"/>
      <c r="C82" s="378" t="s">
        <v>248</v>
      </c>
      <c r="D82" s="80">
        <v>2347.4612700000002</v>
      </c>
      <c r="E82" s="80">
        <v>5136.609820000001</v>
      </c>
      <c r="F82" s="18">
        <v>-54.29940462170436</v>
      </c>
      <c r="G82" s="18">
        <v>-0.028504062700837086</v>
      </c>
      <c r="H82" s="18">
        <v>0.024835515326957734</v>
      </c>
      <c r="I82" s="18"/>
      <c r="J82" s="80">
        <v>1026.0257</v>
      </c>
      <c r="K82" s="80">
        <v>3343.81948</v>
      </c>
      <c r="L82" s="18">
        <v>-69.3157568422324</v>
      </c>
      <c r="M82" s="18">
        <v>-0.04636219748276535</v>
      </c>
      <c r="N82" s="18">
        <v>0.021981080101177157</v>
      </c>
    </row>
    <row r="83" spans="1:14" ht="36">
      <c r="A83" s="184">
        <v>336</v>
      </c>
      <c r="B83" s="201"/>
      <c r="C83" s="387" t="s">
        <v>249</v>
      </c>
      <c r="D83" s="187">
        <v>1.5869299999999997</v>
      </c>
      <c r="E83" s="187">
        <v>15.2904</v>
      </c>
      <c r="F83" s="188">
        <v>-89.62139643174802</v>
      </c>
      <c r="G83" s="188">
        <v>-0.00014004437594370507</v>
      </c>
      <c r="H83" s="188">
        <v>1.678929694878801E-05</v>
      </c>
      <c r="I83" s="188"/>
      <c r="J83" s="187">
        <v>0.15</v>
      </c>
      <c r="K83" s="187">
        <v>1.35</v>
      </c>
      <c r="L83" s="188">
        <v>-88.8888888888889</v>
      </c>
      <c r="M83" s="188">
        <v>-2.400327305189266E-05</v>
      </c>
      <c r="N83" s="188">
        <v>3.213527707129143E-06</v>
      </c>
    </row>
    <row r="84" spans="1:14" ht="12.75">
      <c r="A84" s="388"/>
      <c r="B84" s="8"/>
      <c r="C84" s="378"/>
      <c r="D84" s="382"/>
      <c r="E84" s="382"/>
      <c r="F84" s="385"/>
      <c r="G84" s="385"/>
      <c r="H84" s="385"/>
      <c r="I84" s="385"/>
      <c r="J84" s="382"/>
      <c r="K84" s="382"/>
      <c r="L84" s="385"/>
      <c r="M84" s="385"/>
      <c r="N84" s="385"/>
    </row>
    <row r="85" spans="1:14" s="29" customFormat="1" ht="12" customHeight="1">
      <c r="A85" s="163" t="s">
        <v>81</v>
      </c>
      <c r="B85" s="157" t="s">
        <v>250</v>
      </c>
      <c r="C85" s="157"/>
      <c r="D85" s="117">
        <v>281487.82696</v>
      </c>
      <c r="E85" s="117">
        <v>274014.20290000003</v>
      </c>
      <c r="F85" s="160">
        <v>2.7274586429840655</v>
      </c>
      <c r="G85" s="160">
        <v>0.07637766328678441</v>
      </c>
      <c r="H85" s="160">
        <v>2.9780662753243656</v>
      </c>
      <c r="I85" s="160"/>
      <c r="J85" s="117">
        <v>133641.77292999998</v>
      </c>
      <c r="K85" s="117">
        <v>138354.28019999995</v>
      </c>
      <c r="L85" s="160">
        <v>-3.4061159966917844</v>
      </c>
      <c r="M85" s="160">
        <v>-0.09426299896736547</v>
      </c>
      <c r="N85" s="160">
        <v>2.8630769342694427</v>
      </c>
    </row>
    <row r="86" spans="1:14" s="29" customFormat="1" ht="12" customHeight="1">
      <c r="A86" s="255">
        <v>341</v>
      </c>
      <c r="B86" s="8"/>
      <c r="C86" s="47" t="s">
        <v>251</v>
      </c>
      <c r="D86" s="80">
        <v>29619.33282</v>
      </c>
      <c r="E86" s="80">
        <v>28071.371649999994</v>
      </c>
      <c r="F86" s="18">
        <v>5.514376672790787</v>
      </c>
      <c r="G86" s="18">
        <v>0.015819588471951876</v>
      </c>
      <c r="H86" s="18">
        <v>0.31336465637423366</v>
      </c>
      <c r="I86" s="18"/>
      <c r="J86" s="80">
        <v>11750.731509999996</v>
      </c>
      <c r="K86" s="80">
        <v>13535.43336</v>
      </c>
      <c r="L86" s="18">
        <v>-13.185406056330395</v>
      </c>
      <c r="M86" s="18">
        <v>-0.0356989048514734</v>
      </c>
      <c r="N86" s="18">
        <v>0.2517420085761364</v>
      </c>
    </row>
    <row r="87" spans="1:14" s="29" customFormat="1" ht="12" customHeight="1">
      <c r="A87" s="256">
        <v>342</v>
      </c>
      <c r="B87" s="157"/>
      <c r="C87" s="169" t="s">
        <v>252</v>
      </c>
      <c r="D87" s="69">
        <v>19668.660499999994</v>
      </c>
      <c r="E87" s="69">
        <v>22144.700730000004</v>
      </c>
      <c r="F87" s="170">
        <v>-11.181186235881947</v>
      </c>
      <c r="G87" s="170">
        <v>-0.02530421191288479</v>
      </c>
      <c r="H87" s="170">
        <v>0.20808919216310562</v>
      </c>
      <c r="I87" s="170"/>
      <c r="J87" s="69">
        <v>9226.954269999998</v>
      </c>
      <c r="K87" s="69">
        <v>11495.090400000001</v>
      </c>
      <c r="L87" s="170">
        <v>-19.731346610375525</v>
      </c>
      <c r="M87" s="170">
        <v>-0.04536890903937763</v>
      </c>
      <c r="N87" s="170">
        <v>0.19767382132705702</v>
      </c>
    </row>
    <row r="88" spans="1:14" s="29" customFormat="1" ht="12.75">
      <c r="A88" s="255">
        <v>343</v>
      </c>
      <c r="B88" s="8"/>
      <c r="C88" s="378" t="s">
        <v>253</v>
      </c>
      <c r="D88" s="16">
        <v>8202.13694</v>
      </c>
      <c r="E88" s="16">
        <v>8496.77216</v>
      </c>
      <c r="F88" s="61">
        <v>-3.4676135178373446</v>
      </c>
      <c r="G88" s="61">
        <v>-0.0030110625641488085</v>
      </c>
      <c r="H88" s="61">
        <v>0.0867764253623559</v>
      </c>
      <c r="I88" s="61"/>
      <c r="J88" s="16">
        <v>3225.3952000000004</v>
      </c>
      <c r="K88" s="16">
        <v>5043.72002</v>
      </c>
      <c r="L88" s="61">
        <v>-36.051264003349644</v>
      </c>
      <c r="M88" s="61">
        <v>-0.03637145595957796</v>
      </c>
      <c r="N88" s="61">
        <v>0.06909931227760896</v>
      </c>
    </row>
    <row r="89" spans="1:14" s="29" customFormat="1" ht="46.5" customHeight="1">
      <c r="A89" s="173">
        <v>344</v>
      </c>
      <c r="B89" s="157"/>
      <c r="C89" s="175" t="s">
        <v>254</v>
      </c>
      <c r="D89" s="187">
        <v>62.4439</v>
      </c>
      <c r="E89" s="187">
        <v>75.44057000000001</v>
      </c>
      <c r="F89" s="188">
        <v>-17.227693269019582</v>
      </c>
      <c r="G89" s="188">
        <v>-0.00013282114234542598</v>
      </c>
      <c r="H89" s="188">
        <v>0.0006606398390227822</v>
      </c>
      <c r="I89" s="188"/>
      <c r="J89" s="187">
        <v>12.414819999999999</v>
      </c>
      <c r="K89" s="187">
        <v>20.735799999999998</v>
      </c>
      <c r="L89" s="188">
        <v>-40.12856991290425</v>
      </c>
      <c r="M89" s="188">
        <v>-0.0001664422958327814</v>
      </c>
      <c r="N89" s="188">
        <v>0.0002659691203268068</v>
      </c>
    </row>
    <row r="90" spans="1:14" s="29" customFormat="1" ht="12" customHeight="1">
      <c r="A90" s="255">
        <v>345</v>
      </c>
      <c r="B90" s="8"/>
      <c r="C90" s="47" t="s">
        <v>255</v>
      </c>
      <c r="D90" s="16">
        <v>2466.4604600000002</v>
      </c>
      <c r="E90" s="16">
        <v>1897.0242900000003</v>
      </c>
      <c r="F90" s="61">
        <v>30.01733678381102</v>
      </c>
      <c r="G90" s="61">
        <v>0.005819426252432672</v>
      </c>
      <c r="H90" s="61">
        <v>0.02609449507879004</v>
      </c>
      <c r="I90" s="61"/>
      <c r="J90" s="16">
        <v>1640.8379700000003</v>
      </c>
      <c r="K90" s="16">
        <v>1235.36898</v>
      </c>
      <c r="L90" s="61">
        <v>32.821691054602994</v>
      </c>
      <c r="M90" s="61">
        <v>0.008110485734204281</v>
      </c>
      <c r="N90" s="61">
        <v>0.03515252186336359</v>
      </c>
    </row>
    <row r="91" spans="1:14" ht="12.75">
      <c r="A91" s="173">
        <v>346</v>
      </c>
      <c r="B91" s="157"/>
      <c r="C91" s="175" t="s">
        <v>256</v>
      </c>
      <c r="D91" s="187">
        <v>61741.97730000003</v>
      </c>
      <c r="E91" s="187">
        <v>51629.71592999999</v>
      </c>
      <c r="F91" s="188">
        <v>19.586126299262087</v>
      </c>
      <c r="G91" s="188">
        <v>0.10334355699259319</v>
      </c>
      <c r="H91" s="188">
        <v>0.6532136837132256</v>
      </c>
      <c r="I91" s="188"/>
      <c r="J91" s="187">
        <v>30614.2289</v>
      </c>
      <c r="K91" s="187">
        <v>26283.817099999993</v>
      </c>
      <c r="L91" s="188">
        <v>16.475581851465577</v>
      </c>
      <c r="M91" s="188">
        <v>0.08662004738544841</v>
      </c>
      <c r="N91" s="188">
        <v>0.6558644853502915</v>
      </c>
    </row>
    <row r="92" spans="1:14" ht="24">
      <c r="A92" s="255">
        <v>347</v>
      </c>
      <c r="B92" s="8"/>
      <c r="C92" s="378" t="s">
        <v>257</v>
      </c>
      <c r="D92" s="182">
        <v>159642.13153999997</v>
      </c>
      <c r="E92" s="182">
        <v>161685.27396000008</v>
      </c>
      <c r="F92" s="183">
        <v>-1.2636539926979165</v>
      </c>
      <c r="G92" s="183">
        <v>-0.020880157009357934</v>
      </c>
      <c r="H92" s="183">
        <v>1.6889712539069373</v>
      </c>
      <c r="I92" s="183"/>
      <c r="J92" s="182">
        <v>77132.47635999999</v>
      </c>
      <c r="K92" s="182">
        <v>80733.29092999997</v>
      </c>
      <c r="L92" s="183">
        <v>-4.46013599658917</v>
      </c>
      <c r="M92" s="183">
        <v>-0.07202611277745263</v>
      </c>
      <c r="N92" s="183">
        <v>1.652448999348957</v>
      </c>
    </row>
    <row r="93" spans="1:14" ht="24.75" customHeight="1">
      <c r="A93" s="173">
        <v>348</v>
      </c>
      <c r="B93" s="157"/>
      <c r="C93" s="175" t="s">
        <v>258</v>
      </c>
      <c r="D93" s="187">
        <v>84.6835</v>
      </c>
      <c r="E93" s="187">
        <v>13.90361</v>
      </c>
      <c r="F93" s="188" t="s">
        <v>952</v>
      </c>
      <c r="G93" s="188">
        <v>0.0007233441985434411</v>
      </c>
      <c r="H93" s="188">
        <v>0.0008959288866948697</v>
      </c>
      <c r="I93" s="188"/>
      <c r="J93" s="187">
        <v>38.7339</v>
      </c>
      <c r="K93" s="187">
        <v>6.8236099999999995</v>
      </c>
      <c r="L93" s="188">
        <v>467.64527867213985</v>
      </c>
      <c r="M93" s="188">
        <v>0.0006382928366958998</v>
      </c>
      <c r="N93" s="188">
        <v>0.0008298164057011301</v>
      </c>
    </row>
    <row r="94" spans="1:14" s="29" customFormat="1" ht="12.75">
      <c r="A94" s="171" t="s">
        <v>83</v>
      </c>
      <c r="B94" s="8" t="s">
        <v>259</v>
      </c>
      <c r="C94" s="8"/>
      <c r="D94" s="52">
        <v>219588.21614000006</v>
      </c>
      <c r="E94" s="52">
        <v>205775.79133000004</v>
      </c>
      <c r="F94" s="62">
        <v>6.712366270456574</v>
      </c>
      <c r="G94" s="62">
        <v>0.14115785365208977</v>
      </c>
      <c r="H94" s="62">
        <v>2.323184870932622</v>
      </c>
      <c r="I94" s="62"/>
      <c r="J94" s="52">
        <v>109160.03808999996</v>
      </c>
      <c r="K94" s="52">
        <v>112948.00673000005</v>
      </c>
      <c r="L94" s="62">
        <v>-3.353727745771696</v>
      </c>
      <c r="M94" s="62">
        <v>-0.07576970464827394</v>
      </c>
      <c r="N94" s="62">
        <v>2.3385920460899166</v>
      </c>
    </row>
    <row r="95" spans="1:14" ht="24">
      <c r="A95" s="173">
        <v>351</v>
      </c>
      <c r="B95" s="157"/>
      <c r="C95" s="175" t="s">
        <v>260</v>
      </c>
      <c r="D95" s="187">
        <v>6949.2986</v>
      </c>
      <c r="E95" s="187">
        <v>16327.333879999998</v>
      </c>
      <c r="F95" s="188">
        <v>-57.43764014948899</v>
      </c>
      <c r="G95" s="188">
        <v>-0.09584003893653573</v>
      </c>
      <c r="H95" s="188">
        <v>0.07352172923896882</v>
      </c>
      <c r="I95" s="188"/>
      <c r="J95" s="187">
        <v>3363.6780999999996</v>
      </c>
      <c r="K95" s="187">
        <v>11136.554080000002</v>
      </c>
      <c r="L95" s="188">
        <v>-69.79606011126201</v>
      </c>
      <c r="M95" s="188">
        <v>-0.15547872045536484</v>
      </c>
      <c r="N95" s="188">
        <v>0.0720618184814234</v>
      </c>
    </row>
    <row r="96" spans="1:14" ht="12.75" customHeight="1">
      <c r="A96" s="165">
        <v>352</v>
      </c>
      <c r="B96" s="47"/>
      <c r="C96" s="47" t="s">
        <v>381</v>
      </c>
      <c r="D96" s="16">
        <v>67177.74047000003</v>
      </c>
      <c r="E96" s="16">
        <v>62845.50281</v>
      </c>
      <c r="F96" s="61">
        <v>6.893472828274814</v>
      </c>
      <c r="G96" s="61">
        <v>0.04427386052835683</v>
      </c>
      <c r="H96" s="61">
        <v>0.7107226110158888</v>
      </c>
      <c r="I96" s="61"/>
      <c r="J96" s="16">
        <v>33656.36732999999</v>
      </c>
      <c r="K96" s="16">
        <v>31539.032440000043</v>
      </c>
      <c r="L96" s="61">
        <v>6.713379346775994</v>
      </c>
      <c r="M96" s="61">
        <v>0.04235247292247313</v>
      </c>
      <c r="N96" s="61">
        <v>0.7210377929084737</v>
      </c>
    </row>
    <row r="97" spans="1:14" ht="12.75" customHeight="1">
      <c r="A97" s="173">
        <v>353</v>
      </c>
      <c r="B97" s="157"/>
      <c r="C97" s="175" t="s">
        <v>261</v>
      </c>
      <c r="D97" s="187">
        <v>112454.02476000001</v>
      </c>
      <c r="E97" s="187">
        <v>92690.22715000002</v>
      </c>
      <c r="F97" s="188">
        <v>21.322417926559144</v>
      </c>
      <c r="G97" s="188">
        <v>0.20197867420223775</v>
      </c>
      <c r="H97" s="188">
        <v>1.189733645959179</v>
      </c>
      <c r="I97" s="188"/>
      <c r="J97" s="187">
        <v>54819.115859999976</v>
      </c>
      <c r="K97" s="187">
        <v>50444.35835000002</v>
      </c>
      <c r="L97" s="188">
        <v>8.672441583350931</v>
      </c>
      <c r="M97" s="188">
        <v>0.08750708254028919</v>
      </c>
      <c r="N97" s="188">
        <v>1.174418317976217</v>
      </c>
    </row>
    <row r="98" spans="1:14" ht="12.75" customHeight="1">
      <c r="A98" s="165">
        <v>354</v>
      </c>
      <c r="B98" s="47"/>
      <c r="C98" s="47" t="s">
        <v>262</v>
      </c>
      <c r="D98" s="16">
        <v>28727.144730000007</v>
      </c>
      <c r="E98" s="16">
        <v>29734.297300000013</v>
      </c>
      <c r="F98" s="61">
        <v>-3.3871746146831097</v>
      </c>
      <c r="G98" s="61">
        <v>-0.010292725356843889</v>
      </c>
      <c r="H98" s="61">
        <v>0.3039255438883761</v>
      </c>
      <c r="I98" s="61"/>
      <c r="J98" s="16">
        <v>15185.001349999999</v>
      </c>
      <c r="K98" s="16">
        <v>17242.685799999996</v>
      </c>
      <c r="L98" s="61">
        <v>-11.933665519788091</v>
      </c>
      <c r="M98" s="61">
        <v>-0.04115930142331957</v>
      </c>
      <c r="N98" s="61">
        <v>0.32531615047345624</v>
      </c>
    </row>
    <row r="99" spans="1:14" ht="12.75" customHeight="1">
      <c r="A99" s="173">
        <v>355</v>
      </c>
      <c r="B99" s="157"/>
      <c r="C99" s="175" t="s">
        <v>263</v>
      </c>
      <c r="D99" s="187">
        <v>4280.00758</v>
      </c>
      <c r="E99" s="187">
        <v>4178.430189999999</v>
      </c>
      <c r="F99" s="188">
        <v>2.4309940666976013</v>
      </c>
      <c r="G99" s="188">
        <v>0.0010380832148748113</v>
      </c>
      <c r="H99" s="188">
        <v>0.045281340830209</v>
      </c>
      <c r="I99" s="188"/>
      <c r="J99" s="187">
        <v>2135.8754499999995</v>
      </c>
      <c r="K99" s="187">
        <v>2585.37606</v>
      </c>
      <c r="L99" s="188">
        <v>-17.38627571263271</v>
      </c>
      <c r="M99" s="188">
        <v>-0.008991238232351935</v>
      </c>
      <c r="N99" s="188">
        <v>0.045757966250346165</v>
      </c>
    </row>
    <row r="100" spans="1:14" s="29" customFormat="1" ht="12.75">
      <c r="A100" s="171" t="s">
        <v>264</v>
      </c>
      <c r="B100" s="8" t="s">
        <v>265</v>
      </c>
      <c r="C100" s="8"/>
      <c r="D100" s="11">
        <v>132872.53488999998</v>
      </c>
      <c r="E100" s="11">
        <v>110307.11662000002</v>
      </c>
      <c r="F100" s="62">
        <v>20.456901568496427</v>
      </c>
      <c r="G100" s="62">
        <v>0.23061019723696452</v>
      </c>
      <c r="H100" s="62">
        <v>1.4057560475927768</v>
      </c>
      <c r="I100" s="62"/>
      <c r="J100" s="11">
        <v>59193.634569999995</v>
      </c>
      <c r="K100" s="11">
        <v>59286.667299999994</v>
      </c>
      <c r="L100" s="62">
        <v>-0.15692015462639944</v>
      </c>
      <c r="M100" s="62">
        <v>-0.001860908350794151</v>
      </c>
      <c r="N100" s="62">
        <v>1.2681358985091495</v>
      </c>
    </row>
    <row r="101" spans="1:14" ht="12.75">
      <c r="A101" s="168">
        <v>361</v>
      </c>
      <c r="B101" s="169"/>
      <c r="C101" s="204" t="s">
        <v>266</v>
      </c>
      <c r="D101" s="69">
        <v>13370.56126</v>
      </c>
      <c r="E101" s="69">
        <v>23629.154680000003</v>
      </c>
      <c r="F101" s="170">
        <v>-43.414982714904305</v>
      </c>
      <c r="G101" s="170">
        <v>-0.10483901621735953</v>
      </c>
      <c r="H101" s="170">
        <v>0.1414569787993807</v>
      </c>
      <c r="I101" s="170"/>
      <c r="J101" s="69">
        <v>7304.382099999999</v>
      </c>
      <c r="K101" s="69">
        <v>12066.824720000002</v>
      </c>
      <c r="L101" s="170">
        <v>-39.46723956391406</v>
      </c>
      <c r="M101" s="170">
        <v>-0.09526184216819261</v>
      </c>
      <c r="N101" s="170">
        <v>0.15648556174538766</v>
      </c>
    </row>
    <row r="102" spans="1:14" ht="12.75">
      <c r="A102" s="389">
        <v>362</v>
      </c>
      <c r="B102" s="8"/>
      <c r="C102" s="378" t="s">
        <v>267</v>
      </c>
      <c r="D102" s="182">
        <v>5196.433639999999</v>
      </c>
      <c r="E102" s="182">
        <v>3866.9914000000003</v>
      </c>
      <c r="F102" s="183">
        <v>34.37923963316802</v>
      </c>
      <c r="G102" s="183">
        <v>0.013586406133191172</v>
      </c>
      <c r="H102" s="183">
        <v>0.05497688458635943</v>
      </c>
      <c r="I102" s="183"/>
      <c r="J102" s="182">
        <v>3172.2374299999997</v>
      </c>
      <c r="K102" s="182">
        <v>2299.0119</v>
      </c>
      <c r="L102" s="183">
        <v>37.98264506590852</v>
      </c>
      <c r="M102" s="183">
        <v>0.017466892360394733</v>
      </c>
      <c r="N102" s="183">
        <v>0.06796048583264763</v>
      </c>
    </row>
    <row r="103" spans="1:14" ht="12.75">
      <c r="A103" s="168">
        <v>363</v>
      </c>
      <c r="B103" s="169"/>
      <c r="C103" s="204" t="s">
        <v>268</v>
      </c>
      <c r="D103" s="69">
        <v>57856.35547999999</v>
      </c>
      <c r="E103" s="69">
        <v>39678.46976000001</v>
      </c>
      <c r="F103" s="170">
        <v>45.812970686498524</v>
      </c>
      <c r="G103" s="170">
        <v>0.18577124346120988</v>
      </c>
      <c r="H103" s="170">
        <v>0.6121048392357309</v>
      </c>
      <c r="I103" s="170"/>
      <c r="J103" s="69">
        <v>26725.702060000007</v>
      </c>
      <c r="K103" s="69">
        <v>21827.18885999999</v>
      </c>
      <c r="L103" s="170">
        <v>22.44225416025478</v>
      </c>
      <c r="M103" s="170">
        <v>0.09798362490658404</v>
      </c>
      <c r="N103" s="170">
        <v>0.5725585604152562</v>
      </c>
    </row>
    <row r="104" spans="1:14" ht="12.75">
      <c r="A104" s="389">
        <v>364</v>
      </c>
      <c r="B104" s="8"/>
      <c r="C104" s="378" t="s">
        <v>269</v>
      </c>
      <c r="D104" s="182">
        <v>36806.78576</v>
      </c>
      <c r="E104" s="182">
        <v>23929.828600000004</v>
      </c>
      <c r="F104" s="183">
        <v>53.811322158822286</v>
      </c>
      <c r="G104" s="183">
        <v>0.13159772156439384</v>
      </c>
      <c r="H104" s="183">
        <v>0.3894059951321495</v>
      </c>
      <c r="I104" s="183"/>
      <c r="J104" s="182">
        <v>12176.280239999996</v>
      </c>
      <c r="K104" s="182">
        <v>12969.173860000003</v>
      </c>
      <c r="L104" s="183">
        <v>-6.113678701196824</v>
      </c>
      <c r="M104" s="183">
        <v>-0.01586003505163647</v>
      </c>
      <c r="N104" s="183">
        <v>0.2608587594733939</v>
      </c>
    </row>
    <row r="105" spans="1:14" ht="12.75">
      <c r="A105" s="168">
        <v>369</v>
      </c>
      <c r="B105" s="169"/>
      <c r="C105" s="204" t="s">
        <v>270</v>
      </c>
      <c r="D105" s="69">
        <v>19642.398749999993</v>
      </c>
      <c r="E105" s="69">
        <v>19202.67217999999</v>
      </c>
      <c r="F105" s="170">
        <v>2.2899238495462497</v>
      </c>
      <c r="G105" s="170">
        <v>0.004493842295529257</v>
      </c>
      <c r="H105" s="170">
        <v>0.2078113498391563</v>
      </c>
      <c r="I105" s="170"/>
      <c r="J105" s="69">
        <v>9815.032739999999</v>
      </c>
      <c r="K105" s="69">
        <v>10124.467959999994</v>
      </c>
      <c r="L105" s="170">
        <v>-3.056310921448122</v>
      </c>
      <c r="M105" s="170">
        <v>-0.006189548397943645</v>
      </c>
      <c r="N105" s="170">
        <v>0.21027253104246446</v>
      </c>
    </row>
    <row r="106" spans="1:14" ht="12.75">
      <c r="A106" s="193" t="s">
        <v>271</v>
      </c>
      <c r="B106" s="8" t="s">
        <v>272</v>
      </c>
      <c r="C106" s="380"/>
      <c r="D106" s="195">
        <v>60065.658780000005</v>
      </c>
      <c r="E106" s="195">
        <v>82675.69498999996</v>
      </c>
      <c r="F106" s="196">
        <v>-27.347863495716307</v>
      </c>
      <c r="G106" s="196">
        <v>-0.23106617601921398</v>
      </c>
      <c r="H106" s="196">
        <v>0.6354786800186498</v>
      </c>
      <c r="I106" s="196"/>
      <c r="J106" s="195">
        <v>29192.29236</v>
      </c>
      <c r="K106" s="195">
        <v>48634.0916</v>
      </c>
      <c r="L106" s="196">
        <v>-39.97566028353658</v>
      </c>
      <c r="M106" s="196">
        <v>-0.38888901314816593</v>
      </c>
      <c r="N106" s="196">
        <v>0.6254016022231627</v>
      </c>
    </row>
    <row r="107" spans="1:14" s="261" customFormat="1" ht="12.75" customHeight="1">
      <c r="A107" s="191" t="s">
        <v>273</v>
      </c>
      <c r="B107" s="903" t="s">
        <v>274</v>
      </c>
      <c r="C107" s="903"/>
      <c r="D107" s="117">
        <v>57037.07959</v>
      </c>
      <c r="E107" s="117">
        <v>59006.55183</v>
      </c>
      <c r="F107" s="203">
        <v>-3.3377178955891478</v>
      </c>
      <c r="G107" s="203">
        <v>-0.02012727512004261</v>
      </c>
      <c r="H107" s="203">
        <v>0.6034371184161659</v>
      </c>
      <c r="I107" s="203"/>
      <c r="J107" s="117">
        <v>29473.490450000005</v>
      </c>
      <c r="K107" s="117">
        <v>32983.3142</v>
      </c>
      <c r="L107" s="203">
        <v>-10.641210063723662</v>
      </c>
      <c r="M107" s="203">
        <v>-0.07020604819605644</v>
      </c>
      <c r="N107" s="203">
        <v>0.6314258545792081</v>
      </c>
    </row>
    <row r="108" spans="1:14" s="29" customFormat="1" ht="12.75">
      <c r="A108" s="193" t="s">
        <v>275</v>
      </c>
      <c r="B108" s="8" t="s">
        <v>276</v>
      </c>
      <c r="C108" s="380"/>
      <c r="D108" s="195">
        <v>91927.10640999996</v>
      </c>
      <c r="E108" s="195">
        <v>79991.78563</v>
      </c>
      <c r="F108" s="196">
        <v>14.920683025137722</v>
      </c>
      <c r="G108" s="196">
        <v>0.12197454734625832</v>
      </c>
      <c r="H108" s="196">
        <v>0.9725643142169619</v>
      </c>
      <c r="I108" s="196"/>
      <c r="J108" s="195">
        <v>52524.19993000002</v>
      </c>
      <c r="K108" s="195">
        <v>42784.295139999995</v>
      </c>
      <c r="L108" s="196">
        <v>22.765140241597592</v>
      </c>
      <c r="M108" s="196">
        <v>0.19482466181150643</v>
      </c>
      <c r="N108" s="196">
        <v>1.1252531451323042</v>
      </c>
    </row>
    <row r="109" spans="1:14" s="261" customFormat="1" ht="12.75" customHeight="1">
      <c r="A109" s="191" t="s">
        <v>277</v>
      </c>
      <c r="B109" s="919" t="s">
        <v>278</v>
      </c>
      <c r="C109" s="919"/>
      <c r="D109" s="117">
        <v>1118930.6012199998</v>
      </c>
      <c r="E109" s="117">
        <v>964396.03378</v>
      </c>
      <c r="F109" s="160">
        <v>16.023973764625886</v>
      </c>
      <c r="G109" s="160">
        <v>1.5792859077930756</v>
      </c>
      <c r="H109" s="160">
        <v>11.837987894216177</v>
      </c>
      <c r="I109" s="160"/>
      <c r="J109" s="117">
        <v>579589.1939</v>
      </c>
      <c r="K109" s="117">
        <v>570745.2255000001</v>
      </c>
      <c r="L109" s="160">
        <v>1.5495475047123097</v>
      </c>
      <c r="M109" s="160">
        <v>0.17690349030625643</v>
      </c>
      <c r="N109" s="160">
        <v>12.416839555668634</v>
      </c>
    </row>
    <row r="110" spans="1:14" s="261" customFormat="1" ht="12.75" customHeight="1">
      <c r="A110" s="193" t="s">
        <v>87</v>
      </c>
      <c r="B110" s="8" t="s">
        <v>279</v>
      </c>
      <c r="C110" s="380"/>
      <c r="D110" s="195">
        <v>697582.6988000001</v>
      </c>
      <c r="E110" s="195">
        <v>715627.8597899999</v>
      </c>
      <c r="F110" s="196">
        <v>-2.521584472032028</v>
      </c>
      <c r="G110" s="196">
        <v>-0.18441484599508076</v>
      </c>
      <c r="H110" s="196">
        <v>7.380239252197733</v>
      </c>
      <c r="I110" s="196"/>
      <c r="J110" s="195">
        <v>305750.64748000004</v>
      </c>
      <c r="K110" s="195">
        <v>431232.41803</v>
      </c>
      <c r="L110" s="196">
        <v>-29.09840849239457</v>
      </c>
      <c r="M110" s="196">
        <v>-2.5099776679554933</v>
      </c>
      <c r="N110" s="196">
        <v>6.550254514331036</v>
      </c>
    </row>
    <row r="111" spans="1:14" s="261" customFormat="1" ht="12.75" customHeight="1">
      <c r="A111" s="173">
        <v>411</v>
      </c>
      <c r="B111" s="201"/>
      <c r="C111" s="204" t="s">
        <v>280</v>
      </c>
      <c r="D111" s="377">
        <v>102454.41644</v>
      </c>
      <c r="E111" s="377">
        <v>167498.249</v>
      </c>
      <c r="F111" s="71">
        <v>-38.832544786781625</v>
      </c>
      <c r="G111" s="71">
        <v>-0.6647238210359891</v>
      </c>
      <c r="H111" s="71">
        <v>1.083940451895136</v>
      </c>
      <c r="I111" s="71"/>
      <c r="J111" s="377">
        <v>42133.24076</v>
      </c>
      <c r="K111" s="377">
        <v>99844.92421000003</v>
      </c>
      <c r="L111" s="71">
        <v>-57.80131930253884</v>
      </c>
      <c r="M111" s="71">
        <v>-1.1543910801122876</v>
      </c>
      <c r="N111" s="71">
        <v>0.9026422438226864</v>
      </c>
    </row>
    <row r="112" spans="1:14" s="261" customFormat="1" ht="12.75" customHeight="1">
      <c r="A112" s="389">
        <v>412</v>
      </c>
      <c r="B112" s="8"/>
      <c r="C112" s="378" t="s">
        <v>281</v>
      </c>
      <c r="D112" s="182">
        <v>34004.09660000002</v>
      </c>
      <c r="E112" s="182">
        <v>34605.98387</v>
      </c>
      <c r="F112" s="183">
        <v>-1.739257789233829</v>
      </c>
      <c r="G112" s="183">
        <v>-0.006151064446859603</v>
      </c>
      <c r="H112" s="183">
        <v>0.3597542899136529</v>
      </c>
      <c r="I112" s="183"/>
      <c r="J112" s="182">
        <v>13270.758790000002</v>
      </c>
      <c r="K112" s="182">
        <v>22200.159840000004</v>
      </c>
      <c r="L112" s="183">
        <v>-40.22223765214116</v>
      </c>
      <c r="M112" s="183">
        <v>-0.17861237632750587</v>
      </c>
      <c r="N112" s="183">
        <v>0.2843063404419508</v>
      </c>
    </row>
    <row r="113" spans="1:14" s="261" customFormat="1" ht="12.75" customHeight="1">
      <c r="A113" s="173">
        <v>413</v>
      </c>
      <c r="B113" s="201"/>
      <c r="C113" s="204" t="s">
        <v>282</v>
      </c>
      <c r="D113" s="69">
        <v>547013.0197100001</v>
      </c>
      <c r="E113" s="69">
        <v>506754.9203299999</v>
      </c>
      <c r="F113" s="170">
        <v>7.944293733504177</v>
      </c>
      <c r="G113" s="170">
        <v>0.4114228297177136</v>
      </c>
      <c r="H113" s="170">
        <v>5.787252130065234</v>
      </c>
      <c r="I113" s="170"/>
      <c r="J113" s="69">
        <v>241982.89377000002</v>
      </c>
      <c r="K113" s="69">
        <v>304827.79261999996</v>
      </c>
      <c r="L113" s="170">
        <v>-20.61652525507828</v>
      </c>
      <c r="M113" s="170">
        <v>-1.2570693891792692</v>
      </c>
      <c r="N113" s="170">
        <v>5.184124891874554</v>
      </c>
    </row>
    <row r="114" spans="1:14" s="261" customFormat="1" ht="12.75" customHeight="1">
      <c r="A114" s="389">
        <v>414</v>
      </c>
      <c r="B114" s="8"/>
      <c r="C114" s="378" t="s">
        <v>283</v>
      </c>
      <c r="D114" s="182">
        <v>7222.69528</v>
      </c>
      <c r="E114" s="182">
        <v>356.45835999999997</v>
      </c>
      <c r="F114" s="183" t="s">
        <v>952</v>
      </c>
      <c r="G114" s="183">
        <v>0.07017039221036916</v>
      </c>
      <c r="H114" s="183">
        <v>0.07641419333337297</v>
      </c>
      <c r="I114" s="183"/>
      <c r="J114" s="182">
        <v>5030.4044699999995</v>
      </c>
      <c r="K114" s="182">
        <v>298.16048</v>
      </c>
      <c r="L114" s="183" t="s">
        <v>952</v>
      </c>
      <c r="M114" s="183">
        <v>0.0946577872001233</v>
      </c>
      <c r="N114" s="183">
        <v>0.1077689609494086</v>
      </c>
    </row>
    <row r="115" spans="1:14" s="261" customFormat="1" ht="12.75" customHeight="1">
      <c r="A115" s="173">
        <v>415</v>
      </c>
      <c r="B115" s="201"/>
      <c r="C115" s="204" t="s">
        <v>284</v>
      </c>
      <c r="D115" s="69">
        <v>6757.11817</v>
      </c>
      <c r="E115" s="69">
        <v>6262.7023899999995</v>
      </c>
      <c r="F115" s="170">
        <v>7.894607618421419</v>
      </c>
      <c r="G115" s="170">
        <v>0.0050527457181881825</v>
      </c>
      <c r="H115" s="170">
        <v>0.07148851144926432</v>
      </c>
      <c r="I115" s="170"/>
      <c r="J115" s="69">
        <v>3263.0208199999993</v>
      </c>
      <c r="K115" s="69">
        <v>3969.8413999999993</v>
      </c>
      <c r="L115" s="170">
        <v>-17.80475612955218</v>
      </c>
      <c r="M115" s="170">
        <v>-0.014138339483697615</v>
      </c>
      <c r="N115" s="170">
        <v>0.06990538542672836</v>
      </c>
    </row>
    <row r="116" spans="1:14" s="261" customFormat="1" ht="12.75" customHeight="1">
      <c r="A116" s="389">
        <v>416</v>
      </c>
      <c r="B116" s="8"/>
      <c r="C116" s="378" t="s">
        <v>285</v>
      </c>
      <c r="D116" s="182">
        <v>131.3526</v>
      </c>
      <c r="E116" s="182">
        <v>149.54584</v>
      </c>
      <c r="F116" s="183">
        <v>-12.16566104413202</v>
      </c>
      <c r="G116" s="183">
        <v>-0.00018592815850248533</v>
      </c>
      <c r="H116" s="183">
        <v>0.0013896755410732497</v>
      </c>
      <c r="I116" s="183"/>
      <c r="J116" s="182">
        <v>70.32887000000001</v>
      </c>
      <c r="K116" s="182">
        <v>91.53948</v>
      </c>
      <c r="L116" s="183">
        <v>-23.17099682016982</v>
      </c>
      <c r="M116" s="183">
        <v>-0.00042427005285600384</v>
      </c>
      <c r="N116" s="183">
        <v>0.0015066918157072239</v>
      </c>
    </row>
    <row r="117" spans="1:14" s="261" customFormat="1" ht="12.75">
      <c r="A117" s="191" t="s">
        <v>89</v>
      </c>
      <c r="B117" s="157" t="s">
        <v>286</v>
      </c>
      <c r="C117" s="390"/>
      <c r="D117" s="379">
        <v>44974.37056</v>
      </c>
      <c r="E117" s="379">
        <v>41571.781980000014</v>
      </c>
      <c r="F117" s="160">
        <v>8.184851401455338</v>
      </c>
      <c r="G117" s="160">
        <v>0.03477319206589835</v>
      </c>
      <c r="H117" s="160">
        <v>0.4758168680513125</v>
      </c>
      <c r="I117" s="160"/>
      <c r="J117" s="379">
        <v>24645.735040000003</v>
      </c>
      <c r="K117" s="379">
        <v>24185.850530000003</v>
      </c>
      <c r="L117" s="160">
        <v>1.9014609778951603</v>
      </c>
      <c r="M117" s="160">
        <v>0.009198944554888212</v>
      </c>
      <c r="N117" s="160">
        <v>0.5279983494240239</v>
      </c>
    </row>
    <row r="118" spans="1:14" ht="12.75">
      <c r="A118" s="193" t="s">
        <v>91</v>
      </c>
      <c r="B118" s="8" t="s">
        <v>287</v>
      </c>
      <c r="C118" s="380"/>
      <c r="D118" s="195">
        <v>33278.578030000004</v>
      </c>
      <c r="E118" s="195">
        <v>21312.566730000002</v>
      </c>
      <c r="F118" s="196">
        <v>56.145331773466786</v>
      </c>
      <c r="G118" s="196">
        <v>0.1222881930667067</v>
      </c>
      <c r="H118" s="196">
        <v>0.35207849658087176</v>
      </c>
      <c r="I118" s="196"/>
      <c r="J118" s="195">
        <v>14242.276640000002</v>
      </c>
      <c r="K118" s="195">
        <v>10255.51654</v>
      </c>
      <c r="L118" s="196">
        <v>38.87429837834381</v>
      </c>
      <c r="M118" s="196">
        <v>0.07974607606057575</v>
      </c>
      <c r="N118" s="196">
        <v>0.305119670634921</v>
      </c>
    </row>
    <row r="119" spans="1:14" ht="12.75">
      <c r="A119" s="184">
        <v>431</v>
      </c>
      <c r="B119" s="185"/>
      <c r="C119" s="186" t="s">
        <v>288</v>
      </c>
      <c r="D119" s="69">
        <v>5066.061390000001</v>
      </c>
      <c r="E119" s="69">
        <v>2252.62302</v>
      </c>
      <c r="F119" s="188">
        <v>124.89610312159559</v>
      </c>
      <c r="G119" s="188">
        <v>0.02875229564356509</v>
      </c>
      <c r="H119" s="188">
        <v>0.05359758088731057</v>
      </c>
      <c r="I119" s="188"/>
      <c r="J119" s="69">
        <v>2611.9092800000003</v>
      </c>
      <c r="K119" s="69">
        <v>917.9654800000001</v>
      </c>
      <c r="L119" s="188">
        <v>184.53240747135723</v>
      </c>
      <c r="M119" s="188">
        <v>0.03388349630496721</v>
      </c>
      <c r="N119" s="188">
        <v>0.05595628559858487</v>
      </c>
    </row>
    <row r="120" spans="1:14" s="259" customFormat="1" ht="27" customHeight="1">
      <c r="A120" s="179">
        <v>432</v>
      </c>
      <c r="B120" s="180"/>
      <c r="C120" s="181" t="s">
        <v>289</v>
      </c>
      <c r="D120" s="182">
        <v>11143.697310000003</v>
      </c>
      <c r="E120" s="182">
        <v>5462.97958</v>
      </c>
      <c r="F120" s="183">
        <v>103.98570316457239</v>
      </c>
      <c r="G120" s="183">
        <v>0.05805482621629349</v>
      </c>
      <c r="H120" s="183">
        <v>0.11789735101422258</v>
      </c>
      <c r="I120" s="183"/>
      <c r="J120" s="182">
        <v>2634.0230400000005</v>
      </c>
      <c r="K120" s="182">
        <v>3379.0702199999996</v>
      </c>
      <c r="L120" s="183">
        <v>-22.04888124520831</v>
      </c>
      <c r="M120" s="183">
        <v>-0.014902975748402164</v>
      </c>
      <c r="N120" s="183">
        <v>0.056430040135043574</v>
      </c>
    </row>
    <row r="121" spans="1:14" ht="24">
      <c r="A121" s="168">
        <v>433</v>
      </c>
      <c r="B121" s="169"/>
      <c r="C121" s="204" t="s">
        <v>290</v>
      </c>
      <c r="D121" s="187">
        <v>821.5379600000001</v>
      </c>
      <c r="E121" s="187">
        <v>684.6252900000001</v>
      </c>
      <c r="F121" s="188">
        <v>19.998190543034138</v>
      </c>
      <c r="G121" s="188">
        <v>0.0013991966581410721</v>
      </c>
      <c r="H121" s="188">
        <v>0.008691652917987264</v>
      </c>
      <c r="I121" s="188"/>
      <c r="J121" s="187">
        <v>316.57078</v>
      </c>
      <c r="K121" s="187">
        <v>418.15774</v>
      </c>
      <c r="L121" s="188">
        <v>-24.29393271543891</v>
      </c>
      <c r="M121" s="188">
        <v>-0.002032016282826414</v>
      </c>
      <c r="N121" s="188">
        <v>0.006782059818649896</v>
      </c>
    </row>
    <row r="122" spans="1:14" ht="12.75">
      <c r="A122" s="179">
        <v>434</v>
      </c>
      <c r="B122" s="180"/>
      <c r="C122" s="181" t="s">
        <v>291</v>
      </c>
      <c r="D122" s="16">
        <v>243.78687</v>
      </c>
      <c r="E122" s="16">
        <v>853.6974900000001</v>
      </c>
      <c r="F122" s="183">
        <v>-71.4434125840056</v>
      </c>
      <c r="G122" s="183">
        <v>-0.006233060105165935</v>
      </c>
      <c r="H122" s="183">
        <v>0.0025792001869304757</v>
      </c>
      <c r="I122" s="183"/>
      <c r="J122" s="16">
        <v>34.03247</v>
      </c>
      <c r="K122" s="16">
        <v>64.69929</v>
      </c>
      <c r="L122" s="183">
        <v>-47.39900546049269</v>
      </c>
      <c r="M122" s="183">
        <v>-0.0006134200450777024</v>
      </c>
      <c r="N122" s="183">
        <v>0.0007290952352469423</v>
      </c>
    </row>
    <row r="123" spans="1:14" ht="12.75">
      <c r="A123" s="168">
        <v>435</v>
      </c>
      <c r="B123" s="169"/>
      <c r="C123" s="204" t="s">
        <v>292</v>
      </c>
      <c r="D123" s="69">
        <v>2594.73473</v>
      </c>
      <c r="E123" s="69">
        <v>1956.6666800000003</v>
      </c>
      <c r="F123" s="170">
        <v>32.609951225826556</v>
      </c>
      <c r="G123" s="170">
        <v>0.006520818586231574</v>
      </c>
      <c r="H123" s="170">
        <v>0.027451602707934997</v>
      </c>
      <c r="I123" s="170"/>
      <c r="J123" s="69">
        <v>1137.906</v>
      </c>
      <c r="K123" s="69">
        <v>1067.0772800000002</v>
      </c>
      <c r="L123" s="170">
        <v>6.637637341505363</v>
      </c>
      <c r="M123" s="170">
        <v>0.0014167675883967037</v>
      </c>
      <c r="N123" s="170">
        <v>0.02437794972738996</v>
      </c>
    </row>
    <row r="124" spans="1:14" ht="12.75">
      <c r="A124" s="179">
        <v>439</v>
      </c>
      <c r="B124" s="180"/>
      <c r="C124" s="181" t="s">
        <v>293</v>
      </c>
      <c r="D124" s="16">
        <v>13408.759769999997</v>
      </c>
      <c r="E124" s="16">
        <v>10101.974670000001</v>
      </c>
      <c r="F124" s="183">
        <v>32.734046639616004</v>
      </c>
      <c r="G124" s="183">
        <v>0.03379411606764139</v>
      </c>
      <c r="H124" s="183">
        <v>0.14186110886648584</v>
      </c>
      <c r="I124" s="183"/>
      <c r="J124" s="16">
        <v>7507.835070000001</v>
      </c>
      <c r="K124" s="16">
        <v>4408.5465300000005</v>
      </c>
      <c r="L124" s="183">
        <v>70.30182212911792</v>
      </c>
      <c r="M124" s="183">
        <v>0.06199422424351813</v>
      </c>
      <c r="N124" s="183">
        <v>0.1608442401200058</v>
      </c>
    </row>
    <row r="125" spans="1:14" s="261" customFormat="1" ht="12.75" customHeight="1">
      <c r="A125" s="216" t="s">
        <v>294</v>
      </c>
      <c r="B125" s="157" t="s">
        <v>295</v>
      </c>
      <c r="C125" s="206"/>
      <c r="D125" s="117">
        <v>34838.45215</v>
      </c>
      <c r="E125" s="117">
        <v>41218.6086</v>
      </c>
      <c r="F125" s="160">
        <v>-15.47882538179613</v>
      </c>
      <c r="G125" s="160">
        <v>-0.06520283026587098</v>
      </c>
      <c r="H125" s="160">
        <v>0.36858154952171307</v>
      </c>
      <c r="I125" s="160"/>
      <c r="J125" s="117">
        <v>18732.974970000003</v>
      </c>
      <c r="K125" s="117">
        <v>25997.14724</v>
      </c>
      <c r="L125" s="160">
        <v>-27.942189975456692</v>
      </c>
      <c r="M125" s="160">
        <v>-0.14530325874399733</v>
      </c>
      <c r="N125" s="160">
        <v>0.4013262273536782</v>
      </c>
    </row>
    <row r="126" spans="1:14" ht="12.75">
      <c r="A126" s="179">
        <v>441</v>
      </c>
      <c r="B126" s="180"/>
      <c r="C126" s="181" t="s">
        <v>296</v>
      </c>
      <c r="D126" s="16">
        <v>2486.2884000000004</v>
      </c>
      <c r="E126" s="16">
        <v>1922.5418099999997</v>
      </c>
      <c r="F126" s="183">
        <v>29.322982057799862</v>
      </c>
      <c r="G126" s="183">
        <v>0.0057612808571071315</v>
      </c>
      <c r="H126" s="183">
        <v>0.026304269405661898</v>
      </c>
      <c r="I126" s="183"/>
      <c r="J126" s="16">
        <v>1403.547</v>
      </c>
      <c r="K126" s="16">
        <v>1122.16619</v>
      </c>
      <c r="L126" s="183">
        <v>25.07478950154434</v>
      </c>
      <c r="M126" s="183">
        <v>0.005628383678327275</v>
      </c>
      <c r="N126" s="183">
        <v>0.03006891448505325</v>
      </c>
    </row>
    <row r="127" spans="1:14" s="259" customFormat="1" ht="12.75">
      <c r="A127" s="168">
        <v>442</v>
      </c>
      <c r="B127" s="169"/>
      <c r="C127" s="204" t="s">
        <v>297</v>
      </c>
      <c r="D127" s="69">
        <v>868.5574799999996</v>
      </c>
      <c r="E127" s="69">
        <v>1078.6879300000003</v>
      </c>
      <c r="F127" s="170">
        <v>-19.480189233228987</v>
      </c>
      <c r="G127" s="170">
        <v>-0.002147455187410197</v>
      </c>
      <c r="H127" s="170">
        <v>0.009189106922681529</v>
      </c>
      <c r="I127" s="170"/>
      <c r="J127" s="69">
        <v>367.65766</v>
      </c>
      <c r="K127" s="69">
        <v>348.32087</v>
      </c>
      <c r="L127" s="170">
        <v>5.551430208588997</v>
      </c>
      <c r="M127" s="170">
        <v>0.00038678854193092304</v>
      </c>
      <c r="N127" s="170">
        <v>0.007876520514321774</v>
      </c>
    </row>
    <row r="128" spans="1:14" s="259" customFormat="1" ht="12.75">
      <c r="A128" s="179">
        <v>443</v>
      </c>
      <c r="B128" s="180"/>
      <c r="C128" s="181" t="s">
        <v>298</v>
      </c>
      <c r="D128" s="16">
        <v>9.999999999999999E-34</v>
      </c>
      <c r="E128" s="16">
        <v>87.85896000000001</v>
      </c>
      <c r="F128" s="183">
        <v>-100</v>
      </c>
      <c r="G128" s="183">
        <v>-0.00089788595328504</v>
      </c>
      <c r="H128" s="183">
        <v>1.0579733793417485E-38</v>
      </c>
      <c r="I128" s="183"/>
      <c r="J128" s="16">
        <v>9.999999999999999E-34</v>
      </c>
      <c r="K128" s="16">
        <v>9.999999999999999E-34</v>
      </c>
      <c r="L128" s="183">
        <v>0</v>
      </c>
      <c r="M128" s="183">
        <v>0</v>
      </c>
      <c r="N128" s="183">
        <v>2.1423518047527618E-38</v>
      </c>
    </row>
    <row r="129" spans="1:14" s="259" customFormat="1" ht="24">
      <c r="A129" s="168">
        <v>444</v>
      </c>
      <c r="B129" s="169"/>
      <c r="C129" s="204" t="s">
        <v>299</v>
      </c>
      <c r="D129" s="187">
        <v>5498.97676</v>
      </c>
      <c r="E129" s="187">
        <v>4330.9121000000005</v>
      </c>
      <c r="F129" s="188">
        <v>26.970407919384904</v>
      </c>
      <c r="G129" s="188">
        <v>0.011937187177524811</v>
      </c>
      <c r="H129" s="188">
        <v>0.05817771025698939</v>
      </c>
      <c r="I129" s="188"/>
      <c r="J129" s="187">
        <v>2814.84591</v>
      </c>
      <c r="K129" s="187">
        <v>1632.9892899999998</v>
      </c>
      <c r="L129" s="188">
        <v>72.37381330284171</v>
      </c>
      <c r="M129" s="188">
        <v>0.023640355965039123</v>
      </c>
      <c r="N129" s="188">
        <v>0.060303902153894307</v>
      </c>
    </row>
    <row r="130" spans="1:14" s="259" customFormat="1" ht="24">
      <c r="A130" s="179">
        <v>445</v>
      </c>
      <c r="B130" s="180"/>
      <c r="C130" s="181" t="s">
        <v>300</v>
      </c>
      <c r="D130" s="182">
        <v>3506.94322</v>
      </c>
      <c r="E130" s="182">
        <v>4859.42024</v>
      </c>
      <c r="F130" s="183">
        <v>-27.832065415276787</v>
      </c>
      <c r="G130" s="183">
        <v>-0.013821813033056733</v>
      </c>
      <c r="H130" s="183">
        <v>0.037102525696230335</v>
      </c>
      <c r="I130" s="183"/>
      <c r="J130" s="182">
        <v>1319.6908899999999</v>
      </c>
      <c r="K130" s="182">
        <v>2974.2009</v>
      </c>
      <c r="L130" s="183">
        <v>-55.62872400448806</v>
      </c>
      <c r="M130" s="183">
        <v>-0.033094712947599705</v>
      </c>
      <c r="N130" s="183">
        <v>0.028272421599072783</v>
      </c>
    </row>
    <row r="131" spans="1:14" s="259" customFormat="1" ht="24">
      <c r="A131" s="168">
        <v>446</v>
      </c>
      <c r="B131" s="169"/>
      <c r="C131" s="204" t="s">
        <v>301</v>
      </c>
      <c r="D131" s="187">
        <v>1353.27597</v>
      </c>
      <c r="E131" s="187">
        <v>288.09578000000005</v>
      </c>
      <c r="F131" s="188">
        <v>369.73127131539366</v>
      </c>
      <c r="G131" s="188">
        <v>0.010885746090307577</v>
      </c>
      <c r="H131" s="188">
        <v>0.014317299511628828</v>
      </c>
      <c r="I131" s="188"/>
      <c r="J131" s="187">
        <v>931.0369000000001</v>
      </c>
      <c r="K131" s="187">
        <v>210.34868000000006</v>
      </c>
      <c r="L131" s="188">
        <v>342.6159935969172</v>
      </c>
      <c r="M131" s="188">
        <v>0.014415730108285407</v>
      </c>
      <c r="N131" s="188">
        <v>0.01994608583006417</v>
      </c>
    </row>
    <row r="132" spans="1:14" s="259" customFormat="1" ht="12.75">
      <c r="A132" s="179">
        <v>447</v>
      </c>
      <c r="B132" s="180"/>
      <c r="C132" s="181" t="s">
        <v>302</v>
      </c>
      <c r="D132" s="16">
        <v>2577.55639</v>
      </c>
      <c r="E132" s="16">
        <v>2347.98752</v>
      </c>
      <c r="F132" s="446">
        <v>9.777261081864697</v>
      </c>
      <c r="G132" s="183">
        <v>0.002346108623235689</v>
      </c>
      <c r="H132" s="183">
        <v>0.027269860443722184</v>
      </c>
      <c r="I132" s="183"/>
      <c r="J132" s="16">
        <v>2557.7531200000003</v>
      </c>
      <c r="K132" s="16">
        <v>1765.15162</v>
      </c>
      <c r="L132" s="446">
        <v>44.902743255562385</v>
      </c>
      <c r="M132" s="183">
        <v>0.01585419185486642</v>
      </c>
      <c r="N132" s="183">
        <v>0.05479607012744009</v>
      </c>
    </row>
    <row r="133" spans="1:14" s="259" customFormat="1" ht="12.75">
      <c r="A133" s="168">
        <v>448</v>
      </c>
      <c r="B133" s="169"/>
      <c r="C133" s="204" t="s">
        <v>303</v>
      </c>
      <c r="D133" s="69">
        <v>10489.530329999994</v>
      </c>
      <c r="E133" s="69">
        <v>19373.957359999997</v>
      </c>
      <c r="F133" s="170">
        <v>-45.85757501636209</v>
      </c>
      <c r="G133" s="170">
        <v>-0.09079554587514956</v>
      </c>
      <c r="H133" s="170">
        <v>0.11097643850937862</v>
      </c>
      <c r="I133" s="170"/>
      <c r="J133" s="69">
        <v>5391.67532</v>
      </c>
      <c r="K133" s="69">
        <v>13597.806209999999</v>
      </c>
      <c r="L133" s="170">
        <v>-60.34893249151547</v>
      </c>
      <c r="M133" s="170">
        <v>-0.16414500037686738</v>
      </c>
      <c r="N133" s="170">
        <v>0.11550865352442925</v>
      </c>
    </row>
    <row r="134" spans="1:14" s="259" customFormat="1" ht="12.75">
      <c r="A134" s="179">
        <v>449</v>
      </c>
      <c r="B134" s="180"/>
      <c r="C134" s="181" t="s">
        <v>304</v>
      </c>
      <c r="D134" s="16">
        <v>8057.323600000001</v>
      </c>
      <c r="E134" s="16">
        <v>6929.146900000001</v>
      </c>
      <c r="F134" s="183">
        <v>16.28161036678267</v>
      </c>
      <c r="G134" s="183">
        <v>0.0115295470348553</v>
      </c>
      <c r="H134" s="183">
        <v>0.08524433877542024</v>
      </c>
      <c r="I134" s="183"/>
      <c r="J134" s="16">
        <v>3946.76817</v>
      </c>
      <c r="K134" s="16">
        <v>4346.16348</v>
      </c>
      <c r="L134" s="183">
        <v>-9.189606231747186</v>
      </c>
      <c r="M134" s="183">
        <v>-0.007988995567979435</v>
      </c>
      <c r="N134" s="183">
        <v>0.08455365911940255</v>
      </c>
    </row>
    <row r="135" spans="1:14" s="259" customFormat="1" ht="12.75" customHeight="1">
      <c r="A135" s="216" t="s">
        <v>305</v>
      </c>
      <c r="B135" s="157" t="s">
        <v>306</v>
      </c>
      <c r="C135" s="206"/>
      <c r="D135" s="117">
        <v>1192.09512</v>
      </c>
      <c r="E135" s="117">
        <v>974.2165100000001</v>
      </c>
      <c r="F135" s="160">
        <v>22.36449575259198</v>
      </c>
      <c r="G135" s="160">
        <v>0.002226638506081443</v>
      </c>
      <c r="H135" s="160">
        <v>0.012612049026032073</v>
      </c>
      <c r="I135" s="160"/>
      <c r="J135" s="117">
        <v>740.9137</v>
      </c>
      <c r="K135" s="117">
        <v>299.66171999999995</v>
      </c>
      <c r="L135" s="160">
        <v>147.2500324699465</v>
      </c>
      <c r="M135" s="160">
        <v>0.008826243133856899</v>
      </c>
      <c r="N135" s="160">
        <v>0.015872978023610464</v>
      </c>
    </row>
    <row r="136" spans="1:14" s="261" customFormat="1" ht="12.75">
      <c r="A136" s="179">
        <v>451</v>
      </c>
      <c r="B136" s="180"/>
      <c r="C136" s="181" t="s">
        <v>307</v>
      </c>
      <c r="D136" s="16">
        <v>171.30374000000003</v>
      </c>
      <c r="E136" s="16">
        <v>18.02669</v>
      </c>
      <c r="F136" s="183" t="s">
        <v>952</v>
      </c>
      <c r="G136" s="183">
        <v>0.0015664345464135787</v>
      </c>
      <c r="H136" s="183">
        <v>0.0018123479670168032</v>
      </c>
      <c r="I136" s="183"/>
      <c r="J136" s="16">
        <v>161.79932</v>
      </c>
      <c r="K136" s="16">
        <v>2.61474</v>
      </c>
      <c r="L136" s="183" t="s">
        <v>952</v>
      </c>
      <c r="M136" s="183">
        <v>0.0031841257828257087</v>
      </c>
      <c r="N136" s="183">
        <v>0.0034663106520976964</v>
      </c>
    </row>
    <row r="137" spans="1:14" s="259" customFormat="1" ht="12.75">
      <c r="A137" s="168">
        <v>452</v>
      </c>
      <c r="B137" s="169"/>
      <c r="C137" s="204" t="s">
        <v>308</v>
      </c>
      <c r="D137" s="69">
        <v>1020.79138</v>
      </c>
      <c r="E137" s="69">
        <v>956.18982</v>
      </c>
      <c r="F137" s="170">
        <v>6.756143879465267</v>
      </c>
      <c r="G137" s="170">
        <v>0.0006602039596678662</v>
      </c>
      <c r="H137" s="170">
        <v>0.010799701059015272</v>
      </c>
      <c r="I137" s="170"/>
      <c r="J137" s="69">
        <v>579.11438</v>
      </c>
      <c r="K137" s="69">
        <v>297.04697999999996</v>
      </c>
      <c r="L137" s="170">
        <v>94.95716805469628</v>
      </c>
      <c r="M137" s="170">
        <v>0.005642117351031189</v>
      </c>
      <c r="N137" s="170">
        <v>0.012406667371512768</v>
      </c>
    </row>
    <row r="138" spans="1:14" ht="12.75" customHeight="1">
      <c r="A138" s="292" t="s">
        <v>309</v>
      </c>
      <c r="B138" s="233" t="s">
        <v>310</v>
      </c>
      <c r="C138" s="391"/>
      <c r="D138" s="52">
        <v>57227.323580000004</v>
      </c>
      <c r="E138" s="52">
        <v>44494.046740000005</v>
      </c>
      <c r="F138" s="196">
        <v>28.617933797765403</v>
      </c>
      <c r="G138" s="196">
        <v>0.1301293620357641</v>
      </c>
      <c r="H138" s="196">
        <v>0.6054498491861634</v>
      </c>
      <c r="I138" s="196"/>
      <c r="J138" s="52">
        <v>31185.14334</v>
      </c>
      <c r="K138" s="52">
        <v>22549.16813</v>
      </c>
      <c r="L138" s="196">
        <v>38.29842041272678</v>
      </c>
      <c r="M138" s="196">
        <v>0.17274305919583838</v>
      </c>
      <c r="N138" s="196">
        <v>0.6680954811592257</v>
      </c>
    </row>
    <row r="139" spans="1:14" s="261" customFormat="1" ht="14.25" customHeight="1">
      <c r="A139" s="168">
        <v>461</v>
      </c>
      <c r="B139" s="169"/>
      <c r="C139" s="204" t="s">
        <v>311</v>
      </c>
      <c r="D139" s="69">
        <v>19245.29124</v>
      </c>
      <c r="E139" s="69">
        <v>7930.093469999999</v>
      </c>
      <c r="F139" s="170">
        <v>142.68681463599447</v>
      </c>
      <c r="G139" s="170">
        <v>0.1156371204066746</v>
      </c>
      <c r="H139" s="170">
        <v>0.2036100580959895</v>
      </c>
      <c r="I139" s="170"/>
      <c r="J139" s="69">
        <v>12323.184689999998</v>
      </c>
      <c r="K139" s="69">
        <v>3619.6623499999996</v>
      </c>
      <c r="L139" s="170">
        <v>240.45122164502445</v>
      </c>
      <c r="M139" s="170">
        <v>0.17409418603355642</v>
      </c>
      <c r="N139" s="170">
        <v>0.264005969609231</v>
      </c>
    </row>
    <row r="140" spans="1:14" ht="12" customHeight="1">
      <c r="A140" s="179">
        <v>462</v>
      </c>
      <c r="B140" s="180"/>
      <c r="C140" s="181" t="s">
        <v>312</v>
      </c>
      <c r="D140" s="80">
        <v>9831.384759999999</v>
      </c>
      <c r="E140" s="80">
        <v>11565.327200000002</v>
      </c>
      <c r="F140" s="18">
        <v>-14.99259303273324</v>
      </c>
      <c r="G140" s="18">
        <v>-0.017720248005220984</v>
      </c>
      <c r="H140" s="18">
        <v>0.10401343358146166</v>
      </c>
      <c r="I140" s="18"/>
      <c r="J140" s="80">
        <v>4141.34159</v>
      </c>
      <c r="K140" s="80">
        <v>5811.1959099999995</v>
      </c>
      <c r="L140" s="18">
        <v>-28.735123473061496</v>
      </c>
      <c r="M140" s="18">
        <v>-0.033401640999868774</v>
      </c>
      <c r="N140" s="18">
        <v>0.08872210629434173</v>
      </c>
    </row>
    <row r="141" spans="1:14" s="259" customFormat="1" ht="12.75">
      <c r="A141" s="168">
        <v>463</v>
      </c>
      <c r="B141" s="169"/>
      <c r="C141" s="204" t="s">
        <v>313</v>
      </c>
      <c r="D141" s="69">
        <v>11753.65726</v>
      </c>
      <c r="E141" s="69">
        <v>7093.176109999999</v>
      </c>
      <c r="F141" s="170">
        <v>65.70372817093359</v>
      </c>
      <c r="G141" s="170">
        <v>0.04762838713472946</v>
      </c>
      <c r="H141" s="170">
        <v>0.12435056490986877</v>
      </c>
      <c r="I141" s="170"/>
      <c r="J141" s="69">
        <v>5039.6041</v>
      </c>
      <c r="K141" s="69">
        <v>3672.67649</v>
      </c>
      <c r="L141" s="170">
        <v>37.21884063902399</v>
      </c>
      <c r="M141" s="170">
        <v>0.02734228055416752</v>
      </c>
      <c r="N141" s="170">
        <v>0.10796604938874417</v>
      </c>
    </row>
    <row r="142" spans="1:14" s="259" customFormat="1" ht="12.75">
      <c r="A142" s="179">
        <v>464</v>
      </c>
      <c r="B142" s="180"/>
      <c r="C142" s="181" t="s">
        <v>314</v>
      </c>
      <c r="D142" s="16">
        <v>10908.975870000002</v>
      </c>
      <c r="E142" s="16">
        <v>13943.002100000005</v>
      </c>
      <c r="F142" s="183">
        <v>-21.76020779628228</v>
      </c>
      <c r="G142" s="183">
        <v>-0.031006621678828984</v>
      </c>
      <c r="H142" s="183">
        <v>0.11541406066341495</v>
      </c>
      <c r="I142" s="183"/>
      <c r="J142" s="16">
        <v>6673.126829999999</v>
      </c>
      <c r="K142" s="16">
        <v>7701.405959999999</v>
      </c>
      <c r="L142" s="183">
        <v>-13.351836474284495</v>
      </c>
      <c r="M142" s="183">
        <v>-0.02056838727579385</v>
      </c>
      <c r="N142" s="183">
        <v>0.14296185307594575</v>
      </c>
    </row>
    <row r="143" spans="1:14" s="259" customFormat="1" ht="24">
      <c r="A143" s="168">
        <v>465</v>
      </c>
      <c r="B143" s="169"/>
      <c r="C143" s="204" t="s">
        <v>315</v>
      </c>
      <c r="D143" s="187">
        <v>3168.0935</v>
      </c>
      <c r="E143" s="187">
        <v>2746.6778400000007</v>
      </c>
      <c r="F143" s="188">
        <v>15.342740741666269</v>
      </c>
      <c r="G143" s="188">
        <v>0.004306711593312093</v>
      </c>
      <c r="H143" s="188">
        <v>0.03351758586265628</v>
      </c>
      <c r="I143" s="188"/>
      <c r="J143" s="187">
        <v>1761.6394900000003</v>
      </c>
      <c r="K143" s="187">
        <v>1317.18683</v>
      </c>
      <c r="L143" s="188">
        <v>33.74256786336075</v>
      </c>
      <c r="M143" s="188">
        <v>0.008890265463850012</v>
      </c>
      <c r="N143" s="188">
        <v>0.03774051540725235</v>
      </c>
    </row>
    <row r="144" spans="1:14" s="259" customFormat="1" ht="12.75">
      <c r="A144" s="179">
        <v>469</v>
      </c>
      <c r="B144" s="180"/>
      <c r="C144" s="181" t="s">
        <v>316</v>
      </c>
      <c r="D144" s="16">
        <v>2319.9209499999997</v>
      </c>
      <c r="E144" s="16">
        <v>1215.7700199999997</v>
      </c>
      <c r="F144" s="183">
        <v>90.81906214466451</v>
      </c>
      <c r="G144" s="183">
        <v>0.011284012585097905</v>
      </c>
      <c r="H144" s="183">
        <v>0.024544146072772197</v>
      </c>
      <c r="I144" s="183"/>
      <c r="J144" s="16">
        <v>1246.2466399999998</v>
      </c>
      <c r="K144" s="16">
        <v>427.04058999999995</v>
      </c>
      <c r="L144" s="183">
        <v>191.8332985630242</v>
      </c>
      <c r="M144" s="183">
        <v>0.016386355419927022</v>
      </c>
      <c r="N144" s="183">
        <v>0.026698987383710654</v>
      </c>
    </row>
    <row r="145" spans="1:14" s="259" customFormat="1" ht="12.75">
      <c r="A145" s="216" t="s">
        <v>317</v>
      </c>
      <c r="B145" s="157" t="s">
        <v>318</v>
      </c>
      <c r="C145" s="206"/>
      <c r="D145" s="117">
        <v>14941.973150000002</v>
      </c>
      <c r="E145" s="117">
        <v>17088.325269999994</v>
      </c>
      <c r="F145" s="160">
        <v>-12.560342140537879</v>
      </c>
      <c r="G145" s="160">
        <v>-0.021934921826431357</v>
      </c>
      <c r="H145" s="160">
        <v>0.15808209827539174</v>
      </c>
      <c r="I145" s="160"/>
      <c r="J145" s="117">
        <v>8568.97664</v>
      </c>
      <c r="K145" s="117">
        <v>11898.83161</v>
      </c>
      <c r="L145" s="160">
        <v>-27.984722190719353</v>
      </c>
      <c r="M145" s="160">
        <v>-0.0666061817234265</v>
      </c>
      <c r="N145" s="160">
        <v>0.1835776256958826</v>
      </c>
    </row>
    <row r="146" spans="1:14" ht="12.75">
      <c r="A146" s="179">
        <v>471</v>
      </c>
      <c r="B146" s="180"/>
      <c r="C146" s="181" t="s">
        <v>319</v>
      </c>
      <c r="D146" s="16">
        <v>656.2680799999999</v>
      </c>
      <c r="E146" s="16">
        <v>699.41454</v>
      </c>
      <c r="F146" s="183">
        <v>-6.168939524763103</v>
      </c>
      <c r="G146" s="183">
        <v>-0.0004409408029411557</v>
      </c>
      <c r="H146" s="183">
        <v>0.00694314158351721</v>
      </c>
      <c r="I146" s="183"/>
      <c r="J146" s="16">
        <v>409.30323999999996</v>
      </c>
      <c r="K146" s="16">
        <v>237.95611</v>
      </c>
      <c r="L146" s="183">
        <v>72.00787153563738</v>
      </c>
      <c r="M146" s="183">
        <v>0.003427409956706789</v>
      </c>
      <c r="N146" s="183">
        <v>0.008768715349051527</v>
      </c>
    </row>
    <row r="147" spans="1:14" ht="24">
      <c r="A147" s="168">
        <v>472</v>
      </c>
      <c r="B147" s="169"/>
      <c r="C147" s="204" t="s">
        <v>320</v>
      </c>
      <c r="D147" s="187">
        <v>7415.363630000002</v>
      </c>
      <c r="E147" s="187">
        <v>9412.150389999999</v>
      </c>
      <c r="F147" s="188">
        <v>-21.214989957252453</v>
      </c>
      <c r="G147" s="188">
        <v>-0.020406419373841255</v>
      </c>
      <c r="H147" s="188">
        <v>0.07845257318678998</v>
      </c>
      <c r="I147" s="188"/>
      <c r="J147" s="187">
        <v>4532.95725</v>
      </c>
      <c r="K147" s="187">
        <v>6317.61833</v>
      </c>
      <c r="L147" s="188">
        <v>-28.248953747732962</v>
      </c>
      <c r="M147" s="188">
        <v>-0.03569808934027136</v>
      </c>
      <c r="N147" s="188">
        <v>0.09711189145404618</v>
      </c>
    </row>
    <row r="148" spans="1:14" s="259" customFormat="1" ht="36" customHeight="1">
      <c r="A148" s="179">
        <v>473</v>
      </c>
      <c r="B148" s="180"/>
      <c r="C148" s="181" t="s">
        <v>321</v>
      </c>
      <c r="D148" s="182">
        <v>657.5153399999999</v>
      </c>
      <c r="E148" s="182">
        <v>423.54229000000004</v>
      </c>
      <c r="F148" s="183">
        <v>55.241957066436</v>
      </c>
      <c r="G148" s="183">
        <v>0.002391117707770024</v>
      </c>
      <c r="H148" s="183">
        <v>0.006956337262288388</v>
      </c>
      <c r="I148" s="183"/>
      <c r="J148" s="182">
        <v>538.3758700000001</v>
      </c>
      <c r="K148" s="182">
        <v>264.73588</v>
      </c>
      <c r="L148" s="183">
        <v>103.36339373416254</v>
      </c>
      <c r="M148" s="183">
        <v>0.005473546164905981</v>
      </c>
      <c r="N148" s="183">
        <v>0.011533905167298384</v>
      </c>
    </row>
    <row r="149" spans="1:14" ht="12.75">
      <c r="A149" s="168">
        <v>474</v>
      </c>
      <c r="B149" s="169"/>
      <c r="C149" s="204" t="s">
        <v>322</v>
      </c>
      <c r="D149" s="69">
        <v>1686.8649199999998</v>
      </c>
      <c r="E149" s="69">
        <v>3795.38209</v>
      </c>
      <c r="F149" s="170">
        <v>-55.55480634098687</v>
      </c>
      <c r="G149" s="170">
        <v>-0.021548262683775504</v>
      </c>
      <c r="H149" s="170">
        <v>0.017846581799054483</v>
      </c>
      <c r="I149" s="170"/>
      <c r="J149" s="69">
        <v>1417.2192999999997</v>
      </c>
      <c r="K149" s="69">
        <v>3471.0855699999997</v>
      </c>
      <c r="L149" s="170">
        <v>-59.170718456243655</v>
      </c>
      <c r="M149" s="170">
        <v>-0.041082927409068576</v>
      </c>
      <c r="N149" s="170">
        <v>0.030361823250854455</v>
      </c>
    </row>
    <row r="150" spans="1:14" ht="12.75">
      <c r="A150" s="179">
        <v>475</v>
      </c>
      <c r="B150" s="180"/>
      <c r="C150" s="181" t="s">
        <v>323</v>
      </c>
      <c r="D150" s="16">
        <v>1385.02828</v>
      </c>
      <c r="E150" s="16">
        <v>273.74404000000004</v>
      </c>
      <c r="F150" s="183">
        <v>405.95741920079786</v>
      </c>
      <c r="G150" s="183">
        <v>0.011356912365034152</v>
      </c>
      <c r="H150" s="183">
        <v>0.014653230498754896</v>
      </c>
      <c r="I150" s="183"/>
      <c r="J150" s="16">
        <v>74.00652</v>
      </c>
      <c r="K150" s="16">
        <v>78.89885000000001</v>
      </c>
      <c r="L150" s="183">
        <v>-6.200762115037183</v>
      </c>
      <c r="M150" s="183">
        <v>-9.785994404163864E-05</v>
      </c>
      <c r="N150" s="183">
        <v>0.0015854800168547136</v>
      </c>
    </row>
    <row r="151" spans="1:14" ht="12.75">
      <c r="A151" s="168">
        <v>476</v>
      </c>
      <c r="B151" s="169"/>
      <c r="C151" s="204" t="s">
        <v>324</v>
      </c>
      <c r="D151" s="69">
        <v>3140.9328999999993</v>
      </c>
      <c r="E151" s="69">
        <v>2484.091919999999</v>
      </c>
      <c r="F151" s="170">
        <v>26.441895113124502</v>
      </c>
      <c r="G151" s="170">
        <v>0.00671267096132233</v>
      </c>
      <c r="H151" s="170">
        <v>0.033230233944986774</v>
      </c>
      <c r="I151" s="170"/>
      <c r="J151" s="69">
        <v>1597.1144600000002</v>
      </c>
      <c r="K151" s="69">
        <v>1528.5368700000001</v>
      </c>
      <c r="L151" s="170">
        <v>4.486485824839809</v>
      </c>
      <c r="M151" s="170">
        <v>0.001371738848342288</v>
      </c>
      <c r="N151" s="170">
        <v>0.03421581045777733</v>
      </c>
    </row>
    <row r="152" spans="1:14" ht="12.75">
      <c r="A152" s="292" t="s">
        <v>325</v>
      </c>
      <c r="B152" s="233" t="s">
        <v>326</v>
      </c>
      <c r="C152" s="391"/>
      <c r="D152" s="52">
        <v>12402.70587</v>
      </c>
      <c r="E152" s="52">
        <v>13295.412890000001</v>
      </c>
      <c r="F152" s="196">
        <v>-6.7143986229373995</v>
      </c>
      <c r="G152" s="196">
        <v>-0.009123134324113881</v>
      </c>
      <c r="H152" s="196">
        <v>0.13121732642265643</v>
      </c>
      <c r="I152" s="196"/>
      <c r="J152" s="52">
        <v>6304.902039999999</v>
      </c>
      <c r="K152" s="52">
        <v>5864.0596700000015</v>
      </c>
      <c r="L152" s="196">
        <v>7.517699252879489</v>
      </c>
      <c r="M152" s="196">
        <v>0.00881804981662786</v>
      </c>
      <c r="N152" s="196">
        <v>0.13507318264183368</v>
      </c>
    </row>
    <row r="153" spans="1:14" s="392" customFormat="1" ht="14.25" customHeight="1">
      <c r="A153" s="168">
        <v>481</v>
      </c>
      <c r="B153" s="169"/>
      <c r="C153" s="204" t="s">
        <v>327</v>
      </c>
      <c r="D153" s="69">
        <v>5955.164599999998</v>
      </c>
      <c r="E153" s="69">
        <v>7453.708540000003</v>
      </c>
      <c r="F153" s="170">
        <v>-20.104675839659333</v>
      </c>
      <c r="G153" s="170">
        <v>-0.01531456272765378</v>
      </c>
      <c r="H153" s="170">
        <v>0.06300405616398351</v>
      </c>
      <c r="I153" s="170"/>
      <c r="J153" s="69">
        <v>3099.94156</v>
      </c>
      <c r="K153" s="69">
        <v>2748.763320000001</v>
      </c>
      <c r="L153" s="170">
        <v>12.775863147067867</v>
      </c>
      <c r="M153" s="170">
        <v>0.007024522653835896</v>
      </c>
      <c r="N153" s="170">
        <v>0.06641165395694093</v>
      </c>
    </row>
    <row r="154" spans="1:14" ht="37.5" customHeight="1">
      <c r="A154" s="165">
        <v>482</v>
      </c>
      <c r="B154" s="47"/>
      <c r="C154" s="205" t="s">
        <v>328</v>
      </c>
      <c r="D154" s="182">
        <v>5469.439260000002</v>
      </c>
      <c r="E154" s="182">
        <v>4663.680229999997</v>
      </c>
      <c r="F154" s="183">
        <v>17.27732156284663</v>
      </c>
      <c r="G154" s="183">
        <v>0.0082345581460284</v>
      </c>
      <c r="H154" s="183">
        <v>0.05786521137006635</v>
      </c>
      <c r="I154" s="183"/>
      <c r="J154" s="182">
        <v>2708.1175999999996</v>
      </c>
      <c r="K154" s="182">
        <v>2535.9393999999998</v>
      </c>
      <c r="L154" s="183">
        <v>6.789523440504921</v>
      </c>
      <c r="M154" s="183">
        <v>0.0034440336234861503</v>
      </c>
      <c r="N154" s="183">
        <v>0.05801740627842717</v>
      </c>
    </row>
    <row r="155" spans="1:14" ht="24.75" customHeight="1">
      <c r="A155" s="168">
        <v>483</v>
      </c>
      <c r="B155" s="169"/>
      <c r="C155" s="204" t="s">
        <v>329</v>
      </c>
      <c r="D155" s="187">
        <v>522.8641899999999</v>
      </c>
      <c r="E155" s="187">
        <v>542.7669599999999</v>
      </c>
      <c r="F155" s="188">
        <v>-3.666908906909152</v>
      </c>
      <c r="G155" s="188">
        <v>-0.00020339892043410166</v>
      </c>
      <c r="H155" s="188">
        <v>0.005531763940310861</v>
      </c>
      <c r="I155" s="188"/>
      <c r="J155" s="187">
        <v>324.42303999999996</v>
      </c>
      <c r="K155" s="187">
        <v>127.02040000000001</v>
      </c>
      <c r="L155" s="188">
        <v>155.4101860803461</v>
      </c>
      <c r="M155" s="188">
        <v>0.003948591224237056</v>
      </c>
      <c r="N155" s="188">
        <v>0.006950282852473773</v>
      </c>
    </row>
    <row r="156" spans="1:14" ht="15" customHeight="1">
      <c r="A156" s="165">
        <v>484</v>
      </c>
      <c r="B156" s="47"/>
      <c r="C156" s="205" t="s">
        <v>330</v>
      </c>
      <c r="D156" s="16">
        <v>455.23782</v>
      </c>
      <c r="E156" s="16">
        <v>635.25716</v>
      </c>
      <c r="F156" s="61">
        <v>-28.338026131023852</v>
      </c>
      <c r="G156" s="61">
        <v>-0.0018397308220543895</v>
      </c>
      <c r="H156" s="61">
        <v>0.004816294948295707</v>
      </c>
      <c r="I156" s="61"/>
      <c r="J156" s="16">
        <v>172.41984</v>
      </c>
      <c r="K156" s="16">
        <v>452.33655</v>
      </c>
      <c r="L156" s="61">
        <v>-61.88239928875966</v>
      </c>
      <c r="M156" s="61">
        <v>-0.005599097684931209</v>
      </c>
      <c r="N156" s="61">
        <v>0.0036938395539918246</v>
      </c>
    </row>
    <row r="157" spans="1:14" ht="14.25" customHeight="1">
      <c r="A157" s="216" t="s">
        <v>331</v>
      </c>
      <c r="B157" s="157" t="s">
        <v>332</v>
      </c>
      <c r="C157" s="206"/>
      <c r="D157" s="117">
        <v>222492.40395999994</v>
      </c>
      <c r="E157" s="117">
        <v>68813.21527000002</v>
      </c>
      <c r="F157" s="160">
        <v>261.1075972288869</v>
      </c>
      <c r="G157" s="160">
        <v>1.5883697105474066</v>
      </c>
      <c r="H157" s="160">
        <v>2.2740935937151865</v>
      </c>
      <c r="I157" s="160"/>
      <c r="J157" s="117">
        <v>169417.62404999995</v>
      </c>
      <c r="K157" s="117">
        <v>38462.57202999999</v>
      </c>
      <c r="L157" s="160">
        <v>359.86544674396424</v>
      </c>
      <c r="M157" s="160">
        <v>2.579388239281464</v>
      </c>
      <c r="N157" s="160">
        <v>3.530278075242841</v>
      </c>
    </row>
    <row r="158" spans="1:14" ht="24" customHeight="1">
      <c r="A158" s="165">
        <v>491</v>
      </c>
      <c r="B158" s="47"/>
      <c r="C158" s="205" t="s">
        <v>333</v>
      </c>
      <c r="D158" s="182">
        <v>214948.09208999993</v>
      </c>
      <c r="E158" s="182">
        <v>59524.66626</v>
      </c>
      <c r="F158" s="183">
        <v>261.1075972288869</v>
      </c>
      <c r="G158" s="183">
        <v>1.5883697105474066</v>
      </c>
      <c r="H158" s="183">
        <v>2.2740935937151865</v>
      </c>
      <c r="I158" s="183"/>
      <c r="J158" s="182">
        <v>164785.17054999995</v>
      </c>
      <c r="K158" s="182">
        <v>35833.34466999999</v>
      </c>
      <c r="L158" s="183">
        <v>359.86544674396424</v>
      </c>
      <c r="M158" s="183">
        <v>2.579388239281464</v>
      </c>
      <c r="N158" s="183">
        <v>3.530278075242841</v>
      </c>
    </row>
    <row r="159" spans="1:14" ht="24.75" customHeight="1">
      <c r="A159" s="168">
        <v>492</v>
      </c>
      <c r="B159" s="169"/>
      <c r="C159" s="204" t="s">
        <v>334</v>
      </c>
      <c r="D159" s="383">
        <v>4124.1426200000005</v>
      </c>
      <c r="E159" s="383">
        <v>1670.7921700000002</v>
      </c>
      <c r="F159" s="384">
        <v>146.8375596948123</v>
      </c>
      <c r="G159" s="384">
        <v>0.02507233078493681</v>
      </c>
      <c r="H159" s="384">
        <v>0.04363233104568734</v>
      </c>
      <c r="I159" s="384"/>
      <c r="J159" s="383">
        <v>1748.69663</v>
      </c>
      <c r="K159" s="383">
        <v>543.17707</v>
      </c>
      <c r="L159" s="384">
        <v>221.9385954565424</v>
      </c>
      <c r="M159" s="384">
        <v>0.024113679306731244</v>
      </c>
      <c r="N159" s="384">
        <v>0.037463233812455726</v>
      </c>
    </row>
    <row r="160" spans="1:14" ht="15" customHeight="1">
      <c r="A160" s="165">
        <v>493</v>
      </c>
      <c r="B160" s="47"/>
      <c r="C160" s="205" t="s">
        <v>335</v>
      </c>
      <c r="D160" s="16">
        <v>1552.381</v>
      </c>
      <c r="E160" s="16">
        <v>4730.69</v>
      </c>
      <c r="F160" s="61">
        <v>-67.18489269007269</v>
      </c>
      <c r="G160" s="61">
        <v>-0.032481138022797236</v>
      </c>
      <c r="H160" s="61">
        <v>0.01642377772595923</v>
      </c>
      <c r="I160" s="61"/>
      <c r="J160" s="16">
        <v>1521</v>
      </c>
      <c r="K160" s="16">
        <v>505</v>
      </c>
      <c r="L160" s="61">
        <v>201.1881188118812</v>
      </c>
      <c r="M160" s="61">
        <v>0.020322771183935783</v>
      </c>
      <c r="N160" s="61">
        <v>0.03258517095028951</v>
      </c>
    </row>
    <row r="161" spans="1:14" ht="15" customHeight="1">
      <c r="A161" s="168">
        <v>494</v>
      </c>
      <c r="B161" s="169"/>
      <c r="C161" s="204" t="s">
        <v>1268</v>
      </c>
      <c r="D161" s="377">
        <v>12.219</v>
      </c>
      <c r="E161" s="377">
        <v>9.999999999999999E-34</v>
      </c>
      <c r="F161" s="71" t="s">
        <v>991</v>
      </c>
      <c r="G161" s="71">
        <v>0.0001248736436578569</v>
      </c>
      <c r="H161" s="71">
        <v>0.00012927376722176825</v>
      </c>
      <c r="I161" s="71"/>
      <c r="J161" s="377">
        <v>12.219</v>
      </c>
      <c r="K161" s="377">
        <v>9.999999999999999E-34</v>
      </c>
      <c r="L161" s="71" t="s">
        <v>991</v>
      </c>
      <c r="M161" s="71">
        <v>0.00024441332785089695</v>
      </c>
      <c r="N161" s="71">
        <v>0.00026177396702273996</v>
      </c>
    </row>
    <row r="162" spans="1:14" ht="15" customHeight="1">
      <c r="A162" s="165">
        <v>495</v>
      </c>
      <c r="B162" s="47"/>
      <c r="C162" s="205" t="s">
        <v>336</v>
      </c>
      <c r="D162" s="16">
        <v>29.450460000000003</v>
      </c>
      <c r="E162" s="16">
        <v>341.17514000000006</v>
      </c>
      <c r="F162" s="61">
        <v>-91.36793495563597</v>
      </c>
      <c r="G162" s="61">
        <v>-0.0031857105008330855</v>
      </c>
      <c r="H162" s="61">
        <v>0.00031157802689369</v>
      </c>
      <c r="I162" s="61"/>
      <c r="J162" s="16">
        <v>20.30977</v>
      </c>
      <c r="K162" s="16">
        <v>1.2841500000000001</v>
      </c>
      <c r="L162" s="61" t="s">
        <v>952</v>
      </c>
      <c r="M162" s="61">
        <v>0.00038056429320129165</v>
      </c>
      <c r="N162" s="61">
        <v>0.000435106724136135</v>
      </c>
    </row>
    <row r="163" spans="1:14" ht="15" customHeight="1">
      <c r="A163" s="168">
        <v>496</v>
      </c>
      <c r="B163" s="169"/>
      <c r="C163" s="204" t="s">
        <v>337</v>
      </c>
      <c r="D163" s="377">
        <v>150.64833000000002</v>
      </c>
      <c r="E163" s="377">
        <v>148.37878999999998</v>
      </c>
      <c r="F163" s="71">
        <v>1.5295582340306422</v>
      </c>
      <c r="G163" s="71">
        <v>2.3193856226144273E-05</v>
      </c>
      <c r="H163" s="71">
        <v>0.0015938192278229094</v>
      </c>
      <c r="I163" s="71"/>
      <c r="J163" s="377">
        <v>142.83433000000002</v>
      </c>
      <c r="K163" s="377">
        <v>39.339</v>
      </c>
      <c r="L163" s="71">
        <v>263.08581814484364</v>
      </c>
      <c r="M163" s="71">
        <v>0.0020701888879881155</v>
      </c>
      <c r="N163" s="71">
        <v>0.003060013846561516</v>
      </c>
    </row>
    <row r="164" spans="1:14" ht="15" customHeight="1">
      <c r="A164" s="165">
        <v>499</v>
      </c>
      <c r="B164" s="47"/>
      <c r="C164" s="205" t="s">
        <v>338</v>
      </c>
      <c r="D164" s="16">
        <v>1675.47046</v>
      </c>
      <c r="E164" s="16">
        <v>2397.5129099999995</v>
      </c>
      <c r="F164" s="61">
        <v>-30.116311240217662</v>
      </c>
      <c r="G164" s="61">
        <v>-0.007379005778471715</v>
      </c>
      <c r="H164" s="61">
        <v>0.01772603144553474</v>
      </c>
      <c r="I164" s="61"/>
      <c r="J164" s="16">
        <v>1187.3937700000001</v>
      </c>
      <c r="K164" s="16">
        <v>1540.4271399999996</v>
      </c>
      <c r="L164" s="61">
        <v>-22.917888216381304</v>
      </c>
      <c r="M164" s="61">
        <v>-0.007061630313783196</v>
      </c>
      <c r="N164" s="61">
        <v>0.025438151861116864</v>
      </c>
    </row>
    <row r="165" spans="1:14" s="29" customFormat="1" ht="18" customHeight="1" thickBot="1">
      <c r="A165" s="393" t="s">
        <v>767</v>
      </c>
      <c r="B165" s="394"/>
      <c r="C165" s="395" t="s">
        <v>768</v>
      </c>
      <c r="D165" s="396">
        <v>1412.9012400000001</v>
      </c>
      <c r="E165" s="396">
        <v>1285.5112099938472</v>
      </c>
      <c r="F165" s="397">
        <v>9.90967865669275</v>
      </c>
      <c r="G165" s="397">
        <v>0.0013018788127139736</v>
      </c>
      <c r="H165" s="397">
        <v>0.014948118995589472</v>
      </c>
      <c r="I165" s="397"/>
      <c r="J165" s="396">
        <v>819.59259</v>
      </c>
      <c r="K165" s="396">
        <v>589.3553500024003</v>
      </c>
      <c r="L165" s="397">
        <v>39.06594552788262</v>
      </c>
      <c r="M165" s="397">
        <v>0.004605372781980438</v>
      </c>
      <c r="N165" s="397">
        <v>0.017558556643484904</v>
      </c>
    </row>
    <row r="166" spans="1:8" s="29" customFormat="1" ht="12.75" customHeight="1">
      <c r="A166" s="261"/>
      <c r="B166" s="261"/>
      <c r="C166" s="261"/>
      <c r="D166" s="261"/>
      <c r="E166" s="261"/>
      <c r="F166" s="261"/>
      <c r="G166" s="261"/>
      <c r="H166" s="261"/>
    </row>
    <row r="167" spans="1:8" s="29" customFormat="1" ht="15" customHeight="1">
      <c r="A167" s="240" t="s">
        <v>339</v>
      </c>
      <c r="B167" s="14"/>
      <c r="C167" s="47"/>
      <c r="D167" s="225"/>
      <c r="E167" s="241"/>
      <c r="F167" s="242"/>
      <c r="G167" s="18"/>
      <c r="H167" s="17"/>
    </row>
    <row r="168" spans="1:8" ht="14.25" customHeight="1">
      <c r="A168" s="398" t="s">
        <v>517</v>
      </c>
      <c r="B168" s="14"/>
      <c r="C168" s="47"/>
      <c r="D168" s="225"/>
      <c r="E168" s="241"/>
      <c r="F168" s="242"/>
      <c r="G168" s="18"/>
      <c r="H168" s="17"/>
    </row>
    <row r="169" spans="1:8" ht="14.25" customHeight="1">
      <c r="A169" s="240" t="s">
        <v>771</v>
      </c>
      <c r="B169" s="14"/>
      <c r="C169" s="47"/>
      <c r="D169" s="225"/>
      <c r="E169" s="241"/>
      <c r="F169" s="242"/>
      <c r="G169" s="18"/>
      <c r="H169" s="17"/>
    </row>
    <row r="170" spans="1:5" ht="14.25" customHeight="1">
      <c r="A170" s="240" t="s">
        <v>770</v>
      </c>
      <c r="D170" s="773"/>
      <c r="E170" s="773"/>
    </row>
    <row r="171" ht="12.75">
      <c r="A171" s="74" t="s">
        <v>918</v>
      </c>
    </row>
    <row r="172" ht="12.75">
      <c r="A172" s="442" t="s">
        <v>1279</v>
      </c>
    </row>
  </sheetData>
  <sheetProtection/>
  <mergeCells count="19">
    <mergeCell ref="B65:C65"/>
    <mergeCell ref="B66:C66"/>
    <mergeCell ref="F2:G4"/>
    <mergeCell ref="J3:M5"/>
    <mergeCell ref="A9:G9"/>
    <mergeCell ref="D12:H12"/>
    <mergeCell ref="J12:N12"/>
    <mergeCell ref="D13:H13"/>
    <mergeCell ref="J13:N13"/>
    <mergeCell ref="A11:G11"/>
    <mergeCell ref="H14:H15"/>
    <mergeCell ref="N14:N15"/>
    <mergeCell ref="B41:C41"/>
    <mergeCell ref="B52:C52"/>
    <mergeCell ref="B67:C67"/>
    <mergeCell ref="B69:C69"/>
    <mergeCell ref="B77:C77"/>
    <mergeCell ref="B107:C107"/>
    <mergeCell ref="B109:C10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11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9.140625" style="1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741" customWidth="1"/>
    <col min="6" max="6" width="13.57421875" style="741" customWidth="1"/>
    <col min="7" max="7" width="15.00390625" style="741" customWidth="1"/>
    <col min="8" max="8" width="1.421875" style="741" customWidth="1"/>
    <col min="9" max="10" width="12.8515625" style="3" bestFit="1" customWidth="1"/>
    <col min="11" max="11" width="10.140625" style="741" customWidth="1"/>
    <col min="12" max="12" width="1.7109375" style="4" customWidth="1"/>
    <col min="13" max="13" width="13.28125" style="4" customWidth="1"/>
    <col min="14" max="14" width="13.57421875" style="4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1" customWidth="1"/>
  </cols>
  <sheetData>
    <row r="1" ht="6.75" customHeight="1"/>
    <row r="2" ht="12.75"/>
    <row r="3" ht="12.75"/>
    <row r="4" ht="12.75"/>
    <row r="5" ht="12.75"/>
    <row r="6" spans="9:10" ht="12.75">
      <c r="I6" s="741"/>
      <c r="J6" s="741"/>
    </row>
    <row r="7" spans="1:11" ht="17.25" customHeight="1">
      <c r="A7" s="5" t="s">
        <v>1015</v>
      </c>
      <c r="B7" s="5"/>
      <c r="C7" s="5"/>
      <c r="D7" s="5"/>
      <c r="E7" s="5"/>
      <c r="F7" s="5"/>
      <c r="G7" s="5"/>
      <c r="H7" s="5"/>
      <c r="I7" s="741"/>
      <c r="J7" s="741"/>
      <c r="K7" s="5"/>
    </row>
    <row r="8" spans="1:14" s="7" customFormat="1" ht="15">
      <c r="A8" s="5" t="s">
        <v>341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</row>
    <row r="9" spans="1:14" s="7" customFormat="1" ht="15">
      <c r="A9" s="925" t="s">
        <v>342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6"/>
      <c r="N9" s="6"/>
    </row>
    <row r="10" spans="1:17" s="7" customFormat="1" ht="13.5" customHeight="1">
      <c r="A10" s="799" t="s">
        <v>1354</v>
      </c>
      <c r="B10" s="742"/>
      <c r="C10" s="743"/>
      <c r="D10" s="743"/>
      <c r="E10" s="742"/>
      <c r="F10" s="742"/>
      <c r="G10" s="742"/>
      <c r="H10" s="742"/>
      <c r="I10" s="742"/>
      <c r="J10" s="742"/>
      <c r="K10" s="742"/>
      <c r="L10" s="744"/>
      <c r="M10" s="744"/>
      <c r="N10" s="744"/>
      <c r="O10" s="742"/>
      <c r="P10" s="742"/>
      <c r="Q10" s="742"/>
    </row>
    <row r="11" spans="1:17" s="7" customFormat="1" ht="14.25">
      <c r="A11" s="8"/>
      <c r="B11" s="652"/>
      <c r="C11" s="926" t="s">
        <v>1269</v>
      </c>
      <c r="D11" s="927"/>
      <c r="E11" s="927"/>
      <c r="F11" s="927"/>
      <c r="G11" s="927"/>
      <c r="H11" s="927"/>
      <c r="I11" s="927"/>
      <c r="J11" s="927"/>
      <c r="K11" s="927"/>
      <c r="L11" s="9"/>
      <c r="M11" s="926" t="s">
        <v>1270</v>
      </c>
      <c r="N11" s="926"/>
      <c r="O11" s="926"/>
      <c r="P11" s="926"/>
      <c r="Q11" s="926"/>
    </row>
    <row r="12" spans="1:17" ht="12.75">
      <c r="A12" s="8"/>
      <c r="B12" s="651"/>
      <c r="C12" s="745" t="s">
        <v>1262</v>
      </c>
      <c r="D12" s="746"/>
      <c r="E12" s="747"/>
      <c r="F12" s="747"/>
      <c r="G12" s="747"/>
      <c r="H12" s="748"/>
      <c r="I12" s="745" t="s">
        <v>1263</v>
      </c>
      <c r="J12" s="746"/>
      <c r="K12" s="747"/>
      <c r="L12" s="749"/>
      <c r="M12" s="745" t="s">
        <v>1262</v>
      </c>
      <c r="N12" s="746"/>
      <c r="O12" s="747"/>
      <c r="P12" s="747"/>
      <c r="Q12" s="750"/>
    </row>
    <row r="13" spans="1:17" ht="12.75" customHeight="1">
      <c r="A13" s="8" t="s">
        <v>343</v>
      </c>
      <c r="B13" s="10" t="s">
        <v>344</v>
      </c>
      <c r="C13" s="898">
        <v>2013</v>
      </c>
      <c r="D13" s="898">
        <v>2012</v>
      </c>
      <c r="E13" s="923" t="s">
        <v>347</v>
      </c>
      <c r="F13" s="923" t="s">
        <v>348</v>
      </c>
      <c r="G13" s="923" t="s">
        <v>1264</v>
      </c>
      <c r="H13" s="751"/>
      <c r="I13" s="898">
        <v>2013</v>
      </c>
      <c r="J13" s="898">
        <v>2012</v>
      </c>
      <c r="K13" s="923" t="s">
        <v>347</v>
      </c>
      <c r="L13" s="749"/>
      <c r="M13" s="898">
        <v>2013</v>
      </c>
      <c r="N13" s="898">
        <v>2012</v>
      </c>
      <c r="O13" s="923" t="s">
        <v>347</v>
      </c>
      <c r="P13" s="923" t="s">
        <v>348</v>
      </c>
      <c r="Q13" s="923" t="s">
        <v>1264</v>
      </c>
    </row>
    <row r="14" spans="1:17" ht="31.5" customHeight="1">
      <c r="A14" s="750"/>
      <c r="B14" s="752"/>
      <c r="C14" s="902"/>
      <c r="D14" s="902"/>
      <c r="E14" s="924"/>
      <c r="F14" s="924" t="s">
        <v>349</v>
      </c>
      <c r="G14" s="924">
        <v>2004</v>
      </c>
      <c r="H14" s="734"/>
      <c r="I14" s="902"/>
      <c r="J14" s="902"/>
      <c r="K14" s="924"/>
      <c r="L14" s="753"/>
      <c r="M14" s="902"/>
      <c r="N14" s="902"/>
      <c r="O14" s="924"/>
      <c r="P14" s="924" t="s">
        <v>349</v>
      </c>
      <c r="Q14" s="924">
        <v>2004</v>
      </c>
    </row>
    <row r="15" spans="1:17" s="14" customFormat="1" ht="12">
      <c r="A15" s="8"/>
      <c r="B15" s="10" t="s">
        <v>350</v>
      </c>
      <c r="C15" s="11">
        <v>9452033.666690005</v>
      </c>
      <c r="D15" s="11">
        <v>9785091.266719995</v>
      </c>
      <c r="E15" s="12">
        <v>-3.403725023625992</v>
      </c>
      <c r="F15" s="12">
        <v>-3.403725023625992</v>
      </c>
      <c r="G15" s="12">
        <v>100</v>
      </c>
      <c r="H15" s="12">
        <v>0</v>
      </c>
      <c r="I15" s="11"/>
      <c r="J15" s="11"/>
      <c r="K15" s="12"/>
      <c r="L15" s="12"/>
      <c r="M15" s="11">
        <v>4667767.440349999</v>
      </c>
      <c r="N15" s="11">
        <v>4999318.207169999</v>
      </c>
      <c r="O15" s="12">
        <v>-6.631919655454055</v>
      </c>
      <c r="P15" s="12">
        <v>-6.631919655454055</v>
      </c>
      <c r="Q15" s="12">
        <v>100</v>
      </c>
    </row>
    <row r="16" spans="1:17" s="14" customFormat="1" ht="12">
      <c r="A16" s="67">
        <v>1</v>
      </c>
      <c r="B16" s="68" t="s">
        <v>352</v>
      </c>
      <c r="C16" s="69">
        <v>68929.21183</v>
      </c>
      <c r="D16" s="69">
        <v>13418.71763</v>
      </c>
      <c r="E16" s="70">
        <v>413.67957602666985</v>
      </c>
      <c r="F16" s="70">
        <v>0.5672966422786095</v>
      </c>
      <c r="G16" s="70">
        <v>0.7292527117514831</v>
      </c>
      <c r="H16" s="70">
        <v>0</v>
      </c>
      <c r="I16" s="69">
        <v>26325.61725</v>
      </c>
      <c r="J16" s="69">
        <v>6446.986359999999</v>
      </c>
      <c r="K16" s="70">
        <v>308.33989371120686</v>
      </c>
      <c r="L16" s="70"/>
      <c r="M16" s="69">
        <v>38596.70675</v>
      </c>
      <c r="N16" s="69">
        <v>9881.61894</v>
      </c>
      <c r="O16" s="70">
        <v>290.5909242640761</v>
      </c>
      <c r="P16" s="70">
        <v>0.5743800778437538</v>
      </c>
      <c r="Q16" s="70">
        <v>0.826877243633756</v>
      </c>
    </row>
    <row r="17" spans="1:17" s="14" customFormat="1" ht="12">
      <c r="A17" s="15">
        <v>2</v>
      </c>
      <c r="B17" s="72" t="s">
        <v>353</v>
      </c>
      <c r="C17" s="16">
        <v>24388.554729999996</v>
      </c>
      <c r="D17" s="16">
        <v>8614.269620000001</v>
      </c>
      <c r="E17" s="17">
        <v>183.11807971945035</v>
      </c>
      <c r="F17" s="17">
        <v>0.16120733757128872</v>
      </c>
      <c r="G17" s="17">
        <v>0.25802441664959275</v>
      </c>
      <c r="H17" s="17">
        <v>0</v>
      </c>
      <c r="I17" s="16">
        <v>3764.819450000001</v>
      </c>
      <c r="J17" s="16">
        <v>2019.39333</v>
      </c>
      <c r="K17" s="17">
        <v>86.43319228948829</v>
      </c>
      <c r="L17" s="17"/>
      <c r="M17" s="16">
        <v>18971.014769999998</v>
      </c>
      <c r="N17" s="16">
        <v>6484.024300000001</v>
      </c>
      <c r="O17" s="17">
        <v>192.5808709569456</v>
      </c>
      <c r="P17" s="17">
        <v>0.2497738682064929</v>
      </c>
      <c r="Q17" s="17">
        <v>0.406425877305008</v>
      </c>
    </row>
    <row r="18" spans="1:17" s="14" customFormat="1" ht="12">
      <c r="A18" s="67">
        <v>3</v>
      </c>
      <c r="B18" s="68" t="s">
        <v>354</v>
      </c>
      <c r="C18" s="69">
        <v>19069.88791</v>
      </c>
      <c r="D18" s="69">
        <v>24920.374479999984</v>
      </c>
      <c r="E18" s="70">
        <v>-23.476720121903988</v>
      </c>
      <c r="F18" s="70">
        <v>-0.05978980073387799</v>
      </c>
      <c r="G18" s="70">
        <v>0.2017543375581105</v>
      </c>
      <c r="H18" s="70">
        <v>0</v>
      </c>
      <c r="I18" s="69">
        <v>6769.061530000002</v>
      </c>
      <c r="J18" s="69">
        <v>8551.52127</v>
      </c>
      <c r="K18" s="70">
        <v>-20.84377368332263</v>
      </c>
      <c r="L18" s="70"/>
      <c r="M18" s="69">
        <v>9697.325770000001</v>
      </c>
      <c r="N18" s="69">
        <v>6636.23064</v>
      </c>
      <c r="O18" s="70">
        <v>46.12701541066393</v>
      </c>
      <c r="P18" s="70">
        <v>0.06123025186934076</v>
      </c>
      <c r="Q18" s="70">
        <v>0.2077508336463497</v>
      </c>
    </row>
    <row r="19" spans="1:17" s="14" customFormat="1" ht="12">
      <c r="A19" s="15">
        <v>4</v>
      </c>
      <c r="B19" s="72" t="s">
        <v>355</v>
      </c>
      <c r="C19" s="16">
        <v>1273.0553099999997</v>
      </c>
      <c r="D19" s="16">
        <v>836.4810000000001</v>
      </c>
      <c r="E19" s="17">
        <v>52.19177841457242</v>
      </c>
      <c r="F19" s="17">
        <v>0.004461627368615655</v>
      </c>
      <c r="G19" s="17">
        <v>0.013468586284096567</v>
      </c>
      <c r="H19" s="17">
        <v>0</v>
      </c>
      <c r="I19" s="16">
        <v>811.5495200000001</v>
      </c>
      <c r="J19" s="16">
        <v>395.67157</v>
      </c>
      <c r="K19" s="17">
        <v>105.10685667913928</v>
      </c>
      <c r="L19" s="17"/>
      <c r="M19" s="16">
        <v>178.19508999999996</v>
      </c>
      <c r="N19" s="16">
        <v>321.8479599999999</v>
      </c>
      <c r="O19" s="17">
        <v>-44.633767447213266</v>
      </c>
      <c r="P19" s="17">
        <v>-0.002873449219415032</v>
      </c>
      <c r="Q19" s="17">
        <v>0.0038175657265958076</v>
      </c>
    </row>
    <row r="20" spans="1:17" s="14" customFormat="1" ht="12">
      <c r="A20" s="67">
        <v>5</v>
      </c>
      <c r="B20" s="68" t="s">
        <v>356</v>
      </c>
      <c r="C20" s="69">
        <v>2359.1897599999998</v>
      </c>
      <c r="D20" s="69">
        <v>2420.7751899999994</v>
      </c>
      <c r="E20" s="70">
        <v>-2.544037556829044</v>
      </c>
      <c r="F20" s="70">
        <v>-0.0006293802308156021</v>
      </c>
      <c r="G20" s="70">
        <v>0.024959599628956476</v>
      </c>
      <c r="H20" s="70">
        <v>0</v>
      </c>
      <c r="I20" s="69">
        <v>94.39102000000001</v>
      </c>
      <c r="J20" s="69">
        <v>162.45469</v>
      </c>
      <c r="K20" s="70">
        <v>-41.89701756225074</v>
      </c>
      <c r="L20" s="70"/>
      <c r="M20" s="69">
        <v>1136.51601</v>
      </c>
      <c r="N20" s="69">
        <v>1228.9654300000002</v>
      </c>
      <c r="O20" s="70">
        <v>-7.52254032076396</v>
      </c>
      <c r="P20" s="70">
        <v>-0.0018492405597909261</v>
      </c>
      <c r="Q20" s="70">
        <v>0.02434817125153908</v>
      </c>
    </row>
    <row r="21" spans="1:17" s="14" customFormat="1" ht="12">
      <c r="A21" s="15">
        <v>6</v>
      </c>
      <c r="B21" s="72" t="s">
        <v>357</v>
      </c>
      <c r="C21" s="16">
        <v>200230.49049000003</v>
      </c>
      <c r="D21" s="16">
        <v>230916.10097000015</v>
      </c>
      <c r="E21" s="17">
        <v>-13.288640485050756</v>
      </c>
      <c r="F21" s="17">
        <v>-0.31359554697629377</v>
      </c>
      <c r="G21" s="17">
        <v>2.118385286709611</v>
      </c>
      <c r="H21" s="17">
        <v>0</v>
      </c>
      <c r="I21" s="16">
        <v>31702.148900000033</v>
      </c>
      <c r="J21" s="16">
        <v>36422.900210000094</v>
      </c>
      <c r="K21" s="17">
        <v>-12.960942930909036</v>
      </c>
      <c r="L21" s="17"/>
      <c r="M21" s="16">
        <v>96708.54028999995</v>
      </c>
      <c r="N21" s="16">
        <v>102203.84589999985</v>
      </c>
      <c r="O21" s="17">
        <v>-5.376809024756978</v>
      </c>
      <c r="P21" s="17">
        <v>-0.1099211008836878</v>
      </c>
      <c r="Q21" s="17">
        <v>2.071837158252866</v>
      </c>
    </row>
    <row r="22" spans="1:17" s="14" customFormat="1" ht="12">
      <c r="A22" s="67">
        <v>7</v>
      </c>
      <c r="B22" s="68" t="s">
        <v>358</v>
      </c>
      <c r="C22" s="69">
        <v>2241.1082899999997</v>
      </c>
      <c r="D22" s="69">
        <v>2169.747290000003</v>
      </c>
      <c r="E22" s="70">
        <v>3.2889083594613724</v>
      </c>
      <c r="F22" s="70">
        <v>0.0007292829270044938</v>
      </c>
      <c r="G22" s="70">
        <v>0.023710329110421063</v>
      </c>
      <c r="H22" s="70">
        <v>0</v>
      </c>
      <c r="I22" s="69">
        <v>1172.3557999999996</v>
      </c>
      <c r="J22" s="69">
        <v>1453.9625600000002</v>
      </c>
      <c r="K22" s="70">
        <v>-19.36822637303677</v>
      </c>
      <c r="L22" s="70"/>
      <c r="M22" s="69">
        <v>1204.4609400000002</v>
      </c>
      <c r="N22" s="69">
        <v>1311.2452500000013</v>
      </c>
      <c r="O22" s="70">
        <v>-8.143732837163832</v>
      </c>
      <c r="P22" s="70">
        <v>-0.0021359774588233156</v>
      </c>
      <c r="Q22" s="70">
        <v>0.025803790685632086</v>
      </c>
    </row>
    <row r="23" spans="1:17" s="14" customFormat="1" ht="12">
      <c r="A23" s="15">
        <v>8</v>
      </c>
      <c r="B23" s="72" t="s">
        <v>359</v>
      </c>
      <c r="C23" s="16">
        <v>105149.23743000001</v>
      </c>
      <c r="D23" s="16">
        <v>119626.81147999997</v>
      </c>
      <c r="E23" s="17">
        <v>-12.102281980842083</v>
      </c>
      <c r="F23" s="17">
        <v>-0.14795543194614383</v>
      </c>
      <c r="G23" s="17">
        <v>1.1124509405902494</v>
      </c>
      <c r="H23" s="17">
        <v>0</v>
      </c>
      <c r="I23" s="16">
        <v>211424.14472000007</v>
      </c>
      <c r="J23" s="16">
        <v>251422.98005000004</v>
      </c>
      <c r="K23" s="17">
        <v>-15.908981478958474</v>
      </c>
      <c r="L23" s="17"/>
      <c r="M23" s="16">
        <v>53640.580369999996</v>
      </c>
      <c r="N23" s="16">
        <v>53396.96586999999</v>
      </c>
      <c r="O23" s="17">
        <v>0.4562328514940539</v>
      </c>
      <c r="P23" s="17">
        <v>0.004872954469083743</v>
      </c>
      <c r="Q23" s="17">
        <v>1.1491699416365506</v>
      </c>
    </row>
    <row r="24" spans="1:17" s="14" customFormat="1" ht="12">
      <c r="A24" s="67">
        <v>9</v>
      </c>
      <c r="B24" s="68" t="s">
        <v>360</v>
      </c>
      <c r="C24" s="69">
        <v>348719.65529000043</v>
      </c>
      <c r="D24" s="69">
        <v>383989.0068299997</v>
      </c>
      <c r="E24" s="70">
        <v>-9.184989911863221</v>
      </c>
      <c r="F24" s="70">
        <v>-0.3604396788812138</v>
      </c>
      <c r="G24" s="70">
        <v>3.689361121500513</v>
      </c>
      <c r="H24" s="70">
        <v>0</v>
      </c>
      <c r="I24" s="69">
        <v>86883.99759999999</v>
      </c>
      <c r="J24" s="69">
        <v>66507.39602</v>
      </c>
      <c r="K24" s="70">
        <v>30.638098616689735</v>
      </c>
      <c r="L24" s="70"/>
      <c r="M24" s="69">
        <v>171569.17647000006</v>
      </c>
      <c r="N24" s="69">
        <v>186693.25586000012</v>
      </c>
      <c r="O24" s="70">
        <v>-8.101031459508901</v>
      </c>
      <c r="P24" s="70">
        <v>-0.30252283938056135</v>
      </c>
      <c r="Q24" s="70">
        <v>3.675615348504498</v>
      </c>
    </row>
    <row r="25" spans="1:17" s="14" customFormat="1" ht="12">
      <c r="A25" s="15">
        <v>10</v>
      </c>
      <c r="B25" s="72" t="s">
        <v>361</v>
      </c>
      <c r="C25" s="16">
        <v>490.67015000000004</v>
      </c>
      <c r="D25" s="16">
        <v>691.5657000000001</v>
      </c>
      <c r="E25" s="17">
        <v>-29.049380268570296</v>
      </c>
      <c r="F25" s="17">
        <v>-0.0020530779378958326</v>
      </c>
      <c r="G25" s="17">
        <v>0.005191159567376226</v>
      </c>
      <c r="H25" s="17">
        <v>0</v>
      </c>
      <c r="I25" s="16">
        <v>121.15327</v>
      </c>
      <c r="J25" s="16">
        <v>219.54662999999996</v>
      </c>
      <c r="K25" s="17">
        <v>-44.81661139594808</v>
      </c>
      <c r="L25" s="17"/>
      <c r="M25" s="16">
        <v>334.55490000000003</v>
      </c>
      <c r="N25" s="16">
        <v>362.86856</v>
      </c>
      <c r="O25" s="17">
        <v>-7.802731655781914</v>
      </c>
      <c r="P25" s="17">
        <v>-0.0005663504267320426</v>
      </c>
      <c r="Q25" s="17">
        <v>0.0071673429380388</v>
      </c>
    </row>
    <row r="26" spans="1:17" s="14" customFormat="1" ht="12">
      <c r="A26" s="67">
        <v>11</v>
      </c>
      <c r="B26" s="68" t="s">
        <v>362</v>
      </c>
      <c r="C26" s="69">
        <v>4876.991649999999</v>
      </c>
      <c r="D26" s="69">
        <v>12063.784960000003</v>
      </c>
      <c r="E26" s="70">
        <v>-59.57328760276578</v>
      </c>
      <c r="F26" s="70">
        <v>-0.07344635950860219</v>
      </c>
      <c r="G26" s="70">
        <v>0.05159727336971988</v>
      </c>
      <c r="H26" s="70">
        <v>0</v>
      </c>
      <c r="I26" s="69">
        <v>5497.392799999999</v>
      </c>
      <c r="J26" s="69">
        <v>19921.391440000003</v>
      </c>
      <c r="K26" s="70">
        <v>-72.40457416562867</v>
      </c>
      <c r="L26" s="70"/>
      <c r="M26" s="69">
        <v>2060.2171899999994</v>
      </c>
      <c r="N26" s="69">
        <v>7533.41249</v>
      </c>
      <c r="O26" s="70">
        <v>-72.65227156040145</v>
      </c>
      <c r="P26" s="70">
        <v>-0.10947883437686301</v>
      </c>
      <c r="Q26" s="70">
        <v>0.044137100151791626</v>
      </c>
    </row>
    <row r="27" spans="1:17" s="14" customFormat="1" ht="12">
      <c r="A27" s="15">
        <v>12</v>
      </c>
      <c r="B27" s="72" t="s">
        <v>363</v>
      </c>
      <c r="C27" s="16">
        <v>3087.2613199999996</v>
      </c>
      <c r="D27" s="16">
        <v>3208.9439499999985</v>
      </c>
      <c r="E27" s="17">
        <v>-3.791983652441138</v>
      </c>
      <c r="F27" s="17">
        <v>-0.0012435513035412638</v>
      </c>
      <c r="G27" s="17">
        <v>0.032662402916314656</v>
      </c>
      <c r="H27" s="17">
        <v>0</v>
      </c>
      <c r="I27" s="16">
        <v>896.5719299999997</v>
      </c>
      <c r="J27" s="16">
        <v>816.03799</v>
      </c>
      <c r="K27" s="17">
        <v>9.86889593216116</v>
      </c>
      <c r="L27" s="17"/>
      <c r="M27" s="16">
        <v>1637.488429999999</v>
      </c>
      <c r="N27" s="16">
        <v>1733.6126499999998</v>
      </c>
      <c r="O27" s="17">
        <v>-5.544734574935228</v>
      </c>
      <c r="P27" s="17">
        <v>-0.0019227465829668518</v>
      </c>
      <c r="Q27" s="17">
        <v>0.035080762932722644</v>
      </c>
    </row>
    <row r="28" spans="1:17" s="14" customFormat="1" ht="12">
      <c r="A28" s="67">
        <v>13</v>
      </c>
      <c r="B28" s="68" t="s">
        <v>364</v>
      </c>
      <c r="C28" s="69">
        <v>82.42918</v>
      </c>
      <c r="D28" s="69">
        <v>185.68828000000002</v>
      </c>
      <c r="E28" s="70">
        <v>-55.60884079490639</v>
      </c>
      <c r="F28" s="70">
        <v>-0.0010552696667346763</v>
      </c>
      <c r="G28" s="70">
        <v>0.0008720787812096925</v>
      </c>
      <c r="H28" s="70">
        <v>0</v>
      </c>
      <c r="I28" s="69">
        <v>5.24601</v>
      </c>
      <c r="J28" s="69">
        <v>15.754019999999999</v>
      </c>
      <c r="K28" s="70">
        <v>-66.70049930113076</v>
      </c>
      <c r="L28" s="70"/>
      <c r="M28" s="69">
        <v>53.48597000000001</v>
      </c>
      <c r="N28" s="69">
        <v>95.51422</v>
      </c>
      <c r="O28" s="70">
        <v>-44.002086809691775</v>
      </c>
      <c r="P28" s="70">
        <v>-0.0008406796338693396</v>
      </c>
      <c r="Q28" s="70">
        <v>0.0011458576435845209</v>
      </c>
    </row>
    <row r="29" spans="1:17" s="14" customFormat="1" ht="12">
      <c r="A29" s="15">
        <v>14</v>
      </c>
      <c r="B29" s="72" t="s">
        <v>365</v>
      </c>
      <c r="C29" s="16">
        <v>114.38524000000001</v>
      </c>
      <c r="D29" s="16">
        <v>194.53597</v>
      </c>
      <c r="E29" s="17">
        <v>-41.20098200862287</v>
      </c>
      <c r="F29" s="17">
        <v>-0.000819110704389647</v>
      </c>
      <c r="G29" s="17">
        <v>0.0012101653890961692</v>
      </c>
      <c r="H29" s="17">
        <v>0</v>
      </c>
      <c r="I29" s="16">
        <v>115.69247</v>
      </c>
      <c r="J29" s="16">
        <v>45.455040000000004</v>
      </c>
      <c r="K29" s="17">
        <v>154.52066481516678</v>
      </c>
      <c r="L29" s="17"/>
      <c r="M29" s="16">
        <v>103.09876000000001</v>
      </c>
      <c r="N29" s="16">
        <v>181.30228</v>
      </c>
      <c r="O29" s="17">
        <v>-43.13432793012861</v>
      </c>
      <c r="P29" s="17">
        <v>-0.001564283703482624</v>
      </c>
      <c r="Q29" s="17">
        <v>0.0022087381455377186</v>
      </c>
    </row>
    <row r="30" spans="1:17" s="14" customFormat="1" ht="12">
      <c r="A30" s="67">
        <v>15</v>
      </c>
      <c r="B30" s="68" t="s">
        <v>366</v>
      </c>
      <c r="C30" s="69">
        <v>23696.222449999997</v>
      </c>
      <c r="D30" s="69">
        <v>24928.528400000014</v>
      </c>
      <c r="E30" s="70">
        <v>-4.943356183030907</v>
      </c>
      <c r="F30" s="70">
        <v>-0.012593709311544223</v>
      </c>
      <c r="G30" s="70">
        <v>0.250699725430603</v>
      </c>
      <c r="H30" s="70">
        <v>0</v>
      </c>
      <c r="I30" s="69">
        <v>24134.481279999996</v>
      </c>
      <c r="J30" s="69">
        <v>19967.1378</v>
      </c>
      <c r="K30" s="70">
        <v>20.871010766500532</v>
      </c>
      <c r="L30" s="70"/>
      <c r="M30" s="69">
        <v>11915.045570000008</v>
      </c>
      <c r="N30" s="69">
        <v>15955.853980000007</v>
      </c>
      <c r="O30" s="70">
        <v>-25.324927234010687</v>
      </c>
      <c r="P30" s="70">
        <v>-0.08082718967967853</v>
      </c>
      <c r="Q30" s="70">
        <v>0.2552621938060092</v>
      </c>
    </row>
    <row r="31" spans="1:17" s="14" customFormat="1" ht="12">
      <c r="A31" s="15">
        <v>16</v>
      </c>
      <c r="B31" s="72" t="s">
        <v>367</v>
      </c>
      <c r="C31" s="16">
        <v>5144.1903</v>
      </c>
      <c r="D31" s="16">
        <v>7045.091680000001</v>
      </c>
      <c r="E31" s="17">
        <v>-26.981925379287624</v>
      </c>
      <c r="F31" s="17">
        <v>-0.019426506387989897</v>
      </c>
      <c r="G31" s="17">
        <v>0.05442416395668041</v>
      </c>
      <c r="H31" s="17">
        <v>0</v>
      </c>
      <c r="I31" s="16">
        <v>717.5207500000001</v>
      </c>
      <c r="J31" s="16">
        <v>942.6525299999997</v>
      </c>
      <c r="K31" s="17">
        <v>-23.88279592269271</v>
      </c>
      <c r="L31" s="17"/>
      <c r="M31" s="16">
        <v>2933.1407799999997</v>
      </c>
      <c r="N31" s="16">
        <v>2700.31076</v>
      </c>
      <c r="O31" s="17">
        <v>8.622341674481927</v>
      </c>
      <c r="P31" s="17">
        <v>0.004657235453948018</v>
      </c>
      <c r="Q31" s="17">
        <v>0.06283819443626923</v>
      </c>
    </row>
    <row r="32" spans="1:17" s="14" customFormat="1" ht="12">
      <c r="A32" s="67">
        <v>17</v>
      </c>
      <c r="B32" s="68" t="s">
        <v>368</v>
      </c>
      <c r="C32" s="69">
        <v>86144.91134000015</v>
      </c>
      <c r="D32" s="69">
        <v>126404.76700999949</v>
      </c>
      <c r="E32" s="70">
        <v>-31.849950458604543</v>
      </c>
      <c r="F32" s="70">
        <v>-0.41144077834947584</v>
      </c>
      <c r="G32" s="70">
        <v>0.9113902296347525</v>
      </c>
      <c r="H32" s="70">
        <v>0</v>
      </c>
      <c r="I32" s="69">
        <v>86224.1685699998</v>
      </c>
      <c r="J32" s="69">
        <v>142243.78941999955</v>
      </c>
      <c r="K32" s="70">
        <v>-39.38282372708173</v>
      </c>
      <c r="L32" s="70"/>
      <c r="M32" s="69">
        <v>42983.20397000003</v>
      </c>
      <c r="N32" s="69">
        <v>63131.03770999994</v>
      </c>
      <c r="O32" s="70">
        <v>-31.91430787586832</v>
      </c>
      <c r="P32" s="70">
        <v>-0.40301162888779474</v>
      </c>
      <c r="Q32" s="70">
        <v>0.9208514459918564</v>
      </c>
    </row>
    <row r="33" spans="1:17" s="14" customFormat="1" ht="12">
      <c r="A33" s="15">
        <v>18</v>
      </c>
      <c r="B33" s="72" t="s">
        <v>369</v>
      </c>
      <c r="C33" s="16">
        <v>13205.251750000001</v>
      </c>
      <c r="D33" s="16">
        <v>11479.751639999995</v>
      </c>
      <c r="E33" s="17">
        <v>15.030813941894714</v>
      </c>
      <c r="F33" s="17">
        <v>0.01763397052686256</v>
      </c>
      <c r="G33" s="17">
        <v>0.13970804819006036</v>
      </c>
      <c r="H33" s="17">
        <v>0</v>
      </c>
      <c r="I33" s="16">
        <v>3562.4509300000036</v>
      </c>
      <c r="J33" s="16">
        <v>5004.858570000005</v>
      </c>
      <c r="K33" s="17">
        <v>-28.82014785884349</v>
      </c>
      <c r="L33" s="17"/>
      <c r="M33" s="16">
        <v>7069.394080000002</v>
      </c>
      <c r="N33" s="16">
        <v>6340.92354</v>
      </c>
      <c r="O33" s="17">
        <v>11.48839810801443</v>
      </c>
      <c r="P33" s="17">
        <v>0.01457139773489978</v>
      </c>
      <c r="Q33" s="17">
        <v>0.15145129165796495</v>
      </c>
    </row>
    <row r="34" spans="1:17" s="14" customFormat="1" ht="12">
      <c r="A34" s="67">
        <v>19</v>
      </c>
      <c r="B34" s="68" t="s">
        <v>370</v>
      </c>
      <c r="C34" s="69">
        <v>14199.613079999988</v>
      </c>
      <c r="D34" s="69">
        <v>13364.163529999985</v>
      </c>
      <c r="E34" s="70">
        <v>6.251416694539684</v>
      </c>
      <c r="F34" s="70">
        <v>0.008537984237729541</v>
      </c>
      <c r="G34" s="70">
        <v>0.15022812635592878</v>
      </c>
      <c r="H34" s="70">
        <v>0</v>
      </c>
      <c r="I34" s="69">
        <v>4476.477850000008</v>
      </c>
      <c r="J34" s="69">
        <v>4316.318280000003</v>
      </c>
      <c r="K34" s="70">
        <v>3.710559778274858</v>
      </c>
      <c r="L34" s="70"/>
      <c r="M34" s="69">
        <v>7784.399980000006</v>
      </c>
      <c r="N34" s="69">
        <v>5878.403240000004</v>
      </c>
      <c r="O34" s="70">
        <v>32.42371545780518</v>
      </c>
      <c r="P34" s="70">
        <v>0.038125133488531096</v>
      </c>
      <c r="Q34" s="70">
        <v>0.16676923346070374</v>
      </c>
    </row>
    <row r="35" spans="1:17" s="14" customFormat="1" ht="12">
      <c r="A35" s="15">
        <v>20</v>
      </c>
      <c r="B35" s="72" t="s">
        <v>371</v>
      </c>
      <c r="C35" s="16">
        <v>7524.236809999989</v>
      </c>
      <c r="D35" s="16">
        <v>6489.958879999994</v>
      </c>
      <c r="E35" s="17">
        <v>15.93658679698748</v>
      </c>
      <c r="F35" s="17">
        <v>0.010569936465668655</v>
      </c>
      <c r="G35" s="17">
        <v>0.07960442244843265</v>
      </c>
      <c r="H35" s="17">
        <v>0</v>
      </c>
      <c r="I35" s="16">
        <v>2980.5904700000037</v>
      </c>
      <c r="J35" s="16">
        <v>3382.5248800000004</v>
      </c>
      <c r="K35" s="17">
        <v>-11.88267416380383</v>
      </c>
      <c r="L35" s="17"/>
      <c r="M35" s="16">
        <v>4022.0240599999997</v>
      </c>
      <c r="N35" s="16">
        <v>3138.5741800000005</v>
      </c>
      <c r="O35" s="17">
        <v>28.14812807769924</v>
      </c>
      <c r="P35" s="17">
        <v>0.017671407247751486</v>
      </c>
      <c r="Q35" s="17">
        <v>0.0861659050370003</v>
      </c>
    </row>
    <row r="36" spans="1:17" s="14" customFormat="1" ht="12">
      <c r="A36" s="67">
        <v>21</v>
      </c>
      <c r="B36" s="68" t="s">
        <v>372</v>
      </c>
      <c r="C36" s="69">
        <v>59626.859499999984</v>
      </c>
      <c r="D36" s="69">
        <v>58411.436910000004</v>
      </c>
      <c r="E36" s="70">
        <v>2.0807955672665543</v>
      </c>
      <c r="F36" s="70">
        <v>0.012421167640344299</v>
      </c>
      <c r="G36" s="70">
        <v>0.630836300447506</v>
      </c>
      <c r="H36" s="70">
        <v>0</v>
      </c>
      <c r="I36" s="69">
        <v>5047.845160000001</v>
      </c>
      <c r="J36" s="69">
        <v>9220.305339999988</v>
      </c>
      <c r="K36" s="70">
        <v>-45.252950158806705</v>
      </c>
      <c r="L36" s="70"/>
      <c r="M36" s="69">
        <v>30681.27271000001</v>
      </c>
      <c r="N36" s="69">
        <v>30393.01100000001</v>
      </c>
      <c r="O36" s="70">
        <v>0.9484473585062103</v>
      </c>
      <c r="P36" s="70">
        <v>0.005766020446279622</v>
      </c>
      <c r="Q36" s="70">
        <v>0.6573007996238018</v>
      </c>
    </row>
    <row r="37" spans="1:17" s="14" customFormat="1" ht="12">
      <c r="A37" s="15">
        <v>22</v>
      </c>
      <c r="B37" s="72" t="s">
        <v>373</v>
      </c>
      <c r="C37" s="16">
        <v>4130.764260000002</v>
      </c>
      <c r="D37" s="16">
        <v>4313.794150000002</v>
      </c>
      <c r="E37" s="17">
        <v>-4.242898099344879</v>
      </c>
      <c r="F37" s="17">
        <v>-0.0018704975253782492</v>
      </c>
      <c r="G37" s="17">
        <v>0.04370238623416318</v>
      </c>
      <c r="H37" s="17">
        <v>0</v>
      </c>
      <c r="I37" s="16">
        <v>3695.3308700000016</v>
      </c>
      <c r="J37" s="16">
        <v>4338.421750000002</v>
      </c>
      <c r="K37" s="17">
        <v>-14.823152682193708</v>
      </c>
      <c r="L37" s="17"/>
      <c r="M37" s="16">
        <v>1612.2840000000008</v>
      </c>
      <c r="N37" s="16">
        <v>1888.4218200000007</v>
      </c>
      <c r="O37" s="17">
        <v>-14.62267683392897</v>
      </c>
      <c r="P37" s="17">
        <v>-0.005523509577845322</v>
      </c>
      <c r="Q37" s="17">
        <v>0.034540795371740034</v>
      </c>
    </row>
    <row r="38" spans="1:17" s="14" customFormat="1" ht="12">
      <c r="A38" s="67">
        <v>23</v>
      </c>
      <c r="B38" s="68" t="s">
        <v>374</v>
      </c>
      <c r="C38" s="69">
        <v>5861.444850000001</v>
      </c>
      <c r="D38" s="69">
        <v>4411.1481</v>
      </c>
      <c r="E38" s="70">
        <v>32.877988159137075</v>
      </c>
      <c r="F38" s="70">
        <v>0.01482149435777461</v>
      </c>
      <c r="G38" s="70">
        <v>0.06201252615779787</v>
      </c>
      <c r="H38" s="70">
        <v>0</v>
      </c>
      <c r="I38" s="69">
        <v>5578.41052</v>
      </c>
      <c r="J38" s="69">
        <v>25526.36686</v>
      </c>
      <c r="K38" s="70">
        <v>-78.14647673679951</v>
      </c>
      <c r="L38" s="70"/>
      <c r="M38" s="69">
        <v>1833.184769999999</v>
      </c>
      <c r="N38" s="69">
        <v>2518.5486</v>
      </c>
      <c r="O38" s="70">
        <v>-27.2126505718413</v>
      </c>
      <c r="P38" s="70">
        <v>-0.013709145959484142</v>
      </c>
      <c r="Q38" s="70">
        <v>0.039273267004547745</v>
      </c>
    </row>
    <row r="39" spans="1:17" s="14" customFormat="1" ht="12">
      <c r="A39" s="15">
        <v>24</v>
      </c>
      <c r="B39" s="72" t="s">
        <v>375</v>
      </c>
      <c r="C39" s="16">
        <v>12140.53788</v>
      </c>
      <c r="D39" s="16">
        <v>6061.638780000001</v>
      </c>
      <c r="E39" s="17">
        <v>100.2847467595223</v>
      </c>
      <c r="F39" s="17">
        <v>0.0621240919916087</v>
      </c>
      <c r="G39" s="17">
        <v>0.12844365887930104</v>
      </c>
      <c r="H39" s="17">
        <v>0</v>
      </c>
      <c r="I39" s="16">
        <v>4121.723180000001</v>
      </c>
      <c r="J39" s="16">
        <v>1161.3911199999998</v>
      </c>
      <c r="K39" s="17">
        <v>254.89535859375277</v>
      </c>
      <c r="L39" s="17"/>
      <c r="M39" s="16">
        <v>6839.6216</v>
      </c>
      <c r="N39" s="16">
        <v>1345.51154</v>
      </c>
      <c r="O39" s="17">
        <v>408.328720837281</v>
      </c>
      <c r="P39" s="17">
        <v>0.10989718662277535</v>
      </c>
      <c r="Q39" s="17">
        <v>0.14652875678585975</v>
      </c>
    </row>
    <row r="40" spans="1:17" s="14" customFormat="1" ht="12">
      <c r="A40" s="67">
        <v>25</v>
      </c>
      <c r="B40" s="68" t="s">
        <v>376</v>
      </c>
      <c r="C40" s="69">
        <v>4320.988899999999</v>
      </c>
      <c r="D40" s="69">
        <v>3607.3659300000018</v>
      </c>
      <c r="E40" s="70">
        <v>19.782383707327337</v>
      </c>
      <c r="F40" s="70">
        <v>0.0072929618186301</v>
      </c>
      <c r="G40" s="70">
        <v>0.04571491228631183</v>
      </c>
      <c r="H40" s="70">
        <v>0</v>
      </c>
      <c r="I40" s="69">
        <v>43167.858100000005</v>
      </c>
      <c r="J40" s="69">
        <v>37259.58294</v>
      </c>
      <c r="K40" s="70">
        <v>15.857061979234288</v>
      </c>
      <c r="L40" s="70"/>
      <c r="M40" s="69">
        <v>2653.40004</v>
      </c>
      <c r="N40" s="69">
        <v>1205.8361200000002</v>
      </c>
      <c r="O40" s="70">
        <v>120.04648857259306</v>
      </c>
      <c r="P40" s="70">
        <v>0.02895522669319009</v>
      </c>
      <c r="Q40" s="70">
        <v>0.056845163644250504</v>
      </c>
    </row>
    <row r="41" spans="1:17" s="14" customFormat="1" ht="12">
      <c r="A41" s="15">
        <v>26</v>
      </c>
      <c r="B41" s="72" t="s">
        <v>377</v>
      </c>
      <c r="C41" s="16">
        <v>2051.30871</v>
      </c>
      <c r="D41" s="16">
        <v>4272.186130000001</v>
      </c>
      <c r="E41" s="17">
        <v>-51.984566037622535</v>
      </c>
      <c r="F41" s="17">
        <v>-0.022696542724679653</v>
      </c>
      <c r="G41" s="17">
        <v>0.02170230007991862</v>
      </c>
      <c r="H41" s="17">
        <v>0</v>
      </c>
      <c r="I41" s="16">
        <v>3702.9440600000003</v>
      </c>
      <c r="J41" s="16">
        <v>66.28408999999999</v>
      </c>
      <c r="K41" s="17" t="s">
        <v>952</v>
      </c>
      <c r="L41" s="17"/>
      <c r="M41" s="16">
        <v>1072.02123</v>
      </c>
      <c r="N41" s="16">
        <v>1690.92112</v>
      </c>
      <c r="O41" s="17">
        <v>-36.60134601666102</v>
      </c>
      <c r="P41" s="17">
        <v>-0.01237968587621361</v>
      </c>
      <c r="Q41" s="17">
        <v>0.022966466168237755</v>
      </c>
    </row>
    <row r="42" spans="1:17" s="14" customFormat="1" ht="12">
      <c r="A42" s="67">
        <v>27</v>
      </c>
      <c r="B42" s="68" t="s">
        <v>378</v>
      </c>
      <c r="C42" s="69">
        <v>6186476.823949986</v>
      </c>
      <c r="D42" s="69">
        <v>6633223.214479988</v>
      </c>
      <c r="E42" s="70">
        <v>-6.734982015301064</v>
      </c>
      <c r="F42" s="70">
        <v>-4.565582255215425</v>
      </c>
      <c r="G42" s="70">
        <v>65.45127791653772</v>
      </c>
      <c r="H42" s="70">
        <v>0</v>
      </c>
      <c r="I42" s="69">
        <v>17590685.382039983</v>
      </c>
      <c r="J42" s="69">
        <v>19771188.128120005</v>
      </c>
      <c r="K42" s="70">
        <v>-11.028688473095627</v>
      </c>
      <c r="L42" s="70"/>
      <c r="M42" s="69">
        <v>3008895.0782999964</v>
      </c>
      <c r="N42" s="69">
        <v>3319381.042820002</v>
      </c>
      <c r="O42" s="70">
        <v>-9.353730726142551</v>
      </c>
      <c r="P42" s="70">
        <v>-6.21056615429496</v>
      </c>
      <c r="Q42" s="70">
        <v>64.461118013077</v>
      </c>
    </row>
    <row r="43" spans="1:17" s="14" customFormat="1" ht="12">
      <c r="A43" s="15">
        <v>28</v>
      </c>
      <c r="B43" s="72" t="s">
        <v>379</v>
      </c>
      <c r="C43" s="16">
        <v>23115.655789999993</v>
      </c>
      <c r="D43" s="16">
        <v>22343.542670000013</v>
      </c>
      <c r="E43" s="17">
        <v>3.4556432317095016</v>
      </c>
      <c r="F43" s="17">
        <v>0.00789070943697795</v>
      </c>
      <c r="G43" s="17">
        <v>0.24455748471846941</v>
      </c>
      <c r="H43" s="17">
        <v>0</v>
      </c>
      <c r="I43" s="16">
        <v>25618.16429</v>
      </c>
      <c r="J43" s="16">
        <v>17723.245</v>
      </c>
      <c r="K43" s="17">
        <v>44.545563129099676</v>
      </c>
      <c r="L43" s="17"/>
      <c r="M43" s="16">
        <v>12538.5661</v>
      </c>
      <c r="N43" s="16">
        <v>11611.22531</v>
      </c>
      <c r="O43" s="17">
        <v>7.986588540326922</v>
      </c>
      <c r="P43" s="17">
        <v>0.01854934516210653</v>
      </c>
      <c r="Q43" s="17">
        <v>0.26862019713346796</v>
      </c>
    </row>
    <row r="44" spans="1:17" s="14" customFormat="1" ht="12">
      <c r="A44" s="67">
        <v>29</v>
      </c>
      <c r="B44" s="68" t="s">
        <v>380</v>
      </c>
      <c r="C44" s="69">
        <v>30788.615369999992</v>
      </c>
      <c r="D44" s="69">
        <v>29093.853839999996</v>
      </c>
      <c r="E44" s="70">
        <v>5.825153103883182</v>
      </c>
      <c r="F44" s="70">
        <v>0.017319833651056864</v>
      </c>
      <c r="G44" s="70">
        <v>0.32573535448252183</v>
      </c>
      <c r="H44" s="70">
        <v>0</v>
      </c>
      <c r="I44" s="69">
        <v>17101.172970000003</v>
      </c>
      <c r="J44" s="69">
        <v>16220.542049999996</v>
      </c>
      <c r="K44" s="70">
        <v>5.429109072221205</v>
      </c>
      <c r="L44" s="70"/>
      <c r="M44" s="69">
        <v>12561.001440000007</v>
      </c>
      <c r="N44" s="69">
        <v>14223.052089999994</v>
      </c>
      <c r="O44" s="70">
        <v>-11.68561177645232</v>
      </c>
      <c r="P44" s="70">
        <v>-0.03324554631502115</v>
      </c>
      <c r="Q44" s="70">
        <v>0.26910084104486054</v>
      </c>
    </row>
    <row r="45" spans="1:17" s="14" customFormat="1" ht="12">
      <c r="A45" s="15">
        <v>30</v>
      </c>
      <c r="B45" s="72" t="s">
        <v>381</v>
      </c>
      <c r="C45" s="16">
        <v>66030.24661000005</v>
      </c>
      <c r="D45" s="16">
        <v>62067.899249999835</v>
      </c>
      <c r="E45" s="17">
        <v>6.38389152505467</v>
      </c>
      <c r="F45" s="17">
        <v>0.040493718985294726</v>
      </c>
      <c r="G45" s="17">
        <v>0.6985824314475076</v>
      </c>
      <c r="H45" s="17">
        <v>0</v>
      </c>
      <c r="I45" s="16">
        <v>5749.039749999995</v>
      </c>
      <c r="J45" s="16">
        <v>5657.612339999997</v>
      </c>
      <c r="K45" s="17">
        <v>1.6160069744191485</v>
      </c>
      <c r="L45" s="17"/>
      <c r="M45" s="16">
        <v>33047.828770000015</v>
      </c>
      <c r="N45" s="16">
        <v>31201.814960000058</v>
      </c>
      <c r="O45" s="17">
        <v>5.916366763813263</v>
      </c>
      <c r="P45" s="17">
        <v>0.03692531128249475</v>
      </c>
      <c r="Q45" s="17">
        <v>0.7080007560856978</v>
      </c>
    </row>
    <row r="46" spans="1:17" s="14" customFormat="1" ht="12">
      <c r="A46" s="67">
        <v>31</v>
      </c>
      <c r="B46" s="68" t="s">
        <v>382</v>
      </c>
      <c r="C46" s="69">
        <v>13553.475370000016</v>
      </c>
      <c r="D46" s="69">
        <v>11536.595440000003</v>
      </c>
      <c r="E46" s="70">
        <v>17.482453471559136</v>
      </c>
      <c r="F46" s="70">
        <v>0.02061176411158892</v>
      </c>
      <c r="G46" s="70">
        <v>0.1433921613902407</v>
      </c>
      <c r="H46" s="70">
        <v>0</v>
      </c>
      <c r="I46" s="69">
        <v>27544.07668</v>
      </c>
      <c r="J46" s="69">
        <v>17742.35515</v>
      </c>
      <c r="K46" s="70">
        <v>55.24476005092254</v>
      </c>
      <c r="L46" s="70"/>
      <c r="M46" s="69">
        <v>6565.191180000001</v>
      </c>
      <c r="N46" s="69">
        <v>6534.398570000001</v>
      </c>
      <c r="O46" s="70">
        <v>0.47123862540878747</v>
      </c>
      <c r="P46" s="70">
        <v>0.0006159361881753566</v>
      </c>
      <c r="Q46" s="70">
        <v>0.14064949173019917</v>
      </c>
    </row>
    <row r="47" spans="1:17" s="14" customFormat="1" ht="12">
      <c r="A47" s="15">
        <v>32</v>
      </c>
      <c r="B47" s="72" t="s">
        <v>383</v>
      </c>
      <c r="C47" s="16">
        <v>15137.068399999995</v>
      </c>
      <c r="D47" s="16">
        <v>24782.791869999975</v>
      </c>
      <c r="E47" s="17">
        <v>-38.921052642484185</v>
      </c>
      <c r="F47" s="17">
        <v>-0.0985757128582539</v>
      </c>
      <c r="G47" s="17">
        <v>0.16014615408475186</v>
      </c>
      <c r="H47" s="17">
        <v>0</v>
      </c>
      <c r="I47" s="16">
        <v>3680.482040000001</v>
      </c>
      <c r="J47" s="16">
        <v>4101.791429999999</v>
      </c>
      <c r="K47" s="17">
        <v>-10.271350876560748</v>
      </c>
      <c r="L47" s="17"/>
      <c r="M47" s="16">
        <v>6582.361259999999</v>
      </c>
      <c r="N47" s="16">
        <v>16139.92753</v>
      </c>
      <c r="O47" s="17">
        <v>-59.21690944544162</v>
      </c>
      <c r="P47" s="17">
        <v>-0.19117739407530782</v>
      </c>
      <c r="Q47" s="17">
        <v>0.14101733524895663</v>
      </c>
    </row>
    <row r="48" spans="1:17" s="14" customFormat="1" ht="12">
      <c r="A48" s="67">
        <v>33</v>
      </c>
      <c r="B48" s="68" t="s">
        <v>384</v>
      </c>
      <c r="C48" s="69">
        <v>95452.23521000016</v>
      </c>
      <c r="D48" s="69">
        <v>77463.24220999994</v>
      </c>
      <c r="E48" s="70">
        <v>23.222618220952768</v>
      </c>
      <c r="F48" s="70">
        <v>0.18384082998982806</v>
      </c>
      <c r="G48" s="70">
        <v>1.0098592385084728</v>
      </c>
      <c r="H48" s="70">
        <v>0</v>
      </c>
      <c r="I48" s="69">
        <v>13425.787780000015</v>
      </c>
      <c r="J48" s="69">
        <v>10907.391660000018</v>
      </c>
      <c r="K48" s="70">
        <v>23.088894196726706</v>
      </c>
      <c r="L48" s="70"/>
      <c r="M48" s="69">
        <v>48153.39547000005</v>
      </c>
      <c r="N48" s="69">
        <v>43320.096770000106</v>
      </c>
      <c r="O48" s="70">
        <v>11.157174291787552</v>
      </c>
      <c r="P48" s="70">
        <v>0.0966791570312137</v>
      </c>
      <c r="Q48" s="70">
        <v>1.0316151369012807</v>
      </c>
    </row>
    <row r="49" spans="1:17" s="14" customFormat="1" ht="12">
      <c r="A49" s="15">
        <v>34</v>
      </c>
      <c r="B49" s="72" t="s">
        <v>385</v>
      </c>
      <c r="C49" s="16">
        <v>24617.796740000107</v>
      </c>
      <c r="D49" s="16">
        <v>22960.789119999976</v>
      </c>
      <c r="E49" s="17">
        <v>7.216684110202451</v>
      </c>
      <c r="F49" s="17">
        <v>0.01693400270711596</v>
      </c>
      <c r="G49" s="17">
        <v>0.2604497360896618</v>
      </c>
      <c r="H49" s="17">
        <v>0</v>
      </c>
      <c r="I49" s="16">
        <v>12549.763780000001</v>
      </c>
      <c r="J49" s="16">
        <v>10691.712269999998</v>
      </c>
      <c r="K49" s="17">
        <v>17.378427917608043</v>
      </c>
      <c r="L49" s="17"/>
      <c r="M49" s="16">
        <v>11204.561930000002</v>
      </c>
      <c r="N49" s="16">
        <v>12093.750609999994</v>
      </c>
      <c r="O49" s="17">
        <v>-7.35246416661467</v>
      </c>
      <c r="P49" s="17">
        <v>-0.017786198900576526</v>
      </c>
      <c r="Q49" s="17">
        <v>0.24004113472199592</v>
      </c>
    </row>
    <row r="50" spans="1:17" s="14" customFormat="1" ht="12">
      <c r="A50" s="67">
        <v>35</v>
      </c>
      <c r="B50" s="68" t="s">
        <v>386</v>
      </c>
      <c r="C50" s="69">
        <v>7860.425959999998</v>
      </c>
      <c r="D50" s="69">
        <v>8806.952480000002</v>
      </c>
      <c r="E50" s="70">
        <v>-10.747492076850671</v>
      </c>
      <c r="F50" s="70">
        <v>-0.009673149633455424</v>
      </c>
      <c r="G50" s="70">
        <v>0.08316121415966803</v>
      </c>
      <c r="H50" s="70">
        <v>0</v>
      </c>
      <c r="I50" s="69">
        <v>1556.8416399999996</v>
      </c>
      <c r="J50" s="69">
        <v>1911.2567</v>
      </c>
      <c r="K50" s="70">
        <v>-18.543561416946254</v>
      </c>
      <c r="L50" s="70"/>
      <c r="M50" s="69">
        <v>4232.097900000001</v>
      </c>
      <c r="N50" s="69">
        <v>4865.585840000002</v>
      </c>
      <c r="O50" s="70">
        <v>-13.019767009187133</v>
      </c>
      <c r="P50" s="70">
        <v>-0.012671486665750848</v>
      </c>
      <c r="Q50" s="70">
        <v>0.09066642573955376</v>
      </c>
    </row>
    <row r="51" spans="1:17" s="14" customFormat="1" ht="12">
      <c r="A51" s="15">
        <v>36</v>
      </c>
      <c r="B51" s="72" t="s">
        <v>387</v>
      </c>
      <c r="C51" s="16">
        <v>83.84594</v>
      </c>
      <c r="D51" s="16">
        <v>443.452</v>
      </c>
      <c r="E51" s="17">
        <v>-81.09244292505164</v>
      </c>
      <c r="F51" s="17">
        <v>-0.0036750404283203125</v>
      </c>
      <c r="G51" s="17">
        <v>0.0008870677248588545</v>
      </c>
      <c r="H51" s="17">
        <v>0</v>
      </c>
      <c r="I51" s="16">
        <v>30.03276</v>
      </c>
      <c r="J51" s="16">
        <v>80.4032</v>
      </c>
      <c r="K51" s="17">
        <v>-62.64730756984797</v>
      </c>
      <c r="L51" s="17"/>
      <c r="M51" s="16">
        <v>36.552</v>
      </c>
      <c r="N51" s="16">
        <v>102.892</v>
      </c>
      <c r="O51" s="17">
        <v>-64.47537223496482</v>
      </c>
      <c r="P51" s="17">
        <v>-0.0013269809452187995</v>
      </c>
      <c r="Q51" s="17">
        <v>0.0007830724316732296</v>
      </c>
    </row>
    <row r="52" spans="1:17" s="14" customFormat="1" ht="12">
      <c r="A52" s="67">
        <v>37</v>
      </c>
      <c r="B52" s="68" t="s">
        <v>389</v>
      </c>
      <c r="C52" s="69">
        <v>49.46887999999999</v>
      </c>
      <c r="D52" s="69">
        <v>95.03696</v>
      </c>
      <c r="E52" s="70">
        <v>-47.94774580331695</v>
      </c>
      <c r="F52" s="70">
        <v>-0.00046568886030712135</v>
      </c>
      <c r="G52" s="70">
        <v>0.0005233675814585141</v>
      </c>
      <c r="H52" s="70">
        <v>0</v>
      </c>
      <c r="I52" s="69">
        <v>13.61696</v>
      </c>
      <c r="J52" s="69">
        <v>34.94305999999999</v>
      </c>
      <c r="K52" s="70">
        <v>-61.031003008895034</v>
      </c>
      <c r="L52" s="70"/>
      <c r="M52" s="69">
        <v>27.6895</v>
      </c>
      <c r="N52" s="69">
        <v>60.72643000000001</v>
      </c>
      <c r="O52" s="70">
        <v>-54.4028852017153</v>
      </c>
      <c r="P52" s="70">
        <v>-0.0006608287096552205</v>
      </c>
      <c r="Q52" s="70">
        <v>0.000593206502977016</v>
      </c>
    </row>
    <row r="53" spans="1:17" s="14" customFormat="1" ht="12">
      <c r="A53" s="15">
        <v>38</v>
      </c>
      <c r="B53" s="72" t="s">
        <v>390</v>
      </c>
      <c r="C53" s="16">
        <v>59079.35367000005</v>
      </c>
      <c r="D53" s="16">
        <v>53217.516210000074</v>
      </c>
      <c r="E53" s="17">
        <v>11.01486479915513</v>
      </c>
      <c r="F53" s="17">
        <v>0.059905802615624316</v>
      </c>
      <c r="G53" s="17">
        <v>0.6250438345157627</v>
      </c>
      <c r="H53" s="17">
        <v>0</v>
      </c>
      <c r="I53" s="16">
        <v>20910.62126000001</v>
      </c>
      <c r="J53" s="16">
        <v>21294.065449999984</v>
      </c>
      <c r="K53" s="17">
        <v>-1.8007091736443104</v>
      </c>
      <c r="L53" s="17"/>
      <c r="M53" s="16">
        <v>27452.370130000007</v>
      </c>
      <c r="N53" s="16">
        <v>27501.565009999948</v>
      </c>
      <c r="O53" s="17">
        <v>-0.17888029274717443</v>
      </c>
      <c r="P53" s="17">
        <v>-0.0009840317811614257</v>
      </c>
      <c r="Q53" s="17">
        <v>0.5881263469274632</v>
      </c>
    </row>
    <row r="54" spans="1:17" s="14" customFormat="1" ht="12">
      <c r="A54" s="67">
        <v>39</v>
      </c>
      <c r="B54" s="68" t="s">
        <v>391</v>
      </c>
      <c r="C54" s="69">
        <v>272893.39123</v>
      </c>
      <c r="D54" s="69">
        <v>243201.81095999925</v>
      </c>
      <c r="E54" s="70">
        <v>12.208618082570242</v>
      </c>
      <c r="F54" s="70">
        <v>0.3034369272669391</v>
      </c>
      <c r="G54" s="70">
        <v>2.8871394331963294</v>
      </c>
      <c r="H54" s="70">
        <v>0</v>
      </c>
      <c r="I54" s="69">
        <v>139100.76458999963</v>
      </c>
      <c r="J54" s="69">
        <v>129242.71964000016</v>
      </c>
      <c r="K54" s="70">
        <v>7.627543723513885</v>
      </c>
      <c r="L54" s="70"/>
      <c r="M54" s="69">
        <v>125746.23916999999</v>
      </c>
      <c r="N54" s="69">
        <v>124967.75142000047</v>
      </c>
      <c r="O54" s="70">
        <v>0.6229509142587686</v>
      </c>
      <c r="P54" s="70">
        <v>0.015571878358993324</v>
      </c>
      <c r="Q54" s="70">
        <v>2.693926824267219</v>
      </c>
    </row>
    <row r="55" spans="1:17" s="14" customFormat="1" ht="12">
      <c r="A55" s="15">
        <v>40</v>
      </c>
      <c r="B55" s="72" t="s">
        <v>392</v>
      </c>
      <c r="C55" s="16">
        <v>17510.922369999982</v>
      </c>
      <c r="D55" s="16">
        <v>27013.242220000015</v>
      </c>
      <c r="E55" s="17">
        <v>-35.17652480443359</v>
      </c>
      <c r="F55" s="17">
        <v>-0.09711018110089893</v>
      </c>
      <c r="G55" s="17">
        <v>0.18526089715179894</v>
      </c>
      <c r="H55" s="17">
        <v>0</v>
      </c>
      <c r="I55" s="16">
        <v>2884.7498599999994</v>
      </c>
      <c r="J55" s="16">
        <v>4226.895879999993</v>
      </c>
      <c r="K55" s="17">
        <v>0</v>
      </c>
      <c r="L55" s="17"/>
      <c r="M55" s="16">
        <v>9897.263690000002</v>
      </c>
      <c r="N55" s="16">
        <v>14076.400429999998</v>
      </c>
      <c r="O55" s="17">
        <v>-29.68895891234601</v>
      </c>
      <c r="P55" s="17">
        <v>-0.0835941335761804</v>
      </c>
      <c r="Q55" s="17">
        <v>0.21203420728385486</v>
      </c>
    </row>
    <row r="56" spans="1:17" s="14" customFormat="1" ht="12">
      <c r="A56" s="67">
        <v>41</v>
      </c>
      <c r="B56" s="68" t="s">
        <v>393</v>
      </c>
      <c r="C56" s="69">
        <v>30035.012300000002</v>
      </c>
      <c r="D56" s="69">
        <v>21195.04560000001</v>
      </c>
      <c r="E56" s="70">
        <v>41.70770314360631</v>
      </c>
      <c r="F56" s="70">
        <v>0.09034117780858665</v>
      </c>
      <c r="G56" s="70">
        <v>0.3177624346160198</v>
      </c>
      <c r="H56" s="70">
        <v>0</v>
      </c>
      <c r="I56" s="69">
        <v>9969.354049999998</v>
      </c>
      <c r="J56" s="69">
        <v>6854.03595</v>
      </c>
      <c r="K56" s="70">
        <v>45.452316310071254</v>
      </c>
      <c r="L56" s="70"/>
      <c r="M56" s="69">
        <v>15899.551709999998</v>
      </c>
      <c r="N56" s="69">
        <v>9613.977829999998</v>
      </c>
      <c r="O56" s="70">
        <v>65.37953374914326</v>
      </c>
      <c r="P56" s="70">
        <v>0.12572862177457036</v>
      </c>
      <c r="Q56" s="70">
        <v>0.3406243330067836</v>
      </c>
    </row>
    <row r="57" spans="1:17" s="14" customFormat="1" ht="12">
      <c r="A57" s="15">
        <v>42</v>
      </c>
      <c r="B57" s="72" t="s">
        <v>394</v>
      </c>
      <c r="C57" s="16">
        <v>11319.457269999997</v>
      </c>
      <c r="D57" s="16">
        <v>9181.354040000007</v>
      </c>
      <c r="E57" s="17">
        <v>23.287449984882493</v>
      </c>
      <c r="F57" s="17">
        <v>0.02185062123305766</v>
      </c>
      <c r="G57" s="17">
        <v>0.11975684460256418</v>
      </c>
      <c r="H57" s="17">
        <v>0</v>
      </c>
      <c r="I57" s="16">
        <v>833.6661100000002</v>
      </c>
      <c r="J57" s="16">
        <v>678.9045799999997</v>
      </c>
      <c r="K57" s="17">
        <v>22.79577050430277</v>
      </c>
      <c r="L57" s="17"/>
      <c r="M57" s="16">
        <v>5198.789280000011</v>
      </c>
      <c r="N57" s="16">
        <v>4922.626980000005</v>
      </c>
      <c r="O57" s="17">
        <v>5.610059448380267</v>
      </c>
      <c r="P57" s="17">
        <v>0.0055239992446157096</v>
      </c>
      <c r="Q57" s="17">
        <v>0.11137635596537336</v>
      </c>
    </row>
    <row r="58" spans="1:17" s="14" customFormat="1" ht="12">
      <c r="A58" s="67">
        <v>43</v>
      </c>
      <c r="B58" s="68" t="s">
        <v>395</v>
      </c>
      <c r="C58" s="69">
        <v>634.0386399999999</v>
      </c>
      <c r="D58" s="69">
        <v>451.38037999999995</v>
      </c>
      <c r="E58" s="70">
        <v>40.46659272164199</v>
      </c>
      <c r="F58" s="70">
        <v>0.0018666996047470464</v>
      </c>
      <c r="G58" s="70">
        <v>0.00670796002594046</v>
      </c>
      <c r="H58" s="70">
        <v>0</v>
      </c>
      <c r="I58" s="69">
        <v>28.167540000000002</v>
      </c>
      <c r="J58" s="69">
        <v>38.466989999999996</v>
      </c>
      <c r="K58" s="70">
        <v>-26.774774943399503</v>
      </c>
      <c r="L58" s="70"/>
      <c r="M58" s="69">
        <v>368.0837</v>
      </c>
      <c r="N58" s="69">
        <v>234.10291999999998</v>
      </c>
      <c r="O58" s="70">
        <v>57.23157148146638</v>
      </c>
      <c r="P58" s="70">
        <v>0.002679981038371301</v>
      </c>
      <c r="Q58" s="70">
        <v>0.007885647789950743</v>
      </c>
    </row>
    <row r="59" spans="1:17" s="14" customFormat="1" ht="12">
      <c r="A59" s="15">
        <v>44</v>
      </c>
      <c r="B59" s="72" t="s">
        <v>396</v>
      </c>
      <c r="C59" s="16">
        <v>6244.63303</v>
      </c>
      <c r="D59" s="16">
        <v>4849.568489999999</v>
      </c>
      <c r="E59" s="17">
        <v>28.766776732335654</v>
      </c>
      <c r="F59" s="17">
        <v>0.014257041676706125</v>
      </c>
      <c r="G59" s="17">
        <v>0.066066555094982</v>
      </c>
      <c r="H59" s="17">
        <v>0</v>
      </c>
      <c r="I59" s="16">
        <v>15432.242810000002</v>
      </c>
      <c r="J59" s="16">
        <v>9928.820860000003</v>
      </c>
      <c r="K59" s="17">
        <v>55.428756622767764</v>
      </c>
      <c r="L59" s="17"/>
      <c r="M59" s="16">
        <v>3678.3165200000003</v>
      </c>
      <c r="N59" s="16">
        <v>2506.38122</v>
      </c>
      <c r="O59" s="17">
        <v>46.75806260629418</v>
      </c>
      <c r="P59" s="17">
        <v>0.02344190250420979</v>
      </c>
      <c r="Q59" s="17">
        <v>0.078802480350739</v>
      </c>
    </row>
    <row r="60" spans="1:17" s="14" customFormat="1" ht="12">
      <c r="A60" s="67">
        <v>45</v>
      </c>
      <c r="B60" s="68" t="s">
        <v>397</v>
      </c>
      <c r="C60" s="69">
        <v>30.351989999999997</v>
      </c>
      <c r="D60" s="69">
        <v>9.54461</v>
      </c>
      <c r="E60" s="70">
        <v>218.00136412069216</v>
      </c>
      <c r="F60" s="70">
        <v>0.00021264369879479643</v>
      </c>
      <c r="G60" s="70">
        <v>0.0003211159743004695</v>
      </c>
      <c r="H60" s="70">
        <v>0</v>
      </c>
      <c r="I60" s="69">
        <v>4.68945</v>
      </c>
      <c r="J60" s="69">
        <v>1.1921</v>
      </c>
      <c r="K60" s="70">
        <v>293.3772334535694</v>
      </c>
      <c r="L60" s="70"/>
      <c r="M60" s="69">
        <v>18.69641</v>
      </c>
      <c r="N60" s="69">
        <v>6.73461</v>
      </c>
      <c r="O60" s="70">
        <v>177.6168181973418</v>
      </c>
      <c r="P60" s="70">
        <v>0.00023926862632677473</v>
      </c>
      <c r="Q60" s="70">
        <v>0.00040054287705897583</v>
      </c>
    </row>
    <row r="61" spans="1:17" s="14" customFormat="1" ht="12">
      <c r="A61" s="15">
        <v>46</v>
      </c>
      <c r="B61" s="72" t="s">
        <v>398</v>
      </c>
      <c r="C61" s="16">
        <v>21.639250000000004</v>
      </c>
      <c r="D61" s="16">
        <v>24.05961</v>
      </c>
      <c r="E61" s="17">
        <v>-10.059847187880415</v>
      </c>
      <c r="F61" s="17">
        <v>-2.4735180633744974E-05</v>
      </c>
      <c r="G61" s="17">
        <v>0.00022893750448920933</v>
      </c>
      <c r="H61" s="17">
        <v>0</v>
      </c>
      <c r="I61" s="16">
        <v>0.42902</v>
      </c>
      <c r="J61" s="16">
        <v>0.5375200000000001</v>
      </c>
      <c r="K61" s="17">
        <v>-20.1852954308677</v>
      </c>
      <c r="L61" s="17"/>
      <c r="M61" s="16">
        <v>12.137609999999999</v>
      </c>
      <c r="N61" s="16">
        <v>7.0563199999999995</v>
      </c>
      <c r="O61" s="17">
        <v>72.0104813840642</v>
      </c>
      <c r="P61" s="17">
        <v>0.00010163965943820972</v>
      </c>
      <c r="Q61" s="17">
        <v>0.0002600303068888517</v>
      </c>
    </row>
    <row r="62" spans="1:17" s="14" customFormat="1" ht="12">
      <c r="A62" s="67">
        <v>47</v>
      </c>
      <c r="B62" s="68" t="s">
        <v>399</v>
      </c>
      <c r="C62" s="69">
        <v>75.5119</v>
      </c>
      <c r="D62" s="69">
        <v>131.28904999999997</v>
      </c>
      <c r="E62" s="70">
        <v>-42.48423611870143</v>
      </c>
      <c r="F62" s="70">
        <v>-0.0005700217655578057</v>
      </c>
      <c r="G62" s="70">
        <v>0.0007988958002351615</v>
      </c>
      <c r="H62" s="70">
        <v>0</v>
      </c>
      <c r="I62" s="69">
        <v>312.914</v>
      </c>
      <c r="J62" s="69">
        <v>135.412</v>
      </c>
      <c r="K62" s="70">
        <v>131.0829173189968</v>
      </c>
      <c r="L62" s="70"/>
      <c r="M62" s="69">
        <v>18.518549999999998</v>
      </c>
      <c r="N62" s="69">
        <v>131.28904999999997</v>
      </c>
      <c r="O62" s="70">
        <v>-85.89482519677003</v>
      </c>
      <c r="P62" s="70">
        <v>-0.0022557175864153845</v>
      </c>
      <c r="Q62" s="70">
        <v>0.00039673249013904253</v>
      </c>
    </row>
    <row r="63" spans="1:17" s="14" customFormat="1" ht="12">
      <c r="A63" s="15">
        <v>48</v>
      </c>
      <c r="B63" s="72" t="s">
        <v>400</v>
      </c>
      <c r="C63" s="16">
        <v>59931.486730000106</v>
      </c>
      <c r="D63" s="16">
        <v>71287.73419000002</v>
      </c>
      <c r="E63" s="17">
        <v>-15.930156273073026</v>
      </c>
      <c r="F63" s="17">
        <v>-0.1160566329986473</v>
      </c>
      <c r="G63" s="17">
        <v>0.6340591754471335</v>
      </c>
      <c r="H63" s="17">
        <v>0</v>
      </c>
      <c r="I63" s="16">
        <v>39902.048919999994</v>
      </c>
      <c r="J63" s="16">
        <v>42324.46241000009</v>
      </c>
      <c r="K63" s="17">
        <v>-5.723435932945831</v>
      </c>
      <c r="L63" s="17"/>
      <c r="M63" s="16">
        <v>30013.563949999992</v>
      </c>
      <c r="N63" s="16">
        <v>32519.624520000027</v>
      </c>
      <c r="O63" s="17">
        <v>-7.706302292816359</v>
      </c>
      <c r="P63" s="17">
        <v>-0.05012804678857713</v>
      </c>
      <c r="Q63" s="17">
        <v>0.6429961289534492</v>
      </c>
    </row>
    <row r="64" spans="1:17" s="14" customFormat="1" ht="12">
      <c r="A64" s="67">
        <v>49</v>
      </c>
      <c r="B64" s="68" t="s">
        <v>401</v>
      </c>
      <c r="C64" s="69">
        <v>18930.001139999986</v>
      </c>
      <c r="D64" s="69">
        <v>18608.54546000003</v>
      </c>
      <c r="E64" s="70">
        <v>1.7274626901438377</v>
      </c>
      <c r="F64" s="70">
        <v>0.0032851577081683043</v>
      </c>
      <c r="G64" s="70">
        <v>0.2002743727702893</v>
      </c>
      <c r="H64" s="70">
        <v>0</v>
      </c>
      <c r="I64" s="69">
        <v>2150.261839999997</v>
      </c>
      <c r="J64" s="69">
        <v>2640.757109999998</v>
      </c>
      <c r="K64" s="70">
        <v>-18.57403954883232</v>
      </c>
      <c r="L64" s="70"/>
      <c r="M64" s="69">
        <v>8372.152250000001</v>
      </c>
      <c r="N64" s="69">
        <v>9849.57003</v>
      </c>
      <c r="O64" s="70">
        <v>-14.999820047982338</v>
      </c>
      <c r="P64" s="70">
        <v>-0.029552385320884243</v>
      </c>
      <c r="Q64" s="70">
        <v>0.179360954824524</v>
      </c>
    </row>
    <row r="65" spans="1:17" s="14" customFormat="1" ht="12">
      <c r="A65" s="67">
        <v>51</v>
      </c>
      <c r="B65" s="68" t="s">
        <v>402</v>
      </c>
      <c r="C65" s="69">
        <v>34.28304</v>
      </c>
      <c r="D65" s="69">
        <v>113.16699</v>
      </c>
      <c r="E65" s="70">
        <v>-69.70579494956965</v>
      </c>
      <c r="F65" s="70">
        <v>-0.0008061646830857024</v>
      </c>
      <c r="G65" s="70">
        <v>0.00036270543682908327</v>
      </c>
      <c r="H65" s="70">
        <v>0</v>
      </c>
      <c r="I65" s="69">
        <v>20.07294</v>
      </c>
      <c r="J65" s="69">
        <v>4.26775</v>
      </c>
      <c r="K65" s="70">
        <v>370.3401089567102</v>
      </c>
      <c r="L65" s="70"/>
      <c r="M65" s="69">
        <v>27.890819999999998</v>
      </c>
      <c r="N65" s="69">
        <v>17.468989999999994</v>
      </c>
      <c r="O65" s="70">
        <v>59.65903008702853</v>
      </c>
      <c r="P65" s="70">
        <v>0.0002084650259920055</v>
      </c>
      <c r="Q65" s="70">
        <v>0.0005975194856303442</v>
      </c>
    </row>
    <row r="66" spans="1:17" s="14" customFormat="1" ht="12">
      <c r="A66" s="15">
        <v>52</v>
      </c>
      <c r="B66" s="72" t="s">
        <v>403</v>
      </c>
      <c r="C66" s="16">
        <v>7122.095479999989</v>
      </c>
      <c r="D66" s="16">
        <v>13709.35228999998</v>
      </c>
      <c r="E66" s="17">
        <v>-48.04936564949854</v>
      </c>
      <c r="F66" s="17">
        <v>-0.0673193190584115</v>
      </c>
      <c r="G66" s="17">
        <v>0.0753498742297018</v>
      </c>
      <c r="H66" s="17">
        <v>0</v>
      </c>
      <c r="I66" s="16">
        <v>1086.1692999999998</v>
      </c>
      <c r="J66" s="16">
        <v>1912.788349999998</v>
      </c>
      <c r="K66" s="17">
        <v>-43.215395472269535</v>
      </c>
      <c r="L66" s="17"/>
      <c r="M66" s="16">
        <v>5130.78518</v>
      </c>
      <c r="N66" s="16">
        <v>9484.157360000001</v>
      </c>
      <c r="O66" s="17">
        <v>-45.90151781285924</v>
      </c>
      <c r="P66" s="17">
        <v>-0.08707931761087771</v>
      </c>
      <c r="Q66" s="17">
        <v>0.10991946890171725</v>
      </c>
    </row>
    <row r="67" spans="1:17" s="14" customFormat="1" ht="12">
      <c r="A67" s="67">
        <v>53</v>
      </c>
      <c r="B67" s="68" t="s">
        <v>404</v>
      </c>
      <c r="C67" s="69">
        <v>55.81695</v>
      </c>
      <c r="D67" s="69">
        <v>155.44691999999998</v>
      </c>
      <c r="E67" s="70">
        <v>-64.09259829657609</v>
      </c>
      <c r="F67" s="70">
        <v>-0.0010181813054605914</v>
      </c>
      <c r="G67" s="70">
        <v>0.0005905284721604939</v>
      </c>
      <c r="H67" s="70">
        <v>0</v>
      </c>
      <c r="I67" s="69">
        <v>24.915</v>
      </c>
      <c r="J67" s="69">
        <v>78.92910999999998</v>
      </c>
      <c r="K67" s="70">
        <v>-68.43369955647543</v>
      </c>
      <c r="L67" s="70"/>
      <c r="M67" s="69">
        <v>6.366</v>
      </c>
      <c r="N67" s="69">
        <v>97.46732999999999</v>
      </c>
      <c r="O67" s="70">
        <v>-93.46858070288782</v>
      </c>
      <c r="P67" s="70">
        <v>-0.0018222750828171502</v>
      </c>
      <c r="Q67" s="70">
        <v>0.00013638211589056082</v>
      </c>
    </row>
    <row r="68" spans="1:17" s="14" customFormat="1" ht="12">
      <c r="A68" s="15">
        <v>54</v>
      </c>
      <c r="B68" s="72" t="s">
        <v>405</v>
      </c>
      <c r="C68" s="16">
        <v>7158.665489999996</v>
      </c>
      <c r="D68" s="16">
        <v>8110.17252000001</v>
      </c>
      <c r="E68" s="17">
        <v>-11.73226620831505</v>
      </c>
      <c r="F68" s="17">
        <v>-0.009724048596625543</v>
      </c>
      <c r="G68" s="17">
        <v>0.07573677520032447</v>
      </c>
      <c r="H68" s="17">
        <v>0</v>
      </c>
      <c r="I68" s="16">
        <v>1228.6995199999997</v>
      </c>
      <c r="J68" s="16">
        <v>1302.33133</v>
      </c>
      <c r="K68" s="17">
        <v>-5.653846168317267</v>
      </c>
      <c r="L68" s="17"/>
      <c r="M68" s="16">
        <v>3863.268739999998</v>
      </c>
      <c r="N68" s="16">
        <v>5227.989760000005</v>
      </c>
      <c r="O68" s="17">
        <v>-26.104125728050498</v>
      </c>
      <c r="P68" s="17">
        <v>-0.027298142735598028</v>
      </c>
      <c r="Q68" s="17">
        <v>0.08276480757383925</v>
      </c>
    </row>
    <row r="69" spans="1:17" s="20" customFormat="1" ht="12">
      <c r="A69" s="67">
        <v>55</v>
      </c>
      <c r="B69" s="68" t="s">
        <v>406</v>
      </c>
      <c r="C69" s="69">
        <v>2635.7561800000008</v>
      </c>
      <c r="D69" s="69">
        <v>3582.471499999998</v>
      </c>
      <c r="E69" s="70">
        <v>-26.426318255427788</v>
      </c>
      <c r="F69" s="70">
        <v>-0.009675079099362762</v>
      </c>
      <c r="G69" s="70">
        <v>0.027885598728754978</v>
      </c>
      <c r="H69" s="70">
        <v>0</v>
      </c>
      <c r="I69" s="69">
        <v>715.3229600000006</v>
      </c>
      <c r="J69" s="69">
        <v>773.2378000000003</v>
      </c>
      <c r="K69" s="70">
        <v>-7.489913193586717</v>
      </c>
      <c r="L69" s="70"/>
      <c r="M69" s="69">
        <v>1338.9039500000006</v>
      </c>
      <c r="N69" s="69">
        <v>1953.1335399999994</v>
      </c>
      <c r="O69" s="70">
        <v>-31.448417500423396</v>
      </c>
      <c r="P69" s="70">
        <v>-0.012286267137768377</v>
      </c>
      <c r="Q69" s="70">
        <v>0.028684032936731028</v>
      </c>
    </row>
    <row r="70" spans="1:17" s="20" customFormat="1" ht="12">
      <c r="A70" s="15">
        <v>56</v>
      </c>
      <c r="B70" s="72" t="s">
        <v>407</v>
      </c>
      <c r="C70" s="16">
        <v>5065.881729999999</v>
      </c>
      <c r="D70" s="16">
        <v>4689.801809999999</v>
      </c>
      <c r="E70" s="17">
        <v>8.019100491583464</v>
      </c>
      <c r="F70" s="17">
        <v>0.0038433971615480264</v>
      </c>
      <c r="G70" s="17">
        <v>0.05359568013233721</v>
      </c>
      <c r="H70" s="17">
        <v>0</v>
      </c>
      <c r="I70" s="16">
        <v>707.5178299999999</v>
      </c>
      <c r="J70" s="16">
        <v>651.7418199999998</v>
      </c>
      <c r="K70" s="17">
        <v>8.557991567888035</v>
      </c>
      <c r="L70" s="17"/>
      <c r="M70" s="16">
        <v>3346.0202699999995</v>
      </c>
      <c r="N70" s="16">
        <v>2302.7986599999995</v>
      </c>
      <c r="O70" s="17">
        <v>45.30233702672035</v>
      </c>
      <c r="P70" s="17">
        <v>0.020867277632054232</v>
      </c>
      <c r="Q70" s="17">
        <v>0.07168352564173823</v>
      </c>
    </row>
    <row r="71" spans="1:17" s="20" customFormat="1" ht="12">
      <c r="A71" s="67">
        <v>57</v>
      </c>
      <c r="B71" s="68" t="s">
        <v>408</v>
      </c>
      <c r="C71" s="69">
        <v>199.03579000000005</v>
      </c>
      <c r="D71" s="69">
        <v>256.24078</v>
      </c>
      <c r="E71" s="70">
        <v>-22.32470179024585</v>
      </c>
      <c r="F71" s="70">
        <v>-0.0005846137602677188</v>
      </c>
      <c r="G71" s="70">
        <v>0.0021057456735625456</v>
      </c>
      <c r="H71" s="70">
        <v>0</v>
      </c>
      <c r="I71" s="69">
        <v>29.27186</v>
      </c>
      <c r="J71" s="69">
        <v>34.33032000000001</v>
      </c>
      <c r="K71" s="70">
        <v>-14.734671858578674</v>
      </c>
      <c r="L71" s="70"/>
      <c r="M71" s="69">
        <v>66.57344</v>
      </c>
      <c r="N71" s="69">
        <v>227.35142000000002</v>
      </c>
      <c r="O71" s="70">
        <v>-70.71782529442746</v>
      </c>
      <c r="P71" s="70">
        <v>-0.0032159981288931152</v>
      </c>
      <c r="Q71" s="70">
        <v>0.0014262372933259973</v>
      </c>
    </row>
    <row r="72" spans="1:17" s="20" customFormat="1" ht="12">
      <c r="A72" s="15">
        <v>58</v>
      </c>
      <c r="B72" s="72" t="s">
        <v>409</v>
      </c>
      <c r="C72" s="16">
        <v>4045.0487099999996</v>
      </c>
      <c r="D72" s="16">
        <v>3588.0785299999993</v>
      </c>
      <c r="E72" s="17">
        <v>12.73579093041758</v>
      </c>
      <c r="F72" s="17">
        <v>0.00467006558798484</v>
      </c>
      <c r="G72" s="17">
        <v>0.04279553853320679</v>
      </c>
      <c r="H72" s="17">
        <v>0</v>
      </c>
      <c r="I72" s="16">
        <v>143.26378999999991</v>
      </c>
      <c r="J72" s="16">
        <v>128.89781000000002</v>
      </c>
      <c r="K72" s="17">
        <v>11.145247541443792</v>
      </c>
      <c r="L72" s="17"/>
      <c r="M72" s="16">
        <v>1873.339959999999</v>
      </c>
      <c r="N72" s="16">
        <v>1980.955969999998</v>
      </c>
      <c r="O72" s="17">
        <v>-5.432529123804752</v>
      </c>
      <c r="P72" s="17">
        <v>-0.002152613727320986</v>
      </c>
      <c r="Q72" s="17">
        <v>0.040133532442214646</v>
      </c>
    </row>
    <row r="73" spans="1:17" s="20" customFormat="1" ht="12">
      <c r="A73" s="67">
        <v>59</v>
      </c>
      <c r="B73" s="68" t="s">
        <v>410</v>
      </c>
      <c r="C73" s="69">
        <v>6499.801949999996</v>
      </c>
      <c r="D73" s="69">
        <v>7551.471519999998</v>
      </c>
      <c r="E73" s="70">
        <v>-13.926683921334607</v>
      </c>
      <c r="F73" s="70">
        <v>-0.010747672569767722</v>
      </c>
      <c r="G73" s="70">
        <v>0.0687661743409358</v>
      </c>
      <c r="H73" s="70">
        <v>0</v>
      </c>
      <c r="I73" s="69">
        <v>1250.3465899999997</v>
      </c>
      <c r="J73" s="69">
        <v>1402.0351999999998</v>
      </c>
      <c r="K73" s="70">
        <v>-10.819172728330939</v>
      </c>
      <c r="L73" s="70"/>
      <c r="M73" s="69">
        <v>3567.965150000002</v>
      </c>
      <c r="N73" s="69">
        <v>3937.4990100000005</v>
      </c>
      <c r="O73" s="70">
        <v>-9.384989280289336</v>
      </c>
      <c r="P73" s="70">
        <v>-0.007391685119583206</v>
      </c>
      <c r="Q73" s="70">
        <v>0.07643836578397463</v>
      </c>
    </row>
    <row r="74" spans="1:17" s="20" customFormat="1" ht="12">
      <c r="A74" s="15">
        <v>60</v>
      </c>
      <c r="B74" s="72" t="s">
        <v>411</v>
      </c>
      <c r="C74" s="16">
        <v>12296.50959</v>
      </c>
      <c r="D74" s="16">
        <v>10390.254799999993</v>
      </c>
      <c r="E74" s="17">
        <v>18.346564417265373</v>
      </c>
      <c r="F74" s="17">
        <v>0.019481216250719663</v>
      </c>
      <c r="G74" s="17">
        <v>0.13009379805040516</v>
      </c>
      <c r="H74" s="17">
        <v>0</v>
      </c>
      <c r="I74" s="16">
        <v>1260.0216100000005</v>
      </c>
      <c r="J74" s="16">
        <v>896.9484300000018</v>
      </c>
      <c r="K74" s="17">
        <v>40.478712917753576</v>
      </c>
      <c r="L74" s="17"/>
      <c r="M74" s="16">
        <v>6556.618480000002</v>
      </c>
      <c r="N74" s="16">
        <v>6665.419380000007</v>
      </c>
      <c r="O74" s="17">
        <v>-1.6323188954391776</v>
      </c>
      <c r="P74" s="17">
        <v>-0.002176314759159824</v>
      </c>
      <c r="Q74" s="17">
        <v>0.14046583433703316</v>
      </c>
    </row>
    <row r="75" spans="1:17" s="20" customFormat="1" ht="12">
      <c r="A75" s="67">
        <v>61</v>
      </c>
      <c r="B75" s="68" t="s">
        <v>412</v>
      </c>
      <c r="C75" s="69">
        <v>35548.07911000003</v>
      </c>
      <c r="D75" s="69">
        <v>40022.553160000076</v>
      </c>
      <c r="E75" s="70">
        <v>-11.17988158354673</v>
      </c>
      <c r="F75" s="70">
        <v>-0.045727463628450246</v>
      </c>
      <c r="G75" s="70">
        <v>0.37608921385114535</v>
      </c>
      <c r="H75" s="70">
        <v>0</v>
      </c>
      <c r="I75" s="69">
        <v>886.1843800000008</v>
      </c>
      <c r="J75" s="69">
        <v>972.6996100000002</v>
      </c>
      <c r="K75" s="70">
        <v>-8.894342005544686</v>
      </c>
      <c r="L75" s="70"/>
      <c r="M75" s="69">
        <v>20268.183039999985</v>
      </c>
      <c r="N75" s="69">
        <v>21057.991959999985</v>
      </c>
      <c r="O75" s="70">
        <v>-3.7506373898340106</v>
      </c>
      <c r="P75" s="70">
        <v>-0.015798332637983695</v>
      </c>
      <c r="Q75" s="70">
        <v>0.4342157851480329</v>
      </c>
    </row>
    <row r="76" spans="1:17" s="20" customFormat="1" ht="12">
      <c r="A76" s="15">
        <v>62</v>
      </c>
      <c r="B76" s="72" t="s">
        <v>413</v>
      </c>
      <c r="C76" s="16">
        <v>45522.65510999997</v>
      </c>
      <c r="D76" s="16">
        <v>50547.98911000001</v>
      </c>
      <c r="E76" s="17">
        <v>-9.9417090342885</v>
      </c>
      <c r="F76" s="17">
        <v>-0.05135704780896287</v>
      </c>
      <c r="G76" s="17">
        <v>0.48161757263335575</v>
      </c>
      <c r="H76" s="17">
        <v>0</v>
      </c>
      <c r="I76" s="16">
        <v>1120.9037299999977</v>
      </c>
      <c r="J76" s="16">
        <v>1222.1025500000042</v>
      </c>
      <c r="K76" s="17">
        <v>-8.280714249389797</v>
      </c>
      <c r="L76" s="17"/>
      <c r="M76" s="16">
        <v>22585.93178999998</v>
      </c>
      <c r="N76" s="16">
        <v>27667.65964000007</v>
      </c>
      <c r="O76" s="17">
        <v>-18.36703182026016</v>
      </c>
      <c r="P76" s="17">
        <v>-0.10164841763246636</v>
      </c>
      <c r="Q76" s="17">
        <v>0.4838701173232924</v>
      </c>
    </row>
    <row r="77" spans="1:17" s="20" customFormat="1" ht="12">
      <c r="A77" s="67">
        <v>63</v>
      </c>
      <c r="B77" s="68" t="s">
        <v>414</v>
      </c>
      <c r="C77" s="69">
        <v>12502.468070000008</v>
      </c>
      <c r="D77" s="69">
        <v>12719.245089999995</v>
      </c>
      <c r="E77" s="70">
        <v>-1.704323003968366</v>
      </c>
      <c r="F77" s="70">
        <v>-0.0022153806652500585</v>
      </c>
      <c r="G77" s="70">
        <v>0.13227278394130215</v>
      </c>
      <c r="H77" s="70">
        <v>0</v>
      </c>
      <c r="I77" s="69">
        <v>1939.436760000001</v>
      </c>
      <c r="J77" s="69">
        <v>1614.7368700000009</v>
      </c>
      <c r="K77" s="70">
        <v>20.108532605687014</v>
      </c>
      <c r="L77" s="70"/>
      <c r="M77" s="69">
        <v>6892.0404700000045</v>
      </c>
      <c r="N77" s="69">
        <v>7158.92187</v>
      </c>
      <c r="O77" s="70">
        <v>-3.727955198371169</v>
      </c>
      <c r="P77" s="70">
        <v>-0.005338355930559399</v>
      </c>
      <c r="Q77" s="70">
        <v>0.14765175339333583</v>
      </c>
    </row>
    <row r="78" spans="1:17" s="20" customFormat="1" ht="12">
      <c r="A78" s="15">
        <v>64</v>
      </c>
      <c r="B78" s="72" t="s">
        <v>415</v>
      </c>
      <c r="C78" s="16">
        <v>5353.63092</v>
      </c>
      <c r="D78" s="16">
        <v>4927.228109999994</v>
      </c>
      <c r="E78" s="17">
        <v>8.65400993176276</v>
      </c>
      <c r="F78" s="17">
        <v>0.004357678414817054</v>
      </c>
      <c r="G78" s="17">
        <v>0.056639989961808725</v>
      </c>
      <c r="H78" s="17">
        <v>0</v>
      </c>
      <c r="I78" s="16">
        <v>297.90213</v>
      </c>
      <c r="J78" s="16">
        <v>281.20779000000016</v>
      </c>
      <c r="K78" s="17">
        <v>5.936656306711785</v>
      </c>
      <c r="L78" s="17"/>
      <c r="M78" s="16">
        <v>3426.7420199999983</v>
      </c>
      <c r="N78" s="16">
        <v>2914.4366199999977</v>
      </c>
      <c r="O78" s="17">
        <v>17.57819663959619</v>
      </c>
      <c r="P78" s="17">
        <v>0.010247505335132584</v>
      </c>
      <c r="Q78" s="17">
        <v>0.07341286950969121</v>
      </c>
    </row>
    <row r="79" spans="1:17" s="20" customFormat="1" ht="12">
      <c r="A79" s="67">
        <v>65</v>
      </c>
      <c r="B79" s="68" t="s">
        <v>416</v>
      </c>
      <c r="C79" s="69">
        <v>489.5436399999998</v>
      </c>
      <c r="D79" s="69">
        <v>495.9006499999997</v>
      </c>
      <c r="E79" s="70">
        <v>-1.2819120120128684</v>
      </c>
      <c r="F79" s="70">
        <v>-6.49662821400621E-05</v>
      </c>
      <c r="G79" s="70">
        <v>0.0051792413914606</v>
      </c>
      <c r="H79" s="70">
        <v>0</v>
      </c>
      <c r="I79" s="69">
        <v>9.940880000000002</v>
      </c>
      <c r="J79" s="69">
        <v>12.410689999999994</v>
      </c>
      <c r="K79" s="70">
        <v>-19.900666280440436</v>
      </c>
      <c r="L79" s="70"/>
      <c r="M79" s="69">
        <v>269.76083</v>
      </c>
      <c r="N79" s="69">
        <v>183.5469</v>
      </c>
      <c r="O79" s="70">
        <v>46.97106298172293</v>
      </c>
      <c r="P79" s="70">
        <v>0.0017245137522223007</v>
      </c>
      <c r="Q79" s="70">
        <v>0.00577922601002103</v>
      </c>
    </row>
    <row r="80" spans="1:17" s="20" customFormat="1" ht="12">
      <c r="A80" s="15">
        <v>66</v>
      </c>
      <c r="B80" s="72" t="s">
        <v>417</v>
      </c>
      <c r="C80" s="16">
        <v>29.118179999999995</v>
      </c>
      <c r="D80" s="16">
        <v>8.106649999999998</v>
      </c>
      <c r="E80" s="17">
        <v>259.18881412173954</v>
      </c>
      <c r="F80" s="17">
        <v>0.00021473003600346746</v>
      </c>
      <c r="G80" s="17">
        <v>0.000308062592948813</v>
      </c>
      <c r="H80" s="17">
        <v>0</v>
      </c>
      <c r="I80" s="16">
        <v>1.19464</v>
      </c>
      <c r="J80" s="16">
        <v>1.19969</v>
      </c>
      <c r="K80" s="17">
        <v>-0.42094207670314576</v>
      </c>
      <c r="L80" s="17"/>
      <c r="M80" s="16">
        <v>4.214810000000001</v>
      </c>
      <c r="N80" s="16">
        <v>0.6911799999999998</v>
      </c>
      <c r="O80" s="17" t="s">
        <v>952</v>
      </c>
      <c r="P80" s="17">
        <v>7.048221085320048E-05</v>
      </c>
      <c r="Q80" s="17">
        <v>9.02960581018999E-05</v>
      </c>
    </row>
    <row r="81" spans="1:17" s="20" customFormat="1" ht="12">
      <c r="A81" s="67">
        <v>67</v>
      </c>
      <c r="B81" s="68" t="s">
        <v>418</v>
      </c>
      <c r="C81" s="69">
        <v>11.625639999999999</v>
      </c>
      <c r="D81" s="69">
        <v>17.36561</v>
      </c>
      <c r="E81" s="70">
        <v>-33.05366180629417</v>
      </c>
      <c r="F81" s="70">
        <v>-5.866036241810205E-05</v>
      </c>
      <c r="G81" s="70">
        <v>0.000122996176378106</v>
      </c>
      <c r="H81" s="70">
        <v>0</v>
      </c>
      <c r="I81" s="69">
        <v>1.3264699999999998</v>
      </c>
      <c r="J81" s="69">
        <v>1.78007</v>
      </c>
      <c r="K81" s="70">
        <v>-25.482143960630776</v>
      </c>
      <c r="L81" s="70"/>
      <c r="M81" s="69">
        <v>0.87622</v>
      </c>
      <c r="N81" s="69">
        <v>17.26397</v>
      </c>
      <c r="O81" s="70">
        <v>-94.9245741275037</v>
      </c>
      <c r="P81" s="70">
        <v>-0.00032779969829679505</v>
      </c>
      <c r="Q81" s="70">
        <v>1.877171498360465E-05</v>
      </c>
    </row>
    <row r="82" spans="1:17" s="20" customFormat="1" ht="12">
      <c r="A82" s="15">
        <v>68</v>
      </c>
      <c r="B82" s="72" t="s">
        <v>419</v>
      </c>
      <c r="C82" s="16">
        <v>7172.338050000003</v>
      </c>
      <c r="D82" s="16">
        <v>9138.334959999996</v>
      </c>
      <c r="E82" s="17">
        <v>-21.513732190880365</v>
      </c>
      <c r="F82" s="17">
        <v>-0.020091758537669768</v>
      </c>
      <c r="G82" s="17">
        <v>0.07588142724539908</v>
      </c>
      <c r="H82" s="17">
        <v>0</v>
      </c>
      <c r="I82" s="16">
        <v>9563.79633</v>
      </c>
      <c r="J82" s="16">
        <v>11284.706720000002</v>
      </c>
      <c r="K82" s="17">
        <v>-15.24993455922089</v>
      </c>
      <c r="L82" s="17"/>
      <c r="M82" s="16">
        <v>3762.884400000001</v>
      </c>
      <c r="N82" s="16">
        <v>4771.215090000006</v>
      </c>
      <c r="O82" s="17">
        <v>-21.133624684273123</v>
      </c>
      <c r="P82" s="17">
        <v>-0.020169364065561222</v>
      </c>
      <c r="Q82" s="17">
        <v>0.08061422185416015</v>
      </c>
    </row>
    <row r="83" spans="1:17" s="20" customFormat="1" ht="12">
      <c r="A83" s="67">
        <v>69</v>
      </c>
      <c r="B83" s="68" t="s">
        <v>420</v>
      </c>
      <c r="C83" s="69">
        <v>23326.491999999987</v>
      </c>
      <c r="D83" s="69">
        <v>26559.905840000047</v>
      </c>
      <c r="E83" s="70">
        <v>-12.174041050742119</v>
      </c>
      <c r="F83" s="70">
        <v>-0.033044289029752844</v>
      </c>
      <c r="G83" s="70">
        <v>0.24678807569428243</v>
      </c>
      <c r="H83" s="70">
        <v>0</v>
      </c>
      <c r="I83" s="69">
        <v>46776.677440000014</v>
      </c>
      <c r="J83" s="69">
        <v>53636.77758999997</v>
      </c>
      <c r="K83" s="70">
        <v>-12.789918519040466</v>
      </c>
      <c r="L83" s="70"/>
      <c r="M83" s="69">
        <v>10915.612109999998</v>
      </c>
      <c r="N83" s="69">
        <v>15168.11060999998</v>
      </c>
      <c r="O83" s="70">
        <v>-28.035782500138207</v>
      </c>
      <c r="P83" s="70">
        <v>-0.08506156887355294</v>
      </c>
      <c r="Q83" s="70">
        <v>0.233850813038396</v>
      </c>
    </row>
    <row r="84" spans="1:17" s="20" customFormat="1" ht="12">
      <c r="A84" s="15">
        <v>70</v>
      </c>
      <c r="B84" s="72" t="s">
        <v>421</v>
      </c>
      <c r="C84" s="16">
        <v>25835.69777000001</v>
      </c>
      <c r="D84" s="16">
        <v>43751.14994999998</v>
      </c>
      <c r="E84" s="17">
        <v>-40.94852866833041</v>
      </c>
      <c r="F84" s="17">
        <v>-0.18308927011168596</v>
      </c>
      <c r="G84" s="17">
        <v>0.2733348047737898</v>
      </c>
      <c r="H84" s="17">
        <v>0</v>
      </c>
      <c r="I84" s="16">
        <v>21628.263440000006</v>
      </c>
      <c r="J84" s="16">
        <v>49247.77138000003</v>
      </c>
      <c r="K84" s="17">
        <v>-56.08275697774327</v>
      </c>
      <c r="L84" s="17"/>
      <c r="M84" s="16">
        <v>12279.799179999984</v>
      </c>
      <c r="N84" s="16">
        <v>27059.219290000026</v>
      </c>
      <c r="O84" s="17">
        <v>-54.618797207729884</v>
      </c>
      <c r="P84" s="17">
        <v>-0.2956287137074704</v>
      </c>
      <c r="Q84" s="17">
        <v>0.2630764993527445</v>
      </c>
    </row>
    <row r="85" spans="1:17" s="20" customFormat="1" ht="12">
      <c r="A85" s="67">
        <v>71</v>
      </c>
      <c r="B85" s="68" t="s">
        <v>422</v>
      </c>
      <c r="C85" s="69">
        <v>583711.6434000001</v>
      </c>
      <c r="D85" s="69">
        <v>541616.9476299994</v>
      </c>
      <c r="E85" s="70">
        <v>7.772041837722791</v>
      </c>
      <c r="F85" s="70">
        <v>0.4301921629813374</v>
      </c>
      <c r="G85" s="70">
        <v>6.175513799290235</v>
      </c>
      <c r="H85" s="70">
        <v>0</v>
      </c>
      <c r="I85" s="69">
        <v>80.78604000000007</v>
      </c>
      <c r="J85" s="69">
        <v>87.61841999999984</v>
      </c>
      <c r="K85" s="70">
        <v>-7.797880856559369</v>
      </c>
      <c r="L85" s="70"/>
      <c r="M85" s="69">
        <v>261909.79662999994</v>
      </c>
      <c r="N85" s="69">
        <v>326152.2961600001</v>
      </c>
      <c r="O85" s="70">
        <v>-19.697086387668662</v>
      </c>
      <c r="P85" s="70">
        <v>-1.2850252147955668</v>
      </c>
      <c r="Q85" s="70">
        <v>5.611029254927092</v>
      </c>
    </row>
    <row r="86" spans="1:17" s="20" customFormat="1" ht="12">
      <c r="A86" s="15">
        <v>72</v>
      </c>
      <c r="B86" s="72" t="s">
        <v>423</v>
      </c>
      <c r="C86" s="16">
        <v>133942.18747000015</v>
      </c>
      <c r="D86" s="16">
        <v>193769.12840999992</v>
      </c>
      <c r="E86" s="17">
        <v>-30.875372888817854</v>
      </c>
      <c r="F86" s="17">
        <v>-0.6114091254669923</v>
      </c>
      <c r="G86" s="17">
        <v>1.4170726871406203</v>
      </c>
      <c r="H86" s="17">
        <v>0</v>
      </c>
      <c r="I86" s="16">
        <v>47666.73741</v>
      </c>
      <c r="J86" s="16">
        <v>51767.51025000001</v>
      </c>
      <c r="K86" s="17">
        <v>-7.921518381309456</v>
      </c>
      <c r="L86" s="17"/>
      <c r="M86" s="16">
        <v>55730.59815999997</v>
      </c>
      <c r="N86" s="16">
        <v>114351.76693999999</v>
      </c>
      <c r="O86" s="17">
        <v>-51.263894165062055</v>
      </c>
      <c r="P86" s="17">
        <v>-1.172583267372855</v>
      </c>
      <c r="Q86" s="17">
        <v>1.193945475480269</v>
      </c>
    </row>
    <row r="87" spans="1:17" s="20" customFormat="1" ht="12">
      <c r="A87" s="67">
        <v>73</v>
      </c>
      <c r="B87" s="68" t="s">
        <v>424</v>
      </c>
      <c r="C87" s="69">
        <v>30296.548950000004</v>
      </c>
      <c r="D87" s="69">
        <v>32105.77976</v>
      </c>
      <c r="E87" s="70">
        <v>-5.635218404675175</v>
      </c>
      <c r="F87" s="70">
        <v>-0.018489667195577007</v>
      </c>
      <c r="G87" s="70">
        <v>0.320529422750242</v>
      </c>
      <c r="H87" s="70">
        <v>0</v>
      </c>
      <c r="I87" s="69">
        <v>12470.710030000006</v>
      </c>
      <c r="J87" s="69">
        <v>14858.237159999957</v>
      </c>
      <c r="K87" s="70">
        <v>-16.068710603351</v>
      </c>
      <c r="L87" s="70"/>
      <c r="M87" s="69">
        <v>12433.72997</v>
      </c>
      <c r="N87" s="69">
        <v>20725.108760000003</v>
      </c>
      <c r="O87" s="70">
        <v>-40.00644284194338</v>
      </c>
      <c r="P87" s="70">
        <v>-0.16585019089420122</v>
      </c>
      <c r="Q87" s="70">
        <v>0.26637423841038005</v>
      </c>
    </row>
    <row r="88" spans="1:17" s="20" customFormat="1" ht="12">
      <c r="A88" s="15">
        <v>74</v>
      </c>
      <c r="B88" s="72" t="s">
        <v>425</v>
      </c>
      <c r="C88" s="16">
        <v>59495.7538</v>
      </c>
      <c r="D88" s="16">
        <v>60528.368220000026</v>
      </c>
      <c r="E88" s="17">
        <v>-1.7060007569456113</v>
      </c>
      <c r="F88" s="17">
        <v>-0.010552936011052292</v>
      </c>
      <c r="G88" s="17">
        <v>0.6294492370427065</v>
      </c>
      <c r="H88" s="17">
        <v>0</v>
      </c>
      <c r="I88" s="16">
        <v>9274.214320000001</v>
      </c>
      <c r="J88" s="16">
        <v>9429.714040000003</v>
      </c>
      <c r="K88" s="17">
        <v>-1.6490396139308805</v>
      </c>
      <c r="L88" s="17"/>
      <c r="M88" s="16">
        <v>35434.68075000001</v>
      </c>
      <c r="N88" s="16">
        <v>31787.345629999993</v>
      </c>
      <c r="O88" s="17">
        <v>11.47417328409379</v>
      </c>
      <c r="P88" s="17">
        <v>0.07295665066426504</v>
      </c>
      <c r="Q88" s="17">
        <v>0.7591355225560047</v>
      </c>
    </row>
    <row r="89" spans="1:17" s="20" customFormat="1" ht="12">
      <c r="A89" s="67">
        <v>75</v>
      </c>
      <c r="B89" s="68" t="s">
        <v>426</v>
      </c>
      <c r="C89" s="69">
        <v>17.6</v>
      </c>
      <c r="D89" s="69">
        <v>35.012</v>
      </c>
      <c r="E89" s="70">
        <v>-49.7315206215012</v>
      </c>
      <c r="F89" s="70">
        <v>-0.00017794417574029003</v>
      </c>
      <c r="G89" s="70">
        <v>0.0001862033147641477</v>
      </c>
      <c r="H89" s="70">
        <v>0</v>
      </c>
      <c r="I89" s="69">
        <v>0.8</v>
      </c>
      <c r="J89" s="69">
        <v>1.3</v>
      </c>
      <c r="K89" s="70">
        <v>-38.46153846153846</v>
      </c>
      <c r="L89" s="70"/>
      <c r="M89" s="69">
        <v>17.6</v>
      </c>
      <c r="N89" s="69">
        <v>33.3</v>
      </c>
      <c r="O89" s="70">
        <v>-47.14714714714714</v>
      </c>
      <c r="P89" s="70">
        <v>-0.00031404282242892894</v>
      </c>
      <c r="Q89" s="70">
        <v>0.00037705391763648614</v>
      </c>
    </row>
    <row r="90" spans="1:17" s="20" customFormat="1" ht="12">
      <c r="A90" s="15">
        <v>76</v>
      </c>
      <c r="B90" s="72" t="s">
        <v>427</v>
      </c>
      <c r="C90" s="16">
        <v>31036.952339999993</v>
      </c>
      <c r="D90" s="16">
        <v>24214.65756000001</v>
      </c>
      <c r="E90" s="17">
        <v>28.174236051430572</v>
      </c>
      <c r="F90" s="17">
        <v>0.06972131985322651</v>
      </c>
      <c r="G90" s="17">
        <v>0.32836269351618574</v>
      </c>
      <c r="H90" s="17">
        <v>0</v>
      </c>
      <c r="I90" s="16">
        <v>9835.857230000005</v>
      </c>
      <c r="J90" s="16">
        <v>7727.715500000008</v>
      </c>
      <c r="K90" s="17">
        <v>27.28027099341319</v>
      </c>
      <c r="L90" s="17"/>
      <c r="M90" s="16">
        <v>18711.045740000005</v>
      </c>
      <c r="N90" s="16">
        <v>14865.25952</v>
      </c>
      <c r="O90" s="17">
        <v>25.870965890812812</v>
      </c>
      <c r="P90" s="17">
        <v>0.07692621394822188</v>
      </c>
      <c r="Q90" s="17">
        <v>0.4008564260990049</v>
      </c>
    </row>
    <row r="91" spans="1:17" s="20" customFormat="1" ht="12">
      <c r="A91" s="67">
        <v>78</v>
      </c>
      <c r="B91" s="68" t="s">
        <v>428</v>
      </c>
      <c r="C91" s="69">
        <v>7374.66496</v>
      </c>
      <c r="D91" s="69">
        <v>82.19585000000001</v>
      </c>
      <c r="E91" s="70" t="s">
        <v>952</v>
      </c>
      <c r="F91" s="70">
        <v>0.07452632695212937</v>
      </c>
      <c r="G91" s="70">
        <v>0.07802199209244379</v>
      </c>
      <c r="H91" s="70">
        <v>0</v>
      </c>
      <c r="I91" s="69">
        <v>3235.0724</v>
      </c>
      <c r="J91" s="69">
        <v>43.8609</v>
      </c>
      <c r="K91" s="70" t="s">
        <v>952</v>
      </c>
      <c r="L91" s="70"/>
      <c r="M91" s="69">
        <v>5052.063529999999</v>
      </c>
      <c r="N91" s="69">
        <v>43.307739999999995</v>
      </c>
      <c r="O91" s="70" t="s">
        <v>952</v>
      </c>
      <c r="P91" s="70">
        <v>0.1001887773980153</v>
      </c>
      <c r="Q91" s="70">
        <v>0.10823297421221109</v>
      </c>
    </row>
    <row r="92" spans="1:17" s="20" customFormat="1" ht="12">
      <c r="A92" s="15">
        <v>79</v>
      </c>
      <c r="B92" s="72" t="s">
        <v>429</v>
      </c>
      <c r="C92" s="16">
        <v>68.20218000000001</v>
      </c>
      <c r="D92" s="16">
        <v>13.098289999999999</v>
      </c>
      <c r="E92" s="17">
        <v>420.69529686699576</v>
      </c>
      <c r="F92" s="17">
        <v>0.0005631412983076967</v>
      </c>
      <c r="G92" s="17">
        <v>0.0007215609085307421</v>
      </c>
      <c r="H92" s="17">
        <v>0</v>
      </c>
      <c r="I92" s="16">
        <v>26.91937</v>
      </c>
      <c r="J92" s="16">
        <v>1.7616500000000002</v>
      </c>
      <c r="K92" s="17" t="s">
        <v>952</v>
      </c>
      <c r="L92" s="17"/>
      <c r="M92" s="16">
        <v>13.852469999999999</v>
      </c>
      <c r="N92" s="16">
        <v>12.74942</v>
      </c>
      <c r="O92" s="17">
        <v>8.651766119556804</v>
      </c>
      <c r="P92" s="17">
        <v>2.2064008616575153E-05</v>
      </c>
      <c r="Q92" s="17">
        <v>0.00029676864104783487</v>
      </c>
    </row>
    <row r="93" spans="1:17" s="20" customFormat="1" ht="12">
      <c r="A93" s="67">
        <v>80</v>
      </c>
      <c r="B93" s="68" t="s">
        <v>430</v>
      </c>
      <c r="C93" s="69">
        <v>17.925949999999997</v>
      </c>
      <c r="D93" s="69">
        <v>11.14371</v>
      </c>
      <c r="E93" s="70">
        <v>60.861598157166654</v>
      </c>
      <c r="F93" s="70">
        <v>6.931197487208959E-05</v>
      </c>
      <c r="G93" s="70">
        <v>0.00018965177899411207</v>
      </c>
      <c r="H93" s="70">
        <v>0</v>
      </c>
      <c r="I93" s="69">
        <v>1.1754200000000001</v>
      </c>
      <c r="J93" s="69">
        <v>0.26034</v>
      </c>
      <c r="K93" s="70">
        <v>351.49419989244836</v>
      </c>
      <c r="L93" s="70"/>
      <c r="M93" s="69">
        <v>4.55596</v>
      </c>
      <c r="N93" s="69">
        <v>0.69594</v>
      </c>
      <c r="O93" s="70" t="s">
        <v>952</v>
      </c>
      <c r="P93" s="70">
        <v>7.721092837147227E-05</v>
      </c>
      <c r="Q93" s="70">
        <v>9.760469128381393E-05</v>
      </c>
    </row>
    <row r="94" spans="1:17" s="20" customFormat="1" ht="12">
      <c r="A94" s="15">
        <v>81</v>
      </c>
      <c r="B94" s="72" t="s">
        <v>431</v>
      </c>
      <c r="C94" s="16">
        <v>131.3526</v>
      </c>
      <c r="D94" s="16">
        <v>149.54584</v>
      </c>
      <c r="E94" s="17">
        <v>-12.16566104413202</v>
      </c>
      <c r="F94" s="17">
        <v>-0.00018592815850248533</v>
      </c>
      <c r="G94" s="17">
        <v>0.001389675541073249</v>
      </c>
      <c r="H94" s="17">
        <v>0</v>
      </c>
      <c r="I94" s="16">
        <v>94.33579999999999</v>
      </c>
      <c r="J94" s="16">
        <v>65.51849</v>
      </c>
      <c r="K94" s="17">
        <v>43.98347703068246</v>
      </c>
      <c r="L94" s="17"/>
      <c r="M94" s="16">
        <v>70.32887</v>
      </c>
      <c r="N94" s="16">
        <v>91.53948</v>
      </c>
      <c r="O94" s="17">
        <v>-23.170996820169833</v>
      </c>
      <c r="P94" s="17">
        <v>-0.0004242700528560042</v>
      </c>
      <c r="Q94" s="17">
        <v>0.0015066918157072237</v>
      </c>
    </row>
    <row r="95" spans="1:17" s="20" customFormat="1" ht="12">
      <c r="A95" s="67">
        <v>82</v>
      </c>
      <c r="B95" s="68" t="s">
        <v>432</v>
      </c>
      <c r="C95" s="69">
        <v>10058.445609999992</v>
      </c>
      <c r="D95" s="69">
        <v>9906.363179999995</v>
      </c>
      <c r="E95" s="70">
        <v>1.5351994191676388</v>
      </c>
      <c r="F95" s="70">
        <v>0.0015542259735199734</v>
      </c>
      <c r="G95" s="70">
        <v>0.10641567692936864</v>
      </c>
      <c r="H95" s="70">
        <v>0</v>
      </c>
      <c r="I95" s="69">
        <v>2110.293499999999</v>
      </c>
      <c r="J95" s="69">
        <v>2020.255960000001</v>
      </c>
      <c r="K95" s="70">
        <v>4.456739234170981</v>
      </c>
      <c r="L95" s="70"/>
      <c r="M95" s="69">
        <v>5950.866980000001</v>
      </c>
      <c r="N95" s="69">
        <v>6136.812380000001</v>
      </c>
      <c r="O95" s="70">
        <v>-3.029999753715795</v>
      </c>
      <c r="P95" s="70">
        <v>-0.0037194151741195116</v>
      </c>
      <c r="Q95" s="70">
        <v>0.1274885061444662</v>
      </c>
    </row>
    <row r="96" spans="1:17" s="20" customFormat="1" ht="12">
      <c r="A96" s="15">
        <v>83</v>
      </c>
      <c r="B96" s="72" t="s">
        <v>433</v>
      </c>
      <c r="C96" s="16">
        <v>3920.2926999999986</v>
      </c>
      <c r="D96" s="16">
        <v>4347.526429999998</v>
      </c>
      <c r="E96" s="17">
        <v>-9.827053081308113</v>
      </c>
      <c r="F96" s="17">
        <v>-0.004366170108735327</v>
      </c>
      <c r="G96" s="17">
        <v>0.04147565315827785</v>
      </c>
      <c r="H96" s="17">
        <v>0</v>
      </c>
      <c r="I96" s="16">
        <v>959.6778099999995</v>
      </c>
      <c r="J96" s="16">
        <v>898.9402899999999</v>
      </c>
      <c r="K96" s="17">
        <v>6.75656889291274</v>
      </c>
      <c r="L96" s="17"/>
      <c r="M96" s="16">
        <v>2259.8313499999986</v>
      </c>
      <c r="N96" s="16">
        <v>2660.7234000000008</v>
      </c>
      <c r="O96" s="17">
        <v>-15.06703214622016</v>
      </c>
      <c r="P96" s="17">
        <v>-0.008018934450402549</v>
      </c>
      <c r="Q96" s="17">
        <v>0.04841353771109367</v>
      </c>
    </row>
    <row r="97" spans="1:17" s="20" customFormat="1" ht="12">
      <c r="A97" s="67">
        <v>84</v>
      </c>
      <c r="B97" s="68" t="s">
        <v>434</v>
      </c>
      <c r="C97" s="69">
        <v>62384.49766999993</v>
      </c>
      <c r="D97" s="69">
        <v>56373.62675999993</v>
      </c>
      <c r="E97" s="70">
        <v>10.66255846122896</v>
      </c>
      <c r="F97" s="70">
        <v>0.061428869145488056</v>
      </c>
      <c r="G97" s="70">
        <v>0.6600113781846725</v>
      </c>
      <c r="H97" s="70">
        <v>0</v>
      </c>
      <c r="I97" s="69">
        <v>6669.055119999987</v>
      </c>
      <c r="J97" s="69">
        <v>7043.394870000003</v>
      </c>
      <c r="K97" s="70">
        <v>-5.314763078163409</v>
      </c>
      <c r="L97" s="70"/>
      <c r="M97" s="69">
        <v>29538.872460000024</v>
      </c>
      <c r="N97" s="69">
        <v>30980.76500999997</v>
      </c>
      <c r="O97" s="70">
        <v>-4.65415411638328</v>
      </c>
      <c r="P97" s="70">
        <v>-0.02884178382428205</v>
      </c>
      <c r="Q97" s="70">
        <v>0.6328265672504271</v>
      </c>
    </row>
    <row r="98" spans="1:17" s="20" customFormat="1" ht="12">
      <c r="A98" s="15">
        <v>85</v>
      </c>
      <c r="B98" s="72" t="s">
        <v>435</v>
      </c>
      <c r="C98" s="16">
        <v>74002.19655999991</v>
      </c>
      <c r="D98" s="16">
        <v>66872.70921999993</v>
      </c>
      <c r="E98" s="17">
        <v>10.661280847086914</v>
      </c>
      <c r="F98" s="17">
        <v>0.07286071377022335</v>
      </c>
      <c r="G98" s="17">
        <v>0.7829235397329539</v>
      </c>
      <c r="H98" s="17">
        <v>0</v>
      </c>
      <c r="I98" s="16">
        <v>9582.681280000032</v>
      </c>
      <c r="J98" s="16">
        <v>9233.174239999997</v>
      </c>
      <c r="K98" s="17">
        <v>3.7853400240829282</v>
      </c>
      <c r="L98" s="17"/>
      <c r="M98" s="16">
        <v>40665.08755000001</v>
      </c>
      <c r="N98" s="16">
        <v>38177.812349999986</v>
      </c>
      <c r="O98" s="17">
        <v>6.514975706825754</v>
      </c>
      <c r="P98" s="17">
        <v>0.04975228815066788</v>
      </c>
      <c r="Q98" s="17">
        <v>0.8711892370317159</v>
      </c>
    </row>
    <row r="99" spans="1:17" s="20" customFormat="1" ht="12">
      <c r="A99" s="67">
        <v>86</v>
      </c>
      <c r="B99" s="68" t="s">
        <v>436</v>
      </c>
      <c r="C99" s="69">
        <v>29.450460000000003</v>
      </c>
      <c r="D99" s="69">
        <v>421.17514</v>
      </c>
      <c r="E99" s="70">
        <v>-93.00755025569647</v>
      </c>
      <c r="F99" s="70">
        <v>-0.004003280800581718</v>
      </c>
      <c r="G99" s="70">
        <v>0.0003115780268936898</v>
      </c>
      <c r="H99" s="70">
        <v>0</v>
      </c>
      <c r="I99" s="69">
        <v>17.05441</v>
      </c>
      <c r="J99" s="69">
        <v>72.522</v>
      </c>
      <c r="K99" s="70">
        <v>-76.48381180883042</v>
      </c>
      <c r="L99" s="70"/>
      <c r="M99" s="69">
        <v>20.30977</v>
      </c>
      <c r="N99" s="69">
        <v>1.2841500000000001</v>
      </c>
      <c r="O99" s="70" t="s">
        <v>952</v>
      </c>
      <c r="P99" s="70">
        <v>0.0003805642932012918</v>
      </c>
      <c r="Q99" s="70">
        <v>0.000435106724136135</v>
      </c>
    </row>
    <row r="100" spans="1:17" s="20" customFormat="1" ht="12">
      <c r="A100" s="15">
        <v>87</v>
      </c>
      <c r="B100" s="72" t="s">
        <v>437</v>
      </c>
      <c r="C100" s="16">
        <v>220922.09804000016</v>
      </c>
      <c r="D100" s="16">
        <v>63678.88834000008</v>
      </c>
      <c r="E100" s="17">
        <v>246.931461586504</v>
      </c>
      <c r="F100" s="17">
        <v>1.6069672260983283</v>
      </c>
      <c r="G100" s="17">
        <v>2.33729698634648</v>
      </c>
      <c r="H100" s="17">
        <v>0</v>
      </c>
      <c r="I100" s="16">
        <v>21608.433440000004</v>
      </c>
      <c r="J100" s="16">
        <v>7633.451100000004</v>
      </c>
      <c r="K100" s="17">
        <v>183.0755467864331</v>
      </c>
      <c r="L100" s="17"/>
      <c r="M100" s="16">
        <v>167743.65382</v>
      </c>
      <c r="N100" s="16">
        <v>37946.94887999997</v>
      </c>
      <c r="O100" s="17">
        <v>342.0478029747728</v>
      </c>
      <c r="P100" s="17">
        <v>2.596288124925639</v>
      </c>
      <c r="Q100" s="17">
        <v>3.5936591949709955</v>
      </c>
    </row>
    <row r="101" spans="1:17" s="20" customFormat="1" ht="12">
      <c r="A101" s="67">
        <v>88</v>
      </c>
      <c r="B101" s="68" t="s">
        <v>438</v>
      </c>
      <c r="C101" s="69">
        <v>150.64833000000002</v>
      </c>
      <c r="D101" s="69">
        <v>148.37879</v>
      </c>
      <c r="E101" s="70">
        <v>1.5295582340306226</v>
      </c>
      <c r="F101" s="70">
        <v>2.3193856226143978E-05</v>
      </c>
      <c r="G101" s="70">
        <v>0.0015938192278229088</v>
      </c>
      <c r="H101" s="70">
        <v>0</v>
      </c>
      <c r="I101" s="69">
        <v>2.594</v>
      </c>
      <c r="J101" s="69">
        <v>2.99347</v>
      </c>
      <c r="K101" s="70">
        <v>-13.344713660066743</v>
      </c>
      <c r="L101" s="70"/>
      <c r="M101" s="69">
        <v>142.83433000000002</v>
      </c>
      <c r="N101" s="69">
        <v>39.339</v>
      </c>
      <c r="O101" s="70">
        <v>263.08581814484364</v>
      </c>
      <c r="P101" s="70">
        <v>0.0020701888879881163</v>
      </c>
      <c r="Q101" s="70">
        <v>0.003060013846561516</v>
      </c>
    </row>
    <row r="102" spans="1:17" s="20" customFormat="1" ht="12">
      <c r="A102" s="15">
        <v>89</v>
      </c>
      <c r="B102" s="72" t="s">
        <v>439</v>
      </c>
      <c r="C102" s="16">
        <v>1564.6</v>
      </c>
      <c r="D102" s="16">
        <v>4730.69</v>
      </c>
      <c r="E102" s="17">
        <v>-66.92660055932645</v>
      </c>
      <c r="F102" s="17">
        <v>-0.03235626437913938</v>
      </c>
      <c r="G102" s="17">
        <v>0.016553051493180992</v>
      </c>
      <c r="H102" s="17">
        <v>0</v>
      </c>
      <c r="I102" s="16">
        <v>439.0345</v>
      </c>
      <c r="J102" s="16">
        <v>4346.476</v>
      </c>
      <c r="K102" s="17">
        <v>-89.89906995920374</v>
      </c>
      <c r="L102" s="17"/>
      <c r="M102" s="16">
        <v>1533.219</v>
      </c>
      <c r="N102" s="16">
        <v>505</v>
      </c>
      <c r="O102" s="17">
        <v>203.60772277227724</v>
      </c>
      <c r="P102" s="17">
        <v>0.020567184511786688</v>
      </c>
      <c r="Q102" s="17">
        <v>0.03284694491731225</v>
      </c>
    </row>
    <row r="103" spans="1:17" s="20" customFormat="1" ht="12">
      <c r="A103" s="67">
        <v>90</v>
      </c>
      <c r="B103" s="68" t="s">
        <v>440</v>
      </c>
      <c r="C103" s="69">
        <v>10762.575750000004</v>
      </c>
      <c r="D103" s="69">
        <v>10280.149649999994</v>
      </c>
      <c r="E103" s="70">
        <v>4.692792580115893</v>
      </c>
      <c r="F103" s="70">
        <v>0.00493021563979465</v>
      </c>
      <c r="G103" s="70">
        <v>0.11386518636649055</v>
      </c>
      <c r="H103" s="70">
        <v>0</v>
      </c>
      <c r="I103" s="69">
        <v>307.27502999999984</v>
      </c>
      <c r="J103" s="69">
        <v>582.5704999999994</v>
      </c>
      <c r="K103" s="70">
        <v>-47.25530558104123</v>
      </c>
      <c r="L103" s="70"/>
      <c r="M103" s="69">
        <v>5330.446940000003</v>
      </c>
      <c r="N103" s="69">
        <v>4334.581660000002</v>
      </c>
      <c r="O103" s="70">
        <v>22.974887961852385</v>
      </c>
      <c r="P103" s="70">
        <v>0.019920021865616318</v>
      </c>
      <c r="Q103" s="70">
        <v>0.11419692622047845</v>
      </c>
    </row>
    <row r="104" spans="1:17" s="20" customFormat="1" ht="12">
      <c r="A104" s="15">
        <v>91</v>
      </c>
      <c r="B104" s="72" t="s">
        <v>441</v>
      </c>
      <c r="C104" s="16">
        <v>455.23782</v>
      </c>
      <c r="D104" s="16">
        <v>635.25716</v>
      </c>
      <c r="E104" s="17">
        <v>-28.338026131023852</v>
      </c>
      <c r="F104" s="17">
        <v>-0.0018397308220543893</v>
      </c>
      <c r="G104" s="17">
        <v>0.0048162949482957055</v>
      </c>
      <c r="H104" s="17">
        <v>0</v>
      </c>
      <c r="I104" s="16">
        <v>7.71011</v>
      </c>
      <c r="J104" s="16">
        <v>20.787599999999994</v>
      </c>
      <c r="K104" s="17">
        <v>-62.91005214647192</v>
      </c>
      <c r="L104" s="17"/>
      <c r="M104" s="16">
        <v>172.41983999999997</v>
      </c>
      <c r="N104" s="16">
        <v>452.3365499999999</v>
      </c>
      <c r="O104" s="17">
        <v>-61.88239928875966</v>
      </c>
      <c r="P104" s="17">
        <v>-0.00559909768493121</v>
      </c>
      <c r="Q104" s="17">
        <v>0.003693839553991824</v>
      </c>
    </row>
    <row r="105" spans="1:17" s="20" customFormat="1" ht="12">
      <c r="A105" s="67">
        <v>92</v>
      </c>
      <c r="B105" s="68" t="s">
        <v>442</v>
      </c>
      <c r="C105" s="69">
        <v>29.80225</v>
      </c>
      <c r="D105" s="69">
        <v>3.3590099999999996</v>
      </c>
      <c r="E105" s="70" t="s">
        <v>952</v>
      </c>
      <c r="F105" s="70">
        <v>0.00027024009566406314</v>
      </c>
      <c r="G105" s="70">
        <v>0.00031529987144487617</v>
      </c>
      <c r="H105" s="70">
        <v>0</v>
      </c>
      <c r="I105" s="69">
        <v>2.33518</v>
      </c>
      <c r="J105" s="69">
        <v>1.33304</v>
      </c>
      <c r="K105" s="70">
        <v>75.17703894856866</v>
      </c>
      <c r="L105" s="70"/>
      <c r="M105" s="69">
        <v>10.39816</v>
      </c>
      <c r="N105" s="69">
        <v>5.9999999999999995E-05</v>
      </c>
      <c r="O105" s="70" t="s">
        <v>991</v>
      </c>
      <c r="P105" s="70">
        <v>0.00020799036126740425</v>
      </c>
      <c r="Q105" s="70">
        <v>0.0002227651684210798</v>
      </c>
    </row>
    <row r="106" spans="1:17" s="20" customFormat="1" ht="12">
      <c r="A106" s="15">
        <v>93</v>
      </c>
      <c r="B106" s="72" t="s">
        <v>443</v>
      </c>
      <c r="C106" s="16">
        <v>2577.55639</v>
      </c>
      <c r="D106" s="16">
        <v>2317.98752</v>
      </c>
      <c r="E106" s="17">
        <v>11.198027071345063</v>
      </c>
      <c r="F106" s="17">
        <v>0.0026526974856414262</v>
      </c>
      <c r="G106" s="17">
        <v>0.027269860443722174</v>
      </c>
      <c r="H106" s="17">
        <v>0</v>
      </c>
      <c r="I106" s="16">
        <v>3.3866</v>
      </c>
      <c r="J106" s="16">
        <v>12.3282</v>
      </c>
      <c r="K106" s="17">
        <v>-72.52964747489497</v>
      </c>
      <c r="L106" s="17"/>
      <c r="M106" s="16">
        <v>2557.7531200000003</v>
      </c>
      <c r="N106" s="16">
        <v>1735.15162</v>
      </c>
      <c r="O106" s="17">
        <v>47.40804725756473</v>
      </c>
      <c r="P106" s="17">
        <v>0.01645427368116374</v>
      </c>
      <c r="Q106" s="17">
        <v>0.05479607012744009</v>
      </c>
    </row>
    <row r="107" spans="1:17" s="20" customFormat="1" ht="12">
      <c r="A107" s="67">
        <v>94</v>
      </c>
      <c r="B107" s="68" t="s">
        <v>444</v>
      </c>
      <c r="C107" s="69">
        <v>20961.035729999974</v>
      </c>
      <c r="D107" s="69">
        <v>19689.49707</v>
      </c>
      <c r="E107" s="70">
        <v>6.45795398165532</v>
      </c>
      <c r="F107" s="70">
        <v>0.012994653042476914</v>
      </c>
      <c r="G107" s="70">
        <v>0.22176217805771203</v>
      </c>
      <c r="H107" s="70">
        <v>0</v>
      </c>
      <c r="I107" s="69">
        <v>3959.87305</v>
      </c>
      <c r="J107" s="69">
        <v>3028.1386999999995</v>
      </c>
      <c r="K107" s="70">
        <v>30.769209811954813</v>
      </c>
      <c r="L107" s="70"/>
      <c r="M107" s="69">
        <v>9769.457420000008</v>
      </c>
      <c r="N107" s="69">
        <v>9592.677129999998</v>
      </c>
      <c r="O107" s="70">
        <v>1.842867091264333</v>
      </c>
      <c r="P107" s="70">
        <v>0.0035360879758858394</v>
      </c>
      <c r="Q107" s="70">
        <v>0.20929614735192276</v>
      </c>
    </row>
    <row r="108" spans="1:17" s="20" customFormat="1" ht="12">
      <c r="A108" s="15">
        <v>95</v>
      </c>
      <c r="B108" s="72" t="s">
        <v>445</v>
      </c>
      <c r="C108" s="16">
        <v>3261.5011899999995</v>
      </c>
      <c r="D108" s="16">
        <v>2554.885219999999</v>
      </c>
      <c r="E108" s="17">
        <v>27.657444822511458</v>
      </c>
      <c r="F108" s="17">
        <v>0.007221352880000894</v>
      </c>
      <c r="G108" s="17">
        <v>0.03450581435711433</v>
      </c>
      <c r="H108" s="17">
        <v>0</v>
      </c>
      <c r="I108" s="16">
        <v>265.59231000000017</v>
      </c>
      <c r="J108" s="16">
        <v>276.8032</v>
      </c>
      <c r="K108" s="17">
        <v>-4.050130200806867</v>
      </c>
      <c r="L108" s="17"/>
      <c r="M108" s="16">
        <v>1641.0753900000004</v>
      </c>
      <c r="N108" s="16">
        <v>1547.42867</v>
      </c>
      <c r="O108" s="17">
        <v>6.0517632777219</v>
      </c>
      <c r="P108" s="17">
        <v>0.0018731898254784566</v>
      </c>
      <c r="Q108" s="17">
        <v>0.035157608235018435</v>
      </c>
    </row>
    <row r="109" spans="1:17" s="20" customFormat="1" ht="12">
      <c r="A109" s="67">
        <v>96</v>
      </c>
      <c r="B109" s="68" t="s">
        <v>446</v>
      </c>
      <c r="C109" s="69">
        <v>33527.24189000001</v>
      </c>
      <c r="D109" s="69">
        <v>32900.40972000002</v>
      </c>
      <c r="E109" s="70">
        <v>1.905241227494336</v>
      </c>
      <c r="F109" s="70">
        <v>0.006405992063987269</v>
      </c>
      <c r="G109" s="70">
        <v>0.3547092940237153</v>
      </c>
      <c r="H109" s="70">
        <v>0</v>
      </c>
      <c r="I109" s="69">
        <v>5462.716599999995</v>
      </c>
      <c r="J109" s="69">
        <v>5365.920040000001</v>
      </c>
      <c r="K109" s="70">
        <v>1.8039135745301582</v>
      </c>
      <c r="L109" s="70"/>
      <c r="M109" s="69">
        <v>16222.011369999995</v>
      </c>
      <c r="N109" s="69">
        <v>18508.91011999998</v>
      </c>
      <c r="O109" s="70">
        <v>-12.355664029773717</v>
      </c>
      <c r="P109" s="70">
        <v>-0.04574421261523471</v>
      </c>
      <c r="Q109" s="70">
        <v>0.34753255335239314</v>
      </c>
    </row>
    <row r="110" spans="1:17" s="14" customFormat="1" ht="13.5" customHeight="1">
      <c r="A110" s="15">
        <v>97</v>
      </c>
      <c r="B110" s="72" t="s">
        <v>447</v>
      </c>
      <c r="C110" s="16">
        <v>86.29386</v>
      </c>
      <c r="D110" s="16">
        <v>42.57299</v>
      </c>
      <c r="E110" s="17">
        <v>102.69626352295201</v>
      </c>
      <c r="F110" s="17">
        <v>0.0004468110598896379</v>
      </c>
      <c r="G110" s="17">
        <v>0.0009129660668064371</v>
      </c>
      <c r="H110" s="17">
        <v>0</v>
      </c>
      <c r="I110" s="16">
        <v>1.99929</v>
      </c>
      <c r="J110" s="16">
        <v>0.21680000000000002</v>
      </c>
      <c r="K110" s="17" t="s">
        <v>952</v>
      </c>
      <c r="L110" s="17"/>
      <c r="M110" s="16">
        <v>17.22</v>
      </c>
      <c r="N110" s="16">
        <v>31.05</v>
      </c>
      <c r="O110" s="17">
        <v>-44.54106280193238</v>
      </c>
      <c r="P110" s="17">
        <v>-0.00027663772192306304</v>
      </c>
      <c r="Q110" s="17">
        <v>0.0003689129807784256</v>
      </c>
    </row>
    <row r="111" spans="1:17" s="14" customFormat="1" ht="13.5" customHeight="1" thickBot="1">
      <c r="A111" s="650">
        <v>98</v>
      </c>
      <c r="B111" s="63" t="s">
        <v>448</v>
      </c>
      <c r="C111" s="64">
        <v>1412.9012400000001</v>
      </c>
      <c r="D111" s="64">
        <v>1282.51018</v>
      </c>
      <c r="E111" s="65">
        <v>10.16686354879461</v>
      </c>
      <c r="F111" s="65">
        <v>0.0013325482251092767</v>
      </c>
      <c r="G111" s="65">
        <v>0.014948118995589465</v>
      </c>
      <c r="H111" s="65">
        <v>0</v>
      </c>
      <c r="I111" s="64">
        <v>565.84961</v>
      </c>
      <c r="J111" s="64">
        <v>426.52374000000003</v>
      </c>
      <c r="K111" s="65">
        <v>32.66544319432254</v>
      </c>
      <c r="L111" s="65"/>
      <c r="M111" s="64">
        <v>819.59259</v>
      </c>
      <c r="N111" s="64">
        <v>587.06082</v>
      </c>
      <c r="O111" s="65">
        <v>39.60948543627897</v>
      </c>
      <c r="P111" s="65">
        <v>0.004651269640458251</v>
      </c>
      <c r="Q111" s="65">
        <v>0.017558556643484904</v>
      </c>
    </row>
    <row r="112" spans="2:16" ht="13.5" customHeight="1">
      <c r="B112" s="21"/>
      <c r="C112" s="22"/>
      <c r="D112" s="22"/>
      <c r="E112" s="22"/>
      <c r="F112" s="22"/>
      <c r="G112" s="22"/>
      <c r="H112" s="22"/>
      <c r="I112" s="754"/>
      <c r="J112" s="755"/>
      <c r="K112" s="755"/>
      <c r="M112" s="1"/>
      <c r="N112" s="1"/>
      <c r="P112" s="23"/>
    </row>
    <row r="113" spans="1:16" ht="12.75">
      <c r="A113" s="24" t="s">
        <v>449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M113" s="1"/>
      <c r="N113" s="1"/>
      <c r="P113" s="23"/>
    </row>
    <row r="114" spans="1:16" ht="13.5">
      <c r="A114" s="25" t="s">
        <v>450</v>
      </c>
      <c r="B114" s="21"/>
      <c r="C114" s="756"/>
      <c r="D114" s="756"/>
      <c r="E114" s="22"/>
      <c r="F114" s="22"/>
      <c r="G114" s="22"/>
      <c r="H114" s="22"/>
      <c r="I114" s="754"/>
      <c r="J114" s="755"/>
      <c r="K114" s="755"/>
      <c r="M114" s="1"/>
      <c r="N114" s="1"/>
      <c r="P114" s="23"/>
    </row>
    <row r="115" spans="1:17" ht="12.75">
      <c r="A115" s="24" t="s">
        <v>451</v>
      </c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9" ht="12.75">
      <c r="A116" s="74" t="s">
        <v>918</v>
      </c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</row>
    <row r="117" ht="12.75">
      <c r="A117" s="442" t="s">
        <v>1279</v>
      </c>
    </row>
    <row r="118" spans="3:17" ht="12.75"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</row>
  </sheetData>
  <sheetProtection/>
  <mergeCells count="16">
    <mergeCell ref="Q13:Q14"/>
    <mergeCell ref="A9:K9"/>
    <mergeCell ref="C11:K11"/>
    <mergeCell ref="M11:Q11"/>
    <mergeCell ref="C13:C14"/>
    <mergeCell ref="D13:D14"/>
    <mergeCell ref="E13:E14"/>
    <mergeCell ref="F13:F14"/>
    <mergeCell ref="G13:G14"/>
    <mergeCell ref="I13:I14"/>
    <mergeCell ref="J13:J14"/>
    <mergeCell ref="K13:K14"/>
    <mergeCell ref="M13:M14"/>
    <mergeCell ref="N13:N14"/>
    <mergeCell ref="O13:O14"/>
    <mergeCell ref="P13:P14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7.28125" style="47" customWidth="1"/>
    <col min="2" max="2" width="13.421875" style="47" customWidth="1"/>
    <col min="3" max="3" width="11.8515625" style="47" customWidth="1"/>
    <col min="4" max="4" width="9.7109375" style="47" customWidth="1"/>
    <col min="5" max="6" width="12.140625" style="47" customWidth="1"/>
    <col min="7" max="7" width="1.1484375" style="47" customWidth="1"/>
    <col min="8" max="8" width="11.28125" style="697" customWidth="1"/>
    <col min="9" max="9" width="11.57421875" style="47" customWidth="1"/>
    <col min="10" max="10" width="10.8515625" style="47" customWidth="1"/>
    <col min="11" max="11" width="15.28125" style="47" customWidth="1"/>
    <col min="12" max="16384" width="9.140625" style="47" customWidth="1"/>
  </cols>
  <sheetData>
    <row r="1" ht="3.75" customHeight="1"/>
    <row r="2" ht="12" customHeight="1">
      <c r="H2" s="47"/>
    </row>
    <row r="3" ht="12" customHeight="1">
      <c r="H3" s="47"/>
    </row>
    <row r="4" ht="12" customHeight="1">
      <c r="H4" s="47"/>
    </row>
    <row r="5" spans="8:9" ht="12">
      <c r="H5" s="774"/>
      <c r="I5" s="774"/>
    </row>
    <row r="6" ht="9.75" customHeight="1"/>
    <row r="7" spans="1:9" ht="15">
      <c r="A7" s="875" t="s">
        <v>1353</v>
      </c>
      <c r="B7" s="875"/>
      <c r="C7" s="875"/>
      <c r="D7" s="875"/>
      <c r="E7" s="875"/>
      <c r="F7" s="875"/>
      <c r="H7" s="774"/>
      <c r="I7" s="774"/>
    </row>
    <row r="8" spans="1:8" ht="17.25">
      <c r="A8" s="801" t="s">
        <v>1271</v>
      </c>
      <c r="B8" s="801"/>
      <c r="C8" s="801"/>
      <c r="D8" s="801"/>
      <c r="E8" s="801"/>
      <c r="F8" s="801"/>
      <c r="H8" s="774"/>
    </row>
    <row r="9" spans="1:9" ht="15">
      <c r="A9" s="897" t="s">
        <v>342</v>
      </c>
      <c r="B9" s="897"/>
      <c r="C9" s="897"/>
      <c r="D9" s="897"/>
      <c r="E9" s="897"/>
      <c r="F9" s="897"/>
      <c r="H9" s="774"/>
      <c r="I9" s="774"/>
    </row>
    <row r="10" spans="1:11" ht="16.5" customHeight="1">
      <c r="A10" s="799" t="s">
        <v>1354</v>
      </c>
      <c r="B10" s="775"/>
      <c r="C10" s="775"/>
      <c r="D10" s="775"/>
      <c r="E10" s="775"/>
      <c r="F10" s="775"/>
      <c r="G10" s="858"/>
      <c r="H10" s="776"/>
      <c r="I10" s="858"/>
      <c r="J10" s="858"/>
      <c r="K10" s="858"/>
    </row>
    <row r="11" spans="1:11" ht="15" customHeight="1">
      <c r="A11" s="653"/>
      <c r="B11" s="929" t="s">
        <v>1269</v>
      </c>
      <c r="C11" s="929"/>
      <c r="D11" s="929"/>
      <c r="E11" s="929"/>
      <c r="F11" s="929"/>
      <c r="G11" s="8"/>
      <c r="H11" s="929" t="s">
        <v>1270</v>
      </c>
      <c r="I11" s="929"/>
      <c r="J11" s="929"/>
      <c r="K11" s="929"/>
    </row>
    <row r="12" spans="1:11" ht="12" customHeight="1">
      <c r="A12" s="82" t="s">
        <v>1175</v>
      </c>
      <c r="B12" s="928" t="s">
        <v>831</v>
      </c>
      <c r="C12" s="928"/>
      <c r="D12" s="400" t="s">
        <v>832</v>
      </c>
      <c r="E12" s="401" t="s">
        <v>458</v>
      </c>
      <c r="F12" s="402" t="s">
        <v>833</v>
      </c>
      <c r="G12" s="8"/>
      <c r="H12" s="928" t="s">
        <v>831</v>
      </c>
      <c r="I12" s="928"/>
      <c r="J12" s="400" t="s">
        <v>832</v>
      </c>
      <c r="K12" s="402" t="s">
        <v>833</v>
      </c>
    </row>
    <row r="13" spans="1:11" s="378" customFormat="1" ht="17.25" customHeight="1">
      <c r="A13" s="777" t="s">
        <v>1174</v>
      </c>
      <c r="B13" s="800">
        <v>2013</v>
      </c>
      <c r="C13" s="779">
        <v>2012</v>
      </c>
      <c r="D13" s="780" t="s">
        <v>461</v>
      </c>
      <c r="E13" s="778" t="s">
        <v>834</v>
      </c>
      <c r="F13" s="779" t="s">
        <v>1228</v>
      </c>
      <c r="G13" s="781"/>
      <c r="H13" s="800">
        <v>2013</v>
      </c>
      <c r="I13" s="779">
        <v>2012</v>
      </c>
      <c r="J13" s="780" t="s">
        <v>461</v>
      </c>
      <c r="K13" s="779" t="s">
        <v>1228</v>
      </c>
    </row>
    <row r="14" spans="1:8" ht="12" customHeight="1">
      <c r="A14" s="403"/>
      <c r="B14" s="404"/>
      <c r="C14" s="404"/>
      <c r="D14" s="404"/>
      <c r="E14" s="19"/>
      <c r="F14" s="19"/>
      <c r="H14" s="424"/>
    </row>
    <row r="15" spans="1:11" s="8" customFormat="1" ht="12">
      <c r="A15" s="405" t="s">
        <v>464</v>
      </c>
      <c r="B15" s="406">
        <v>4287378.512610007</v>
      </c>
      <c r="C15" s="406">
        <v>4528407.243840003</v>
      </c>
      <c r="D15" s="407">
        <v>-5.322593977338675</v>
      </c>
      <c r="E15" s="407">
        <v>-5.322593977338675</v>
      </c>
      <c r="F15" s="407">
        <v>100</v>
      </c>
      <c r="G15" s="407"/>
      <c r="H15" s="406">
        <v>2016349.6349999974</v>
      </c>
      <c r="I15" s="406">
        <v>2382106.6827700026</v>
      </c>
      <c r="J15" s="407">
        <v>-15.354352112588392</v>
      </c>
      <c r="K15" s="407">
        <v>100</v>
      </c>
    </row>
    <row r="16" spans="1:11" ht="12">
      <c r="A16" s="424" t="s">
        <v>1201</v>
      </c>
      <c r="B16" s="424">
        <v>1165020.143420003</v>
      </c>
      <c r="C16" s="424">
        <v>997055.0237700038</v>
      </c>
      <c r="D16" s="19">
        <v>16.846123397974523</v>
      </c>
      <c r="E16" s="19">
        <v>3.70914342738238</v>
      </c>
      <c r="F16" s="19">
        <v>27.173251440092216</v>
      </c>
      <c r="G16" s="19"/>
      <c r="H16" s="424">
        <v>622486.7912199987</v>
      </c>
      <c r="I16" s="424">
        <v>544924.7296300012</v>
      </c>
      <c r="J16" s="19">
        <v>14.233536738672402</v>
      </c>
      <c r="K16" s="19">
        <v>30.871966866004342</v>
      </c>
    </row>
    <row r="17" spans="1:11" ht="12">
      <c r="A17" s="425" t="s">
        <v>1202</v>
      </c>
      <c r="B17" s="425">
        <v>495836.54048999964</v>
      </c>
      <c r="C17" s="425">
        <v>697489.76266</v>
      </c>
      <c r="D17" s="408">
        <v>-28.911280561446567</v>
      </c>
      <c r="E17" s="408">
        <v>-4.4530717162046205</v>
      </c>
      <c r="F17" s="408">
        <v>11.56502835081271</v>
      </c>
      <c r="G17" s="408"/>
      <c r="H17" s="425">
        <v>130498.25202000001</v>
      </c>
      <c r="I17" s="425">
        <v>344486.82150999986</v>
      </c>
      <c r="J17" s="408">
        <v>-62.118071324765644</v>
      </c>
      <c r="K17" s="408">
        <v>6.472005140120462</v>
      </c>
    </row>
    <row r="18" spans="1:11" ht="12">
      <c r="A18" s="424" t="s">
        <v>1204</v>
      </c>
      <c r="B18" s="424">
        <v>431030.27096000285</v>
      </c>
      <c r="C18" s="424">
        <v>517986.3682099993</v>
      </c>
      <c r="D18" s="19">
        <v>-16.787333139767718</v>
      </c>
      <c r="E18" s="19">
        <v>-1.9202358040629608</v>
      </c>
      <c r="F18" s="19">
        <v>10.05346902990393</v>
      </c>
      <c r="G18" s="19"/>
      <c r="H18" s="424">
        <v>229016.12654999964</v>
      </c>
      <c r="I18" s="424">
        <v>267136.7701200005</v>
      </c>
      <c r="J18" s="19">
        <v>-14.27008477824925</v>
      </c>
      <c r="K18" s="19">
        <v>11.357957101026278</v>
      </c>
    </row>
    <row r="19" spans="1:11" ht="12">
      <c r="A19" s="425" t="s">
        <v>1203</v>
      </c>
      <c r="B19" s="425">
        <v>414571.45036999974</v>
      </c>
      <c r="C19" s="425">
        <v>501870.0884100001</v>
      </c>
      <c r="D19" s="408">
        <v>-17.394668472188798</v>
      </c>
      <c r="E19" s="408">
        <v>-1.927800070516024</v>
      </c>
      <c r="F19" s="408">
        <v>9.669578954847703</v>
      </c>
      <c r="G19" s="408"/>
      <c r="H19" s="425">
        <v>164572.97377</v>
      </c>
      <c r="I19" s="425">
        <v>280442.2808800001</v>
      </c>
      <c r="J19" s="408">
        <v>-41.31663269404802</v>
      </c>
      <c r="K19" s="408">
        <v>8.1619264294905</v>
      </c>
    </row>
    <row r="20" spans="1:11" ht="12">
      <c r="A20" s="424" t="s">
        <v>1206</v>
      </c>
      <c r="B20" s="424">
        <v>335375.0040999984</v>
      </c>
      <c r="C20" s="424">
        <v>343611.3382699997</v>
      </c>
      <c r="D20" s="19">
        <v>-2.3969913831916267</v>
      </c>
      <c r="E20" s="19">
        <v>-0.18188148120302605</v>
      </c>
      <c r="F20" s="19">
        <v>7.822379179109001</v>
      </c>
      <c r="G20" s="19"/>
      <c r="H20" s="424">
        <v>172489.55564999918</v>
      </c>
      <c r="I20" s="424">
        <v>182676.13483999972</v>
      </c>
      <c r="J20" s="19">
        <v>-5.576305410075951</v>
      </c>
      <c r="K20" s="19">
        <v>8.554545930720959</v>
      </c>
    </row>
    <row r="21" spans="1:11" ht="12">
      <c r="A21" s="425" t="s">
        <v>1205</v>
      </c>
      <c r="B21" s="425">
        <v>315006.223960002</v>
      </c>
      <c r="C21" s="425">
        <v>280460.9804000013</v>
      </c>
      <c r="D21" s="408">
        <v>12.317308279651359</v>
      </c>
      <c r="E21" s="408">
        <v>0.7628563797346773</v>
      </c>
      <c r="F21" s="408">
        <v>7.347292128126965</v>
      </c>
      <c r="G21" s="408"/>
      <c r="H21" s="425">
        <v>136881.78838999965</v>
      </c>
      <c r="I21" s="425">
        <v>141839.5624900006</v>
      </c>
      <c r="J21" s="408">
        <v>-3.4953393911874584</v>
      </c>
      <c r="K21" s="408">
        <v>6.788593903259234</v>
      </c>
    </row>
    <row r="22" spans="1:11" ht="12">
      <c r="A22" s="424" t="s">
        <v>1207</v>
      </c>
      <c r="B22" s="424">
        <v>251028.68669999985</v>
      </c>
      <c r="C22" s="424">
        <v>254540.24219999957</v>
      </c>
      <c r="D22" s="19">
        <v>-1.3795679102248186</v>
      </c>
      <c r="E22" s="19">
        <v>-0.07754504643495785</v>
      </c>
      <c r="F22" s="19">
        <v>5.8550623874630165</v>
      </c>
      <c r="G22" s="19"/>
      <c r="H22" s="424">
        <v>116939.62810000028</v>
      </c>
      <c r="I22" s="424">
        <v>124408.21674000022</v>
      </c>
      <c r="J22" s="19">
        <v>-6.003292094129513</v>
      </c>
      <c r="K22" s="19">
        <v>5.7995709707359575</v>
      </c>
    </row>
    <row r="23" spans="1:11" ht="12">
      <c r="A23" s="425" t="s">
        <v>1208</v>
      </c>
      <c r="B23" s="425">
        <v>177338.9713400004</v>
      </c>
      <c r="C23" s="425">
        <v>182410.7992200001</v>
      </c>
      <c r="D23" s="408">
        <v>-2.780442770760918</v>
      </c>
      <c r="E23" s="408">
        <v>-0.11200025984630509</v>
      </c>
      <c r="F23" s="408">
        <v>4.136303123654986</v>
      </c>
      <c r="G23" s="408"/>
      <c r="H23" s="425">
        <v>83251.25666999994</v>
      </c>
      <c r="I23" s="425">
        <v>87592.44935999977</v>
      </c>
      <c r="J23" s="408">
        <v>-4.956126608764847</v>
      </c>
      <c r="K23" s="408">
        <v>4.128810560674417</v>
      </c>
    </row>
    <row r="24" spans="1:11" ht="12">
      <c r="A24" s="424" t="s">
        <v>1210</v>
      </c>
      <c r="B24" s="424">
        <v>119329.65226000031</v>
      </c>
      <c r="C24" s="424">
        <v>100234.36169000008</v>
      </c>
      <c r="D24" s="19">
        <v>19.050643160732854</v>
      </c>
      <c r="E24" s="19">
        <v>0.4216778558504333</v>
      </c>
      <c r="F24" s="19">
        <v>2.783277751405172</v>
      </c>
      <c r="G24" s="19"/>
      <c r="H24" s="424">
        <v>59527.16497000011</v>
      </c>
      <c r="I24" s="424">
        <v>48028.43402000003</v>
      </c>
      <c r="J24" s="19">
        <v>23.94150711891162</v>
      </c>
      <c r="K24" s="19">
        <v>2.952224353193596</v>
      </c>
    </row>
    <row r="25" spans="1:11" ht="12">
      <c r="A25" s="425" t="s">
        <v>1209</v>
      </c>
      <c r="B25" s="425">
        <v>118263.07303999997</v>
      </c>
      <c r="C25" s="425">
        <v>177579.28253999993</v>
      </c>
      <c r="D25" s="408">
        <v>-33.402663110004916</v>
      </c>
      <c r="E25" s="408">
        <v>-1.3098691505868394</v>
      </c>
      <c r="F25" s="408">
        <v>2.7584005632384794</v>
      </c>
      <c r="G25" s="408"/>
      <c r="H25" s="425">
        <v>54203.60126999999</v>
      </c>
      <c r="I25" s="425">
        <v>105829.03854000001</v>
      </c>
      <c r="J25" s="408">
        <v>-48.78192033322427</v>
      </c>
      <c r="K25" s="408">
        <v>2.6882044824532656</v>
      </c>
    </row>
    <row r="26" spans="1:11" ht="12">
      <c r="A26" s="424" t="s">
        <v>1211</v>
      </c>
      <c r="B26" s="424">
        <v>72648.51883999998</v>
      </c>
      <c r="C26" s="424">
        <v>103883.77245999988</v>
      </c>
      <c r="D26" s="19">
        <v>-30.067500323043177</v>
      </c>
      <c r="E26" s="19">
        <v>-0.6897624691880185</v>
      </c>
      <c r="F26" s="19">
        <v>1.6944741087432955</v>
      </c>
      <c r="G26" s="19"/>
      <c r="H26" s="424">
        <v>32928.60399000001</v>
      </c>
      <c r="I26" s="424">
        <v>54144.268550000015</v>
      </c>
      <c r="J26" s="19">
        <v>-39.18358328251902</v>
      </c>
      <c r="K26" s="19">
        <v>1.6330800679813673</v>
      </c>
    </row>
    <row r="27" spans="1:11" ht="12">
      <c r="A27" s="425" t="s">
        <v>1212</v>
      </c>
      <c r="B27" s="425">
        <v>66429.26689999997</v>
      </c>
      <c r="C27" s="425">
        <v>69299.92792999999</v>
      </c>
      <c r="D27" s="408">
        <v>-4.1423723166056945</v>
      </c>
      <c r="E27" s="408">
        <v>-0.06339228950543219</v>
      </c>
      <c r="F27" s="408">
        <v>1.5494145596106965</v>
      </c>
      <c r="G27" s="408"/>
      <c r="H27" s="425">
        <v>30224.692549999996</v>
      </c>
      <c r="I27" s="425">
        <v>32235.947429999997</v>
      </c>
      <c r="J27" s="408">
        <v>-6.239167886619179</v>
      </c>
      <c r="K27" s="408">
        <v>1.4989807335670746</v>
      </c>
    </row>
    <row r="28" spans="1:11" ht="12">
      <c r="A28" s="424" t="s">
        <v>1213</v>
      </c>
      <c r="B28" s="424">
        <v>64716.179110000005</v>
      </c>
      <c r="C28" s="424">
        <v>55863.56424</v>
      </c>
      <c r="D28" s="19">
        <v>15.846849355990905</v>
      </c>
      <c r="E28" s="19">
        <v>0.19549069669125332</v>
      </c>
      <c r="F28" s="19">
        <v>1.5094580270824525</v>
      </c>
      <c r="G28" s="19"/>
      <c r="H28" s="424">
        <v>33136.127390000016</v>
      </c>
      <c r="I28" s="424">
        <v>37663.62716</v>
      </c>
      <c r="J28" s="19">
        <v>-12.02088091719518</v>
      </c>
      <c r="K28" s="19">
        <v>1.6433721024776569</v>
      </c>
    </row>
    <row r="29" spans="1:11" ht="12">
      <c r="A29" s="425" t="s">
        <v>1214</v>
      </c>
      <c r="B29" s="425">
        <v>58459.34241000002</v>
      </c>
      <c r="C29" s="425">
        <v>28065.130250000002</v>
      </c>
      <c r="D29" s="315">
        <v>108.29884589614551</v>
      </c>
      <c r="E29" s="408">
        <v>0.67118990239549</v>
      </c>
      <c r="F29" s="408">
        <v>1.3635218406319811</v>
      </c>
      <c r="G29" s="408"/>
      <c r="H29" s="425">
        <v>32816.65538999996</v>
      </c>
      <c r="I29" s="425">
        <v>14636.567180000005</v>
      </c>
      <c r="J29" s="315">
        <v>124.21005544826087</v>
      </c>
      <c r="K29" s="408">
        <v>1.6275280249201427</v>
      </c>
    </row>
    <row r="30" spans="1:11" s="49" customFormat="1" ht="12">
      <c r="A30" s="424" t="s">
        <v>1217</v>
      </c>
      <c r="B30" s="424">
        <v>56131.201850000005</v>
      </c>
      <c r="C30" s="424">
        <v>49380.861540000005</v>
      </c>
      <c r="D30" s="19">
        <v>13.669952486616738</v>
      </c>
      <c r="E30" s="19">
        <v>0.14906654694501018</v>
      </c>
      <c r="F30" s="19">
        <v>1.3092196475050504</v>
      </c>
      <c r="G30" s="19"/>
      <c r="H30" s="424">
        <v>38845.90202</v>
      </c>
      <c r="I30" s="424">
        <v>22993.350890000005</v>
      </c>
      <c r="J30" s="19">
        <v>68.94406650791555</v>
      </c>
      <c r="K30" s="19">
        <v>1.926545939538906</v>
      </c>
    </row>
    <row r="31" spans="1:11" ht="12">
      <c r="A31" s="425" t="s">
        <v>1215</v>
      </c>
      <c r="B31" s="425">
        <v>54270.25773000008</v>
      </c>
      <c r="C31" s="425">
        <v>60915.18973000003</v>
      </c>
      <c r="D31" s="408">
        <v>-10.908497584022788</v>
      </c>
      <c r="E31" s="408">
        <v>-0.1467388342565492</v>
      </c>
      <c r="F31" s="408">
        <v>1.2658144731187317</v>
      </c>
      <c r="G31" s="408"/>
      <c r="H31" s="425">
        <v>29453.5868</v>
      </c>
      <c r="I31" s="425">
        <v>41463.64152999999</v>
      </c>
      <c r="J31" s="408">
        <v>-28.96526760996237</v>
      </c>
      <c r="K31" s="408">
        <v>1.4607380728392394</v>
      </c>
    </row>
    <row r="32" spans="1:11" ht="12">
      <c r="A32" s="424" t="s">
        <v>1216</v>
      </c>
      <c r="B32" s="424">
        <v>35297.256520000046</v>
      </c>
      <c r="C32" s="424">
        <v>36642.20983999996</v>
      </c>
      <c r="D32" s="445">
        <v>-3.6705027504419605</v>
      </c>
      <c r="E32" s="19">
        <v>-0.02970036146438584</v>
      </c>
      <c r="F32" s="19">
        <v>0.8232829552180665</v>
      </c>
      <c r="G32" s="19"/>
      <c r="H32" s="424">
        <v>16957.15056</v>
      </c>
      <c r="I32" s="424">
        <v>20949.03319000002</v>
      </c>
      <c r="J32" s="445">
        <v>-19.055211731229388</v>
      </c>
      <c r="K32" s="19">
        <v>0.8409826483292427</v>
      </c>
    </row>
    <row r="33" spans="1:11" ht="12">
      <c r="A33" s="425" t="s">
        <v>1218</v>
      </c>
      <c r="B33" s="425">
        <v>26205.771770000003</v>
      </c>
      <c r="C33" s="425">
        <v>31742.86323000003</v>
      </c>
      <c r="D33" s="408">
        <v>-17.443579112192214</v>
      </c>
      <c r="E33" s="408">
        <v>-0.1222745915251359</v>
      </c>
      <c r="F33" s="408">
        <v>0.6112306551176616</v>
      </c>
      <c r="G33" s="408"/>
      <c r="H33" s="425">
        <v>13672.197009999994</v>
      </c>
      <c r="I33" s="425">
        <v>11809.19004</v>
      </c>
      <c r="J33" s="408">
        <v>15.77590811638759</v>
      </c>
      <c r="K33" s="408">
        <v>0.6780667783343047</v>
      </c>
    </row>
    <row r="34" spans="1:11" ht="12">
      <c r="A34" s="424" t="s">
        <v>1219</v>
      </c>
      <c r="B34" s="424">
        <v>18819.270789999995</v>
      </c>
      <c r="C34" s="424">
        <v>30188.095550000013</v>
      </c>
      <c r="D34" s="17">
        <v>-37.659960169299296</v>
      </c>
      <c r="E34" s="19">
        <v>-0.2510557056339189</v>
      </c>
      <c r="F34" s="19">
        <v>0.4389458671458303</v>
      </c>
      <c r="G34" s="19"/>
      <c r="H34" s="424">
        <v>12111.763990000001</v>
      </c>
      <c r="I34" s="424">
        <v>14675.91775</v>
      </c>
      <c r="J34" s="17">
        <v>-17.47184607926819</v>
      </c>
      <c r="K34" s="19">
        <v>0.6006777683672909</v>
      </c>
    </row>
    <row r="35" spans="1:11" ht="12">
      <c r="A35" s="425" t="s">
        <v>1220</v>
      </c>
      <c r="B35" s="425">
        <v>4309.284850000001</v>
      </c>
      <c r="C35" s="425">
        <v>3552.3127099999997</v>
      </c>
      <c r="D35" s="315">
        <v>21.30927656985472</v>
      </c>
      <c r="E35" s="408">
        <v>0.016716079169551524</v>
      </c>
      <c r="F35" s="408">
        <v>0.10051094946073838</v>
      </c>
      <c r="G35" s="408"/>
      <c r="H35" s="425">
        <v>1764.8417299999999</v>
      </c>
      <c r="I35" s="425">
        <v>321.32143</v>
      </c>
      <c r="J35" s="315">
        <v>449.24495076472175</v>
      </c>
      <c r="K35" s="408">
        <v>0.08752657274143837</v>
      </c>
    </row>
    <row r="36" spans="1:11" ht="12">
      <c r="A36" s="424" t="s">
        <v>1221</v>
      </c>
      <c r="B36" s="424">
        <v>4296.8814299999985</v>
      </c>
      <c r="C36" s="424">
        <v>3723.6169600000003</v>
      </c>
      <c r="D36" s="17">
        <v>15.395366283861758</v>
      </c>
      <c r="E36" s="19">
        <v>0.012659295843584087</v>
      </c>
      <c r="F36" s="19">
        <v>0.10022164866857548</v>
      </c>
      <c r="G36" s="19"/>
      <c r="H36" s="424">
        <v>2921.7911099999983</v>
      </c>
      <c r="I36" s="424">
        <v>2567.2802700000007</v>
      </c>
      <c r="J36" s="17">
        <v>13.8088094292875</v>
      </c>
      <c r="K36" s="19">
        <v>0.14490498370338445</v>
      </c>
    </row>
    <row r="37" spans="1:11" ht="12">
      <c r="A37" s="425" t="s">
        <v>992</v>
      </c>
      <c r="B37" s="425">
        <v>1410.03865</v>
      </c>
      <c r="C37" s="425">
        <v>684.87062</v>
      </c>
      <c r="D37" s="315">
        <v>105.88394491210616</v>
      </c>
      <c r="E37" s="408">
        <v>0.01601375474757591</v>
      </c>
      <c r="F37" s="408">
        <v>0.032888130727268525</v>
      </c>
      <c r="G37" s="408"/>
      <c r="H37" s="425">
        <v>611.518</v>
      </c>
      <c r="I37" s="425">
        <v>424.287</v>
      </c>
      <c r="J37" s="315">
        <v>44.12838479614037</v>
      </c>
      <c r="K37" s="408">
        <v>0.030327974344588345</v>
      </c>
    </row>
    <row r="38" spans="1:11" ht="12">
      <c r="A38" s="424" t="s">
        <v>1226</v>
      </c>
      <c r="B38" s="424">
        <v>492.57938</v>
      </c>
      <c r="C38" s="424">
        <v>86.5014</v>
      </c>
      <c r="D38" s="17">
        <v>469.4467141572275</v>
      </c>
      <c r="E38" s="19">
        <v>0.00896734675425644</v>
      </c>
      <c r="F38" s="19">
        <v>0.011489057440373623</v>
      </c>
      <c r="G38" s="19"/>
      <c r="H38" s="424">
        <v>492.374</v>
      </c>
      <c r="I38" s="424">
        <v>54.03115000000001</v>
      </c>
      <c r="J38" s="17">
        <v>811.2780312838055</v>
      </c>
      <c r="K38" s="19">
        <v>0.024419078489827516</v>
      </c>
    </row>
    <row r="39" spans="1:11" ht="12">
      <c r="A39" s="425" t="s">
        <v>1224</v>
      </c>
      <c r="B39" s="425">
        <v>483.18686</v>
      </c>
      <c r="C39" s="425">
        <v>565.56036</v>
      </c>
      <c r="D39" s="315">
        <v>-14.564935208683991</v>
      </c>
      <c r="E39" s="408">
        <v>-0.001819039135935768</v>
      </c>
      <c r="F39" s="408">
        <v>0.011269983710998558</v>
      </c>
      <c r="G39" s="408"/>
      <c r="H39" s="425">
        <v>368.32985</v>
      </c>
      <c r="I39" s="425">
        <v>322.74805999999995</v>
      </c>
      <c r="J39" s="315">
        <v>14.123025247618862</v>
      </c>
      <c r="K39" s="408">
        <v>0.01826716178615523</v>
      </c>
    </row>
    <row r="40" spans="1:11" ht="12">
      <c r="A40" s="424" t="s">
        <v>1223</v>
      </c>
      <c r="B40" s="424">
        <v>314.8070000000001</v>
      </c>
      <c r="C40" s="424">
        <v>50.277</v>
      </c>
      <c r="D40" s="445" t="s">
        <v>952</v>
      </c>
      <c r="E40" s="19">
        <v>0.005841568254706784</v>
      </c>
      <c r="F40" s="19">
        <v>0.007342645373486199</v>
      </c>
      <c r="G40" s="19"/>
      <c r="H40" s="424">
        <v>176.96199999999996</v>
      </c>
      <c r="I40" s="424">
        <v>19.278</v>
      </c>
      <c r="J40" s="445">
        <v>817.9479199087041</v>
      </c>
      <c r="K40" s="19">
        <v>0.008776354900374218</v>
      </c>
    </row>
    <row r="41" spans="1:11" ht="12">
      <c r="A41" s="425" t="s">
        <v>1222</v>
      </c>
      <c r="B41" s="425">
        <v>250.02759000000003</v>
      </c>
      <c r="C41" s="425">
        <v>9.999999999999999E-34</v>
      </c>
      <c r="D41" s="315" t="s">
        <v>991</v>
      </c>
      <c r="E41" s="408">
        <v>0.005521314151683526</v>
      </c>
      <c r="F41" s="408">
        <v>0.005831712531669892</v>
      </c>
      <c r="G41" s="408"/>
      <c r="H41" s="425">
        <v>9.999999999999999E-34</v>
      </c>
      <c r="I41" s="425">
        <v>9.999999999999999E-34</v>
      </c>
      <c r="J41" s="315">
        <v>0</v>
      </c>
      <c r="K41" s="408">
        <v>4.959457341335552E-38</v>
      </c>
    </row>
    <row r="42" spans="1:11" ht="12">
      <c r="A42" s="424" t="s">
        <v>1225</v>
      </c>
      <c r="B42" s="424">
        <v>44.62429</v>
      </c>
      <c r="C42" s="424">
        <v>20.7754</v>
      </c>
      <c r="D42" s="17">
        <v>114.79389085168035</v>
      </c>
      <c r="E42" s="19">
        <v>0.0005266507342607419</v>
      </c>
      <c r="F42" s="19">
        <v>0.0010408292589224712</v>
      </c>
      <c r="G42" s="19"/>
      <c r="H42" s="424">
        <v>9.999999999999999E-34</v>
      </c>
      <c r="I42" s="424">
        <v>9.999999999999999E-34</v>
      </c>
      <c r="J42" s="17">
        <v>0</v>
      </c>
      <c r="K42" s="19">
        <v>4.959457341335552E-38</v>
      </c>
    </row>
    <row r="43" spans="1:11" ht="12">
      <c r="A43" s="425" t="s">
        <v>1227</v>
      </c>
      <c r="B43" s="425">
        <v>9.999999999999999E-34</v>
      </c>
      <c r="C43" s="425">
        <v>46.62225</v>
      </c>
      <c r="D43" s="315">
        <v>-100</v>
      </c>
      <c r="E43" s="408">
        <v>-0.0010295507336143474</v>
      </c>
      <c r="F43" s="408">
        <v>2.332427605957363E-38</v>
      </c>
      <c r="G43" s="408"/>
      <c r="H43" s="425">
        <v>9.999999999999999E-34</v>
      </c>
      <c r="I43" s="425">
        <v>4.910010000000001</v>
      </c>
      <c r="J43" s="315">
        <v>-100</v>
      </c>
      <c r="K43" s="408">
        <v>4.959457341335552E-38</v>
      </c>
    </row>
    <row r="44" spans="1:11" ht="13.5" customHeight="1">
      <c r="A44" s="424" t="s">
        <v>1298</v>
      </c>
      <c r="B44" s="424">
        <v>9.999999999999999E-34</v>
      </c>
      <c r="C44" s="424">
        <v>456.845</v>
      </c>
      <c r="D44" s="17">
        <v>-100</v>
      </c>
      <c r="E44" s="19">
        <v>-0.010088425695843648</v>
      </c>
      <c r="F44" s="19">
        <v>2.332427605957363E-38</v>
      </c>
      <c r="G44" s="19"/>
      <c r="H44" s="424">
        <v>9.999999999999999E-34</v>
      </c>
      <c r="I44" s="424">
        <v>456.845</v>
      </c>
      <c r="J44" s="17">
        <v>-100</v>
      </c>
      <c r="K44" s="19">
        <v>4.959457341335552E-38</v>
      </c>
    </row>
    <row r="45" spans="1:11" ht="5.25" customHeight="1">
      <c r="A45" s="782"/>
      <c r="B45" s="783"/>
      <c r="C45" s="783"/>
      <c r="D45" s="784"/>
      <c r="E45" s="784"/>
      <c r="F45" s="784"/>
      <c r="G45" s="784"/>
      <c r="H45" s="783"/>
      <c r="I45" s="783"/>
      <c r="J45" s="784"/>
      <c r="K45" s="784"/>
    </row>
    <row r="46" spans="1:11" ht="13.5" customHeight="1">
      <c r="A46" s="697"/>
      <c r="B46" s="698"/>
      <c r="C46" s="698"/>
      <c r="D46" s="409"/>
      <c r="E46" s="409"/>
      <c r="F46" s="409"/>
      <c r="G46" s="785"/>
      <c r="H46" s="698"/>
      <c r="I46" s="698"/>
      <c r="J46" s="409"/>
      <c r="K46" s="409"/>
    </row>
    <row r="47" spans="1:11" ht="13.5" customHeight="1">
      <c r="A47" s="240" t="s">
        <v>388</v>
      </c>
      <c r="B47" s="699"/>
      <c r="C47" s="699"/>
      <c r="D47" s="409"/>
      <c r="E47" s="409"/>
      <c r="F47" s="409"/>
      <c r="G47" s="785"/>
      <c r="H47" s="699"/>
      <c r="I47" s="699"/>
      <c r="J47" s="409"/>
      <c r="K47" s="409"/>
    </row>
    <row r="48" spans="1:11" ht="13.5" customHeight="1">
      <c r="A48" s="240" t="s">
        <v>770</v>
      </c>
      <c r="B48" s="697"/>
      <c r="C48" s="697"/>
      <c r="D48" s="19"/>
      <c r="E48" s="19"/>
      <c r="F48" s="19"/>
      <c r="G48" s="8"/>
      <c r="I48" s="697"/>
      <c r="J48" s="19"/>
      <c r="K48" s="19"/>
    </row>
    <row r="49" spans="1:11" ht="13.5" customHeight="1">
      <c r="A49" s="240" t="s">
        <v>783</v>
      </c>
      <c r="B49" s="697"/>
      <c r="C49" s="697"/>
      <c r="D49" s="19"/>
      <c r="E49" s="19"/>
      <c r="F49" s="19"/>
      <c r="G49" s="8"/>
      <c r="I49" s="697"/>
      <c r="J49" s="19"/>
      <c r="K49" s="19"/>
    </row>
    <row r="50" ht="12">
      <c r="A50" s="442" t="s">
        <v>1279</v>
      </c>
    </row>
  </sheetData>
  <sheetProtection/>
  <mergeCells count="6">
    <mergeCell ref="B12:C12"/>
    <mergeCell ref="H12:I12"/>
    <mergeCell ref="A7:F7"/>
    <mergeCell ref="A9:F9"/>
    <mergeCell ref="B11:F11"/>
    <mergeCell ref="H11:K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45"/>
  <sheetViews>
    <sheetView zoomScalePageLayoutView="0" workbookViewId="0" topLeftCell="A1">
      <selection activeCell="F38" sqref="F38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0" customWidth="1"/>
    <col min="4" max="5" width="8.8515625" style="1" bestFit="1" customWidth="1"/>
    <col min="6" max="6" width="12.28125" style="73" bestFit="1" customWidth="1"/>
    <col min="7" max="7" width="15.140625" style="73" customWidth="1"/>
    <col min="8" max="8" width="15.28125" style="73" customWidth="1"/>
    <col min="9" max="9" width="2.28125" style="23" customWidth="1"/>
    <col min="10" max="10" width="8.8515625" style="1" bestFit="1" customWidth="1"/>
    <col min="11" max="11" width="8.8515625" style="131" bestFit="1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30"/>
    </row>
    <row r="7" ht="12.75" customHeight="1" hidden="1"/>
    <row r="8" spans="1:11" s="7" customFormat="1" ht="15">
      <c r="A8" s="133" t="s">
        <v>809</v>
      </c>
      <c r="B8" s="133"/>
      <c r="C8" s="133"/>
      <c r="D8" s="133"/>
      <c r="E8" s="133"/>
      <c r="F8" s="762"/>
      <c r="G8" s="762"/>
      <c r="H8" s="762"/>
      <c r="I8" s="247"/>
      <c r="K8" s="248"/>
    </row>
    <row r="9" spans="1:11" s="7" customFormat="1" ht="15">
      <c r="A9" s="888" t="s">
        <v>919</v>
      </c>
      <c r="B9" s="888"/>
      <c r="C9" s="888"/>
      <c r="D9" s="888"/>
      <c r="E9" s="888"/>
      <c r="F9" s="888"/>
      <c r="G9" s="888"/>
      <c r="H9" s="763"/>
      <c r="I9" s="249"/>
      <c r="K9" s="248"/>
    </row>
    <row r="10" spans="1:11" s="7" customFormat="1" ht="15">
      <c r="A10" s="133" t="s">
        <v>342</v>
      </c>
      <c r="B10" s="133"/>
      <c r="C10" s="133"/>
      <c r="D10" s="133"/>
      <c r="E10" s="133"/>
      <c r="F10" s="133"/>
      <c r="G10" s="133"/>
      <c r="H10" s="763"/>
      <c r="I10" s="249"/>
      <c r="K10" s="248"/>
    </row>
    <row r="11" spans="1:11" s="7" customFormat="1" ht="15">
      <c r="A11" s="772" t="s">
        <v>1354</v>
      </c>
      <c r="B11" s="133"/>
      <c r="C11" s="133"/>
      <c r="D11" s="133"/>
      <c r="E11" s="133"/>
      <c r="F11" s="133"/>
      <c r="G11" s="133"/>
      <c r="H11" s="763"/>
      <c r="I11" s="249"/>
      <c r="K11" s="248"/>
    </row>
    <row r="12" s="476" customFormat="1" ht="18.75" customHeight="1" thickBot="1">
      <c r="I12" s="871"/>
    </row>
    <row r="13" spans="2:14" ht="13.5" thickBot="1">
      <c r="B13" s="60"/>
      <c r="C13" s="60"/>
      <c r="D13" s="909" t="s">
        <v>1269</v>
      </c>
      <c r="E13" s="909"/>
      <c r="F13" s="909"/>
      <c r="G13" s="909"/>
      <c r="H13" s="909"/>
      <c r="I13" s="42"/>
      <c r="J13" s="909" t="s">
        <v>1270</v>
      </c>
      <c r="K13" s="909"/>
      <c r="L13" s="909"/>
      <c r="M13" s="909"/>
      <c r="N13" s="909"/>
    </row>
    <row r="14" spans="1:14" s="137" customFormat="1" ht="12">
      <c r="A14" s="139"/>
      <c r="B14" s="139"/>
      <c r="C14" s="139"/>
      <c r="D14" s="910" t="s">
        <v>455</v>
      </c>
      <c r="E14" s="910"/>
      <c r="F14" s="910"/>
      <c r="G14" s="910"/>
      <c r="H14" s="910"/>
      <c r="I14" s="42"/>
      <c r="J14" s="910" t="s">
        <v>455</v>
      </c>
      <c r="K14" s="910"/>
      <c r="L14" s="910"/>
      <c r="M14" s="910"/>
      <c r="N14" s="910"/>
    </row>
    <row r="15" spans="1:14" s="137" customFormat="1" ht="12">
      <c r="A15" s="141" t="s">
        <v>19</v>
      </c>
      <c r="B15" s="141"/>
      <c r="C15" s="142" t="s">
        <v>344</v>
      </c>
      <c r="D15" s="642">
        <v>2013</v>
      </c>
      <c r="E15" s="642">
        <v>2012</v>
      </c>
      <c r="F15" s="764" t="s">
        <v>457</v>
      </c>
      <c r="G15" s="764" t="s">
        <v>780</v>
      </c>
      <c r="H15" s="911" t="s">
        <v>538</v>
      </c>
      <c r="I15" s="145"/>
      <c r="J15" s="642">
        <v>2013</v>
      </c>
      <c r="K15" s="642">
        <v>2012</v>
      </c>
      <c r="L15" s="144" t="s">
        <v>457</v>
      </c>
      <c r="M15" s="144" t="s">
        <v>780</v>
      </c>
      <c r="N15" s="907" t="s">
        <v>538</v>
      </c>
    </row>
    <row r="16" spans="1:14" s="137" customFormat="1" ht="12.75" thickBot="1">
      <c r="A16" s="148"/>
      <c r="B16" s="148"/>
      <c r="C16" s="148"/>
      <c r="D16" s="149"/>
      <c r="E16" s="149"/>
      <c r="F16" s="765" t="s">
        <v>463</v>
      </c>
      <c r="G16" s="765" t="s">
        <v>462</v>
      </c>
      <c r="H16" s="912"/>
      <c r="I16" s="151"/>
      <c r="J16" s="149"/>
      <c r="K16" s="149"/>
      <c r="L16" s="150" t="s">
        <v>1176</v>
      </c>
      <c r="M16" s="150" t="s">
        <v>462</v>
      </c>
      <c r="N16" s="908"/>
    </row>
    <row r="17" spans="1:14" ht="10.5" customHeight="1">
      <c r="A17" s="152"/>
      <c r="B17" s="152"/>
      <c r="C17" s="152"/>
      <c r="D17" s="153"/>
      <c r="E17" s="153"/>
      <c r="F17" s="766"/>
      <c r="G17" s="766"/>
      <c r="H17" s="250"/>
      <c r="I17" s="19"/>
      <c r="J17" s="153"/>
      <c r="K17" s="153"/>
      <c r="L17" s="154"/>
      <c r="M17" s="154"/>
      <c r="N17" s="19"/>
    </row>
    <row r="18" spans="1:15" ht="13.5" customHeight="1">
      <c r="A18" s="156"/>
      <c r="B18" s="157" t="s">
        <v>539</v>
      </c>
      <c r="C18" s="157"/>
      <c r="D18" s="117">
        <v>9452033.666690005</v>
      </c>
      <c r="E18" s="117">
        <v>9785091.266719995</v>
      </c>
      <c r="F18" s="160">
        <v>-3.403725023625993</v>
      </c>
      <c r="G18" s="160">
        <v>-3.403725023625993</v>
      </c>
      <c r="H18" s="160">
        <v>100</v>
      </c>
      <c r="I18" s="160"/>
      <c r="J18" s="117">
        <v>4667767.440349999</v>
      </c>
      <c r="K18" s="117">
        <v>4999318.207169999</v>
      </c>
      <c r="L18" s="160">
        <v>-6.631919655454055</v>
      </c>
      <c r="M18" s="160">
        <v>-6.631919655454055</v>
      </c>
      <c r="N18" s="160">
        <v>100</v>
      </c>
      <c r="O18" s="52"/>
    </row>
    <row r="19" spans="1:15" ht="12.75">
      <c r="A19" s="142"/>
      <c r="B19" s="8"/>
      <c r="C19" s="8"/>
      <c r="D19" s="11"/>
      <c r="E19" s="11"/>
      <c r="F19" s="13"/>
      <c r="G19" s="13"/>
      <c r="H19" s="13"/>
      <c r="I19" s="13"/>
      <c r="J19" s="11"/>
      <c r="K19" s="11"/>
      <c r="L19" s="13"/>
      <c r="M19" s="13"/>
      <c r="N19" s="13"/>
      <c r="O19" s="11"/>
    </row>
    <row r="20" spans="1:15" s="29" customFormat="1" ht="15" customHeight="1">
      <c r="A20" s="410" t="s">
        <v>540</v>
      </c>
      <c r="B20" s="405" t="s">
        <v>849</v>
      </c>
      <c r="C20" s="405"/>
      <c r="D20" s="309">
        <v>6204623.024650001</v>
      </c>
      <c r="E20" s="309">
        <v>6530460.550039999</v>
      </c>
      <c r="F20" s="311">
        <v>-4.989503005082888</v>
      </c>
      <c r="G20" s="311">
        <v>-3.329938541280672</v>
      </c>
      <c r="H20" s="311">
        <v>65.64325988930581</v>
      </c>
      <c r="I20" s="311"/>
      <c r="J20" s="309">
        <v>3044856.3676199997</v>
      </c>
      <c r="K20" s="309">
        <v>3224470.8553399993</v>
      </c>
      <c r="L20" s="311">
        <v>-5.570355440569193</v>
      </c>
      <c r="M20" s="311">
        <v>-3.592779660682478</v>
      </c>
      <c r="N20" s="311">
        <v>65.23153534383646</v>
      </c>
      <c r="O20" s="52"/>
    </row>
    <row r="21" spans="1:15" s="29" customFormat="1" ht="15" customHeight="1">
      <c r="A21" s="171" t="s">
        <v>552</v>
      </c>
      <c r="B21" s="8" t="s">
        <v>20</v>
      </c>
      <c r="C21" s="8"/>
      <c r="D21" s="52">
        <v>2627667.6080800006</v>
      </c>
      <c r="E21" s="52">
        <v>2677137.47601</v>
      </c>
      <c r="F21" s="62">
        <v>-1.8478643092968479</v>
      </c>
      <c r="G21" s="62">
        <v>-0.5055636844006848</v>
      </c>
      <c r="H21" s="62">
        <v>27.800023791072466</v>
      </c>
      <c r="I21" s="62"/>
      <c r="J21" s="52">
        <v>1335325.4927899998</v>
      </c>
      <c r="K21" s="52">
        <v>1441023.1752799996</v>
      </c>
      <c r="L21" s="62">
        <v>-7.334905107925284</v>
      </c>
      <c r="M21" s="62">
        <v>-2.1142419447997667</v>
      </c>
      <c r="N21" s="62">
        <v>28.60736979411027</v>
      </c>
      <c r="O21" s="52"/>
    </row>
    <row r="22" spans="1:15" ht="15" customHeight="1">
      <c r="A22" s="411"/>
      <c r="B22" s="78" t="s">
        <v>850</v>
      </c>
      <c r="C22" s="78"/>
      <c r="D22" s="314">
        <v>1257786.9716200004</v>
      </c>
      <c r="E22" s="314">
        <v>1434360.3042199998</v>
      </c>
      <c r="F22" s="316">
        <v>-12.310249529389992</v>
      </c>
      <c r="G22" s="316">
        <v>-1.8045139057674575</v>
      </c>
      <c r="H22" s="316">
        <v>13.307051328568352</v>
      </c>
      <c r="I22" s="316"/>
      <c r="J22" s="314">
        <v>609100.3828999999</v>
      </c>
      <c r="K22" s="314">
        <v>756867.2589499998</v>
      </c>
      <c r="L22" s="316">
        <v>-19.523486358096214</v>
      </c>
      <c r="M22" s="316">
        <v>-2.95574056154444</v>
      </c>
      <c r="N22" s="316">
        <v>13.04907304581413</v>
      </c>
      <c r="O22" s="16"/>
    </row>
    <row r="23" spans="1:15" ht="15" customHeight="1">
      <c r="A23" s="255"/>
      <c r="B23" s="14" t="s">
        <v>886</v>
      </c>
      <c r="C23" s="47"/>
      <c r="D23" s="16">
        <v>414991.94799000013</v>
      </c>
      <c r="E23" s="16">
        <v>410177.2255200001</v>
      </c>
      <c r="F23" s="61">
        <v>1.1738151634080116</v>
      </c>
      <c r="G23" s="61">
        <v>0.04920467616255513</v>
      </c>
      <c r="H23" s="61">
        <v>4.390504336145955</v>
      </c>
      <c r="I23" s="61"/>
      <c r="J23" s="16">
        <v>204082.95515000005</v>
      </c>
      <c r="K23" s="16">
        <v>229464.67098999996</v>
      </c>
      <c r="L23" s="61">
        <v>-11.061273934019253</v>
      </c>
      <c r="M23" s="61">
        <v>-0.5077035465275557</v>
      </c>
      <c r="N23" s="61">
        <v>4.372174872848795</v>
      </c>
      <c r="O23" s="16"/>
    </row>
    <row r="24" spans="1:15" ht="15" customHeight="1">
      <c r="A24" s="411"/>
      <c r="B24" s="484" t="s">
        <v>887</v>
      </c>
      <c r="C24" s="78"/>
      <c r="D24" s="314">
        <v>836420.9805599999</v>
      </c>
      <c r="E24" s="314">
        <v>725847.7574900002</v>
      </c>
      <c r="F24" s="316">
        <v>15.233666003510804</v>
      </c>
      <c r="G24" s="316">
        <v>1.130017289118902</v>
      </c>
      <c r="H24" s="316">
        <v>8.849111313554019</v>
      </c>
      <c r="I24" s="316"/>
      <c r="J24" s="314">
        <v>457384.31874</v>
      </c>
      <c r="K24" s="314">
        <v>398242.9902599999</v>
      </c>
      <c r="L24" s="316">
        <v>14.85056358214584</v>
      </c>
      <c r="M24" s="316">
        <v>1.182987880130933</v>
      </c>
      <c r="N24" s="316">
        <v>9.798781207182515</v>
      </c>
      <c r="O24" s="16"/>
    </row>
    <row r="25" spans="1:15" ht="15" customHeight="1">
      <c r="A25" s="255"/>
      <c r="B25" s="14" t="s">
        <v>888</v>
      </c>
      <c r="C25" s="47"/>
      <c r="D25" s="16">
        <v>118467.70791000003</v>
      </c>
      <c r="E25" s="16">
        <v>106752.18878</v>
      </c>
      <c r="F25" s="61">
        <v>10.97450016143831</v>
      </c>
      <c r="G25" s="61">
        <v>0.11972825608531215</v>
      </c>
      <c r="H25" s="61">
        <v>1.2533568128041388</v>
      </c>
      <c r="I25" s="61"/>
      <c r="J25" s="16">
        <v>64757.835999999974</v>
      </c>
      <c r="K25" s="16">
        <v>56448.25508000004</v>
      </c>
      <c r="L25" s="61">
        <v>14.720704666996998</v>
      </c>
      <c r="M25" s="61">
        <v>0.1662142831412966</v>
      </c>
      <c r="N25" s="61">
        <v>1.3873406682648333</v>
      </c>
      <c r="O25" s="16"/>
    </row>
    <row r="26" spans="1:15" s="29" customFormat="1" ht="15" customHeight="1">
      <c r="A26" s="412" t="s">
        <v>556</v>
      </c>
      <c r="B26" s="405" t="s">
        <v>851</v>
      </c>
      <c r="C26" s="405"/>
      <c r="D26" s="309">
        <v>590123.5424400002</v>
      </c>
      <c r="E26" s="309">
        <v>545877.7866499999</v>
      </c>
      <c r="F26" s="311">
        <v>8.105432547737895</v>
      </c>
      <c r="G26" s="311">
        <v>0.4521751977979423</v>
      </c>
      <c r="H26" s="311">
        <v>6.243349984243706</v>
      </c>
      <c r="I26" s="311"/>
      <c r="J26" s="309">
        <v>274787.91278</v>
      </c>
      <c r="K26" s="309">
        <v>316902.7354499999</v>
      </c>
      <c r="L26" s="311">
        <v>-13.289510615992986</v>
      </c>
      <c r="M26" s="311">
        <v>-0.8424113234000393</v>
      </c>
      <c r="N26" s="311">
        <v>5.8869238086847755</v>
      </c>
      <c r="O26" s="52"/>
    </row>
    <row r="27" spans="1:15" s="29" customFormat="1" ht="15" customHeight="1" thickBot="1">
      <c r="A27" s="413" t="s">
        <v>565</v>
      </c>
      <c r="B27" s="265" t="s">
        <v>21</v>
      </c>
      <c r="C27" s="265"/>
      <c r="D27" s="414">
        <v>29619.491520002484</v>
      </c>
      <c r="E27" s="414">
        <v>31615.454019995406</v>
      </c>
      <c r="F27" s="267">
        <v>-6.31324952262448</v>
      </c>
      <c r="G27" s="267">
        <v>-0.020397995742578057</v>
      </c>
      <c r="H27" s="267">
        <v>0.3133663353780128</v>
      </c>
      <c r="I27" s="267"/>
      <c r="J27" s="414">
        <v>12797.66715999972</v>
      </c>
      <c r="K27" s="414">
        <v>16921.441100000404</v>
      </c>
      <c r="L27" s="267">
        <v>-24.370110770297128</v>
      </c>
      <c r="M27" s="267">
        <v>-0.08248672657176304</v>
      </c>
      <c r="N27" s="267">
        <v>0.27417105336850556</v>
      </c>
      <c r="O27" s="52"/>
    </row>
    <row r="28" spans="1:15" s="29" customFormat="1" ht="15" customHeight="1">
      <c r="A28" s="171"/>
      <c r="B28" s="8"/>
      <c r="C28" s="8"/>
      <c r="D28" s="52"/>
      <c r="E28" s="52"/>
      <c r="F28" s="62"/>
      <c r="G28" s="62"/>
      <c r="H28" s="62"/>
      <c r="I28" s="52"/>
      <c r="J28" s="52"/>
      <c r="K28" s="52"/>
      <c r="L28" s="62"/>
      <c r="M28" s="62"/>
      <c r="N28" s="62"/>
      <c r="O28" s="52"/>
    </row>
    <row r="29" spans="1:15" s="29" customFormat="1" ht="15" customHeight="1">
      <c r="A29" s="930" t="s">
        <v>22</v>
      </c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62"/>
      <c r="O29" s="52"/>
    </row>
    <row r="30" spans="1:15" s="29" customFormat="1" ht="15" customHeight="1">
      <c r="A30" s="930" t="s">
        <v>23</v>
      </c>
      <c r="B30" s="931"/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62"/>
      <c r="O30" s="52"/>
    </row>
    <row r="31" spans="1:15" ht="14.25" customHeight="1">
      <c r="A31" s="190" t="s">
        <v>516</v>
      </c>
      <c r="B31" s="197"/>
      <c r="C31" s="197"/>
      <c r="D31" s="52"/>
      <c r="E31" s="52"/>
      <c r="F31" s="268"/>
      <c r="G31" s="268"/>
      <c r="H31" s="268"/>
      <c r="I31" s="196"/>
      <c r="J31" s="52"/>
      <c r="K31" s="52"/>
      <c r="L31" s="268"/>
      <c r="M31" s="268"/>
      <c r="N31" s="268"/>
      <c r="O31" s="196"/>
    </row>
    <row r="32" spans="1:14" ht="14.25" customHeight="1">
      <c r="A32" s="398" t="s">
        <v>517</v>
      </c>
      <c r="B32" s="14"/>
      <c r="C32" s="47"/>
      <c r="D32" s="225"/>
      <c r="E32" s="241"/>
      <c r="F32" s="767"/>
      <c r="G32" s="768"/>
      <c r="H32" s="205"/>
      <c r="I32" s="17"/>
      <c r="K32" s="243"/>
      <c r="L32" s="29"/>
      <c r="M32" s="29"/>
      <c r="N32" s="29"/>
    </row>
    <row r="33" spans="1:14" ht="14.25" customHeight="1">
      <c r="A33" s="245" t="s">
        <v>24</v>
      </c>
      <c r="B33" s="14"/>
      <c r="C33" s="47"/>
      <c r="D33" s="225"/>
      <c r="E33" s="241"/>
      <c r="F33" s="767"/>
      <c r="G33" s="768"/>
      <c r="H33" s="769"/>
      <c r="I33" s="17"/>
      <c r="K33" s="243"/>
      <c r="L33" s="29"/>
      <c r="M33" s="29"/>
      <c r="N33" s="29"/>
    </row>
    <row r="34" spans="1:14" ht="14.25" customHeight="1">
      <c r="A34" s="245" t="s">
        <v>25</v>
      </c>
      <c r="B34" s="14"/>
      <c r="C34" s="47"/>
      <c r="D34" s="241"/>
      <c r="E34" s="241"/>
      <c r="F34" s="767"/>
      <c r="G34" s="767"/>
      <c r="H34" s="767"/>
      <c r="I34" s="66"/>
      <c r="K34" s="246"/>
      <c r="L34" s="29"/>
      <c r="M34" s="29"/>
      <c r="N34" s="29"/>
    </row>
    <row r="35" spans="1:14" ht="14.25" customHeight="1">
      <c r="A35" s="245" t="s">
        <v>26</v>
      </c>
      <c r="B35" s="14"/>
      <c r="C35" s="47"/>
      <c r="D35" s="241"/>
      <c r="E35" s="241"/>
      <c r="F35" s="767"/>
      <c r="G35" s="767"/>
      <c r="H35" s="767"/>
      <c r="I35" s="66"/>
      <c r="K35" s="246"/>
      <c r="L35" s="29"/>
      <c r="M35" s="29"/>
      <c r="N35" s="29"/>
    </row>
    <row r="36" spans="1:14" ht="27.75" customHeight="1">
      <c r="A36" s="932" t="s">
        <v>27</v>
      </c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29"/>
    </row>
    <row r="37" spans="1:14" ht="14.25" customHeight="1">
      <c r="A37" s="245" t="s">
        <v>28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9"/>
    </row>
    <row r="38" spans="1:14" ht="14.25" customHeight="1">
      <c r="A38" s="245" t="s">
        <v>1355</v>
      </c>
      <c r="B38" s="14"/>
      <c r="C38" s="47"/>
      <c r="D38" s="241"/>
      <c r="E38" s="241"/>
      <c r="F38" s="767"/>
      <c r="G38" s="767"/>
      <c r="H38" s="767"/>
      <c r="I38" s="66"/>
      <c r="K38" s="246"/>
      <c r="L38" s="29"/>
      <c r="M38" s="29"/>
      <c r="N38" s="29"/>
    </row>
    <row r="39" spans="1:14" ht="13.5">
      <c r="A39" s="442" t="s">
        <v>1279</v>
      </c>
      <c r="B39" s="240"/>
      <c r="C39" s="240"/>
      <c r="D39" s="240"/>
      <c r="E39" s="240"/>
      <c r="F39" s="240"/>
      <c r="G39" s="240"/>
      <c r="H39" s="240"/>
      <c r="I39" s="732"/>
      <c r="K39" s="246"/>
      <c r="L39" s="29"/>
      <c r="M39" s="29"/>
      <c r="N39" s="29"/>
    </row>
    <row r="40" spans="1:14" ht="14.25" customHeight="1">
      <c r="A40" s="399"/>
      <c r="D40" s="773"/>
      <c r="E40" s="773"/>
      <c r="I40" s="73"/>
      <c r="J40" s="73"/>
      <c r="K40" s="246"/>
      <c r="L40" s="29"/>
      <c r="M40" s="29"/>
      <c r="N40" s="29"/>
    </row>
    <row r="42" spans="6:10" ht="12.75">
      <c r="F42" s="934"/>
      <c r="G42" s="934"/>
      <c r="H42" s="934"/>
      <c r="I42" s="934"/>
      <c r="J42" s="934"/>
    </row>
    <row r="43" spans="6:10" ht="12.75">
      <c r="F43" s="934"/>
      <c r="G43" s="934"/>
      <c r="H43" s="934"/>
      <c r="I43" s="934"/>
      <c r="J43" s="934"/>
    </row>
    <row r="44" spans="6:10" ht="12.75">
      <c r="F44" s="934"/>
      <c r="G44" s="934"/>
      <c r="H44" s="934"/>
      <c r="I44" s="934"/>
      <c r="J44" s="934"/>
    </row>
    <row r="45" spans="6:10" ht="12.75">
      <c r="F45" s="934"/>
      <c r="G45" s="934"/>
      <c r="H45" s="934"/>
      <c r="I45" s="934"/>
      <c r="J45" s="934"/>
    </row>
  </sheetData>
  <sheetProtection/>
  <mergeCells count="11">
    <mergeCell ref="A29:M29"/>
    <mergeCell ref="A30:M30"/>
    <mergeCell ref="A36:M36"/>
    <mergeCell ref="F42:J45"/>
    <mergeCell ref="A9:G9"/>
    <mergeCell ref="D13:H13"/>
    <mergeCell ref="J13:N13"/>
    <mergeCell ref="D14:H14"/>
    <mergeCell ref="J14:N14"/>
    <mergeCell ref="H15:H16"/>
    <mergeCell ref="N15:N1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W38"/>
  <sheetViews>
    <sheetView zoomScalePageLayoutView="0" workbookViewId="0" topLeftCell="A1">
      <selection activeCell="J34" sqref="J34"/>
    </sheetView>
  </sheetViews>
  <sheetFormatPr defaultColWidth="11.421875" defaultRowHeight="12.75"/>
  <cols>
    <col min="1" max="1" width="25.421875" style="1" customWidth="1"/>
    <col min="2" max="2" width="13.57421875" style="1" customWidth="1"/>
    <col min="3" max="3" width="12.57421875" style="1" customWidth="1"/>
    <col min="4" max="4" width="9.140625" style="1" customWidth="1"/>
    <col min="5" max="5" width="0.85546875" style="1" customWidth="1"/>
    <col min="6" max="6" width="12.8515625" style="1" customWidth="1"/>
    <col min="7" max="7" width="1.8515625" style="1" customWidth="1"/>
    <col min="8" max="8" width="13.421875" style="1" customWidth="1"/>
    <col min="9" max="9" width="2.14062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3.421875" style="1" bestFit="1" customWidth="1"/>
    <col min="17" max="17" width="2.00390625" style="1" customWidth="1"/>
    <col min="18" max="18" width="10.00390625" style="1" bestFit="1" customWidth="1"/>
    <col min="19" max="19" width="2.00390625" style="1" customWidth="1"/>
    <col min="20" max="20" width="7.7109375" style="1" customWidth="1"/>
    <col min="21" max="16384" width="11.421875" style="83" customWidth="1"/>
  </cols>
  <sheetData>
    <row r="1" ht="6" customHeight="1"/>
    <row r="2" ht="12.75"/>
    <row r="3" ht="12.75"/>
    <row r="4" ht="12.75"/>
    <row r="5" ht="6.75" customHeight="1"/>
    <row r="6" spans="1:20" s="471" customFormat="1" ht="6" customHeight="1">
      <c r="A6" s="449"/>
      <c r="B6" s="449"/>
      <c r="C6" s="449"/>
      <c r="D6" s="449"/>
      <c r="E6" s="449"/>
      <c r="F6" s="1"/>
      <c r="G6" s="1"/>
      <c r="H6" s="1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</row>
    <row r="7" spans="1:20" s="472" customFormat="1" ht="15">
      <c r="A7" s="875" t="s">
        <v>818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</row>
    <row r="8" spans="1:20" s="472" customFormat="1" ht="15">
      <c r="A8" s="842" t="s">
        <v>836</v>
      </c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473"/>
      <c r="M8" s="848"/>
      <c r="Q8" s="848"/>
      <c r="R8" s="848"/>
      <c r="S8" s="848"/>
      <c r="T8" s="848"/>
    </row>
    <row r="9" spans="1:20" s="7" customFormat="1" ht="15">
      <c r="A9" s="895" t="s">
        <v>1351</v>
      </c>
      <c r="B9" s="895"/>
      <c r="C9" s="895"/>
      <c r="D9" s="895"/>
      <c r="E9" s="895"/>
      <c r="F9" s="895"/>
      <c r="G9" s="89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</row>
    <row r="10" spans="1:20" ht="12.75">
      <c r="A10" s="898" t="s">
        <v>344</v>
      </c>
      <c r="B10" s="901" t="s">
        <v>1269</v>
      </c>
      <c r="C10" s="901"/>
      <c r="D10" s="901"/>
      <c r="E10" s="901"/>
      <c r="F10" s="901"/>
      <c r="G10" s="901"/>
      <c r="H10" s="901"/>
      <c r="I10" s="901"/>
      <c r="J10" s="901"/>
      <c r="K10" s="42"/>
      <c r="L10" s="901" t="s">
        <v>1270</v>
      </c>
      <c r="M10" s="901"/>
      <c r="N10" s="901"/>
      <c r="O10" s="901"/>
      <c r="P10" s="901"/>
      <c r="Q10" s="901"/>
      <c r="R10" s="901"/>
      <c r="S10" s="901"/>
      <c r="T10" s="901"/>
    </row>
    <row r="11" spans="1:20" ht="12.75">
      <c r="A11" s="899"/>
      <c r="B11" s="668" t="s">
        <v>837</v>
      </c>
      <c r="C11" s="41"/>
      <c r="D11" s="667"/>
      <c r="E11" s="666"/>
      <c r="F11" s="935" t="s">
        <v>838</v>
      </c>
      <c r="G11" s="935"/>
      <c r="H11" s="935"/>
      <c r="I11" s="935"/>
      <c r="J11" s="935"/>
      <c r="K11" s="82"/>
      <c r="L11" s="668" t="s">
        <v>837</v>
      </c>
      <c r="M11" s="41"/>
      <c r="N11" s="667"/>
      <c r="O11" s="666"/>
      <c r="P11" s="935" t="s">
        <v>838</v>
      </c>
      <c r="Q11" s="935"/>
      <c r="R11" s="935"/>
      <c r="S11" s="935"/>
      <c r="T11" s="935"/>
    </row>
    <row r="12" spans="1:20" ht="12.75" customHeight="1">
      <c r="A12" s="899"/>
      <c r="B12" s="936" t="s">
        <v>1343</v>
      </c>
      <c r="C12" s="936" t="s">
        <v>1344</v>
      </c>
      <c r="D12" s="82" t="s">
        <v>457</v>
      </c>
      <c r="E12" s="82"/>
      <c r="F12" s="936" t="s">
        <v>1343</v>
      </c>
      <c r="H12" s="936" t="s">
        <v>1344</v>
      </c>
      <c r="I12" s="665"/>
      <c r="J12" s="82" t="s">
        <v>457</v>
      </c>
      <c r="K12" s="82"/>
      <c r="L12" s="936" t="s">
        <v>1343</v>
      </c>
      <c r="M12" s="936" t="s">
        <v>1344</v>
      </c>
      <c r="N12" s="82" t="s">
        <v>457</v>
      </c>
      <c r="O12" s="82"/>
      <c r="P12" s="936" t="s">
        <v>1343</v>
      </c>
      <c r="R12" s="936" t="s">
        <v>1344</v>
      </c>
      <c r="S12" s="665"/>
      <c r="T12" s="82" t="s">
        <v>457</v>
      </c>
    </row>
    <row r="13" spans="1:20" ht="13.5" customHeight="1" hidden="1">
      <c r="A13" s="899"/>
      <c r="B13" s="937"/>
      <c r="C13" s="937"/>
      <c r="D13" s="82" t="s">
        <v>461</v>
      </c>
      <c r="E13" s="82"/>
      <c r="F13" s="937"/>
      <c r="H13" s="937"/>
      <c r="I13" s="664"/>
      <c r="J13" s="82" t="s">
        <v>461</v>
      </c>
      <c r="K13" s="82"/>
      <c r="L13" s="937"/>
      <c r="M13" s="937"/>
      <c r="N13" s="82" t="s">
        <v>461</v>
      </c>
      <c r="O13" s="82"/>
      <c r="P13" s="937"/>
      <c r="R13" s="937"/>
      <c r="S13" s="664"/>
      <c r="T13" s="82" t="s">
        <v>461</v>
      </c>
    </row>
    <row r="14" spans="1:20" ht="10.5" customHeight="1">
      <c r="A14" s="900"/>
      <c r="B14" s="938"/>
      <c r="C14" s="938"/>
      <c r="D14" s="661" t="s">
        <v>461</v>
      </c>
      <c r="E14" s="661"/>
      <c r="F14" s="938"/>
      <c r="G14" s="663"/>
      <c r="H14" s="938"/>
      <c r="I14" s="662"/>
      <c r="J14" s="661" t="s">
        <v>461</v>
      </c>
      <c r="K14" s="661"/>
      <c r="L14" s="938"/>
      <c r="M14" s="938"/>
      <c r="N14" s="661" t="s">
        <v>461</v>
      </c>
      <c r="O14" s="661"/>
      <c r="P14" s="938"/>
      <c r="Q14" s="663"/>
      <c r="R14" s="938"/>
      <c r="S14" s="662"/>
      <c r="T14" s="661" t="s">
        <v>461</v>
      </c>
    </row>
    <row r="15" spans="1:20" s="1" customFormat="1" ht="12.75">
      <c r="A15" s="81" t="s">
        <v>839</v>
      </c>
      <c r="B15" s="81"/>
      <c r="C15" s="81"/>
      <c r="D15" s="81"/>
      <c r="E15" s="81"/>
      <c r="F15" s="81"/>
      <c r="G15" s="81"/>
      <c r="H15" s="81"/>
      <c r="I15" s="81"/>
      <c r="J15" s="81"/>
      <c r="K15" s="660">
        <v>0</v>
      </c>
      <c r="L15" s="660"/>
      <c r="M15" s="660"/>
      <c r="N15" s="81"/>
      <c r="O15" s="81"/>
      <c r="P15" s="81"/>
      <c r="Q15" s="81"/>
      <c r="R15" s="81"/>
      <c r="S15" s="81"/>
      <c r="T15" s="81"/>
    </row>
    <row r="16" spans="1:20" s="1" customFormat="1" ht="13.5">
      <c r="A16" s="700" t="s">
        <v>848</v>
      </c>
      <c r="B16" s="79">
        <v>9452033.666690005</v>
      </c>
      <c r="C16" s="79">
        <v>9785091.266719995</v>
      </c>
      <c r="D16" s="658">
        <v>-3.403725023625992</v>
      </c>
      <c r="E16" s="79">
        <v>0</v>
      </c>
      <c r="F16" s="79">
        <v>18715821.611609995</v>
      </c>
      <c r="G16" s="79"/>
      <c r="H16" s="79">
        <v>20971867.254220005</v>
      </c>
      <c r="I16" s="79"/>
      <c r="J16" s="658">
        <v>-10.75748580354019</v>
      </c>
      <c r="K16" s="658">
        <v>0</v>
      </c>
      <c r="L16" s="79">
        <v>4667767.440349999</v>
      </c>
      <c r="M16" s="79">
        <v>4999318.207169999</v>
      </c>
      <c r="N16" s="658">
        <v>-6.631919655454055</v>
      </c>
      <c r="O16" s="79">
        <v>0</v>
      </c>
      <c r="P16" s="79">
        <v>7732369.640170001</v>
      </c>
      <c r="Q16" s="79"/>
      <c r="R16" s="79">
        <v>10478575.516789997</v>
      </c>
      <c r="S16" s="79"/>
      <c r="T16" s="658">
        <v>-26.207816818418728</v>
      </c>
    </row>
    <row r="17" spans="1:20" s="1" customFormat="1" ht="12.75">
      <c r="A17" s="14"/>
      <c r="B17" s="459"/>
      <c r="C17" s="459"/>
      <c r="D17" s="446"/>
      <c r="E17" s="459"/>
      <c r="F17" s="459"/>
      <c r="G17" s="459"/>
      <c r="H17" s="459"/>
      <c r="I17" s="459"/>
      <c r="J17" s="446"/>
      <c r="K17" s="446"/>
      <c r="L17" s="459"/>
      <c r="M17" s="459"/>
      <c r="N17" s="446"/>
      <c r="O17" s="459"/>
      <c r="P17" s="459"/>
      <c r="Q17" s="459"/>
      <c r="R17" s="459"/>
      <c r="S17" s="459"/>
      <c r="T17" s="446"/>
    </row>
    <row r="18" spans="1:23" s="1" customFormat="1" ht="12.75">
      <c r="A18" s="701"/>
      <c r="B18" s="79"/>
      <c r="C18" s="79"/>
      <c r="D18" s="658"/>
      <c r="E18" s="79"/>
      <c r="F18" s="79"/>
      <c r="G18" s="79"/>
      <c r="H18" s="79"/>
      <c r="I18" s="79"/>
      <c r="J18" s="658"/>
      <c r="K18" s="658"/>
      <c r="L18" s="79"/>
      <c r="M18" s="79"/>
      <c r="N18" s="658"/>
      <c r="O18" s="79"/>
      <c r="P18" s="79"/>
      <c r="Q18" s="79"/>
      <c r="R18" s="79"/>
      <c r="S18" s="79"/>
      <c r="T18" s="658"/>
      <c r="V18" s="849" t="s">
        <v>1345</v>
      </c>
      <c r="W18" s="849" t="s">
        <v>1346</v>
      </c>
    </row>
    <row r="19" spans="1:23" s="1" customFormat="1" ht="14.25" customHeight="1">
      <c r="A19" s="77" t="s">
        <v>840</v>
      </c>
      <c r="B19" s="459">
        <v>6605444.49502</v>
      </c>
      <c r="C19" s="459">
        <v>7149744.911129999</v>
      </c>
      <c r="D19" s="446">
        <v>-7.61286483469763</v>
      </c>
      <c r="E19" s="459">
        <v>0</v>
      </c>
      <c r="F19" s="459">
        <v>17693820.28485</v>
      </c>
      <c r="G19" s="459"/>
      <c r="H19" s="459">
        <v>19861881.43187</v>
      </c>
      <c r="I19" s="459"/>
      <c r="J19" s="446">
        <v>-10.915688699768221</v>
      </c>
      <c r="K19" s="446">
        <v>0</v>
      </c>
      <c r="L19" s="459">
        <v>3194223.69436</v>
      </c>
      <c r="M19" s="459">
        <v>3593660.6721500005</v>
      </c>
      <c r="N19" s="446">
        <v>-11.115044358125969</v>
      </c>
      <c r="O19" s="459">
        <v>0</v>
      </c>
      <c r="P19" s="459">
        <v>7219027.83076</v>
      </c>
      <c r="Q19" s="459"/>
      <c r="R19" s="459">
        <v>9923951.71736</v>
      </c>
      <c r="S19" s="459"/>
      <c r="T19" s="446">
        <v>-27.256520019825036</v>
      </c>
      <c r="V19" s="1">
        <v>71.88301530788715</v>
      </c>
      <c r="W19" s="23">
        <v>-7.9898290374301375</v>
      </c>
    </row>
    <row r="20" spans="1:23" s="1" customFormat="1" ht="12.75">
      <c r="A20" s="78" t="s">
        <v>841</v>
      </c>
      <c r="B20" s="79"/>
      <c r="C20" s="79"/>
      <c r="D20" s="658"/>
      <c r="E20" s="79"/>
      <c r="F20" s="79"/>
      <c r="G20" s="79"/>
      <c r="H20" s="79"/>
      <c r="I20" s="79"/>
      <c r="J20" s="658"/>
      <c r="K20" s="658"/>
      <c r="L20" s="79"/>
      <c r="M20" s="79"/>
      <c r="N20" s="658"/>
      <c r="O20" s="79"/>
      <c r="P20" s="79"/>
      <c r="Q20" s="79"/>
      <c r="R20" s="79"/>
      <c r="S20" s="79"/>
      <c r="T20" s="658"/>
      <c r="V20" s="1">
        <v>28.11698469211283</v>
      </c>
      <c r="W20" s="23">
        <v>1.357909381976076</v>
      </c>
    </row>
    <row r="21" spans="1:20" s="1" customFormat="1" ht="12" customHeight="1">
      <c r="A21" s="77" t="s">
        <v>842</v>
      </c>
      <c r="B21" s="459">
        <v>341706.10132000066</v>
      </c>
      <c r="C21" s="459">
        <v>375895.43398999947</v>
      </c>
      <c r="D21" s="446">
        <v>-9.095437075968416</v>
      </c>
      <c r="E21" s="459">
        <v>0</v>
      </c>
      <c r="F21" s="459">
        <v>85673.33881999999</v>
      </c>
      <c r="G21" s="659" t="s">
        <v>1229</v>
      </c>
      <c r="H21" s="459">
        <v>65262.204399999995</v>
      </c>
      <c r="I21" s="659" t="s">
        <v>1230</v>
      </c>
      <c r="J21" s="446">
        <v>31.27558225722451</v>
      </c>
      <c r="K21" s="446">
        <v>0</v>
      </c>
      <c r="L21" s="459">
        <v>166559.62516000017</v>
      </c>
      <c r="M21" s="459">
        <v>182532.7591000001</v>
      </c>
      <c r="N21" s="446">
        <v>-8.75083136789112</v>
      </c>
      <c r="O21" s="459">
        <v>0</v>
      </c>
      <c r="P21" s="459">
        <v>42156.54282</v>
      </c>
      <c r="Q21" s="659" t="s">
        <v>1299</v>
      </c>
      <c r="R21" s="459">
        <v>32261.046610000005</v>
      </c>
      <c r="S21" s="659" t="s">
        <v>1300</v>
      </c>
      <c r="T21" s="446">
        <v>30.67320266953979</v>
      </c>
    </row>
    <row r="22" spans="1:20" s="1" customFormat="1" ht="13.5">
      <c r="A22" s="700" t="s">
        <v>847</v>
      </c>
      <c r="B22" s="79">
        <v>5164655.154079999</v>
      </c>
      <c r="C22" s="79">
        <v>5256684.02288</v>
      </c>
      <c r="D22" s="658">
        <v>-1.7507019329950357</v>
      </c>
      <c r="E22" s="79">
        <v>0</v>
      </c>
      <c r="F22" s="79">
        <v>7256104.177530001</v>
      </c>
      <c r="G22" s="79"/>
      <c r="H22" s="79">
        <v>6900992.65312</v>
      </c>
      <c r="I22" s="79"/>
      <c r="J22" s="658">
        <v>5.145803542472294</v>
      </c>
      <c r="K22" s="658">
        <v>0</v>
      </c>
      <c r="L22" s="79">
        <v>2651417.80535</v>
      </c>
      <c r="M22" s="79">
        <v>2617211.5244000005</v>
      </c>
      <c r="N22" s="658">
        <v>1.306974259860083</v>
      </c>
      <c r="O22" s="79">
        <v>0</v>
      </c>
      <c r="P22" s="79">
        <v>3635771.5964399995</v>
      </c>
      <c r="Q22" s="79"/>
      <c r="R22" s="79">
        <v>3303030.4883999997</v>
      </c>
      <c r="S22" s="79"/>
      <c r="T22" s="658">
        <v>10.07381279732542</v>
      </c>
    </row>
    <row r="23" spans="1:20" s="1" customFormat="1" ht="13.5" customHeight="1">
      <c r="A23" s="77" t="s">
        <v>843</v>
      </c>
      <c r="B23" s="459">
        <v>996943.6980900005</v>
      </c>
      <c r="C23" s="459">
        <v>1349729.7512599993</v>
      </c>
      <c r="D23" s="446">
        <v>-26.13753255721496</v>
      </c>
      <c r="E23" s="459">
        <v>0</v>
      </c>
      <c r="F23" s="459">
        <v>10334185.2115</v>
      </c>
      <c r="G23" s="459"/>
      <c r="H23" s="459">
        <v>12869820.894</v>
      </c>
      <c r="I23" s="459"/>
      <c r="J23" s="446">
        <v>-19.702183141353046</v>
      </c>
      <c r="K23" s="446">
        <v>0</v>
      </c>
      <c r="L23" s="459">
        <v>334203.0350899999</v>
      </c>
      <c r="M23" s="459">
        <v>694080.8714399998</v>
      </c>
      <c r="N23" s="446">
        <v>-51.84955401571094</v>
      </c>
      <c r="O23" s="459">
        <v>0</v>
      </c>
      <c r="P23" s="459">
        <v>3533912.4455</v>
      </c>
      <c r="Q23" s="459"/>
      <c r="R23" s="459">
        <v>6573655.044</v>
      </c>
      <c r="S23" s="459"/>
      <c r="T23" s="446">
        <v>-46.24128552766816</v>
      </c>
    </row>
    <row r="24" spans="1:20" s="1" customFormat="1" ht="12.75">
      <c r="A24" s="700" t="s">
        <v>844</v>
      </c>
      <c r="B24" s="79">
        <v>102139.54152999999</v>
      </c>
      <c r="C24" s="79">
        <v>167435.703</v>
      </c>
      <c r="D24" s="658">
        <v>-38.99775274930462</v>
      </c>
      <c r="E24" s="79">
        <v>0</v>
      </c>
      <c r="F24" s="79">
        <v>17857.557</v>
      </c>
      <c r="G24" s="79"/>
      <c r="H24" s="79">
        <v>25805.680350000002</v>
      </c>
      <c r="I24" s="79"/>
      <c r="J24" s="658">
        <v>-30.79989848049095</v>
      </c>
      <c r="K24" s="658">
        <v>0</v>
      </c>
      <c r="L24" s="79">
        <v>42043.22876</v>
      </c>
      <c r="M24" s="79">
        <v>99835.51721000002</v>
      </c>
      <c r="N24" s="658">
        <v>-57.88750343070418</v>
      </c>
      <c r="O24" s="79">
        <v>0</v>
      </c>
      <c r="P24" s="79">
        <v>7187.246</v>
      </c>
      <c r="Q24" s="79"/>
      <c r="R24" s="79">
        <v>15005.13835</v>
      </c>
      <c r="S24" s="79"/>
      <c r="T24" s="658">
        <v>-52.101434639554654</v>
      </c>
    </row>
    <row r="25" spans="1:20" s="1" customFormat="1" ht="12.75">
      <c r="A25" s="77"/>
      <c r="B25" s="459"/>
      <c r="C25" s="459"/>
      <c r="D25" s="446"/>
      <c r="E25" s="459"/>
      <c r="F25" s="459"/>
      <c r="G25" s="459"/>
      <c r="H25" s="459"/>
      <c r="I25" s="459"/>
      <c r="J25" s="446"/>
      <c r="K25" s="446"/>
      <c r="L25" s="459"/>
      <c r="M25" s="459"/>
      <c r="N25" s="446"/>
      <c r="O25" s="459"/>
      <c r="P25" s="459"/>
      <c r="Q25" s="459"/>
      <c r="R25" s="459"/>
      <c r="S25" s="459"/>
      <c r="T25" s="446"/>
    </row>
    <row r="26" spans="1:20" s="1" customFormat="1" ht="12.75">
      <c r="A26" s="700"/>
      <c r="B26" s="79"/>
      <c r="C26" s="79"/>
      <c r="D26" s="658"/>
      <c r="E26" s="79"/>
      <c r="F26" s="79"/>
      <c r="G26" s="79"/>
      <c r="H26" s="79"/>
      <c r="I26" s="79"/>
      <c r="J26" s="658"/>
      <c r="K26" s="658"/>
      <c r="L26" s="79"/>
      <c r="M26" s="79"/>
      <c r="N26" s="658"/>
      <c r="O26" s="79"/>
      <c r="P26" s="79"/>
      <c r="Q26" s="79"/>
      <c r="R26" s="79"/>
      <c r="S26" s="79"/>
      <c r="T26" s="658"/>
    </row>
    <row r="27" spans="1:20" s="1" customFormat="1" ht="12.75">
      <c r="A27" s="77" t="s">
        <v>845</v>
      </c>
      <c r="B27" s="459">
        <v>2846589.1716700043</v>
      </c>
      <c r="C27" s="459">
        <v>2635346.3555899966</v>
      </c>
      <c r="D27" s="446">
        <v>8.015751539903949</v>
      </c>
      <c r="E27" s="459">
        <v>0</v>
      </c>
      <c r="F27" s="459">
        <v>1022001.326759999</v>
      </c>
      <c r="G27" s="459"/>
      <c r="H27" s="459">
        <v>1109985.8223500056</v>
      </c>
      <c r="I27" s="459"/>
      <c r="J27" s="446">
        <v>-7.926632378396537</v>
      </c>
      <c r="K27" s="446">
        <v>0</v>
      </c>
      <c r="L27" s="459">
        <v>1473543.7459899979</v>
      </c>
      <c r="M27" s="459">
        <v>1405657.5350199982</v>
      </c>
      <c r="N27" s="446">
        <v>4.829498599673765</v>
      </c>
      <c r="O27" s="459">
        <v>0</v>
      </c>
      <c r="P27" s="459">
        <v>513341.8094100011</v>
      </c>
      <c r="Q27" s="459"/>
      <c r="R27" s="459">
        <v>554623.7994299991</v>
      </c>
      <c r="S27" s="459"/>
      <c r="T27" s="446">
        <v>-7.443241718517046</v>
      </c>
    </row>
    <row r="28" spans="1:20" s="1" customFormat="1" ht="12.75">
      <c r="A28" s="700"/>
      <c r="B28" s="79"/>
      <c r="C28" s="79"/>
      <c r="D28" s="658"/>
      <c r="E28" s="79"/>
      <c r="F28" s="79"/>
      <c r="G28" s="79"/>
      <c r="H28" s="79"/>
      <c r="I28" s="79"/>
      <c r="J28" s="658"/>
      <c r="K28" s="658"/>
      <c r="L28" s="79"/>
      <c r="M28" s="79"/>
      <c r="N28" s="658"/>
      <c r="O28" s="79"/>
      <c r="P28" s="79"/>
      <c r="Q28" s="79"/>
      <c r="R28" s="79"/>
      <c r="S28" s="79"/>
      <c r="T28" s="658"/>
    </row>
    <row r="29" spans="1:20" s="1" customFormat="1" ht="13.5">
      <c r="A29" s="736" t="s">
        <v>1259</v>
      </c>
      <c r="B29" s="460">
        <v>2281423.0322500044</v>
      </c>
      <c r="C29" s="460">
        <v>2112379.0779999965</v>
      </c>
      <c r="D29" s="737">
        <v>8.002538749345067</v>
      </c>
      <c r="E29" s="460">
        <v>0</v>
      </c>
      <c r="F29" s="460">
        <v>1021988.513889999</v>
      </c>
      <c r="G29" s="460"/>
      <c r="H29" s="460">
        <v>1109974.6194100056</v>
      </c>
      <c r="I29" s="460"/>
      <c r="J29" s="737">
        <v>-7.926857423710699</v>
      </c>
      <c r="K29" s="737">
        <v>0</v>
      </c>
      <c r="L29" s="460">
        <v>1218401.7033099977</v>
      </c>
      <c r="M29" s="460">
        <v>1092559.0537799983</v>
      </c>
      <c r="N29" s="737">
        <v>11.518155388911321</v>
      </c>
      <c r="O29" s="460">
        <v>0</v>
      </c>
      <c r="P29" s="460">
        <v>513336.07585000107</v>
      </c>
      <c r="Q29" s="460"/>
      <c r="R29" s="460">
        <v>554617.361219999</v>
      </c>
      <c r="S29" s="460"/>
      <c r="T29" s="737">
        <v>-7.443201070949346</v>
      </c>
    </row>
    <row r="30" spans="14:20" s="1" customFormat="1" ht="11.25" customHeight="1">
      <c r="N30" s="657"/>
      <c r="O30" s="657"/>
      <c r="P30" s="656"/>
      <c r="Q30" s="656"/>
      <c r="R30" s="656"/>
      <c r="S30" s="656"/>
      <c r="T30" s="657"/>
    </row>
    <row r="31" spans="1:20" s="1" customFormat="1" ht="16.5" customHeight="1">
      <c r="A31" s="74" t="s">
        <v>516</v>
      </c>
      <c r="B31" s="738"/>
      <c r="C31" s="30"/>
      <c r="D31" s="657"/>
      <c r="E31" s="657"/>
      <c r="F31" s="738"/>
      <c r="G31" s="738"/>
      <c r="H31" s="738"/>
      <c r="I31" s="738"/>
      <c r="J31" s="738"/>
      <c r="K31" s="738"/>
      <c r="L31" s="656"/>
      <c r="M31" s="656"/>
      <c r="N31" s="657"/>
      <c r="O31" s="657"/>
      <c r="P31" s="656"/>
      <c r="Q31" s="75"/>
      <c r="R31" s="75"/>
      <c r="S31" s="75"/>
      <c r="T31" s="655"/>
    </row>
    <row r="32" spans="1:20" ht="16.5" customHeight="1">
      <c r="A32" s="74" t="s">
        <v>846</v>
      </c>
      <c r="B32" s="738"/>
      <c r="C32" s="30"/>
      <c r="D32" s="657"/>
      <c r="E32" s="657"/>
      <c r="F32" s="738"/>
      <c r="G32" s="738"/>
      <c r="H32" s="738"/>
      <c r="I32" s="738"/>
      <c r="J32" s="738"/>
      <c r="K32" s="738"/>
      <c r="L32" s="656"/>
      <c r="M32" s="656"/>
      <c r="O32" s="850"/>
      <c r="P32" s="75"/>
      <c r="Q32" s="75"/>
      <c r="R32" s="75"/>
      <c r="S32" s="75"/>
      <c r="T32" s="655"/>
    </row>
    <row r="33" spans="1:20" ht="16.5" customHeight="1">
      <c r="A33" s="739" t="s">
        <v>852</v>
      </c>
      <c r="B33" s="712"/>
      <c r="D33" s="712"/>
      <c r="E33" s="712"/>
      <c r="F33" s="712"/>
      <c r="G33" s="712"/>
      <c r="H33" s="75"/>
      <c r="I33" s="75"/>
      <c r="J33" s="75"/>
      <c r="K33" s="75"/>
      <c r="L33" s="714" t="s">
        <v>1356</v>
      </c>
      <c r="M33" s="803"/>
      <c r="N33" s="449"/>
      <c r="O33" s="713"/>
      <c r="P33" s="859"/>
      <c r="Q33" s="75"/>
      <c r="R33" s="75"/>
      <c r="S33" s="75"/>
      <c r="T33" s="655"/>
    </row>
    <row r="34" spans="1:20" ht="16.5" customHeight="1">
      <c r="A34" s="739" t="s">
        <v>1260</v>
      </c>
      <c r="B34" s="712"/>
      <c r="C34" s="712"/>
      <c r="D34" s="712"/>
      <c r="E34" s="712"/>
      <c r="F34" s="75"/>
      <c r="G34" s="75"/>
      <c r="H34" s="75"/>
      <c r="I34" s="75"/>
      <c r="J34" s="75"/>
      <c r="K34" s="75"/>
      <c r="L34" s="714" t="s">
        <v>1357</v>
      </c>
      <c r="M34" s="803"/>
      <c r="N34" s="449"/>
      <c r="O34" s="713"/>
      <c r="P34" s="859"/>
      <c r="Q34" s="75"/>
      <c r="R34" s="75"/>
      <c r="S34" s="75"/>
      <c r="T34" s="655"/>
    </row>
    <row r="35" spans="1:20" ht="16.5" customHeight="1">
      <c r="A35" s="442" t="s">
        <v>1347</v>
      </c>
      <c r="B35" s="712"/>
      <c r="C35" s="712"/>
      <c r="D35" s="712"/>
      <c r="E35" s="712"/>
      <c r="F35" s="75"/>
      <c r="G35" s="75"/>
      <c r="H35" s="75"/>
      <c r="I35" s="75"/>
      <c r="J35" s="75"/>
      <c r="K35" s="75"/>
      <c r="L35" s="76" t="s">
        <v>1261</v>
      </c>
      <c r="M35" s="75"/>
      <c r="R35" s="75"/>
      <c r="S35" s="75"/>
      <c r="T35" s="75"/>
    </row>
    <row r="36" spans="1:20" ht="16.5" customHeight="1">
      <c r="A36" s="714" t="s">
        <v>1358</v>
      </c>
      <c r="B36" s="802"/>
      <c r="C36" s="712"/>
      <c r="D36" s="712"/>
      <c r="E36" s="712"/>
      <c r="F36" s="740"/>
      <c r="G36" s="29"/>
      <c r="H36" s="75"/>
      <c r="I36" s="75"/>
      <c r="J36" s="75"/>
      <c r="K36" s="75"/>
      <c r="L36" s="654" t="s">
        <v>853</v>
      </c>
      <c r="M36" s="75"/>
      <c r="Q36" s="75"/>
      <c r="R36" s="75"/>
      <c r="S36" s="75"/>
      <c r="T36" s="75"/>
    </row>
    <row r="37" spans="1:20" ht="17.25" customHeight="1">
      <c r="A37" s="714" t="s">
        <v>1359</v>
      </c>
      <c r="B37" s="73"/>
      <c r="F37" s="740"/>
      <c r="G37" s="29"/>
      <c r="H37" s="75"/>
      <c r="I37" s="75"/>
      <c r="J37" s="75"/>
      <c r="K37" s="75"/>
      <c r="L37" s="654"/>
      <c r="M37" s="75"/>
      <c r="Q37" s="75"/>
      <c r="R37" s="75"/>
      <c r="S37" s="75"/>
      <c r="T37" s="75"/>
    </row>
    <row r="38" spans="1:16" ht="12.75">
      <c r="A38" s="442" t="s">
        <v>1279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</sheetData>
  <sheetProtection/>
  <mergeCells count="15">
    <mergeCell ref="A7:T7"/>
    <mergeCell ref="A10:A14"/>
    <mergeCell ref="B10:J10"/>
    <mergeCell ref="L10:T10"/>
    <mergeCell ref="F11:J11"/>
    <mergeCell ref="P11:T11"/>
    <mergeCell ref="B12:B14"/>
    <mergeCell ref="C12:C14"/>
    <mergeCell ref="F12:F14"/>
    <mergeCell ref="H12:H14"/>
    <mergeCell ref="L12:L14"/>
    <mergeCell ref="M12:M14"/>
    <mergeCell ref="P12:P14"/>
    <mergeCell ref="R12:R14"/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I314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21.421875" style="619" customWidth="1"/>
    <col min="2" max="2" width="12.28125" style="471" customWidth="1"/>
    <col min="3" max="3" width="50.140625" style="471" customWidth="1"/>
    <col min="4" max="8" width="17.7109375" style="867" customWidth="1"/>
    <col min="9" max="9" width="14.7109375" style="471" customWidth="1"/>
    <col min="10" max="16384" width="11.421875" style="471" customWidth="1"/>
  </cols>
  <sheetData>
    <row r="1" ht="15"/>
    <row r="2" ht="15"/>
    <row r="3" ht="15"/>
    <row r="4" ht="10.5" customHeight="1"/>
    <row r="5" spans="1:8" ht="15">
      <c r="A5" s="863" t="s">
        <v>824</v>
      </c>
      <c r="B5" s="634"/>
      <c r="C5" s="863"/>
      <c r="D5" s="863"/>
      <c r="E5" s="863"/>
      <c r="F5" s="863"/>
      <c r="G5" s="863"/>
      <c r="H5" s="863"/>
    </row>
    <row r="6" spans="1:8" ht="15">
      <c r="A6" s="940" t="s">
        <v>1150</v>
      </c>
      <c r="B6" s="940"/>
      <c r="C6" s="940"/>
      <c r="D6" s="940"/>
      <c r="E6" s="940"/>
      <c r="F6" s="940"/>
      <c r="G6" s="940"/>
      <c r="H6" s="940"/>
    </row>
    <row r="7" spans="1:8" ht="15">
      <c r="A7" s="815" t="s">
        <v>1305</v>
      </c>
      <c r="B7" s="634"/>
      <c r="C7" s="635"/>
      <c r="D7" s="635"/>
      <c r="E7" s="635"/>
      <c r="F7" s="635"/>
      <c r="G7" s="863"/>
      <c r="H7" s="863"/>
    </row>
    <row r="8" ht="6.75" customHeight="1" thickBot="1">
      <c r="I8" s="812"/>
    </row>
    <row r="9" spans="1:9" ht="15" customHeight="1">
      <c r="A9" s="941" t="s">
        <v>861</v>
      </c>
      <c r="B9" s="943" t="s">
        <v>862</v>
      </c>
      <c r="C9" s="941" t="s">
        <v>863</v>
      </c>
      <c r="D9" s="945" t="s">
        <v>1151</v>
      </c>
      <c r="E9" s="945"/>
      <c r="F9" s="945"/>
      <c r="G9" s="945"/>
      <c r="H9" s="945"/>
      <c r="I9" s="814"/>
    </row>
    <row r="10" spans="1:9" ht="26.25" thickBot="1">
      <c r="A10" s="942"/>
      <c r="B10" s="944"/>
      <c r="C10" s="942"/>
      <c r="D10" s="636" t="s">
        <v>1253</v>
      </c>
      <c r="E10" s="636">
        <v>2012</v>
      </c>
      <c r="F10" s="636">
        <v>2011</v>
      </c>
      <c r="G10" s="636">
        <v>2010</v>
      </c>
      <c r="H10" s="636">
        <v>2009</v>
      </c>
      <c r="I10" s="813" t="s">
        <v>1304</v>
      </c>
    </row>
    <row r="11" spans="1:9" ht="15" customHeight="1">
      <c r="A11" s="939" t="s">
        <v>479</v>
      </c>
      <c r="B11" s="807">
        <v>27</v>
      </c>
      <c r="C11" s="624" t="s">
        <v>378</v>
      </c>
      <c r="D11" s="625">
        <v>2116610.5226400006</v>
      </c>
      <c r="E11" s="625">
        <v>2665088.1917600003</v>
      </c>
      <c r="F11" s="625">
        <v>2100405.98488</v>
      </c>
      <c r="G11" s="625">
        <v>1767535.33039</v>
      </c>
      <c r="H11" s="625">
        <v>911096.444689999</v>
      </c>
      <c r="I11" s="816">
        <v>-20.580094528045993</v>
      </c>
    </row>
    <row r="12" spans="1:9" ht="12.75" customHeight="1">
      <c r="A12" s="939"/>
      <c r="B12" s="808">
        <v>71</v>
      </c>
      <c r="C12" s="626" t="s">
        <v>422</v>
      </c>
      <c r="D12" s="627">
        <v>463272.7425</v>
      </c>
      <c r="E12" s="627">
        <v>357344.83117</v>
      </c>
      <c r="F12" s="627">
        <v>232023.19681</v>
      </c>
      <c r="G12" s="627">
        <v>211649.31133000003</v>
      </c>
      <c r="H12" s="627">
        <v>129795.87505</v>
      </c>
      <c r="I12" s="818">
        <v>29.643051218392124</v>
      </c>
    </row>
    <row r="13" spans="1:9" ht="12.75" customHeight="1">
      <c r="A13" s="939"/>
      <c r="B13" s="807">
        <v>6</v>
      </c>
      <c r="C13" s="624" t="s">
        <v>357</v>
      </c>
      <c r="D13" s="625">
        <v>150204.81629</v>
      </c>
      <c r="E13" s="625">
        <v>178707.386170001</v>
      </c>
      <c r="F13" s="625">
        <v>177460.45884</v>
      </c>
      <c r="G13" s="625">
        <v>117292.95904999999</v>
      </c>
      <c r="H13" s="625">
        <v>59589.6845</v>
      </c>
      <c r="I13" s="816">
        <v>-15.949295936143931</v>
      </c>
    </row>
    <row r="14" spans="1:9" ht="12.75" customHeight="1">
      <c r="A14" s="939"/>
      <c r="B14" s="808">
        <v>9</v>
      </c>
      <c r="C14" s="626" t="s">
        <v>360</v>
      </c>
      <c r="D14" s="627">
        <v>138946.72578</v>
      </c>
      <c r="E14" s="627">
        <v>176405.85804</v>
      </c>
      <c r="F14" s="627">
        <v>240014.12642</v>
      </c>
      <c r="G14" s="627">
        <v>92502.52523999999</v>
      </c>
      <c r="H14" s="627">
        <v>145209.51806</v>
      </c>
      <c r="I14" s="818">
        <v>-21.234630570775114</v>
      </c>
    </row>
    <row r="15" spans="1:9" ht="12.75" customHeight="1">
      <c r="A15" s="939"/>
      <c r="B15" s="807">
        <v>8</v>
      </c>
      <c r="C15" s="624" t="s">
        <v>359</v>
      </c>
      <c r="D15" s="625">
        <v>27452.673010000002</v>
      </c>
      <c r="E15" s="625">
        <v>31359.897390000002</v>
      </c>
      <c r="F15" s="625">
        <v>36872.72899</v>
      </c>
      <c r="G15" s="625">
        <v>35701.11455</v>
      </c>
      <c r="H15" s="625">
        <v>58168.275700000006</v>
      </c>
      <c r="I15" s="816">
        <v>-12.459302182684851</v>
      </c>
    </row>
    <row r="16" spans="1:9" ht="12.75" customHeight="1">
      <c r="A16" s="939"/>
      <c r="B16" s="808">
        <v>21</v>
      </c>
      <c r="C16" s="626" t="s">
        <v>372</v>
      </c>
      <c r="D16" s="627">
        <v>22651.80746</v>
      </c>
      <c r="E16" s="627">
        <v>21227.67894</v>
      </c>
      <c r="F16" s="627">
        <v>16812.38344</v>
      </c>
      <c r="G16" s="627">
        <v>16889.2278</v>
      </c>
      <c r="H16" s="627">
        <v>8659.39176</v>
      </c>
      <c r="I16" s="818">
        <v>6.708828242716951</v>
      </c>
    </row>
    <row r="17" spans="1:9" ht="12.75" customHeight="1">
      <c r="A17" s="939"/>
      <c r="B17" s="807">
        <v>39</v>
      </c>
      <c r="C17" s="624" t="s">
        <v>391</v>
      </c>
      <c r="D17" s="625">
        <v>18763.32064</v>
      </c>
      <c r="E17" s="625">
        <v>25863.9708</v>
      </c>
      <c r="F17" s="625">
        <v>22580.1077900001</v>
      </c>
      <c r="G17" s="625">
        <v>14528.78433</v>
      </c>
      <c r="H17" s="625">
        <v>14705.93462</v>
      </c>
      <c r="I17" s="816">
        <v>-27.453828396682223</v>
      </c>
    </row>
    <row r="18" spans="1:9" ht="12.75" customHeight="1">
      <c r="A18" s="939"/>
      <c r="B18" s="808">
        <v>62</v>
      </c>
      <c r="C18" s="626" t="s">
        <v>413</v>
      </c>
      <c r="D18" s="627">
        <v>15674.60975</v>
      </c>
      <c r="E18" s="627">
        <v>15060.79402</v>
      </c>
      <c r="F18" s="627">
        <v>15236.40413</v>
      </c>
      <c r="G18" s="627">
        <v>15547.203</v>
      </c>
      <c r="H18" s="627">
        <v>25296.05043</v>
      </c>
      <c r="I18" s="818">
        <v>4.075586779720132</v>
      </c>
    </row>
    <row r="19" spans="1:9" ht="12.75" customHeight="1">
      <c r="A19" s="939"/>
      <c r="B19" s="807">
        <v>61</v>
      </c>
      <c r="C19" s="624" t="s">
        <v>412</v>
      </c>
      <c r="D19" s="625">
        <v>14313.81107</v>
      </c>
      <c r="E19" s="625">
        <v>12928.04931</v>
      </c>
      <c r="F19" s="625">
        <v>15695.29067</v>
      </c>
      <c r="G19" s="625">
        <v>11429.171</v>
      </c>
      <c r="H19" s="625">
        <v>11057.28342</v>
      </c>
      <c r="I19" s="816">
        <v>10.719032135251034</v>
      </c>
    </row>
    <row r="20" spans="1:9" ht="12.75" customHeight="1">
      <c r="A20" s="939"/>
      <c r="B20" s="808">
        <v>85</v>
      </c>
      <c r="C20" s="626" t="s">
        <v>435</v>
      </c>
      <c r="D20" s="627">
        <v>14275.12662</v>
      </c>
      <c r="E20" s="627">
        <v>8991.618279999999</v>
      </c>
      <c r="F20" s="627">
        <v>6521.352980000001</v>
      </c>
      <c r="G20" s="627">
        <v>9764.943539999998</v>
      </c>
      <c r="H20" s="627">
        <v>7294.05458</v>
      </c>
      <c r="I20" s="818">
        <v>58.76037188713933</v>
      </c>
    </row>
    <row r="21" spans="1:9" ht="12.75" customHeight="1">
      <c r="A21" s="939"/>
      <c r="B21" s="807"/>
      <c r="C21" s="624" t="s">
        <v>865</v>
      </c>
      <c r="D21" s="625">
        <v>138031.0582999983</v>
      </c>
      <c r="E21" s="625">
        <v>132602.1037000003</v>
      </c>
      <c r="F21" s="625">
        <v>125991.51774000024</v>
      </c>
      <c r="G21" s="625">
        <v>153199.59917999982</v>
      </c>
      <c r="H21" s="625">
        <v>152551.5140900004</v>
      </c>
      <c r="I21" s="816">
        <v>4.0941692842826125</v>
      </c>
    </row>
    <row r="22" spans="1:9" ht="15" customHeight="1">
      <c r="A22" s="823" t="s">
        <v>1152</v>
      </c>
      <c r="B22" s="808"/>
      <c r="C22" s="626"/>
      <c r="D22" s="627">
        <v>3120197.2140599997</v>
      </c>
      <c r="E22" s="627">
        <v>3625580.379580002</v>
      </c>
      <c r="F22" s="627">
        <v>2989613.5526900007</v>
      </c>
      <c r="G22" s="627">
        <v>2446040.1694099996</v>
      </c>
      <c r="H22" s="627">
        <v>1523424.0268999992</v>
      </c>
      <c r="I22" s="818">
        <v>-13.939372806804167</v>
      </c>
    </row>
    <row r="23" spans="1:9" ht="15">
      <c r="A23" s="809"/>
      <c r="B23" s="807"/>
      <c r="C23" s="624"/>
      <c r="D23" s="625"/>
      <c r="E23" s="625"/>
      <c r="F23" s="625"/>
      <c r="G23" s="625"/>
      <c r="H23" s="625"/>
      <c r="I23" s="817"/>
    </row>
    <row r="24" spans="1:9" ht="12.75" customHeight="1">
      <c r="A24" s="939" t="s">
        <v>511</v>
      </c>
      <c r="B24" s="807">
        <v>27</v>
      </c>
      <c r="C24" s="624" t="s">
        <v>378</v>
      </c>
      <c r="D24" s="625">
        <v>884320.86886</v>
      </c>
      <c r="E24" s="625">
        <v>664657.08738</v>
      </c>
      <c r="F24" s="625">
        <v>135963.19512000002</v>
      </c>
      <c r="G24" s="625">
        <v>201400.71717</v>
      </c>
      <c r="H24" s="625">
        <v>106.16668</v>
      </c>
      <c r="I24" s="816">
        <v>33.049189672510494</v>
      </c>
    </row>
    <row r="25" spans="1:9" ht="12.75" customHeight="1">
      <c r="A25" s="939"/>
      <c r="B25" s="808">
        <v>74</v>
      </c>
      <c r="C25" s="626" t="s">
        <v>425</v>
      </c>
      <c r="D25" s="627">
        <v>45050.69532</v>
      </c>
      <c r="E25" s="627">
        <v>40681.98843</v>
      </c>
      <c r="F25" s="627">
        <v>40003.976259999996</v>
      </c>
      <c r="G25" s="627">
        <v>44100.21065</v>
      </c>
      <c r="H25" s="627">
        <v>5511.97818</v>
      </c>
      <c r="I25" s="818">
        <v>10.738675906948538</v>
      </c>
    </row>
    <row r="26" spans="1:9" ht="12.75" customHeight="1">
      <c r="A26" s="939"/>
      <c r="B26" s="807">
        <v>72</v>
      </c>
      <c r="C26" s="624" t="s">
        <v>423</v>
      </c>
      <c r="D26" s="625">
        <v>43028.49164</v>
      </c>
      <c r="E26" s="625">
        <v>75573.89809</v>
      </c>
      <c r="F26" s="625">
        <v>62570.97576</v>
      </c>
      <c r="G26" s="625">
        <v>58467.54703</v>
      </c>
      <c r="H26" s="625">
        <v>54990.78388</v>
      </c>
      <c r="I26" s="816">
        <v>-43.06434797268508</v>
      </c>
    </row>
    <row r="27" spans="1:9" ht="12.75" customHeight="1">
      <c r="A27" s="939"/>
      <c r="B27" s="808">
        <v>41</v>
      </c>
      <c r="C27" s="626" t="s">
        <v>393</v>
      </c>
      <c r="D27" s="627">
        <v>9643.47266</v>
      </c>
      <c r="E27" s="627">
        <v>6099.07339</v>
      </c>
      <c r="F27" s="627">
        <v>4901.49391</v>
      </c>
      <c r="G27" s="627">
        <v>3438.6449500000003</v>
      </c>
      <c r="H27" s="627">
        <v>588.10441</v>
      </c>
      <c r="I27" s="818">
        <v>58.113733732264535</v>
      </c>
    </row>
    <row r="28" spans="1:9" ht="12.75" customHeight="1">
      <c r="A28" s="939"/>
      <c r="B28" s="807">
        <v>76</v>
      </c>
      <c r="C28" s="624" t="s">
        <v>427</v>
      </c>
      <c r="D28" s="625">
        <v>6811.803309999999</v>
      </c>
      <c r="E28" s="625">
        <v>3754.38921</v>
      </c>
      <c r="F28" s="625">
        <v>1501.31969</v>
      </c>
      <c r="G28" s="625">
        <v>2541.84631</v>
      </c>
      <c r="H28" s="625">
        <v>69.41803999999999</v>
      </c>
      <c r="I28" s="816">
        <v>81.43572573286826</v>
      </c>
    </row>
    <row r="29" spans="1:9" ht="12.75" customHeight="1">
      <c r="A29" s="939"/>
      <c r="B29" s="808">
        <v>38</v>
      </c>
      <c r="C29" s="626" t="s">
        <v>390</v>
      </c>
      <c r="D29" s="627">
        <v>2769.64896</v>
      </c>
      <c r="E29" s="627">
        <v>1209.81072</v>
      </c>
      <c r="F29" s="627">
        <v>1600.2602</v>
      </c>
      <c r="G29" s="627">
        <v>1043.3826</v>
      </c>
      <c r="H29" s="627">
        <v>388.01936</v>
      </c>
      <c r="I29" s="818">
        <v>128.93242010617993</v>
      </c>
    </row>
    <row r="30" spans="1:9" ht="12.75" customHeight="1">
      <c r="A30" s="939"/>
      <c r="B30" s="807">
        <v>39</v>
      </c>
      <c r="C30" s="624" t="s">
        <v>391</v>
      </c>
      <c r="D30" s="625">
        <v>847.46997</v>
      </c>
      <c r="E30" s="625">
        <v>561.19037</v>
      </c>
      <c r="F30" s="625">
        <v>855.46197</v>
      </c>
      <c r="G30" s="625">
        <v>1631.72596</v>
      </c>
      <c r="H30" s="625">
        <v>2663.0498199999997</v>
      </c>
      <c r="I30" s="816">
        <v>51.01292098080727</v>
      </c>
    </row>
    <row r="31" spans="1:9" ht="12.75" customHeight="1">
      <c r="A31" s="939"/>
      <c r="B31" s="808">
        <v>15</v>
      </c>
      <c r="C31" s="626" t="s">
        <v>366</v>
      </c>
      <c r="D31" s="627">
        <v>602.13535</v>
      </c>
      <c r="E31" s="627">
        <v>528.42746</v>
      </c>
      <c r="F31" s="627">
        <v>389.31599</v>
      </c>
      <c r="G31" s="627">
        <v>505.61841</v>
      </c>
      <c r="H31" s="627">
        <v>0</v>
      </c>
      <c r="I31" s="818">
        <v>13.948535149933356</v>
      </c>
    </row>
    <row r="32" spans="1:9" ht="12.75" customHeight="1">
      <c r="A32" s="939"/>
      <c r="B32" s="807">
        <v>9</v>
      </c>
      <c r="C32" s="624" t="s">
        <v>360</v>
      </c>
      <c r="D32" s="625">
        <v>581.76685</v>
      </c>
      <c r="E32" s="625">
        <v>219.96435</v>
      </c>
      <c r="F32" s="625">
        <v>534.6614000000001</v>
      </c>
      <c r="G32" s="625">
        <v>192.7106</v>
      </c>
      <c r="H32" s="625">
        <v>112.885</v>
      </c>
      <c r="I32" s="816">
        <v>164.48233543299176</v>
      </c>
    </row>
    <row r="33" spans="1:9" ht="12.75" customHeight="1">
      <c r="A33" s="939"/>
      <c r="B33" s="808">
        <v>44</v>
      </c>
      <c r="C33" s="626" t="s">
        <v>396</v>
      </c>
      <c r="D33" s="627">
        <v>528.6454200000001</v>
      </c>
      <c r="E33" s="627">
        <v>868.71183</v>
      </c>
      <c r="F33" s="627">
        <v>786.28197</v>
      </c>
      <c r="G33" s="627">
        <v>1706.41419</v>
      </c>
      <c r="H33" s="627">
        <v>826.38695</v>
      </c>
      <c r="I33" s="818">
        <v>-39.14605491213351</v>
      </c>
    </row>
    <row r="34" spans="1:9" ht="12.75" customHeight="1">
      <c r="A34" s="939"/>
      <c r="B34" s="807"/>
      <c r="C34" s="624" t="s">
        <v>865</v>
      </c>
      <c r="D34" s="625">
        <v>1263.4948599998952</v>
      </c>
      <c r="E34" s="625">
        <v>4316.265900000095</v>
      </c>
      <c r="F34" s="625">
        <v>3433.4331100000145</v>
      </c>
      <c r="G34" s="625">
        <v>1815.8435099999308</v>
      </c>
      <c r="H34" s="625">
        <v>1984.162140000008</v>
      </c>
      <c r="I34" s="816">
        <v>-70.72713106020953</v>
      </c>
    </row>
    <row r="35" spans="1:9" ht="12.75" customHeight="1">
      <c r="A35" s="823" t="s">
        <v>1153</v>
      </c>
      <c r="B35" s="808"/>
      <c r="C35" s="626"/>
      <c r="D35" s="627">
        <v>995448.4931999999</v>
      </c>
      <c r="E35" s="627">
        <v>798470.8071300002</v>
      </c>
      <c r="F35" s="627">
        <v>252540.37537999998</v>
      </c>
      <c r="G35" s="627">
        <v>316844.66138</v>
      </c>
      <c r="H35" s="627">
        <v>67240.95446000001</v>
      </c>
      <c r="I35" s="818">
        <v>24.669366032054505</v>
      </c>
    </row>
    <row r="36" spans="1:9" ht="12.75" customHeight="1">
      <c r="A36" s="810"/>
      <c r="B36" s="807"/>
      <c r="C36" s="624"/>
      <c r="D36" s="625"/>
      <c r="E36" s="625"/>
      <c r="F36" s="625"/>
      <c r="G36" s="625"/>
      <c r="H36" s="625"/>
      <c r="I36" s="817"/>
    </row>
    <row r="37" spans="1:9" ht="12.75">
      <c r="A37" s="939" t="s">
        <v>1301</v>
      </c>
      <c r="B37" s="807">
        <v>27</v>
      </c>
      <c r="C37" s="624" t="s">
        <v>378</v>
      </c>
      <c r="D37" s="625">
        <v>589593.5101699999</v>
      </c>
      <c r="E37" s="625">
        <v>459403.85817</v>
      </c>
      <c r="F37" s="625">
        <v>203492.04725</v>
      </c>
      <c r="G37" s="625">
        <v>22253.10035</v>
      </c>
      <c r="H37" s="625">
        <v>5368.38971</v>
      </c>
      <c r="I37" s="816">
        <v>28.338824257723992</v>
      </c>
    </row>
    <row r="38" spans="1:9" ht="12.75" customHeight="1">
      <c r="A38" s="939"/>
      <c r="B38" s="808">
        <v>39</v>
      </c>
      <c r="C38" s="626" t="s">
        <v>391</v>
      </c>
      <c r="D38" s="627">
        <v>6301.5978700000005</v>
      </c>
      <c r="E38" s="627">
        <v>4142.17037</v>
      </c>
      <c r="F38" s="627">
        <v>5569.54961</v>
      </c>
      <c r="G38" s="627">
        <v>2650.18485</v>
      </c>
      <c r="H38" s="627">
        <v>5000.368210000011</v>
      </c>
      <c r="I38" s="818">
        <v>52.13275425945362</v>
      </c>
    </row>
    <row r="39" spans="1:9" ht="12.75" customHeight="1">
      <c r="A39" s="939"/>
      <c r="B39" s="807">
        <v>30</v>
      </c>
      <c r="C39" s="624" t="s">
        <v>381</v>
      </c>
      <c r="D39" s="625">
        <v>5318.35327000001</v>
      </c>
      <c r="E39" s="625">
        <v>5251.71613</v>
      </c>
      <c r="F39" s="625">
        <v>4192.43962</v>
      </c>
      <c r="G39" s="625">
        <v>3452.3186800000003</v>
      </c>
      <c r="H39" s="625">
        <v>2783.21014</v>
      </c>
      <c r="I39" s="816">
        <v>1.2688640884329332</v>
      </c>
    </row>
    <row r="40" spans="1:9" ht="12.75" customHeight="1">
      <c r="A40" s="939"/>
      <c r="B40" s="808">
        <v>49</v>
      </c>
      <c r="C40" s="626" t="s">
        <v>401</v>
      </c>
      <c r="D40" s="627">
        <v>4255.570519999999</v>
      </c>
      <c r="E40" s="627">
        <v>1713.00726</v>
      </c>
      <c r="F40" s="627">
        <v>2921.23486</v>
      </c>
      <c r="G40" s="627">
        <v>2318.58927</v>
      </c>
      <c r="H40" s="627">
        <v>2754.24646</v>
      </c>
      <c r="I40" s="818">
        <v>148.42688174012753</v>
      </c>
    </row>
    <row r="41" spans="1:9" ht="12.75" customHeight="1">
      <c r="A41" s="939"/>
      <c r="B41" s="807">
        <v>87</v>
      </c>
      <c r="C41" s="624" t="s">
        <v>437</v>
      </c>
      <c r="D41" s="625">
        <v>3788.20075</v>
      </c>
      <c r="E41" s="625">
        <v>9923.829210000002</v>
      </c>
      <c r="F41" s="625">
        <v>2881.70435</v>
      </c>
      <c r="G41" s="625">
        <v>89.37805999999999</v>
      </c>
      <c r="H41" s="625">
        <v>265.12723</v>
      </c>
      <c r="I41" s="816">
        <v>-61.82722747603594</v>
      </c>
    </row>
    <row r="42" spans="1:9" ht="12.75" customHeight="1">
      <c r="A42" s="939"/>
      <c r="B42" s="808">
        <v>94</v>
      </c>
      <c r="C42" s="626" t="s">
        <v>444</v>
      </c>
      <c r="D42" s="627">
        <v>3534.14805</v>
      </c>
      <c r="E42" s="627">
        <v>3933.96065</v>
      </c>
      <c r="F42" s="627">
        <v>2813.58526</v>
      </c>
      <c r="G42" s="627">
        <v>1769.8438700000002</v>
      </c>
      <c r="H42" s="627">
        <v>2262.29778</v>
      </c>
      <c r="I42" s="818">
        <v>-10.163106232392034</v>
      </c>
    </row>
    <row r="43" spans="1:9" ht="12.75" customHeight="1">
      <c r="A43" s="939"/>
      <c r="B43" s="807">
        <v>84</v>
      </c>
      <c r="C43" s="624" t="s">
        <v>434</v>
      </c>
      <c r="D43" s="625">
        <v>3388.4813799999997</v>
      </c>
      <c r="E43" s="625">
        <v>1785.29444</v>
      </c>
      <c r="F43" s="625">
        <v>1281.91174</v>
      </c>
      <c r="G43" s="625">
        <v>1095.73162</v>
      </c>
      <c r="H43" s="625">
        <v>1182.5602099999999</v>
      </c>
      <c r="I43" s="816">
        <v>89.79958174294207</v>
      </c>
    </row>
    <row r="44" spans="1:9" ht="12.75" customHeight="1">
      <c r="A44" s="939"/>
      <c r="B44" s="808">
        <v>33</v>
      </c>
      <c r="C44" s="626" t="s">
        <v>384</v>
      </c>
      <c r="D44" s="627">
        <v>2598.7861000000003</v>
      </c>
      <c r="E44" s="627">
        <v>2408.1641600000003</v>
      </c>
      <c r="F44" s="627">
        <v>1984.4956200000001</v>
      </c>
      <c r="G44" s="627">
        <v>1326.7802900000002</v>
      </c>
      <c r="H44" s="627">
        <v>1623.39192</v>
      </c>
      <c r="I44" s="818">
        <v>7.915653889641808</v>
      </c>
    </row>
    <row r="45" spans="1:9" ht="12.75" customHeight="1">
      <c r="A45" s="939"/>
      <c r="B45" s="807">
        <v>68</v>
      </c>
      <c r="C45" s="624" t="s">
        <v>419</v>
      </c>
      <c r="D45" s="625">
        <v>1735.1706100000001</v>
      </c>
      <c r="E45" s="625">
        <v>1040.11872</v>
      </c>
      <c r="F45" s="625">
        <v>1388.80764</v>
      </c>
      <c r="G45" s="625">
        <v>1159.62972</v>
      </c>
      <c r="H45" s="625">
        <v>1338.81554</v>
      </c>
      <c r="I45" s="816">
        <v>66.8242842509363</v>
      </c>
    </row>
    <row r="46" spans="1:9" ht="12.75" customHeight="1">
      <c r="A46" s="939"/>
      <c r="B46" s="808">
        <v>73</v>
      </c>
      <c r="C46" s="626" t="s">
        <v>424</v>
      </c>
      <c r="D46" s="627">
        <v>1733.91166</v>
      </c>
      <c r="E46" s="627">
        <v>1514.0766299999998</v>
      </c>
      <c r="F46" s="627">
        <v>1245.9570700000002</v>
      </c>
      <c r="G46" s="627">
        <v>1273.72477</v>
      </c>
      <c r="H46" s="627">
        <v>2748.13226</v>
      </c>
      <c r="I46" s="818">
        <v>14.519412402528149</v>
      </c>
    </row>
    <row r="47" spans="1:9" ht="12.75" customHeight="1">
      <c r="A47" s="939"/>
      <c r="B47" s="807"/>
      <c r="C47" s="624" t="s">
        <v>865</v>
      </c>
      <c r="D47" s="625">
        <v>20709.91119999993</v>
      </c>
      <c r="E47" s="625">
        <v>26974.66828000009</v>
      </c>
      <c r="F47" s="625">
        <v>26362.921059999913</v>
      </c>
      <c r="G47" s="625">
        <v>24510.926409999996</v>
      </c>
      <c r="H47" s="625">
        <v>25517.726900000027</v>
      </c>
      <c r="I47" s="816">
        <v>-23.22459358896012</v>
      </c>
    </row>
    <row r="48" spans="1:9" ht="12.75" customHeight="1">
      <c r="A48" s="823" t="s">
        <v>1155</v>
      </c>
      <c r="B48" s="808"/>
      <c r="C48" s="626"/>
      <c r="D48" s="627">
        <v>642957.6415799998</v>
      </c>
      <c r="E48" s="627">
        <v>518090.8640200001</v>
      </c>
      <c r="F48" s="627">
        <v>254134.65407999992</v>
      </c>
      <c r="G48" s="627">
        <v>61900.20789</v>
      </c>
      <c r="H48" s="627">
        <v>50844.26636000004</v>
      </c>
      <c r="I48" s="818">
        <v>24.10132782329461</v>
      </c>
    </row>
    <row r="49" spans="1:9" ht="12.75" customHeight="1">
      <c r="A49" s="811"/>
      <c r="B49" s="807"/>
      <c r="C49" s="624"/>
      <c r="D49" s="625"/>
      <c r="E49" s="625"/>
      <c r="F49" s="625"/>
      <c r="G49" s="625"/>
      <c r="H49" s="625"/>
      <c r="I49" s="817"/>
    </row>
    <row r="50" spans="1:9" ht="12.75">
      <c r="A50" s="939" t="s">
        <v>503</v>
      </c>
      <c r="B50" s="807">
        <v>27</v>
      </c>
      <c r="C50" s="624" t="s">
        <v>378</v>
      </c>
      <c r="D50" s="625">
        <v>350868.74929</v>
      </c>
      <c r="E50" s="625">
        <v>419609.56257999997</v>
      </c>
      <c r="F50" s="625">
        <v>251506.26194</v>
      </c>
      <c r="G50" s="625">
        <v>237219.73212</v>
      </c>
      <c r="H50" s="625">
        <v>195147.06358000002</v>
      </c>
      <c r="I50" s="816">
        <v>-16.382089308771246</v>
      </c>
    </row>
    <row r="51" spans="1:9" ht="12.75" customHeight="1">
      <c r="A51" s="939"/>
      <c r="B51" s="808">
        <v>72</v>
      </c>
      <c r="C51" s="626" t="s">
        <v>423</v>
      </c>
      <c r="D51" s="627">
        <v>19435.25298</v>
      </c>
      <c r="E51" s="627">
        <v>41538.62451</v>
      </c>
      <c r="F51" s="627">
        <v>49285.29946</v>
      </c>
      <c r="G51" s="627">
        <v>11178.2675</v>
      </c>
      <c r="H51" s="627">
        <v>12792.15205</v>
      </c>
      <c r="I51" s="818">
        <v>-53.21161158015436</v>
      </c>
    </row>
    <row r="52" spans="1:9" ht="12.75" customHeight="1">
      <c r="A52" s="939"/>
      <c r="B52" s="807">
        <v>15</v>
      </c>
      <c r="C52" s="624" t="s">
        <v>366</v>
      </c>
      <c r="D52" s="625">
        <v>12193.26335</v>
      </c>
      <c r="E52" s="625">
        <v>9265.23952</v>
      </c>
      <c r="F52" s="625">
        <v>2191.3575</v>
      </c>
      <c r="G52" s="625">
        <v>25.20259</v>
      </c>
      <c r="H52" s="625">
        <v>9.999999999999999E-33</v>
      </c>
      <c r="I52" s="816">
        <v>31.602246479214607</v>
      </c>
    </row>
    <row r="53" spans="1:9" ht="12.75" customHeight="1">
      <c r="A53" s="939"/>
      <c r="B53" s="808">
        <v>8</v>
      </c>
      <c r="C53" s="626" t="s">
        <v>359</v>
      </c>
      <c r="D53" s="627">
        <v>11720.16402</v>
      </c>
      <c r="E53" s="627">
        <v>7171.57383</v>
      </c>
      <c r="F53" s="627">
        <v>5925.79977</v>
      </c>
      <c r="G53" s="627">
        <v>3766.38448</v>
      </c>
      <c r="H53" s="627">
        <v>2135.01592</v>
      </c>
      <c r="I53" s="818">
        <v>63.425271744012704</v>
      </c>
    </row>
    <row r="54" spans="1:9" ht="12.75" customHeight="1">
      <c r="A54" s="939"/>
      <c r="B54" s="807">
        <v>6</v>
      </c>
      <c r="C54" s="624" t="s">
        <v>357</v>
      </c>
      <c r="D54" s="625">
        <v>3670.80612</v>
      </c>
      <c r="E54" s="625">
        <v>4679.53896</v>
      </c>
      <c r="F54" s="625">
        <v>5073.24</v>
      </c>
      <c r="G54" s="625">
        <v>5419.54055</v>
      </c>
      <c r="H54" s="625">
        <v>3361.845</v>
      </c>
      <c r="I54" s="816">
        <v>-21.556244079224413</v>
      </c>
    </row>
    <row r="55" spans="1:9" ht="12.75" customHeight="1">
      <c r="A55" s="939"/>
      <c r="B55" s="808">
        <v>85</v>
      </c>
      <c r="C55" s="626" t="s">
        <v>435</v>
      </c>
      <c r="D55" s="627">
        <v>2422.20505</v>
      </c>
      <c r="E55" s="627">
        <v>1479.84777</v>
      </c>
      <c r="F55" s="627">
        <v>346.29575</v>
      </c>
      <c r="G55" s="627">
        <v>1610.3000900000002</v>
      </c>
      <c r="H55" s="627">
        <v>538.15763</v>
      </c>
      <c r="I55" s="818">
        <v>63.679339125537204</v>
      </c>
    </row>
    <row r="56" spans="1:9" ht="12.75" customHeight="1">
      <c r="A56" s="939"/>
      <c r="B56" s="807">
        <v>74</v>
      </c>
      <c r="C56" s="624" t="s">
        <v>425</v>
      </c>
      <c r="D56" s="625">
        <v>2142.0214100000003</v>
      </c>
      <c r="E56" s="625">
        <v>9.999999999999999E-33</v>
      </c>
      <c r="F56" s="625">
        <v>1928.09766</v>
      </c>
      <c r="G56" s="625">
        <v>9.999999999999999E-33</v>
      </c>
      <c r="H56" s="625">
        <v>61.67404</v>
      </c>
      <c r="I56" s="816" t="s">
        <v>991</v>
      </c>
    </row>
    <row r="57" spans="1:9" ht="12.75" customHeight="1">
      <c r="A57" s="939"/>
      <c r="B57" s="808">
        <v>24</v>
      </c>
      <c r="C57" s="626" t="s">
        <v>375</v>
      </c>
      <c r="D57" s="627">
        <v>1478.1648</v>
      </c>
      <c r="E57" s="627">
        <v>9.999999999999999E-33</v>
      </c>
      <c r="F57" s="627">
        <v>9.999999999999999E-33</v>
      </c>
      <c r="G57" s="627">
        <v>9.999999999999999E-33</v>
      </c>
      <c r="H57" s="627">
        <v>9.999999999999999E-33</v>
      </c>
      <c r="I57" s="818" t="s">
        <v>991</v>
      </c>
    </row>
    <row r="58" spans="1:9" ht="12.75" customHeight="1">
      <c r="A58" s="939"/>
      <c r="B58" s="807">
        <v>9</v>
      </c>
      <c r="C58" s="624" t="s">
        <v>360</v>
      </c>
      <c r="D58" s="625">
        <v>1215.02125</v>
      </c>
      <c r="E58" s="625">
        <v>1383.1408700000002</v>
      </c>
      <c r="F58" s="625">
        <v>106.02172999999999</v>
      </c>
      <c r="G58" s="625">
        <v>772.15042</v>
      </c>
      <c r="H58" s="625">
        <v>2142.05398</v>
      </c>
      <c r="I58" s="816">
        <v>-12.154916657187648</v>
      </c>
    </row>
    <row r="59" spans="1:9" ht="12.75" customHeight="1">
      <c r="A59" s="939"/>
      <c r="B59" s="808">
        <v>61</v>
      </c>
      <c r="C59" s="626" t="s">
        <v>412</v>
      </c>
      <c r="D59" s="627">
        <v>943.70884</v>
      </c>
      <c r="E59" s="627">
        <v>486.78684000000004</v>
      </c>
      <c r="F59" s="627">
        <v>91.1387</v>
      </c>
      <c r="G59" s="627">
        <v>7.34659</v>
      </c>
      <c r="H59" s="627">
        <v>6.16758</v>
      </c>
      <c r="I59" s="818">
        <v>93.86490398959839</v>
      </c>
    </row>
    <row r="60" spans="1:9" ht="12.75" customHeight="1">
      <c r="A60" s="939"/>
      <c r="B60" s="807"/>
      <c r="C60" s="624" t="s">
        <v>865</v>
      </c>
      <c r="D60" s="625">
        <v>2404.5217299999</v>
      </c>
      <c r="E60" s="625">
        <v>2613.9004700000287</v>
      </c>
      <c r="F60" s="625">
        <v>4052.0046599999664</v>
      </c>
      <c r="G60" s="625">
        <v>4196.820199999958</v>
      </c>
      <c r="H60" s="625">
        <v>4178.127660000056</v>
      </c>
      <c r="I60" s="816">
        <v>-8.010203234713313</v>
      </c>
    </row>
    <row r="61" spans="1:9" ht="12.75" customHeight="1">
      <c r="A61" s="823" t="s">
        <v>1302</v>
      </c>
      <c r="B61" s="808"/>
      <c r="C61" s="626"/>
      <c r="D61" s="627">
        <v>408493.87883999996</v>
      </c>
      <c r="E61" s="627">
        <v>488228.2153499999</v>
      </c>
      <c r="F61" s="627">
        <v>320505.51716999995</v>
      </c>
      <c r="G61" s="627">
        <v>264195.74454</v>
      </c>
      <c r="H61" s="627">
        <v>220362.25744000004</v>
      </c>
      <c r="I61" s="818">
        <v>-16.331365947959434</v>
      </c>
    </row>
    <row r="62" spans="1:9" ht="15">
      <c r="A62" s="811"/>
      <c r="B62" s="807"/>
      <c r="C62" s="624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817"/>
    </row>
    <row r="63" spans="1:9" ht="12.75" customHeight="1">
      <c r="A63" s="939" t="s">
        <v>478</v>
      </c>
      <c r="B63" s="807">
        <v>27</v>
      </c>
      <c r="C63" s="624" t="s">
        <v>378</v>
      </c>
      <c r="D63" s="625">
        <v>71762.52032</v>
      </c>
      <c r="E63" s="625">
        <v>79640.49861</v>
      </c>
      <c r="F63" s="625">
        <v>40956.29284</v>
      </c>
      <c r="G63" s="625">
        <v>15720.39467</v>
      </c>
      <c r="H63" s="625">
        <v>68673.17848999999</v>
      </c>
      <c r="I63" s="816">
        <v>-9.891924871764687</v>
      </c>
    </row>
    <row r="64" spans="1:9" ht="12.75" customHeight="1">
      <c r="A64" s="939"/>
      <c r="B64" s="808">
        <v>1</v>
      </c>
      <c r="C64" s="626" t="s">
        <v>352</v>
      </c>
      <c r="D64" s="627">
        <v>66251.56758</v>
      </c>
      <c r="E64" s="627">
        <v>3067.54</v>
      </c>
      <c r="F64" s="627">
        <v>9.999999999999999E-33</v>
      </c>
      <c r="G64" s="627">
        <v>99</v>
      </c>
      <c r="H64" s="627">
        <v>6122.475</v>
      </c>
      <c r="I64" s="818" t="s">
        <v>952</v>
      </c>
    </row>
    <row r="65" spans="1:9" ht="12.75" customHeight="1">
      <c r="A65" s="939"/>
      <c r="B65" s="807">
        <v>2</v>
      </c>
      <c r="C65" s="624" t="s">
        <v>353</v>
      </c>
      <c r="D65" s="625">
        <v>23141.18848</v>
      </c>
      <c r="E65" s="625">
        <v>5225.857349999999</v>
      </c>
      <c r="F65" s="625">
        <v>9.999999999999999E-33</v>
      </c>
      <c r="G65" s="625">
        <v>9.999999999999999E-33</v>
      </c>
      <c r="H65" s="625">
        <v>178553.22529</v>
      </c>
      <c r="I65" s="816">
        <v>342.820898660772</v>
      </c>
    </row>
    <row r="66" spans="1:9" ht="12.75" customHeight="1">
      <c r="A66" s="939"/>
      <c r="B66" s="808">
        <v>17</v>
      </c>
      <c r="C66" s="626" t="s">
        <v>368</v>
      </c>
      <c r="D66" s="627">
        <v>17658.51426</v>
      </c>
      <c r="E66" s="627">
        <v>16199.62444</v>
      </c>
      <c r="F66" s="627">
        <v>3766.87805</v>
      </c>
      <c r="G66" s="627">
        <v>11986.071539999999</v>
      </c>
      <c r="H66" s="627">
        <v>13102.82852</v>
      </c>
      <c r="I66" s="818">
        <v>9.005701492669916</v>
      </c>
    </row>
    <row r="67" spans="1:9" ht="12.75" customHeight="1">
      <c r="A67" s="939"/>
      <c r="B67" s="807">
        <v>72</v>
      </c>
      <c r="C67" s="624" t="s">
        <v>423</v>
      </c>
      <c r="D67" s="625">
        <v>13606.659230000001</v>
      </c>
      <c r="E67" s="625">
        <v>5316.94624</v>
      </c>
      <c r="F67" s="625">
        <v>4859.1460099999995</v>
      </c>
      <c r="G67" s="625">
        <v>1062.11677</v>
      </c>
      <c r="H67" s="625">
        <v>4553.339349999999</v>
      </c>
      <c r="I67" s="816">
        <v>155.91116809937878</v>
      </c>
    </row>
    <row r="68" spans="1:9" ht="12.75" customHeight="1">
      <c r="A68" s="939"/>
      <c r="B68" s="808">
        <v>39</v>
      </c>
      <c r="C68" s="626" t="s">
        <v>391</v>
      </c>
      <c r="D68" s="627">
        <v>11579.62191</v>
      </c>
      <c r="E68" s="627">
        <v>13313.07333</v>
      </c>
      <c r="F68" s="627">
        <v>8631.101460000002</v>
      </c>
      <c r="G68" s="627">
        <v>11889.091339999999</v>
      </c>
      <c r="H68" s="627">
        <v>38874.27676</v>
      </c>
      <c r="I68" s="818">
        <v>-13.020670562174388</v>
      </c>
    </row>
    <row r="69" spans="1:9" ht="12.75" customHeight="1">
      <c r="A69" s="939"/>
      <c r="B69" s="807">
        <v>85</v>
      </c>
      <c r="C69" s="624" t="s">
        <v>435</v>
      </c>
      <c r="D69" s="625">
        <v>11536.99967</v>
      </c>
      <c r="E69" s="625">
        <v>15596.23779</v>
      </c>
      <c r="F69" s="625">
        <v>5976.405110000001</v>
      </c>
      <c r="G69" s="625">
        <v>17272.309559999998</v>
      </c>
      <c r="H69" s="625">
        <v>35746.63565</v>
      </c>
      <c r="I69" s="816">
        <v>-26.02703404921605</v>
      </c>
    </row>
    <row r="70" spans="1:9" ht="12.75" customHeight="1">
      <c r="A70" s="939"/>
      <c r="B70" s="808">
        <v>30</v>
      </c>
      <c r="C70" s="626" t="s">
        <v>381</v>
      </c>
      <c r="D70" s="627">
        <v>10143.69241</v>
      </c>
      <c r="E70" s="627">
        <v>12044.97241</v>
      </c>
      <c r="F70" s="627">
        <v>3602.44604</v>
      </c>
      <c r="G70" s="627">
        <v>5591.34638</v>
      </c>
      <c r="H70" s="627">
        <v>14422.874380000001</v>
      </c>
      <c r="I70" s="818">
        <v>-15.784843130246742</v>
      </c>
    </row>
    <row r="71" spans="1:9" ht="12.75" customHeight="1">
      <c r="A71" s="939"/>
      <c r="B71" s="807">
        <v>33</v>
      </c>
      <c r="C71" s="624" t="s">
        <v>384</v>
      </c>
      <c r="D71" s="625">
        <v>10045.48957</v>
      </c>
      <c r="E71" s="625">
        <v>9791.88099999999</v>
      </c>
      <c r="F71" s="625">
        <v>11632.37176</v>
      </c>
      <c r="G71" s="625">
        <v>13698.57945</v>
      </c>
      <c r="H71" s="625">
        <v>43331.89927</v>
      </c>
      <c r="I71" s="816">
        <v>2.5899882770226648</v>
      </c>
    </row>
    <row r="72" spans="1:9" ht="12.75" customHeight="1">
      <c r="A72" s="939"/>
      <c r="B72" s="808">
        <v>48</v>
      </c>
      <c r="C72" s="626" t="s">
        <v>400</v>
      </c>
      <c r="D72" s="627">
        <v>9538.26848</v>
      </c>
      <c r="E72" s="627">
        <v>15063.03493</v>
      </c>
      <c r="F72" s="627">
        <v>10203.80194</v>
      </c>
      <c r="G72" s="627">
        <v>26226.737940000003</v>
      </c>
      <c r="H72" s="627">
        <v>51920.592950000006</v>
      </c>
      <c r="I72" s="818">
        <v>-36.67764481510101</v>
      </c>
    </row>
    <row r="73" spans="1:9" ht="12.75" customHeight="1">
      <c r="A73" s="939"/>
      <c r="B73" s="807"/>
      <c r="C73" s="624" t="s">
        <v>865</v>
      </c>
      <c r="D73" s="625">
        <v>90935.5312300002</v>
      </c>
      <c r="E73" s="625">
        <v>121439.86854999993</v>
      </c>
      <c r="F73" s="625">
        <v>92717.77604999999</v>
      </c>
      <c r="G73" s="625">
        <v>123327.23827000003</v>
      </c>
      <c r="H73" s="625">
        <v>449635.6114900001</v>
      </c>
      <c r="I73" s="816">
        <v>-25.118882031266615</v>
      </c>
    </row>
    <row r="74" spans="1:9" ht="12.75" customHeight="1">
      <c r="A74" s="810" t="s">
        <v>1303</v>
      </c>
      <c r="B74" s="808"/>
      <c r="C74" s="626"/>
      <c r="D74" s="627">
        <v>336200.0531400001</v>
      </c>
      <c r="E74" s="627">
        <v>296699.5346499999</v>
      </c>
      <c r="F74" s="627">
        <v>182346.21925999998</v>
      </c>
      <c r="G74" s="627">
        <v>226872.88592000003</v>
      </c>
      <c r="H74" s="627">
        <v>904936.93715</v>
      </c>
      <c r="I74" s="818">
        <v>13.313306519538948</v>
      </c>
    </row>
    <row r="75" spans="1:9" ht="12.75" customHeight="1">
      <c r="A75" s="811"/>
      <c r="B75" s="807"/>
      <c r="C75" s="624"/>
      <c r="D75" s="625"/>
      <c r="E75" s="625"/>
      <c r="F75" s="625"/>
      <c r="G75" s="625"/>
      <c r="H75" s="625"/>
      <c r="I75" s="817"/>
    </row>
    <row r="76" spans="1:9" ht="12.75" customHeight="1">
      <c r="A76" s="939" t="s">
        <v>491</v>
      </c>
      <c r="B76" s="807">
        <v>27</v>
      </c>
      <c r="C76" s="624" t="s">
        <v>378</v>
      </c>
      <c r="D76" s="625">
        <v>262053.09309</v>
      </c>
      <c r="E76" s="625">
        <v>503863.3282</v>
      </c>
      <c r="F76" s="625">
        <v>51609.75333</v>
      </c>
      <c r="G76" s="625">
        <v>41088.09226</v>
      </c>
      <c r="H76" s="625">
        <v>57397.3596</v>
      </c>
      <c r="I76" s="816">
        <v>-47.99123523711127</v>
      </c>
    </row>
    <row r="77" spans="1:9" ht="12.75" customHeight="1">
      <c r="A77" s="939"/>
      <c r="B77" s="808">
        <v>9</v>
      </c>
      <c r="C77" s="626" t="s">
        <v>360</v>
      </c>
      <c r="D77" s="627">
        <v>15010.94396</v>
      </c>
      <c r="E77" s="627">
        <v>8861.57113</v>
      </c>
      <c r="F77" s="627">
        <v>17373.000949999998</v>
      </c>
      <c r="G77" s="627">
        <v>6588.027599999999</v>
      </c>
      <c r="H77" s="627">
        <v>10191.65229</v>
      </c>
      <c r="I77" s="818">
        <v>69.39370840439217</v>
      </c>
    </row>
    <row r="78" spans="1:9" ht="12.75" customHeight="1">
      <c r="A78" s="939"/>
      <c r="B78" s="807">
        <v>72</v>
      </c>
      <c r="C78" s="624" t="s">
        <v>423</v>
      </c>
      <c r="D78" s="625">
        <v>14485.65215</v>
      </c>
      <c r="E78" s="625">
        <v>16693.31699</v>
      </c>
      <c r="F78" s="625">
        <v>9370.5766</v>
      </c>
      <c r="G78" s="625">
        <v>17309.24362</v>
      </c>
      <c r="H78" s="625">
        <v>9379.71158</v>
      </c>
      <c r="I78" s="816">
        <v>-13.224842260663259</v>
      </c>
    </row>
    <row r="79" spans="1:9" ht="12.75" customHeight="1">
      <c r="A79" s="939"/>
      <c r="B79" s="808">
        <v>6</v>
      </c>
      <c r="C79" s="626" t="s">
        <v>357</v>
      </c>
      <c r="D79" s="627">
        <v>3095.0649500000004</v>
      </c>
      <c r="E79" s="627">
        <v>3722.97642</v>
      </c>
      <c r="F79" s="627">
        <v>7554.17111</v>
      </c>
      <c r="G79" s="627">
        <v>5862.89705</v>
      </c>
      <c r="H79" s="627">
        <v>4153.99602</v>
      </c>
      <c r="I79" s="818">
        <v>-16.865846010381112</v>
      </c>
    </row>
    <row r="80" spans="1:9" ht="12.75" customHeight="1">
      <c r="A80" s="939"/>
      <c r="B80" s="807">
        <v>39</v>
      </c>
      <c r="C80" s="624" t="s">
        <v>391</v>
      </c>
      <c r="D80" s="625">
        <v>1401.60321</v>
      </c>
      <c r="E80" s="625">
        <v>2141.1248100000003</v>
      </c>
      <c r="F80" s="625">
        <v>2264.25906</v>
      </c>
      <c r="G80" s="625">
        <v>2549.70023</v>
      </c>
      <c r="H80" s="625">
        <v>1587.0097</v>
      </c>
      <c r="I80" s="816">
        <v>-34.53893003089345</v>
      </c>
    </row>
    <row r="81" spans="1:9" ht="12.75" customHeight="1">
      <c r="A81" s="939"/>
      <c r="B81" s="808">
        <v>32</v>
      </c>
      <c r="C81" s="626" t="s">
        <v>383</v>
      </c>
      <c r="D81" s="627">
        <v>1350.92151</v>
      </c>
      <c r="E81" s="627">
        <v>305.48528000000005</v>
      </c>
      <c r="F81" s="627">
        <v>904.17655</v>
      </c>
      <c r="G81" s="627">
        <v>1733.70092</v>
      </c>
      <c r="H81" s="627">
        <v>172.54608</v>
      </c>
      <c r="I81" s="818">
        <v>342.2214746321</v>
      </c>
    </row>
    <row r="82" spans="1:9" ht="12.75" customHeight="1">
      <c r="A82" s="939"/>
      <c r="B82" s="807">
        <v>17</v>
      </c>
      <c r="C82" s="624" t="s">
        <v>368</v>
      </c>
      <c r="D82" s="625">
        <v>1241.77919</v>
      </c>
      <c r="E82" s="625">
        <v>817.5290799999999</v>
      </c>
      <c r="F82" s="625">
        <v>460.56136</v>
      </c>
      <c r="G82" s="625">
        <v>295.89526</v>
      </c>
      <c r="H82" s="625">
        <v>557.70819</v>
      </c>
      <c r="I82" s="816">
        <v>51.89419194727607</v>
      </c>
    </row>
    <row r="83" spans="1:9" ht="12.75" customHeight="1">
      <c r="A83" s="939"/>
      <c r="B83" s="808">
        <v>18</v>
      </c>
      <c r="C83" s="626" t="s">
        <v>369</v>
      </c>
      <c r="D83" s="627">
        <v>815.4185699999999</v>
      </c>
      <c r="E83" s="627">
        <v>58.2391</v>
      </c>
      <c r="F83" s="627">
        <v>339.77707</v>
      </c>
      <c r="G83" s="627">
        <v>1893.7346499999999</v>
      </c>
      <c r="H83" s="627">
        <v>125.36000999999999</v>
      </c>
      <c r="I83" s="818" t="s">
        <v>952</v>
      </c>
    </row>
    <row r="84" spans="1:9" ht="12.75" customHeight="1">
      <c r="A84" s="939"/>
      <c r="B84" s="807">
        <v>11</v>
      </c>
      <c r="C84" s="624" t="s">
        <v>362</v>
      </c>
      <c r="D84" s="625">
        <v>796.23951</v>
      </c>
      <c r="E84" s="625">
        <v>375.30066</v>
      </c>
      <c r="F84" s="625">
        <v>533.9574</v>
      </c>
      <c r="G84" s="625">
        <v>592.1999599999999</v>
      </c>
      <c r="H84" s="625">
        <v>644.5541999999999</v>
      </c>
      <c r="I84" s="816">
        <v>112.16043425023554</v>
      </c>
    </row>
    <row r="85" spans="1:9" ht="12.75" customHeight="1">
      <c r="A85" s="939"/>
      <c r="B85" s="808">
        <v>74</v>
      </c>
      <c r="C85" s="626" t="s">
        <v>425</v>
      </c>
      <c r="D85" s="627">
        <v>645.69426</v>
      </c>
      <c r="E85" s="627">
        <v>298.73712</v>
      </c>
      <c r="F85" s="627">
        <v>8800.60537</v>
      </c>
      <c r="G85" s="627">
        <v>800.31442</v>
      </c>
      <c r="H85" s="627">
        <v>297.0046</v>
      </c>
      <c r="I85" s="818">
        <v>116.14128836751188</v>
      </c>
    </row>
    <row r="86" spans="1:9" ht="12.75" customHeight="1">
      <c r="A86" s="939"/>
      <c r="B86" s="807"/>
      <c r="C86" s="624" t="s">
        <v>865</v>
      </c>
      <c r="D86" s="625">
        <v>6985.120370000183</v>
      </c>
      <c r="E86" s="625">
        <v>6401.731279999972</v>
      </c>
      <c r="F86" s="625">
        <v>9898.217449999973</v>
      </c>
      <c r="G86" s="625">
        <v>9602.573809999958</v>
      </c>
      <c r="H86" s="625">
        <v>8179.612509999991</v>
      </c>
      <c r="I86" s="816">
        <v>9.112989353720797</v>
      </c>
    </row>
    <row r="87" spans="1:9" ht="12.75" customHeight="1">
      <c r="A87" s="810" t="s">
        <v>1154</v>
      </c>
      <c r="B87" s="808"/>
      <c r="C87" s="626"/>
      <c r="D87" s="627">
        <v>307881.5307700001</v>
      </c>
      <c r="E87" s="627">
        <v>543539.3400699999</v>
      </c>
      <c r="F87" s="627">
        <v>109109.05624999997</v>
      </c>
      <c r="G87" s="627">
        <v>88316.37977999997</v>
      </c>
      <c r="H87" s="627">
        <v>92686.51477999998</v>
      </c>
      <c r="I87" s="818">
        <v>-43.35616429707747</v>
      </c>
    </row>
    <row r="88" spans="1:9" ht="12.75" customHeight="1">
      <c r="A88" s="811"/>
      <c r="B88" s="807"/>
      <c r="C88" s="624"/>
      <c r="D88" s="625"/>
      <c r="E88" s="625"/>
      <c r="F88" s="625"/>
      <c r="G88" s="625"/>
      <c r="H88" s="625"/>
      <c r="I88" s="817"/>
    </row>
    <row r="89" spans="1:9" ht="12.75" customHeight="1">
      <c r="A89" s="939" t="s">
        <v>468</v>
      </c>
      <c r="B89" s="807">
        <v>87</v>
      </c>
      <c r="C89" s="624" t="s">
        <v>437</v>
      </c>
      <c r="D89" s="625">
        <v>39588.23653</v>
      </c>
      <c r="E89" s="625">
        <v>44506.216</v>
      </c>
      <c r="F89" s="625">
        <v>42793.58239</v>
      </c>
      <c r="G89" s="625">
        <v>27078.0112</v>
      </c>
      <c r="H89" s="625">
        <v>25123.32161</v>
      </c>
      <c r="I89" s="816">
        <v>-11.050095721460568</v>
      </c>
    </row>
    <row r="90" spans="1:9" ht="12.75" customHeight="1">
      <c r="A90" s="939"/>
      <c r="B90" s="808">
        <v>27</v>
      </c>
      <c r="C90" s="626" t="s">
        <v>378</v>
      </c>
      <c r="D90" s="627">
        <v>32867.72432</v>
      </c>
      <c r="E90" s="627">
        <v>25424.94901</v>
      </c>
      <c r="F90" s="627">
        <v>28240.9821</v>
      </c>
      <c r="G90" s="627">
        <v>20525.320030000003</v>
      </c>
      <c r="H90" s="627">
        <v>8621.68226</v>
      </c>
      <c r="I90" s="818">
        <v>29.27351125491992</v>
      </c>
    </row>
    <row r="91" spans="1:9" ht="12.75" customHeight="1">
      <c r="A91" s="939"/>
      <c r="B91" s="807">
        <v>39</v>
      </c>
      <c r="C91" s="624" t="s">
        <v>391</v>
      </c>
      <c r="D91" s="625">
        <v>25716.381579999997</v>
      </c>
      <c r="E91" s="625">
        <v>31858.9898</v>
      </c>
      <c r="F91" s="625">
        <v>20407.32159</v>
      </c>
      <c r="G91" s="625">
        <v>19063.72627</v>
      </c>
      <c r="H91" s="625">
        <v>16745.14204</v>
      </c>
      <c r="I91" s="816">
        <v>-19.280612029952067</v>
      </c>
    </row>
    <row r="92" spans="1:9" ht="12.75" customHeight="1">
      <c r="A92" s="939"/>
      <c r="B92" s="808">
        <v>48</v>
      </c>
      <c r="C92" s="626" t="s">
        <v>400</v>
      </c>
      <c r="D92" s="627">
        <v>22112.65681</v>
      </c>
      <c r="E92" s="627">
        <v>23199.32593</v>
      </c>
      <c r="F92" s="627">
        <v>20724.32766</v>
      </c>
      <c r="G92" s="627">
        <v>18329.73425</v>
      </c>
      <c r="H92" s="627">
        <v>21928.83471</v>
      </c>
      <c r="I92" s="818">
        <v>-4.684054714687991</v>
      </c>
    </row>
    <row r="93" spans="1:9" ht="12.75" customHeight="1">
      <c r="A93" s="939"/>
      <c r="B93" s="807">
        <v>33</v>
      </c>
      <c r="C93" s="624" t="s">
        <v>384</v>
      </c>
      <c r="D93" s="625">
        <v>21481.925809999997</v>
      </c>
      <c r="E93" s="625">
        <v>18274.19441</v>
      </c>
      <c r="F93" s="625">
        <v>15999.86659</v>
      </c>
      <c r="G93" s="625">
        <v>9657.99106999999</v>
      </c>
      <c r="H93" s="625">
        <v>14607.197890000001</v>
      </c>
      <c r="I93" s="816">
        <v>17.553339578376505</v>
      </c>
    </row>
    <row r="94" spans="1:9" ht="12.75" customHeight="1">
      <c r="A94" s="939"/>
      <c r="B94" s="808">
        <v>85</v>
      </c>
      <c r="C94" s="626" t="s">
        <v>435</v>
      </c>
      <c r="D94" s="627">
        <v>14448.585710000001</v>
      </c>
      <c r="E94" s="627">
        <v>8023.57838</v>
      </c>
      <c r="F94" s="627">
        <v>8351.26078</v>
      </c>
      <c r="G94" s="627">
        <v>6424.56465</v>
      </c>
      <c r="H94" s="627">
        <v>8953.833050000001</v>
      </c>
      <c r="I94" s="818">
        <v>80.07658211472474</v>
      </c>
    </row>
    <row r="95" spans="1:9" ht="12.75" customHeight="1">
      <c r="A95" s="939"/>
      <c r="B95" s="807">
        <v>30</v>
      </c>
      <c r="C95" s="624" t="s">
        <v>381</v>
      </c>
      <c r="D95" s="625">
        <v>13231.31341</v>
      </c>
      <c r="E95" s="625">
        <v>19216.591399999998</v>
      </c>
      <c r="F95" s="625">
        <v>18897.28631</v>
      </c>
      <c r="G95" s="625">
        <v>10487.90183</v>
      </c>
      <c r="H95" s="625">
        <v>14636.365300000001</v>
      </c>
      <c r="I95" s="816">
        <v>-31.14640815019878</v>
      </c>
    </row>
    <row r="96" spans="1:9" ht="12.75" customHeight="1">
      <c r="A96" s="939"/>
      <c r="B96" s="808">
        <v>84</v>
      </c>
      <c r="C96" s="626" t="s">
        <v>434</v>
      </c>
      <c r="D96" s="627">
        <v>12883.590970000001</v>
      </c>
      <c r="E96" s="627">
        <v>10496.46002</v>
      </c>
      <c r="F96" s="627">
        <v>8859.82685</v>
      </c>
      <c r="G96" s="627">
        <v>11017.171859999999</v>
      </c>
      <c r="H96" s="627">
        <v>7619.53628</v>
      </c>
      <c r="I96" s="818">
        <v>22.742247819279555</v>
      </c>
    </row>
    <row r="97" spans="1:9" ht="12.75" customHeight="1">
      <c r="A97" s="939"/>
      <c r="B97" s="807">
        <v>38</v>
      </c>
      <c r="C97" s="624" t="s">
        <v>390</v>
      </c>
      <c r="D97" s="625">
        <v>12674.27883</v>
      </c>
      <c r="E97" s="625">
        <v>13404.8459</v>
      </c>
      <c r="F97" s="625">
        <v>10359.19284</v>
      </c>
      <c r="G97" s="625">
        <v>8493.099189999999</v>
      </c>
      <c r="H97" s="625">
        <v>8045.76413</v>
      </c>
      <c r="I97" s="816">
        <v>-5.4500221446036985</v>
      </c>
    </row>
    <row r="98" spans="1:9" ht="12.75" customHeight="1">
      <c r="A98" s="939"/>
      <c r="B98" s="808">
        <v>34</v>
      </c>
      <c r="C98" s="626" t="s">
        <v>385</v>
      </c>
      <c r="D98" s="627">
        <v>9101.533069999989</v>
      </c>
      <c r="E98" s="627">
        <v>8121.37304</v>
      </c>
      <c r="F98" s="627">
        <v>5273.34551</v>
      </c>
      <c r="G98" s="627">
        <v>6321.34983</v>
      </c>
      <c r="H98" s="627">
        <v>5429.56203</v>
      </c>
      <c r="I98" s="818">
        <v>12.068895557098903</v>
      </c>
    </row>
    <row r="99" spans="1:9" ht="12.75" customHeight="1">
      <c r="A99" s="939"/>
      <c r="B99" s="807"/>
      <c r="C99" s="624" t="s">
        <v>865</v>
      </c>
      <c r="D99" s="625">
        <v>101825.30896999994</v>
      </c>
      <c r="E99" s="625">
        <v>108981.92349999992</v>
      </c>
      <c r="F99" s="625">
        <v>88918.65828999996</v>
      </c>
      <c r="G99" s="625">
        <v>69513.27856999988</v>
      </c>
      <c r="H99" s="625">
        <v>69312.18871000005</v>
      </c>
      <c r="I99" s="816">
        <v>-6.566790436580964</v>
      </c>
    </row>
    <row r="100" spans="1:9" ht="12.75" customHeight="1">
      <c r="A100" s="805" t="s">
        <v>1156</v>
      </c>
      <c r="B100" s="808"/>
      <c r="C100" s="626"/>
      <c r="D100" s="627">
        <v>305931.5360099999</v>
      </c>
      <c r="E100" s="627">
        <v>311508.4473899999</v>
      </c>
      <c r="F100" s="627">
        <v>268825.65090999997</v>
      </c>
      <c r="G100" s="627">
        <v>206912.14874999988</v>
      </c>
      <c r="H100" s="627">
        <v>201023.42801000006</v>
      </c>
      <c r="I100" s="818">
        <v>-1.7902921820344302</v>
      </c>
    </row>
    <row r="101" spans="1:9" ht="12.75" customHeight="1">
      <c r="A101" s="811"/>
      <c r="B101" s="807"/>
      <c r="C101" s="624"/>
      <c r="D101" s="625"/>
      <c r="E101" s="625"/>
      <c r="F101" s="625"/>
      <c r="G101" s="625"/>
      <c r="H101" s="625"/>
      <c r="I101" s="817"/>
    </row>
    <row r="102" spans="1:9" ht="12.75" customHeight="1">
      <c r="A102" s="939" t="s">
        <v>473</v>
      </c>
      <c r="B102" s="807">
        <v>27</v>
      </c>
      <c r="C102" s="624" t="s">
        <v>378</v>
      </c>
      <c r="D102" s="625">
        <v>210326.3386</v>
      </c>
      <c r="E102" s="625">
        <v>247958.01787</v>
      </c>
      <c r="F102" s="625">
        <v>146239.66027000002</v>
      </c>
      <c r="G102" s="625">
        <v>198027.46341</v>
      </c>
      <c r="H102" s="625">
        <v>66672.94488</v>
      </c>
      <c r="I102" s="816">
        <v>-15.176633364495453</v>
      </c>
    </row>
    <row r="103" spans="1:9" ht="12.75" customHeight="1">
      <c r="A103" s="939"/>
      <c r="B103" s="808">
        <v>17</v>
      </c>
      <c r="C103" s="626" t="s">
        <v>368</v>
      </c>
      <c r="D103" s="627">
        <v>14282.916650000001</v>
      </c>
      <c r="E103" s="627">
        <v>19621.39058</v>
      </c>
      <c r="F103" s="627">
        <v>27882.06653</v>
      </c>
      <c r="G103" s="627">
        <v>14637.67639</v>
      </c>
      <c r="H103" s="627">
        <v>7963.68647</v>
      </c>
      <c r="I103" s="818">
        <v>-27.207418904557574</v>
      </c>
    </row>
    <row r="104" spans="1:9" ht="12.75" customHeight="1">
      <c r="A104" s="939"/>
      <c r="B104" s="807">
        <v>39</v>
      </c>
      <c r="C104" s="624" t="s">
        <v>391</v>
      </c>
      <c r="D104" s="625">
        <v>13185.64353</v>
      </c>
      <c r="E104" s="625">
        <v>9406.23819</v>
      </c>
      <c r="F104" s="625">
        <v>8112.32973</v>
      </c>
      <c r="G104" s="625">
        <v>6944.22772</v>
      </c>
      <c r="H104" s="625">
        <v>6542.15415</v>
      </c>
      <c r="I104" s="816">
        <v>40.17977499249356</v>
      </c>
    </row>
    <row r="105" spans="1:9" ht="12.75" customHeight="1">
      <c r="A105" s="939"/>
      <c r="B105" s="808">
        <v>87</v>
      </c>
      <c r="C105" s="626" t="s">
        <v>437</v>
      </c>
      <c r="D105" s="627">
        <v>6848.25911</v>
      </c>
      <c r="E105" s="627">
        <v>660.1142</v>
      </c>
      <c r="F105" s="627">
        <v>2787.3513399999997</v>
      </c>
      <c r="G105" s="627">
        <v>925.1335799999999</v>
      </c>
      <c r="H105" s="627">
        <v>88.72513000000001</v>
      </c>
      <c r="I105" s="818" t="s">
        <v>952</v>
      </c>
    </row>
    <row r="106" spans="1:9" ht="12.75" customHeight="1">
      <c r="A106" s="939"/>
      <c r="B106" s="807">
        <v>30</v>
      </c>
      <c r="C106" s="624" t="s">
        <v>381</v>
      </c>
      <c r="D106" s="625">
        <v>4209.5199299999995</v>
      </c>
      <c r="E106" s="625">
        <v>3384.1697200000003</v>
      </c>
      <c r="F106" s="625">
        <v>3292.9425699999997</v>
      </c>
      <c r="G106" s="625">
        <v>2118.35147</v>
      </c>
      <c r="H106" s="625">
        <v>2444.91407</v>
      </c>
      <c r="I106" s="816">
        <v>24.3885584438123</v>
      </c>
    </row>
    <row r="107" spans="1:9" ht="12.75" customHeight="1">
      <c r="A107" s="939"/>
      <c r="B107" s="808">
        <v>24</v>
      </c>
      <c r="C107" s="626" t="s">
        <v>375</v>
      </c>
      <c r="D107" s="627">
        <v>3317.79</v>
      </c>
      <c r="E107" s="627">
        <v>9.999999999999999E-33</v>
      </c>
      <c r="F107" s="627">
        <v>9.999999999999999E-33</v>
      </c>
      <c r="G107" s="627">
        <v>9.999999999999999E-33</v>
      </c>
      <c r="H107" s="627">
        <v>9.999999999999999E-33</v>
      </c>
      <c r="I107" s="818" t="s">
        <v>991</v>
      </c>
    </row>
    <row r="108" spans="1:9" ht="12.75" customHeight="1">
      <c r="A108" s="939"/>
      <c r="B108" s="807">
        <v>85</v>
      </c>
      <c r="C108" s="624" t="s">
        <v>435</v>
      </c>
      <c r="D108" s="625">
        <v>2951.44797</v>
      </c>
      <c r="E108" s="625">
        <v>3292.70513</v>
      </c>
      <c r="F108" s="625">
        <v>1435.9269</v>
      </c>
      <c r="G108" s="625">
        <v>3811.97892</v>
      </c>
      <c r="H108" s="625">
        <v>2432.78944</v>
      </c>
      <c r="I108" s="816">
        <v>-10.364036454123655</v>
      </c>
    </row>
    <row r="109" spans="1:9" ht="12.75" customHeight="1">
      <c r="A109" s="939"/>
      <c r="B109" s="808">
        <v>33</v>
      </c>
      <c r="C109" s="626" t="s">
        <v>384</v>
      </c>
      <c r="D109" s="627">
        <v>2949.7745</v>
      </c>
      <c r="E109" s="627">
        <v>2425.14004</v>
      </c>
      <c r="F109" s="627">
        <v>3509.9641699999997</v>
      </c>
      <c r="G109" s="627">
        <v>1504.48186</v>
      </c>
      <c r="H109" s="627">
        <v>1318.04436</v>
      </c>
      <c r="I109" s="818">
        <v>21.633161440029653</v>
      </c>
    </row>
    <row r="110" spans="1:9" ht="12.75" customHeight="1">
      <c r="A110" s="939"/>
      <c r="B110" s="807">
        <v>48</v>
      </c>
      <c r="C110" s="624" t="s">
        <v>400</v>
      </c>
      <c r="D110" s="625">
        <v>2586.4814300000003</v>
      </c>
      <c r="E110" s="625">
        <v>3613.50796</v>
      </c>
      <c r="F110" s="625">
        <v>4230.694280000001</v>
      </c>
      <c r="G110" s="625">
        <v>4456.50606</v>
      </c>
      <c r="H110" s="625">
        <v>3263.37392</v>
      </c>
      <c r="I110" s="816">
        <v>-28.421869866311283</v>
      </c>
    </row>
    <row r="111" spans="1:9" ht="12.75" customHeight="1">
      <c r="A111" s="939"/>
      <c r="B111" s="808">
        <v>96</v>
      </c>
      <c r="C111" s="626" t="s">
        <v>446</v>
      </c>
      <c r="D111" s="627">
        <v>1999.60382</v>
      </c>
      <c r="E111" s="627">
        <v>1010.87724</v>
      </c>
      <c r="F111" s="627">
        <v>645.08248</v>
      </c>
      <c r="G111" s="627">
        <v>409.85591</v>
      </c>
      <c r="H111" s="627">
        <v>381.20827</v>
      </c>
      <c r="I111" s="818">
        <v>97.80876855037313</v>
      </c>
    </row>
    <row r="112" spans="1:9" ht="12.75" customHeight="1">
      <c r="A112" s="939"/>
      <c r="B112" s="807"/>
      <c r="C112" s="624" t="s">
        <v>865</v>
      </c>
      <c r="D112" s="625">
        <v>21265.01497999996</v>
      </c>
      <c r="E112" s="625">
        <v>21862.893910000028</v>
      </c>
      <c r="F112" s="625">
        <v>17848.241299999983</v>
      </c>
      <c r="G112" s="625">
        <v>17642.835399999945</v>
      </c>
      <c r="H112" s="625">
        <v>17451.04094999996</v>
      </c>
      <c r="I112" s="816">
        <v>-2.734674249718606</v>
      </c>
    </row>
    <row r="113" spans="1:9" ht="12.75" customHeight="1">
      <c r="A113" s="805" t="s">
        <v>1157</v>
      </c>
      <c r="B113" s="808"/>
      <c r="C113" s="626"/>
      <c r="D113" s="627">
        <v>283922.79052</v>
      </c>
      <c r="E113" s="627">
        <v>313235.05484000006</v>
      </c>
      <c r="F113" s="627">
        <v>215984.25956999997</v>
      </c>
      <c r="G113" s="627">
        <v>250478.51071999996</v>
      </c>
      <c r="H113" s="627">
        <v>108558.88163999995</v>
      </c>
      <c r="I113" s="818">
        <v>-9.357913128520282</v>
      </c>
    </row>
    <row r="114" spans="1:9" ht="12.75" customHeight="1">
      <c r="A114" s="804"/>
      <c r="B114" s="807"/>
      <c r="C114" s="624"/>
      <c r="D114" s="625"/>
      <c r="E114" s="625"/>
      <c r="F114" s="625"/>
      <c r="G114" s="625"/>
      <c r="H114" s="625"/>
      <c r="I114" s="817"/>
    </row>
    <row r="115" spans="1:9" ht="12.75" customHeight="1">
      <c r="A115" s="939" t="s">
        <v>506</v>
      </c>
      <c r="B115" s="807">
        <v>27</v>
      </c>
      <c r="C115" s="624" t="s">
        <v>378</v>
      </c>
      <c r="D115" s="625">
        <v>175391.07309</v>
      </c>
      <c r="E115" s="625">
        <v>196841.3487</v>
      </c>
      <c r="F115" s="625">
        <v>162415.02359</v>
      </c>
      <c r="G115" s="625">
        <v>69205.72839</v>
      </c>
      <c r="H115" s="625">
        <v>58274.85982</v>
      </c>
      <c r="I115" s="816">
        <v>-10.897240722878673</v>
      </c>
    </row>
    <row r="116" spans="1:9" ht="12.75" customHeight="1">
      <c r="A116" s="939"/>
      <c r="B116" s="808">
        <v>9</v>
      </c>
      <c r="C116" s="626" t="s">
        <v>360</v>
      </c>
      <c r="D116" s="627">
        <v>12106.376199999999</v>
      </c>
      <c r="E116" s="627">
        <v>21280.118469999998</v>
      </c>
      <c r="F116" s="627">
        <v>26586.16348</v>
      </c>
      <c r="G116" s="627">
        <v>15233.67785</v>
      </c>
      <c r="H116" s="627">
        <v>14150.1756</v>
      </c>
      <c r="I116" s="818">
        <v>-43.109451119517196</v>
      </c>
    </row>
    <row r="117" spans="1:9" ht="12.75" customHeight="1">
      <c r="A117" s="939"/>
      <c r="B117" s="807">
        <v>8</v>
      </c>
      <c r="C117" s="624" t="s">
        <v>359</v>
      </c>
      <c r="D117" s="625">
        <v>11237.42694</v>
      </c>
      <c r="E117" s="625">
        <v>19890.40851</v>
      </c>
      <c r="F117" s="625">
        <v>21775.94769</v>
      </c>
      <c r="G117" s="625">
        <v>17551.078940000003</v>
      </c>
      <c r="H117" s="625">
        <v>14160.8361</v>
      </c>
      <c r="I117" s="816">
        <v>-43.50328735405144</v>
      </c>
    </row>
    <row r="118" spans="1:9" ht="12.75" customHeight="1">
      <c r="A118" s="939"/>
      <c r="B118" s="808">
        <v>6</v>
      </c>
      <c r="C118" s="626" t="s">
        <v>357</v>
      </c>
      <c r="D118" s="627">
        <v>6855.94192</v>
      </c>
      <c r="E118" s="627">
        <v>7512.59721</v>
      </c>
      <c r="F118" s="627">
        <v>8326.50669999999</v>
      </c>
      <c r="G118" s="627">
        <v>8147.1413</v>
      </c>
      <c r="H118" s="627">
        <v>4929.28597</v>
      </c>
      <c r="I118" s="818">
        <v>-8.740722704072667</v>
      </c>
    </row>
    <row r="119" spans="1:9" ht="12.75" customHeight="1">
      <c r="A119" s="939"/>
      <c r="B119" s="807">
        <v>24</v>
      </c>
      <c r="C119" s="624" t="s">
        <v>375</v>
      </c>
      <c r="D119" s="625">
        <v>2036.836</v>
      </c>
      <c r="E119" s="625">
        <v>9.999999999999999E-33</v>
      </c>
      <c r="F119" s="625">
        <v>9.999999999999999E-33</v>
      </c>
      <c r="G119" s="625">
        <v>9.999999999999999E-33</v>
      </c>
      <c r="H119" s="625">
        <v>9.999999999999999E-33</v>
      </c>
      <c r="I119" s="816" t="s">
        <v>991</v>
      </c>
    </row>
    <row r="120" spans="1:9" ht="12.75" customHeight="1">
      <c r="A120" s="939"/>
      <c r="B120" s="808">
        <v>21</v>
      </c>
      <c r="C120" s="626" t="s">
        <v>372</v>
      </c>
      <c r="D120" s="627">
        <v>1968.25807</v>
      </c>
      <c r="E120" s="627">
        <v>2544.21963</v>
      </c>
      <c r="F120" s="627">
        <v>2377.53891</v>
      </c>
      <c r="G120" s="627">
        <v>1774.4133100000001</v>
      </c>
      <c r="H120" s="627">
        <v>1675.15036</v>
      </c>
      <c r="I120" s="818">
        <v>-22.638044027669103</v>
      </c>
    </row>
    <row r="121" spans="1:9" ht="12.75" customHeight="1">
      <c r="A121" s="939"/>
      <c r="B121" s="807">
        <v>39</v>
      </c>
      <c r="C121" s="624" t="s">
        <v>391</v>
      </c>
      <c r="D121" s="625">
        <v>989.76777</v>
      </c>
      <c r="E121" s="625">
        <v>584.50087</v>
      </c>
      <c r="F121" s="625">
        <v>562.42876</v>
      </c>
      <c r="G121" s="625">
        <v>574.44363</v>
      </c>
      <c r="H121" s="625">
        <v>676.92946</v>
      </c>
      <c r="I121" s="816">
        <v>69.33555120285794</v>
      </c>
    </row>
    <row r="122" spans="1:9" ht="12.75" customHeight="1">
      <c r="A122" s="939"/>
      <c r="B122" s="808">
        <v>62</v>
      </c>
      <c r="C122" s="626" t="s">
        <v>413</v>
      </c>
      <c r="D122" s="627">
        <v>978.87275</v>
      </c>
      <c r="E122" s="627">
        <v>488.3085</v>
      </c>
      <c r="F122" s="627">
        <v>835.59787</v>
      </c>
      <c r="G122" s="627">
        <v>785.62148</v>
      </c>
      <c r="H122" s="627">
        <v>875.953</v>
      </c>
      <c r="I122" s="818">
        <v>100.46195181939288</v>
      </c>
    </row>
    <row r="123" spans="1:9" ht="12.75" customHeight="1">
      <c r="A123" s="939"/>
      <c r="B123" s="807">
        <v>48</v>
      </c>
      <c r="C123" s="624" t="s">
        <v>400</v>
      </c>
      <c r="D123" s="625">
        <v>864.2489899999999</v>
      </c>
      <c r="E123" s="625">
        <v>749.75991</v>
      </c>
      <c r="F123" s="625">
        <v>530.7898399999999</v>
      </c>
      <c r="G123" s="625">
        <v>540.7488199999999</v>
      </c>
      <c r="H123" s="625">
        <v>475.29025</v>
      </c>
      <c r="I123" s="816">
        <v>15.270098930736367</v>
      </c>
    </row>
    <row r="124" spans="1:9" ht="12.75" customHeight="1">
      <c r="A124" s="939"/>
      <c r="B124" s="808">
        <v>15</v>
      </c>
      <c r="C124" s="626" t="s">
        <v>366</v>
      </c>
      <c r="D124" s="627">
        <v>416.29126</v>
      </c>
      <c r="E124" s="627">
        <v>29.394</v>
      </c>
      <c r="F124" s="627">
        <v>1382.95576</v>
      </c>
      <c r="G124" s="627">
        <v>1471.63543</v>
      </c>
      <c r="H124" s="627">
        <v>2051.60871</v>
      </c>
      <c r="I124" s="818" t="s">
        <v>952</v>
      </c>
    </row>
    <row r="125" spans="1:9" ht="12.75" customHeight="1">
      <c r="A125" s="939"/>
      <c r="B125" s="807"/>
      <c r="C125" s="624" t="s">
        <v>865</v>
      </c>
      <c r="D125" s="625">
        <v>2065.3200700000525</v>
      </c>
      <c r="E125" s="625">
        <v>2790.6933000000117</v>
      </c>
      <c r="F125" s="625">
        <v>3345.9456099999843</v>
      </c>
      <c r="G125" s="625">
        <v>5531.694009999976</v>
      </c>
      <c r="H125" s="625">
        <v>6736.909599999994</v>
      </c>
      <c r="I125" s="816">
        <v>-25.992581485036574</v>
      </c>
    </row>
    <row r="126" spans="1:9" ht="12.75" customHeight="1">
      <c r="A126" s="805" t="s">
        <v>1161</v>
      </c>
      <c r="B126" s="808"/>
      <c r="C126" s="626"/>
      <c r="D126" s="627">
        <v>214910.41306000002</v>
      </c>
      <c r="E126" s="627">
        <v>252711.3491</v>
      </c>
      <c r="F126" s="627">
        <v>228138.89820999996</v>
      </c>
      <c r="G126" s="627">
        <v>120816.18315999997</v>
      </c>
      <c r="H126" s="627">
        <v>104006.99886999998</v>
      </c>
      <c r="I126" s="818">
        <v>-14.958147378272999</v>
      </c>
    </row>
    <row r="127" spans="1:9" ht="12.75" customHeight="1">
      <c r="A127" s="811"/>
      <c r="B127" s="807"/>
      <c r="C127" s="624"/>
      <c r="D127" s="625"/>
      <c r="E127" s="625"/>
      <c r="F127" s="625"/>
      <c r="G127" s="625"/>
      <c r="H127" s="625"/>
      <c r="I127" s="817"/>
    </row>
    <row r="128" spans="1:9" ht="12.75" customHeight="1">
      <c r="A128" s="939" t="s">
        <v>472</v>
      </c>
      <c r="B128" s="807">
        <v>27</v>
      </c>
      <c r="C128" s="624" t="s">
        <v>378</v>
      </c>
      <c r="D128" s="625">
        <v>75072.19384</v>
      </c>
      <c r="E128" s="625">
        <v>91222.05523</v>
      </c>
      <c r="F128" s="625">
        <v>66765.70702</v>
      </c>
      <c r="G128" s="625">
        <v>37702.86894</v>
      </c>
      <c r="H128" s="625">
        <v>26059.00327</v>
      </c>
      <c r="I128" s="816">
        <v>-17.70389994972271</v>
      </c>
    </row>
    <row r="129" spans="1:9" ht="12.75" customHeight="1">
      <c r="A129" s="939"/>
      <c r="B129" s="808">
        <v>39</v>
      </c>
      <c r="C129" s="626" t="s">
        <v>391</v>
      </c>
      <c r="D129" s="627">
        <v>74650.54286</v>
      </c>
      <c r="E129" s="627">
        <v>57418.860310000004</v>
      </c>
      <c r="F129" s="627">
        <v>36816.11979</v>
      </c>
      <c r="G129" s="627">
        <v>25167.27159</v>
      </c>
      <c r="H129" s="627">
        <v>21034.64904</v>
      </c>
      <c r="I129" s="818">
        <v>30.010492122218153</v>
      </c>
    </row>
    <row r="130" spans="1:9" ht="12.75" customHeight="1">
      <c r="A130" s="939"/>
      <c r="B130" s="807">
        <v>38</v>
      </c>
      <c r="C130" s="624" t="s">
        <v>390</v>
      </c>
      <c r="D130" s="625">
        <v>8540.98741</v>
      </c>
      <c r="E130" s="625">
        <v>1108.00739</v>
      </c>
      <c r="F130" s="625">
        <v>1347.44632</v>
      </c>
      <c r="G130" s="625">
        <v>527.12482</v>
      </c>
      <c r="H130" s="625">
        <v>2020.19972</v>
      </c>
      <c r="I130" s="816" t="s">
        <v>952</v>
      </c>
    </row>
    <row r="131" spans="1:9" ht="12.75" customHeight="1">
      <c r="A131" s="939"/>
      <c r="B131" s="808">
        <v>40</v>
      </c>
      <c r="C131" s="626" t="s">
        <v>392</v>
      </c>
      <c r="D131" s="627">
        <v>8176.72882</v>
      </c>
      <c r="E131" s="627">
        <v>12601.61399</v>
      </c>
      <c r="F131" s="627">
        <v>13267.779</v>
      </c>
      <c r="G131" s="627">
        <v>7452.42665</v>
      </c>
      <c r="H131" s="627">
        <v>12133.577710000001</v>
      </c>
      <c r="I131" s="818">
        <v>-35.113638407836994</v>
      </c>
    </row>
    <row r="132" spans="1:9" ht="12.75" customHeight="1">
      <c r="A132" s="939"/>
      <c r="B132" s="807">
        <v>29</v>
      </c>
      <c r="C132" s="624" t="s">
        <v>380</v>
      </c>
      <c r="D132" s="625">
        <v>6109.61922</v>
      </c>
      <c r="E132" s="625">
        <v>3367.86585</v>
      </c>
      <c r="F132" s="625">
        <v>3537.8812000000003</v>
      </c>
      <c r="G132" s="625">
        <v>5842.50899</v>
      </c>
      <c r="H132" s="625">
        <v>2153.64801</v>
      </c>
      <c r="I132" s="816">
        <v>81.40922151041138</v>
      </c>
    </row>
    <row r="133" spans="1:9" ht="12.75" customHeight="1">
      <c r="A133" s="939"/>
      <c r="B133" s="808">
        <v>78</v>
      </c>
      <c r="C133" s="626" t="s">
        <v>428</v>
      </c>
      <c r="D133" s="627">
        <v>4907.909360000001</v>
      </c>
      <c r="E133" s="627">
        <v>9.999999999999999E-33</v>
      </c>
      <c r="F133" s="627">
        <v>589</v>
      </c>
      <c r="G133" s="627">
        <v>9.999999999999999E-33</v>
      </c>
      <c r="H133" s="627">
        <v>9.999999999999999E-33</v>
      </c>
      <c r="I133" s="818" t="s">
        <v>991</v>
      </c>
    </row>
    <row r="134" spans="1:9" ht="12.75" customHeight="1">
      <c r="A134" s="939"/>
      <c r="B134" s="807">
        <v>28</v>
      </c>
      <c r="C134" s="624" t="s">
        <v>379</v>
      </c>
      <c r="D134" s="625">
        <v>4811.15884</v>
      </c>
      <c r="E134" s="625">
        <v>2188.209</v>
      </c>
      <c r="F134" s="625">
        <v>1119.76532</v>
      </c>
      <c r="G134" s="625">
        <v>595.12629</v>
      </c>
      <c r="H134" s="625">
        <v>366.42602</v>
      </c>
      <c r="I134" s="816">
        <v>119.86742765430543</v>
      </c>
    </row>
    <row r="135" spans="1:9" ht="12.75" customHeight="1">
      <c r="A135" s="939"/>
      <c r="B135" s="808">
        <v>33</v>
      </c>
      <c r="C135" s="626" t="s">
        <v>384</v>
      </c>
      <c r="D135" s="627">
        <v>4412.5261</v>
      </c>
      <c r="E135" s="627">
        <v>2671.97118</v>
      </c>
      <c r="F135" s="627">
        <v>614.31278</v>
      </c>
      <c r="G135" s="627">
        <v>494.35722</v>
      </c>
      <c r="H135" s="627">
        <v>1481.2643899999998</v>
      </c>
      <c r="I135" s="818">
        <v>65.14123105175109</v>
      </c>
    </row>
    <row r="136" spans="1:9" ht="12.75" customHeight="1">
      <c r="A136" s="939"/>
      <c r="B136" s="807">
        <v>48</v>
      </c>
      <c r="C136" s="624" t="s">
        <v>400</v>
      </c>
      <c r="D136" s="625">
        <v>2613.95562</v>
      </c>
      <c r="E136" s="625">
        <v>1941.20364</v>
      </c>
      <c r="F136" s="625">
        <v>2638.6351299999997</v>
      </c>
      <c r="G136" s="625">
        <v>1580.6346899999999</v>
      </c>
      <c r="H136" s="625">
        <v>349.58135999999996</v>
      </c>
      <c r="I136" s="816">
        <v>34.65643511774994</v>
      </c>
    </row>
    <row r="137" spans="1:9" ht="12.75" customHeight="1">
      <c r="A137" s="939"/>
      <c r="B137" s="808">
        <v>30</v>
      </c>
      <c r="C137" s="626" t="s">
        <v>381</v>
      </c>
      <c r="D137" s="627">
        <v>2446.32295</v>
      </c>
      <c r="E137" s="627">
        <v>909.24726</v>
      </c>
      <c r="F137" s="627">
        <v>1537.5588799999998</v>
      </c>
      <c r="G137" s="627">
        <v>381.93598</v>
      </c>
      <c r="H137" s="627">
        <v>1629.6034399999999</v>
      </c>
      <c r="I137" s="818">
        <v>169.04925179538074</v>
      </c>
    </row>
    <row r="138" spans="1:9" ht="12.75" customHeight="1">
      <c r="A138" s="939"/>
      <c r="B138" s="807"/>
      <c r="C138" s="624" t="s">
        <v>865</v>
      </c>
      <c r="D138" s="625">
        <v>22143.631120000005</v>
      </c>
      <c r="E138" s="625">
        <v>44242.360450000015</v>
      </c>
      <c r="F138" s="625">
        <v>41308.52005000003</v>
      </c>
      <c r="G138" s="625">
        <v>20089.380559999972</v>
      </c>
      <c r="H138" s="625">
        <v>19372.274189999996</v>
      </c>
      <c r="I138" s="816">
        <v>-49.949254753201124</v>
      </c>
    </row>
    <row r="139" spans="1:9" ht="12.75" customHeight="1">
      <c r="A139" s="805" t="s">
        <v>1159</v>
      </c>
      <c r="B139" s="808"/>
      <c r="C139" s="626"/>
      <c r="D139" s="627">
        <v>213885.57614</v>
      </c>
      <c r="E139" s="627">
        <v>217671.3943</v>
      </c>
      <c r="F139" s="627">
        <v>169542.72549</v>
      </c>
      <c r="G139" s="627">
        <v>99833.63572999998</v>
      </c>
      <c r="H139" s="627">
        <v>86600.22715</v>
      </c>
      <c r="I139" s="818">
        <v>-1.739235498616928</v>
      </c>
    </row>
    <row r="140" spans="1:9" ht="12.75" customHeight="1">
      <c r="A140" s="804"/>
      <c r="B140" s="807"/>
      <c r="C140" s="624"/>
      <c r="D140" s="625"/>
      <c r="E140" s="625"/>
      <c r="F140" s="625"/>
      <c r="G140" s="625"/>
      <c r="H140" s="625"/>
      <c r="I140" s="817"/>
    </row>
    <row r="141" spans="1:9" ht="12.75" customHeight="1">
      <c r="A141" s="939" t="s">
        <v>469</v>
      </c>
      <c r="B141" s="807">
        <v>39</v>
      </c>
      <c r="C141" s="624" t="s">
        <v>391</v>
      </c>
      <c r="D141" s="625">
        <v>31548.31213</v>
      </c>
      <c r="E141" s="625">
        <v>21334.46584</v>
      </c>
      <c r="F141" s="625">
        <v>20487.07344</v>
      </c>
      <c r="G141" s="625">
        <v>22896.789800000002</v>
      </c>
      <c r="H141" s="625">
        <v>16796.59563</v>
      </c>
      <c r="I141" s="816">
        <v>47.87486298742972</v>
      </c>
    </row>
    <row r="142" spans="1:9" ht="12.75" customHeight="1">
      <c r="A142" s="939"/>
      <c r="B142" s="808">
        <v>33</v>
      </c>
      <c r="C142" s="626" t="s">
        <v>384</v>
      </c>
      <c r="D142" s="627">
        <v>24746.88814</v>
      </c>
      <c r="E142" s="627">
        <v>18950.549030000002</v>
      </c>
      <c r="F142" s="627">
        <v>14681.24186</v>
      </c>
      <c r="G142" s="627">
        <v>13116.53615</v>
      </c>
      <c r="H142" s="627">
        <v>10593.643810000001</v>
      </c>
      <c r="I142" s="818">
        <v>30.58665530388592</v>
      </c>
    </row>
    <row r="143" spans="1:9" ht="12.75" customHeight="1">
      <c r="A143" s="939"/>
      <c r="B143" s="807">
        <v>27</v>
      </c>
      <c r="C143" s="624" t="s">
        <v>378</v>
      </c>
      <c r="D143" s="625">
        <v>14828.60216</v>
      </c>
      <c r="E143" s="625">
        <v>105368.28069</v>
      </c>
      <c r="F143" s="625">
        <v>41292.93999</v>
      </c>
      <c r="G143" s="625">
        <v>5759.98372</v>
      </c>
      <c r="H143" s="625">
        <v>26497.18341</v>
      </c>
      <c r="I143" s="816">
        <v>-85.9268822999716</v>
      </c>
    </row>
    <row r="144" spans="1:9" ht="12.75" customHeight="1">
      <c r="A144" s="939"/>
      <c r="B144" s="808">
        <v>17</v>
      </c>
      <c r="C144" s="626" t="s">
        <v>368</v>
      </c>
      <c r="D144" s="627">
        <v>13274.429380000001</v>
      </c>
      <c r="E144" s="627">
        <v>24200.72586</v>
      </c>
      <c r="F144" s="627">
        <v>12753.46468</v>
      </c>
      <c r="G144" s="627">
        <v>17451.43528</v>
      </c>
      <c r="H144" s="627">
        <v>15222.09539</v>
      </c>
      <c r="I144" s="818">
        <v>-45.14863125679817</v>
      </c>
    </row>
    <row r="145" spans="1:9" ht="12.75" customHeight="1">
      <c r="A145" s="939"/>
      <c r="B145" s="807">
        <v>96</v>
      </c>
      <c r="C145" s="624" t="s">
        <v>446</v>
      </c>
      <c r="D145" s="625">
        <v>10526.204609999999</v>
      </c>
      <c r="E145" s="625">
        <v>5409.91947</v>
      </c>
      <c r="F145" s="625">
        <v>673.7386</v>
      </c>
      <c r="G145" s="625">
        <v>349.4613</v>
      </c>
      <c r="H145" s="625">
        <v>318.45868</v>
      </c>
      <c r="I145" s="816">
        <v>94.57229757987506</v>
      </c>
    </row>
    <row r="146" spans="1:9" ht="12.75" customHeight="1">
      <c r="A146" s="939"/>
      <c r="B146" s="808">
        <v>48</v>
      </c>
      <c r="C146" s="626" t="s">
        <v>400</v>
      </c>
      <c r="D146" s="627">
        <v>10085.855210000002</v>
      </c>
      <c r="E146" s="627">
        <v>12997.106539999999</v>
      </c>
      <c r="F146" s="627">
        <v>14198.532009999999</v>
      </c>
      <c r="G146" s="627">
        <v>13718.53864</v>
      </c>
      <c r="H146" s="627">
        <v>13953.44138</v>
      </c>
      <c r="I146" s="818">
        <v>-22.399226481988947</v>
      </c>
    </row>
    <row r="147" spans="1:9" ht="12.75" customHeight="1">
      <c r="A147" s="939"/>
      <c r="B147" s="807">
        <v>85</v>
      </c>
      <c r="C147" s="624" t="s">
        <v>435</v>
      </c>
      <c r="D147" s="625">
        <v>7666.24602</v>
      </c>
      <c r="E147" s="625">
        <v>6020.706230000001</v>
      </c>
      <c r="F147" s="625">
        <v>5800.67658</v>
      </c>
      <c r="G147" s="625">
        <v>7432.051530000001</v>
      </c>
      <c r="H147" s="625">
        <v>5725.03496</v>
      </c>
      <c r="I147" s="816">
        <v>27.33134165890035</v>
      </c>
    </row>
    <row r="148" spans="1:9" ht="12.75" customHeight="1">
      <c r="A148" s="939"/>
      <c r="B148" s="808">
        <v>87</v>
      </c>
      <c r="C148" s="626" t="s">
        <v>437</v>
      </c>
      <c r="D148" s="627">
        <v>7316.72692</v>
      </c>
      <c r="E148" s="627">
        <v>3276.02771</v>
      </c>
      <c r="F148" s="627">
        <v>1250.8451100000002</v>
      </c>
      <c r="G148" s="627">
        <v>1434.22301</v>
      </c>
      <c r="H148" s="627">
        <v>78.10726</v>
      </c>
      <c r="I148" s="818">
        <v>123.34142344601841</v>
      </c>
    </row>
    <row r="149" spans="1:9" ht="12.75" customHeight="1">
      <c r="A149" s="939"/>
      <c r="B149" s="807">
        <v>38</v>
      </c>
      <c r="C149" s="624" t="s">
        <v>390</v>
      </c>
      <c r="D149" s="625">
        <v>6026.25591</v>
      </c>
      <c r="E149" s="625">
        <v>7301.34296</v>
      </c>
      <c r="F149" s="625">
        <v>7719.92191</v>
      </c>
      <c r="G149" s="625">
        <v>4538.41521</v>
      </c>
      <c r="H149" s="625">
        <v>4973.46849</v>
      </c>
      <c r="I149" s="816">
        <v>-17.463733137663763</v>
      </c>
    </row>
    <row r="150" spans="1:9" ht="12.75" customHeight="1">
      <c r="A150" s="939"/>
      <c r="B150" s="808">
        <v>84</v>
      </c>
      <c r="C150" s="626" t="s">
        <v>434</v>
      </c>
      <c r="D150" s="627">
        <v>5743.17706</v>
      </c>
      <c r="E150" s="627">
        <v>11883.87031</v>
      </c>
      <c r="F150" s="627">
        <v>5343.18165</v>
      </c>
      <c r="G150" s="627">
        <v>5587.52962</v>
      </c>
      <c r="H150" s="627">
        <v>13146.900730000001</v>
      </c>
      <c r="I150" s="818">
        <v>-51.67250306352427</v>
      </c>
    </row>
    <row r="151" spans="1:9" ht="12.75" customHeight="1">
      <c r="A151" s="939"/>
      <c r="B151" s="807"/>
      <c r="C151" s="624" t="s">
        <v>865</v>
      </c>
      <c r="D151" s="625">
        <v>55155.10781</v>
      </c>
      <c r="E151" s="625">
        <v>58610.389320000024</v>
      </c>
      <c r="F151" s="625">
        <v>54487.306819999976</v>
      </c>
      <c r="G151" s="625">
        <v>48383.98047999995</v>
      </c>
      <c r="H151" s="625">
        <v>43573.34475000002</v>
      </c>
      <c r="I151" s="816">
        <v>-5.895339631912244</v>
      </c>
    </row>
    <row r="152" spans="1:9" ht="12.75" customHeight="1">
      <c r="A152" s="805" t="s">
        <v>1158</v>
      </c>
      <c r="B152" s="808"/>
      <c r="C152" s="626"/>
      <c r="D152" s="627">
        <v>186917.80534999998</v>
      </c>
      <c r="E152" s="627">
        <v>275353.38396000006</v>
      </c>
      <c r="F152" s="627">
        <v>178688.92264999996</v>
      </c>
      <c r="G152" s="627">
        <v>140668.94473999995</v>
      </c>
      <c r="H152" s="627">
        <v>150878.27449</v>
      </c>
      <c r="I152" s="818">
        <v>-32.11712067531624</v>
      </c>
    </row>
    <row r="153" spans="1:9" ht="12.75" customHeight="1">
      <c r="A153" s="804"/>
      <c r="B153" s="807"/>
      <c r="C153" s="624"/>
      <c r="D153" s="625"/>
      <c r="E153" s="625"/>
      <c r="F153" s="625"/>
      <c r="G153" s="625"/>
      <c r="H153" s="625"/>
      <c r="I153" s="817"/>
    </row>
    <row r="154" spans="1:9" ht="12.75" customHeight="1">
      <c r="A154" s="939" t="s">
        <v>866</v>
      </c>
      <c r="B154" s="807">
        <v>27</v>
      </c>
      <c r="C154" s="624" t="s">
        <v>378</v>
      </c>
      <c r="D154" s="625">
        <v>130464.67007</v>
      </c>
      <c r="E154" s="625">
        <v>85763.04405</v>
      </c>
      <c r="F154" s="625">
        <v>211653.15807</v>
      </c>
      <c r="G154" s="625">
        <v>179.89609</v>
      </c>
      <c r="H154" s="625">
        <v>161.89255</v>
      </c>
      <c r="I154" s="816">
        <v>52.1222474262211</v>
      </c>
    </row>
    <row r="155" spans="1:9" ht="12.75" customHeight="1">
      <c r="A155" s="939"/>
      <c r="B155" s="808">
        <v>24</v>
      </c>
      <c r="C155" s="626" t="s">
        <v>375</v>
      </c>
      <c r="D155" s="627">
        <v>266.4</v>
      </c>
      <c r="E155" s="627">
        <v>118.4</v>
      </c>
      <c r="F155" s="627">
        <v>9.999999999999999E-33</v>
      </c>
      <c r="G155" s="627">
        <v>109.6</v>
      </c>
      <c r="H155" s="627">
        <v>217.5</v>
      </c>
      <c r="I155" s="818">
        <v>124.99999999999997</v>
      </c>
    </row>
    <row r="156" spans="1:9" ht="12.75" customHeight="1">
      <c r="A156" s="939"/>
      <c r="B156" s="807">
        <v>39</v>
      </c>
      <c r="C156" s="624" t="s">
        <v>391</v>
      </c>
      <c r="D156" s="625">
        <v>180.93461</v>
      </c>
      <c r="E156" s="625">
        <v>148.70681</v>
      </c>
      <c r="F156" s="625">
        <v>206.74433</v>
      </c>
      <c r="G156" s="625">
        <v>162.5009</v>
      </c>
      <c r="H156" s="625">
        <v>196.69287</v>
      </c>
      <c r="I156" s="816">
        <v>21.67204043984267</v>
      </c>
    </row>
    <row r="157" spans="1:9" ht="12.75" customHeight="1">
      <c r="A157" s="939"/>
      <c r="B157" s="808">
        <v>25</v>
      </c>
      <c r="C157" s="626" t="s">
        <v>376</v>
      </c>
      <c r="D157" s="627">
        <v>114.4259</v>
      </c>
      <c r="E157" s="627">
        <v>103.9795</v>
      </c>
      <c r="F157" s="627">
        <v>80.04</v>
      </c>
      <c r="G157" s="627">
        <v>131.18457</v>
      </c>
      <c r="H157" s="627">
        <v>314.68384000000003</v>
      </c>
      <c r="I157" s="818">
        <v>10.046595723195434</v>
      </c>
    </row>
    <row r="158" spans="1:9" ht="12.75" customHeight="1">
      <c r="A158" s="939"/>
      <c r="B158" s="807">
        <v>6</v>
      </c>
      <c r="C158" s="624" t="s">
        <v>357</v>
      </c>
      <c r="D158" s="625">
        <v>110.23732000000001</v>
      </c>
      <c r="E158" s="625">
        <v>74.11475999999999</v>
      </c>
      <c r="F158" s="625">
        <v>45.89172</v>
      </c>
      <c r="G158" s="625">
        <v>84.06947</v>
      </c>
      <c r="H158" s="625">
        <v>37.0099</v>
      </c>
      <c r="I158" s="816">
        <v>48.73868578944332</v>
      </c>
    </row>
    <row r="159" spans="1:9" ht="12.75" customHeight="1">
      <c r="A159" s="939"/>
      <c r="B159" s="808">
        <v>76</v>
      </c>
      <c r="C159" s="626" t="s">
        <v>427</v>
      </c>
      <c r="D159" s="627">
        <v>103.85489</v>
      </c>
      <c r="E159" s="627">
        <v>0.50555</v>
      </c>
      <c r="F159" s="627">
        <v>2.1935100000000003</v>
      </c>
      <c r="G159" s="627">
        <v>101.88499</v>
      </c>
      <c r="H159" s="627">
        <v>13.923</v>
      </c>
      <c r="I159" s="818" t="s">
        <v>991</v>
      </c>
    </row>
    <row r="160" spans="1:9" ht="12.75" customHeight="1">
      <c r="A160" s="939"/>
      <c r="B160" s="807">
        <v>19</v>
      </c>
      <c r="C160" s="624" t="s">
        <v>370</v>
      </c>
      <c r="D160" s="625">
        <v>89.55519</v>
      </c>
      <c r="E160" s="625">
        <v>41.0963</v>
      </c>
      <c r="F160" s="625">
        <v>61.484519999999996</v>
      </c>
      <c r="G160" s="625">
        <v>97.74969</v>
      </c>
      <c r="H160" s="625">
        <v>89.30206</v>
      </c>
      <c r="I160" s="816">
        <v>117.91545710927747</v>
      </c>
    </row>
    <row r="161" spans="1:9" ht="12.75" customHeight="1">
      <c r="A161" s="939"/>
      <c r="B161" s="808">
        <v>22</v>
      </c>
      <c r="C161" s="626" t="s">
        <v>373</v>
      </c>
      <c r="D161" s="627">
        <v>80.59029</v>
      </c>
      <c r="E161" s="627">
        <v>98.93077000000001</v>
      </c>
      <c r="F161" s="627">
        <v>81.12033</v>
      </c>
      <c r="G161" s="627">
        <v>98.62275</v>
      </c>
      <c r="H161" s="627">
        <v>57.16243</v>
      </c>
      <c r="I161" s="818">
        <v>-18.53870135651427</v>
      </c>
    </row>
    <row r="162" spans="1:9" ht="12.75" customHeight="1">
      <c r="A162" s="939"/>
      <c r="B162" s="807">
        <v>48</v>
      </c>
      <c r="C162" s="624" t="s">
        <v>400</v>
      </c>
      <c r="D162" s="625">
        <v>75.28971</v>
      </c>
      <c r="E162" s="625">
        <v>41.50593</v>
      </c>
      <c r="F162" s="625">
        <v>152.10966</v>
      </c>
      <c r="G162" s="625">
        <v>71.15791</v>
      </c>
      <c r="H162" s="625">
        <v>236.41494</v>
      </c>
      <c r="I162" s="816">
        <v>81.39506812640988</v>
      </c>
    </row>
    <row r="163" spans="1:9" ht="12.75" customHeight="1">
      <c r="A163" s="939"/>
      <c r="B163" s="808">
        <v>96</v>
      </c>
      <c r="C163" s="626" t="s">
        <v>446</v>
      </c>
      <c r="D163" s="627">
        <v>65.97144999999999</v>
      </c>
      <c r="E163" s="627">
        <v>44.167699999999996</v>
      </c>
      <c r="F163" s="627">
        <v>26.53528</v>
      </c>
      <c r="G163" s="627">
        <v>0.1</v>
      </c>
      <c r="H163" s="627">
        <v>0.07717</v>
      </c>
      <c r="I163" s="818">
        <v>49.3658261580295</v>
      </c>
    </row>
    <row r="164" spans="1:9" ht="12.75" customHeight="1">
      <c r="A164" s="939"/>
      <c r="B164" s="807"/>
      <c r="C164" s="624" t="s">
        <v>865</v>
      </c>
      <c r="D164" s="625">
        <v>699.9654399999827</v>
      </c>
      <c r="E164" s="625">
        <v>989.9207599999904</v>
      </c>
      <c r="F164" s="625">
        <v>855.9421999999582</v>
      </c>
      <c r="G164" s="625">
        <v>896.1124700000001</v>
      </c>
      <c r="H164" s="625">
        <v>932.5264300000001</v>
      </c>
      <c r="I164" s="816">
        <v>-29.290760605930778</v>
      </c>
    </row>
    <row r="165" spans="1:9" ht="12.75" customHeight="1">
      <c r="A165" s="819" t="s">
        <v>1162</v>
      </c>
      <c r="B165" s="808"/>
      <c r="C165" s="626"/>
      <c r="D165" s="627">
        <v>132251.89487</v>
      </c>
      <c r="E165" s="627">
        <v>87424.37212999999</v>
      </c>
      <c r="F165" s="627">
        <v>213165.21962</v>
      </c>
      <c r="G165" s="627">
        <v>1932.87884</v>
      </c>
      <c r="H165" s="627">
        <v>2257.18519</v>
      </c>
      <c r="I165" s="818">
        <v>51.275773160076575</v>
      </c>
    </row>
    <row r="166" spans="1:9" ht="12.75" customHeight="1">
      <c r="A166" s="804"/>
      <c r="B166" s="807"/>
      <c r="C166" s="624"/>
      <c r="D166" s="625"/>
      <c r="E166" s="625"/>
      <c r="F166" s="625"/>
      <c r="G166" s="625"/>
      <c r="H166" s="625"/>
      <c r="I166" s="817"/>
    </row>
    <row r="167" spans="1:9" ht="12.75" customHeight="1">
      <c r="A167" s="939" t="s">
        <v>475</v>
      </c>
      <c r="B167" s="807">
        <v>87</v>
      </c>
      <c r="C167" s="624" t="s">
        <v>437</v>
      </c>
      <c r="D167" s="625">
        <v>48752.782439999995</v>
      </c>
      <c r="E167" s="625">
        <v>279.68052</v>
      </c>
      <c r="F167" s="625">
        <v>139.9605</v>
      </c>
      <c r="G167" s="625">
        <v>51.56787</v>
      </c>
      <c r="H167" s="625">
        <v>69.45535000000001</v>
      </c>
      <c r="I167" s="816" t="s">
        <v>952</v>
      </c>
    </row>
    <row r="168" spans="1:9" ht="12.75" customHeight="1">
      <c r="A168" s="939"/>
      <c r="B168" s="808">
        <v>39</v>
      </c>
      <c r="C168" s="626" t="s">
        <v>391</v>
      </c>
      <c r="D168" s="627">
        <v>12307.528970000001</v>
      </c>
      <c r="E168" s="627">
        <v>10903.75217</v>
      </c>
      <c r="F168" s="627">
        <v>11785.21183</v>
      </c>
      <c r="G168" s="627">
        <v>7181.27349000001</v>
      </c>
      <c r="H168" s="627">
        <v>6926.93139</v>
      </c>
      <c r="I168" s="818">
        <v>12.8742544595087</v>
      </c>
    </row>
    <row r="169" spans="1:9" ht="12.75" customHeight="1">
      <c r="A169" s="939"/>
      <c r="B169" s="807">
        <v>33</v>
      </c>
      <c r="C169" s="624" t="s">
        <v>384</v>
      </c>
      <c r="D169" s="625">
        <v>10015.54351</v>
      </c>
      <c r="E169" s="625">
        <v>8548.00358000002</v>
      </c>
      <c r="F169" s="625">
        <v>7516.48217000001</v>
      </c>
      <c r="G169" s="625">
        <v>3473.57109000001</v>
      </c>
      <c r="H169" s="625">
        <v>4943.39944</v>
      </c>
      <c r="I169" s="816">
        <v>17.16821847657644</v>
      </c>
    </row>
    <row r="170" spans="1:9" ht="12.75" customHeight="1">
      <c r="A170" s="939"/>
      <c r="B170" s="808">
        <v>62</v>
      </c>
      <c r="C170" s="626" t="s">
        <v>413</v>
      </c>
      <c r="D170" s="627">
        <v>5779.56257</v>
      </c>
      <c r="E170" s="627">
        <v>5517.39062999999</v>
      </c>
      <c r="F170" s="627">
        <v>5372.178809999999</v>
      </c>
      <c r="G170" s="627">
        <v>5838.25017</v>
      </c>
      <c r="H170" s="627">
        <v>5169.97784</v>
      </c>
      <c r="I170" s="818">
        <v>4.751737869972253</v>
      </c>
    </row>
    <row r="171" spans="1:9" ht="12.75" customHeight="1">
      <c r="A171" s="939"/>
      <c r="B171" s="807">
        <v>30</v>
      </c>
      <c r="C171" s="624" t="s">
        <v>381</v>
      </c>
      <c r="D171" s="625">
        <v>5295.804099999999</v>
      </c>
      <c r="E171" s="625">
        <v>3862.55313</v>
      </c>
      <c r="F171" s="625">
        <v>4674.96691</v>
      </c>
      <c r="G171" s="625">
        <v>3439.82162</v>
      </c>
      <c r="H171" s="625">
        <v>2055.46889</v>
      </c>
      <c r="I171" s="816">
        <v>37.10631081985918</v>
      </c>
    </row>
    <row r="172" spans="1:9" ht="12.75" customHeight="1">
      <c r="A172" s="939"/>
      <c r="B172" s="808">
        <v>27</v>
      </c>
      <c r="C172" s="626" t="s">
        <v>378</v>
      </c>
      <c r="D172" s="627">
        <v>4732.73987</v>
      </c>
      <c r="E172" s="627">
        <v>21602.54422</v>
      </c>
      <c r="F172" s="627">
        <v>13804.43844</v>
      </c>
      <c r="G172" s="627">
        <v>2464.34247</v>
      </c>
      <c r="H172" s="627">
        <v>12573.235</v>
      </c>
      <c r="I172" s="818">
        <v>-78.09174779691759</v>
      </c>
    </row>
    <row r="173" spans="1:9" ht="12.75" customHeight="1">
      <c r="A173" s="939"/>
      <c r="B173" s="807">
        <v>61</v>
      </c>
      <c r="C173" s="624" t="s">
        <v>412</v>
      </c>
      <c r="D173" s="625">
        <v>3925.72727</v>
      </c>
      <c r="E173" s="625">
        <v>5280.41742</v>
      </c>
      <c r="F173" s="625">
        <v>3850.13295</v>
      </c>
      <c r="G173" s="625">
        <v>4131.31015</v>
      </c>
      <c r="H173" s="625">
        <v>5220.61136999999</v>
      </c>
      <c r="I173" s="816">
        <v>-25.654982215402207</v>
      </c>
    </row>
    <row r="174" spans="1:9" ht="12.75" customHeight="1">
      <c r="A174" s="939"/>
      <c r="B174" s="808">
        <v>38</v>
      </c>
      <c r="C174" s="626" t="s">
        <v>390</v>
      </c>
      <c r="D174" s="627">
        <v>2786.25864</v>
      </c>
      <c r="E174" s="627">
        <v>3895.59916</v>
      </c>
      <c r="F174" s="627">
        <v>4228.42397</v>
      </c>
      <c r="G174" s="627">
        <v>2507.27717</v>
      </c>
      <c r="H174" s="627">
        <v>2784.20814</v>
      </c>
      <c r="I174" s="818">
        <v>-28.476762480870853</v>
      </c>
    </row>
    <row r="175" spans="1:9" ht="12.75" customHeight="1">
      <c r="A175" s="939"/>
      <c r="B175" s="807">
        <v>21</v>
      </c>
      <c r="C175" s="624" t="s">
        <v>372</v>
      </c>
      <c r="D175" s="625">
        <v>2624.8432799999996</v>
      </c>
      <c r="E175" s="625">
        <v>3170.59087</v>
      </c>
      <c r="F175" s="625">
        <v>1592.49446</v>
      </c>
      <c r="G175" s="625">
        <v>1396.92274</v>
      </c>
      <c r="H175" s="625">
        <v>1339.41826</v>
      </c>
      <c r="I175" s="816">
        <v>-17.212803933924164</v>
      </c>
    </row>
    <row r="176" spans="1:9" ht="12.75" customHeight="1">
      <c r="A176" s="939"/>
      <c r="B176" s="808">
        <v>48</v>
      </c>
      <c r="C176" s="626" t="s">
        <v>400</v>
      </c>
      <c r="D176" s="627">
        <v>2546.52172</v>
      </c>
      <c r="E176" s="627">
        <v>1460.88304</v>
      </c>
      <c r="F176" s="627">
        <v>2474.80008</v>
      </c>
      <c r="G176" s="627">
        <v>1231.8596100000002</v>
      </c>
      <c r="H176" s="627">
        <v>1271.1698700000002</v>
      </c>
      <c r="I176" s="818">
        <v>74.31386704304543</v>
      </c>
    </row>
    <row r="177" spans="1:9" ht="12.75" customHeight="1">
      <c r="A177" s="939"/>
      <c r="B177" s="807"/>
      <c r="C177" s="624" t="s">
        <v>865</v>
      </c>
      <c r="D177" s="625">
        <v>31441.319120000004</v>
      </c>
      <c r="E177" s="625">
        <v>53138.709309999926</v>
      </c>
      <c r="F177" s="625">
        <v>40330.91899000005</v>
      </c>
      <c r="G177" s="625">
        <v>45024.69932000001</v>
      </c>
      <c r="H177" s="625">
        <v>42397.27600000001</v>
      </c>
      <c r="I177" s="816">
        <v>-40.831609332891325</v>
      </c>
    </row>
    <row r="178" spans="1:9" ht="12.75" customHeight="1">
      <c r="A178" s="805" t="s">
        <v>1163</v>
      </c>
      <c r="B178" s="808"/>
      <c r="C178" s="626"/>
      <c r="D178" s="627">
        <v>130208.63149000001</v>
      </c>
      <c r="E178" s="627">
        <v>117660.12404999993</v>
      </c>
      <c r="F178" s="627">
        <v>95770.00911000006</v>
      </c>
      <c r="G178" s="627">
        <v>76740.89570000002</v>
      </c>
      <c r="H178" s="627">
        <v>84751.15155</v>
      </c>
      <c r="I178" s="818">
        <v>10.665046923346413</v>
      </c>
    </row>
    <row r="179" spans="1:9" ht="12.75" customHeight="1">
      <c r="A179" s="804"/>
      <c r="B179" s="807"/>
      <c r="C179" s="624"/>
      <c r="D179" s="625"/>
      <c r="E179" s="625"/>
      <c r="F179" s="625"/>
      <c r="G179" s="625"/>
      <c r="H179" s="625"/>
      <c r="I179" s="817" t="s">
        <v>952</v>
      </c>
    </row>
    <row r="180" spans="1:9" ht="12.75" customHeight="1">
      <c r="A180" s="939" t="s">
        <v>869</v>
      </c>
      <c r="B180" s="807">
        <v>27</v>
      </c>
      <c r="C180" s="624" t="s">
        <v>378</v>
      </c>
      <c r="D180" s="625">
        <v>305941.27835999994</v>
      </c>
      <c r="E180" s="625">
        <v>26176.1488</v>
      </c>
      <c r="F180" s="625">
        <v>158403.44869</v>
      </c>
      <c r="G180" s="625">
        <v>90959.81184000001</v>
      </c>
      <c r="H180" s="625">
        <v>11.7594</v>
      </c>
      <c r="I180" s="816">
        <v>1068.7788020214796</v>
      </c>
    </row>
    <row r="181" spans="1:9" ht="12.75" customHeight="1">
      <c r="A181" s="939"/>
      <c r="B181" s="808">
        <v>71</v>
      </c>
      <c r="C181" s="626" t="s">
        <v>422</v>
      </c>
      <c r="D181" s="627">
        <v>14707.37702</v>
      </c>
      <c r="E181" s="627">
        <v>9.999999999999999E-33</v>
      </c>
      <c r="F181" s="627">
        <v>86.064</v>
      </c>
      <c r="G181" s="627">
        <v>727.869</v>
      </c>
      <c r="H181" s="627">
        <v>9</v>
      </c>
      <c r="I181" s="818" t="s">
        <v>991</v>
      </c>
    </row>
    <row r="182" spans="1:9" ht="12.75" customHeight="1">
      <c r="A182" s="939"/>
      <c r="B182" s="807">
        <v>72</v>
      </c>
      <c r="C182" s="624" t="s">
        <v>423</v>
      </c>
      <c r="D182" s="625">
        <v>3662.76099</v>
      </c>
      <c r="E182" s="625">
        <v>328.63461</v>
      </c>
      <c r="F182" s="625">
        <v>2442.1728700000003</v>
      </c>
      <c r="G182" s="625">
        <v>9.999999999999999E-33</v>
      </c>
      <c r="H182" s="625">
        <v>18.03955</v>
      </c>
      <c r="I182" s="816" t="s">
        <v>952</v>
      </c>
    </row>
    <row r="183" spans="1:9" ht="12.75" customHeight="1">
      <c r="A183" s="939"/>
      <c r="B183" s="808">
        <v>44</v>
      </c>
      <c r="C183" s="626" t="s">
        <v>396</v>
      </c>
      <c r="D183" s="627">
        <v>2894.97073</v>
      </c>
      <c r="E183" s="627">
        <v>1025.00105</v>
      </c>
      <c r="F183" s="627">
        <v>352.12286</v>
      </c>
      <c r="G183" s="627">
        <v>161.40026</v>
      </c>
      <c r="H183" s="627">
        <v>348.78753</v>
      </c>
      <c r="I183" s="818">
        <v>182.43587945592833</v>
      </c>
    </row>
    <row r="184" spans="1:9" ht="12.75" customHeight="1">
      <c r="A184" s="939"/>
      <c r="B184" s="807">
        <v>76</v>
      </c>
      <c r="C184" s="624" t="s">
        <v>427</v>
      </c>
      <c r="D184" s="625">
        <v>345.00266999999997</v>
      </c>
      <c r="E184" s="625">
        <v>9.999999999999999E-33</v>
      </c>
      <c r="F184" s="625">
        <v>9.999999999999999E-33</v>
      </c>
      <c r="G184" s="625">
        <v>369.74739</v>
      </c>
      <c r="H184" s="625">
        <v>37.80021</v>
      </c>
      <c r="I184" s="816" t="s">
        <v>991</v>
      </c>
    </row>
    <row r="185" spans="1:9" ht="12.75" customHeight="1">
      <c r="A185" s="939"/>
      <c r="B185" s="808">
        <v>84</v>
      </c>
      <c r="C185" s="626" t="s">
        <v>434</v>
      </c>
      <c r="D185" s="627">
        <v>338.364</v>
      </c>
      <c r="E185" s="627">
        <v>36.915589999999995</v>
      </c>
      <c r="F185" s="627">
        <v>11.3841</v>
      </c>
      <c r="G185" s="627">
        <v>9.999999999999999E-33</v>
      </c>
      <c r="H185" s="627">
        <v>9.999999999999999E-33</v>
      </c>
      <c r="I185" s="818" t="s">
        <v>952</v>
      </c>
    </row>
    <row r="186" spans="1:9" ht="12.75" customHeight="1">
      <c r="A186" s="939"/>
      <c r="B186" s="807">
        <v>81</v>
      </c>
      <c r="C186" s="624" t="s">
        <v>431</v>
      </c>
      <c r="D186" s="625">
        <v>125.99775</v>
      </c>
      <c r="E186" s="625">
        <v>9.999999999999999E-33</v>
      </c>
      <c r="F186" s="625">
        <v>97.09985</v>
      </c>
      <c r="G186" s="625">
        <v>136.15194</v>
      </c>
      <c r="H186" s="625">
        <v>9.999999999999999E-33</v>
      </c>
      <c r="I186" s="816" t="s">
        <v>991</v>
      </c>
    </row>
    <row r="187" spans="1:9" ht="12.75" customHeight="1">
      <c r="A187" s="939"/>
      <c r="B187" s="808">
        <v>60</v>
      </c>
      <c r="C187" s="626" t="s">
        <v>411</v>
      </c>
      <c r="D187" s="627">
        <v>56.4324</v>
      </c>
      <c r="E187" s="627">
        <v>9.999999999999999E-33</v>
      </c>
      <c r="F187" s="627">
        <v>27.88</v>
      </c>
      <c r="G187" s="627">
        <v>9.999999999999999E-33</v>
      </c>
      <c r="H187" s="627">
        <v>9.999999999999999E-33</v>
      </c>
      <c r="I187" s="818" t="s">
        <v>991</v>
      </c>
    </row>
    <row r="188" spans="1:9" ht="12.75" customHeight="1">
      <c r="A188" s="939"/>
      <c r="B188" s="807">
        <v>21</v>
      </c>
      <c r="C188" s="624" t="s">
        <v>372</v>
      </c>
      <c r="D188" s="625">
        <v>49.956</v>
      </c>
      <c r="E188" s="625">
        <v>12.204</v>
      </c>
      <c r="F188" s="625">
        <v>9.999999999999999E-33</v>
      </c>
      <c r="G188" s="625">
        <v>9.999999999999999E-33</v>
      </c>
      <c r="H188" s="625">
        <v>4.96501</v>
      </c>
      <c r="I188" s="816">
        <v>309.34119960668636</v>
      </c>
    </row>
    <row r="189" spans="1:9" ht="12.75" customHeight="1">
      <c r="A189" s="939"/>
      <c r="B189" s="808">
        <v>41</v>
      </c>
      <c r="C189" s="626" t="s">
        <v>393</v>
      </c>
      <c r="D189" s="627">
        <v>44.4437</v>
      </c>
      <c r="E189" s="627">
        <v>37.03606</v>
      </c>
      <c r="F189" s="627">
        <v>13.84825</v>
      </c>
      <c r="G189" s="627">
        <v>70</v>
      </c>
      <c r="H189" s="627">
        <v>9.999999999999999E-33</v>
      </c>
      <c r="I189" s="818">
        <v>20.001155630485535</v>
      </c>
    </row>
    <row r="190" spans="1:9" ht="12.75" customHeight="1">
      <c r="A190" s="806"/>
      <c r="B190" s="807"/>
      <c r="C190" s="624" t="s">
        <v>865</v>
      </c>
      <c r="D190" s="625">
        <v>134.06095999999346</v>
      </c>
      <c r="E190" s="625">
        <v>766.1049499999992</v>
      </c>
      <c r="F190" s="625">
        <v>1683.5256200000347</v>
      </c>
      <c r="G190" s="625">
        <v>1176.6657299999893</v>
      </c>
      <c r="H190" s="625">
        <v>2188.5400999999997</v>
      </c>
      <c r="I190" s="816">
        <v>-82.50096674091539</v>
      </c>
    </row>
    <row r="191" spans="1:9" ht="12.75" customHeight="1">
      <c r="A191" s="819" t="s">
        <v>1160</v>
      </c>
      <c r="B191" s="808"/>
      <c r="C191" s="626"/>
      <c r="D191" s="627">
        <v>328300.6445799999</v>
      </c>
      <c r="E191" s="627">
        <v>28382.04506</v>
      </c>
      <c r="F191" s="627">
        <v>163117.54624000003</v>
      </c>
      <c r="G191" s="627">
        <v>93601.64615999999</v>
      </c>
      <c r="H191" s="627">
        <v>2618.8918</v>
      </c>
      <c r="I191" s="818">
        <v>1056.71948193292</v>
      </c>
    </row>
    <row r="192" spans="1:9" ht="12.75" customHeight="1">
      <c r="A192" s="804"/>
      <c r="B192" s="807"/>
      <c r="C192" s="624"/>
      <c r="D192" s="625"/>
      <c r="E192" s="625"/>
      <c r="F192" s="625"/>
      <c r="G192" s="625"/>
      <c r="H192" s="625"/>
      <c r="I192" s="817"/>
    </row>
    <row r="193" spans="1:9" ht="12.75" customHeight="1">
      <c r="A193" s="939" t="s">
        <v>498</v>
      </c>
      <c r="B193" s="807">
        <v>27</v>
      </c>
      <c r="C193" s="624" t="s">
        <v>378</v>
      </c>
      <c r="D193" s="625">
        <v>85491.74702</v>
      </c>
      <c r="E193" s="625">
        <v>35523.03184</v>
      </c>
      <c r="F193" s="625">
        <v>20153.20212</v>
      </c>
      <c r="G193" s="625">
        <v>36832.865079999996</v>
      </c>
      <c r="H193" s="625">
        <v>26878.78739</v>
      </c>
      <c r="I193" s="816">
        <v>140.6656824931641</v>
      </c>
    </row>
    <row r="194" spans="1:9" ht="12.75" customHeight="1">
      <c r="A194" s="939"/>
      <c r="B194" s="808">
        <v>9</v>
      </c>
      <c r="C194" s="626" t="s">
        <v>360</v>
      </c>
      <c r="D194" s="627">
        <v>8211.02537</v>
      </c>
      <c r="E194" s="627">
        <v>6790.236889999999</v>
      </c>
      <c r="F194" s="627">
        <v>7656.11025</v>
      </c>
      <c r="G194" s="627">
        <v>4072.3250099999996</v>
      </c>
      <c r="H194" s="627">
        <v>12105.520279999999</v>
      </c>
      <c r="I194" s="818">
        <v>20.923989884541427</v>
      </c>
    </row>
    <row r="195" spans="1:9" ht="12.75" customHeight="1">
      <c r="A195" s="939"/>
      <c r="B195" s="807">
        <v>8</v>
      </c>
      <c r="C195" s="624" t="s">
        <v>359</v>
      </c>
      <c r="D195" s="625">
        <v>7021.49037</v>
      </c>
      <c r="E195" s="625">
        <v>8454.94817</v>
      </c>
      <c r="F195" s="625">
        <v>11979.9061</v>
      </c>
      <c r="G195" s="625">
        <v>8596.14273000001</v>
      </c>
      <c r="H195" s="625">
        <v>9304.793810000001</v>
      </c>
      <c r="I195" s="816">
        <v>-16.954069630920035</v>
      </c>
    </row>
    <row r="196" spans="1:9" ht="12.75" customHeight="1">
      <c r="A196" s="939"/>
      <c r="B196" s="808">
        <v>41</v>
      </c>
      <c r="C196" s="626" t="s">
        <v>393</v>
      </c>
      <c r="D196" s="627">
        <v>6175.18544</v>
      </c>
      <c r="E196" s="627">
        <v>4155.91513</v>
      </c>
      <c r="F196" s="627">
        <v>4951.04176</v>
      </c>
      <c r="G196" s="627">
        <v>7229.5540599999995</v>
      </c>
      <c r="H196" s="627">
        <v>2684.18021</v>
      </c>
      <c r="I196" s="818">
        <v>48.587862043275166</v>
      </c>
    </row>
    <row r="197" spans="1:9" ht="12.75" customHeight="1">
      <c r="A197" s="939"/>
      <c r="B197" s="807">
        <v>62</v>
      </c>
      <c r="C197" s="624" t="s">
        <v>413</v>
      </c>
      <c r="D197" s="625">
        <v>983.1121800000001</v>
      </c>
      <c r="E197" s="625">
        <v>1286.9273500000002</v>
      </c>
      <c r="F197" s="625">
        <v>857.34824</v>
      </c>
      <c r="G197" s="625">
        <v>885.58708</v>
      </c>
      <c r="H197" s="625">
        <v>648.84525</v>
      </c>
      <c r="I197" s="816">
        <v>-23.607794954392727</v>
      </c>
    </row>
    <row r="198" spans="1:9" ht="12.75" customHeight="1">
      <c r="A198" s="939"/>
      <c r="B198" s="808">
        <v>71</v>
      </c>
      <c r="C198" s="626" t="s">
        <v>422</v>
      </c>
      <c r="D198" s="627">
        <v>716.6600999999999</v>
      </c>
      <c r="E198" s="627">
        <v>382.12352000000004</v>
      </c>
      <c r="F198" s="627">
        <v>942.91448</v>
      </c>
      <c r="G198" s="627">
        <v>1071.87798</v>
      </c>
      <c r="H198" s="627">
        <v>1422.11651</v>
      </c>
      <c r="I198" s="818">
        <v>87.5467126441209</v>
      </c>
    </row>
    <row r="199" spans="1:9" ht="12.75" customHeight="1">
      <c r="A199" s="939"/>
      <c r="B199" s="807">
        <v>18</v>
      </c>
      <c r="C199" s="624" t="s">
        <v>369</v>
      </c>
      <c r="D199" s="625">
        <v>327.9982</v>
      </c>
      <c r="E199" s="625">
        <v>95.39712</v>
      </c>
      <c r="F199" s="625">
        <v>9.999999999999999E-33</v>
      </c>
      <c r="G199" s="625">
        <v>56.32</v>
      </c>
      <c r="H199" s="625">
        <v>9.999999999999999E-33</v>
      </c>
      <c r="I199" s="816">
        <v>243.82400642702842</v>
      </c>
    </row>
    <row r="200" spans="1:9" ht="12.75" customHeight="1">
      <c r="A200" s="939"/>
      <c r="B200" s="808">
        <v>6</v>
      </c>
      <c r="C200" s="626" t="s">
        <v>357</v>
      </c>
      <c r="D200" s="627">
        <v>285.44117</v>
      </c>
      <c r="E200" s="627">
        <v>301.09201</v>
      </c>
      <c r="F200" s="627">
        <v>320.46381</v>
      </c>
      <c r="G200" s="627">
        <v>209.91004</v>
      </c>
      <c r="H200" s="627">
        <v>181.05845000000002</v>
      </c>
      <c r="I200" s="818">
        <v>-5.198025679924225</v>
      </c>
    </row>
    <row r="201" spans="1:9" ht="12.75" customHeight="1">
      <c r="A201" s="939"/>
      <c r="B201" s="807">
        <v>39</v>
      </c>
      <c r="C201" s="624" t="s">
        <v>391</v>
      </c>
      <c r="D201" s="625">
        <v>249.29803</v>
      </c>
      <c r="E201" s="625">
        <v>784.72581</v>
      </c>
      <c r="F201" s="625">
        <v>1812.56343</v>
      </c>
      <c r="G201" s="625">
        <v>2792.62804</v>
      </c>
      <c r="H201" s="625">
        <v>914.87077</v>
      </c>
      <c r="I201" s="816">
        <v>-68.23119275253607</v>
      </c>
    </row>
    <row r="202" spans="1:9" ht="12.75" customHeight="1">
      <c r="A202" s="939"/>
      <c r="B202" s="808">
        <v>72</v>
      </c>
      <c r="C202" s="626" t="s">
        <v>423</v>
      </c>
      <c r="D202" s="627">
        <v>208.59251</v>
      </c>
      <c r="E202" s="627">
        <v>14587.71758</v>
      </c>
      <c r="F202" s="627">
        <v>20092.796059999997</v>
      </c>
      <c r="G202" s="627">
        <v>32918.23419</v>
      </c>
      <c r="H202" s="627">
        <v>8878.79926</v>
      </c>
      <c r="I202" s="818">
        <v>-98.57008124227752</v>
      </c>
    </row>
    <row r="203" spans="1:9" ht="12.75" customHeight="1">
      <c r="A203" s="806"/>
      <c r="B203" s="807"/>
      <c r="C203" s="624" t="s">
        <v>865</v>
      </c>
      <c r="D203" s="625">
        <v>949.160730000019</v>
      </c>
      <c r="E203" s="625">
        <v>14669.30152000001</v>
      </c>
      <c r="F203" s="625">
        <v>8035.378639999985</v>
      </c>
      <c r="G203" s="625">
        <v>1801.5563799999952</v>
      </c>
      <c r="H203" s="625">
        <v>2820.044669999987</v>
      </c>
      <c r="I203" s="816">
        <v>-93.52961196750955</v>
      </c>
    </row>
    <row r="204" spans="1:9" ht="12.75" customHeight="1">
      <c r="A204" s="819" t="s">
        <v>1172</v>
      </c>
      <c r="B204" s="808"/>
      <c r="C204" s="626"/>
      <c r="D204" s="627">
        <v>110619.71112000004</v>
      </c>
      <c r="E204" s="627">
        <v>87031.41694000002</v>
      </c>
      <c r="F204" s="627">
        <v>76801.72488999998</v>
      </c>
      <c r="G204" s="627">
        <v>96467.00059000001</v>
      </c>
      <c r="H204" s="627">
        <v>65839.01659999999</v>
      </c>
      <c r="I204" s="818">
        <v>27.103194466271784</v>
      </c>
    </row>
    <row r="205" spans="1:9" ht="18" customHeight="1">
      <c r="A205" s="804"/>
      <c r="B205" s="807"/>
      <c r="C205" s="624"/>
      <c r="D205" s="625"/>
      <c r="E205" s="625"/>
      <c r="F205" s="625"/>
      <c r="G205" s="625"/>
      <c r="H205" s="625"/>
      <c r="I205" s="817"/>
    </row>
    <row r="206" spans="1:9" ht="12.75" customHeight="1">
      <c r="A206" s="939" t="s">
        <v>889</v>
      </c>
      <c r="B206" s="807">
        <v>27</v>
      </c>
      <c r="C206" s="624" t="s">
        <v>378</v>
      </c>
      <c r="D206" s="625">
        <v>103685.44056</v>
      </c>
      <c r="E206" s="625">
        <v>92604.37706</v>
      </c>
      <c r="F206" s="625">
        <v>89231.62044</v>
      </c>
      <c r="G206" s="625">
        <v>21840.18894</v>
      </c>
      <c r="H206" s="625">
        <v>58397.54079</v>
      </c>
      <c r="I206" s="816">
        <v>11.966025637017555</v>
      </c>
    </row>
    <row r="207" spans="1:9" ht="12.75" customHeight="1">
      <c r="A207" s="939"/>
      <c r="B207" s="808">
        <v>39</v>
      </c>
      <c r="C207" s="626" t="s">
        <v>391</v>
      </c>
      <c r="D207" s="627">
        <v>4137.23611</v>
      </c>
      <c r="E207" s="627">
        <v>6695.24067</v>
      </c>
      <c r="F207" s="627">
        <v>4260.54999</v>
      </c>
      <c r="G207" s="627">
        <v>3851.79612</v>
      </c>
      <c r="H207" s="627">
        <v>4088.42103</v>
      </c>
      <c r="I207" s="818">
        <v>-38.20631230572329</v>
      </c>
    </row>
    <row r="208" spans="1:9" ht="12.75" customHeight="1">
      <c r="A208" s="939"/>
      <c r="B208" s="807">
        <v>24</v>
      </c>
      <c r="C208" s="624" t="s">
        <v>375</v>
      </c>
      <c r="D208" s="625">
        <v>987.228</v>
      </c>
      <c r="E208" s="625">
        <v>9.999999999999999E-33</v>
      </c>
      <c r="F208" s="625">
        <v>9.999999999999999E-33</v>
      </c>
      <c r="G208" s="625">
        <v>9.999999999999999E-33</v>
      </c>
      <c r="H208" s="625">
        <v>9.999999999999999E-33</v>
      </c>
      <c r="I208" s="816" t="s">
        <v>991</v>
      </c>
    </row>
    <row r="209" spans="1:9" ht="12.75" customHeight="1">
      <c r="A209" s="939"/>
      <c r="B209" s="808">
        <v>96</v>
      </c>
      <c r="C209" s="626" t="s">
        <v>446</v>
      </c>
      <c r="D209" s="627">
        <v>334.338</v>
      </c>
      <c r="E209" s="627">
        <v>2.57</v>
      </c>
      <c r="F209" s="627">
        <v>141.6</v>
      </c>
      <c r="G209" s="627">
        <v>9.999999999999999E-33</v>
      </c>
      <c r="H209" s="627">
        <v>9.999999999999999E-33</v>
      </c>
      <c r="I209" s="818" t="s">
        <v>952</v>
      </c>
    </row>
    <row r="210" spans="1:9" ht="12.75" customHeight="1">
      <c r="A210" s="939"/>
      <c r="B210" s="807">
        <v>35</v>
      </c>
      <c r="C210" s="624" t="s">
        <v>386</v>
      </c>
      <c r="D210" s="625">
        <v>153.8</v>
      </c>
      <c r="E210" s="625">
        <v>9.999999999999999E-33</v>
      </c>
      <c r="F210" s="625">
        <v>414.8</v>
      </c>
      <c r="G210" s="625">
        <v>103.32397</v>
      </c>
      <c r="H210" s="625">
        <v>78.226</v>
      </c>
      <c r="I210" s="816" t="s">
        <v>991</v>
      </c>
    </row>
    <row r="211" spans="1:9" ht="12.75" customHeight="1">
      <c r="A211" s="939"/>
      <c r="B211" s="808">
        <v>29</v>
      </c>
      <c r="C211" s="626" t="s">
        <v>380</v>
      </c>
      <c r="D211" s="627">
        <v>71.46481</v>
      </c>
      <c r="E211" s="627">
        <v>113.28788</v>
      </c>
      <c r="F211" s="627">
        <v>192.22253</v>
      </c>
      <c r="G211" s="627">
        <v>56.8122</v>
      </c>
      <c r="H211" s="627">
        <v>33.139849999999996</v>
      </c>
      <c r="I211" s="818">
        <v>-36.9175149186303</v>
      </c>
    </row>
    <row r="212" spans="1:9" ht="12.75" customHeight="1">
      <c r="A212" s="939"/>
      <c r="B212" s="807">
        <v>9</v>
      </c>
      <c r="C212" s="624" t="s">
        <v>360</v>
      </c>
      <c r="D212" s="625">
        <v>69.92226</v>
      </c>
      <c r="E212" s="625">
        <v>9.999999999999999E-33</v>
      </c>
      <c r="F212" s="625">
        <v>9.999999999999999E-33</v>
      </c>
      <c r="G212" s="625">
        <v>9.999999999999999E-33</v>
      </c>
      <c r="H212" s="625">
        <v>51.85276</v>
      </c>
      <c r="I212" s="816" t="s">
        <v>991</v>
      </c>
    </row>
    <row r="213" spans="1:9" ht="12.75" customHeight="1">
      <c r="A213" s="939"/>
      <c r="B213" s="808">
        <v>42</v>
      </c>
      <c r="C213" s="626" t="s">
        <v>394</v>
      </c>
      <c r="D213" s="627">
        <v>40.78608</v>
      </c>
      <c r="E213" s="627">
        <v>0.679</v>
      </c>
      <c r="F213" s="627">
        <v>0.448</v>
      </c>
      <c r="G213" s="627">
        <v>32.952940000000005</v>
      </c>
      <c r="H213" s="627">
        <v>9.999999999999999E-33</v>
      </c>
      <c r="I213" s="818" t="s">
        <v>952</v>
      </c>
    </row>
    <row r="214" spans="1:9" ht="12.75" customHeight="1">
      <c r="A214" s="939"/>
      <c r="B214" s="807">
        <v>61</v>
      </c>
      <c r="C214" s="624" t="s">
        <v>412</v>
      </c>
      <c r="D214" s="625">
        <v>29.147869999999998</v>
      </c>
      <c r="E214" s="625">
        <v>16.643</v>
      </c>
      <c r="F214" s="625">
        <v>29.12168</v>
      </c>
      <c r="G214" s="625">
        <v>5.509</v>
      </c>
      <c r="H214" s="625">
        <v>9.999999999999999E-33</v>
      </c>
      <c r="I214" s="816">
        <v>75.13591299645495</v>
      </c>
    </row>
    <row r="215" spans="1:9" ht="12.75" customHeight="1">
      <c r="A215" s="939"/>
      <c r="B215" s="808">
        <v>62</v>
      </c>
      <c r="C215" s="626" t="s">
        <v>413</v>
      </c>
      <c r="D215" s="627">
        <v>10.40657</v>
      </c>
      <c r="E215" s="627">
        <v>4.3745</v>
      </c>
      <c r="F215" s="627">
        <v>9.773</v>
      </c>
      <c r="G215" s="627">
        <v>2.284</v>
      </c>
      <c r="H215" s="627">
        <v>9.999999999999999E-33</v>
      </c>
      <c r="I215" s="818">
        <v>137.8916447594011</v>
      </c>
    </row>
    <row r="216" spans="1:9" ht="12.75" customHeight="1">
      <c r="A216" s="804"/>
      <c r="B216" s="807"/>
      <c r="C216" s="624" t="s">
        <v>865</v>
      </c>
      <c r="D216" s="625">
        <v>9.99</v>
      </c>
      <c r="E216" s="625">
        <v>538.2601400000005</v>
      </c>
      <c r="F216" s="625">
        <v>759.5145700000078</v>
      </c>
      <c r="G216" s="625">
        <v>670.5296600000001</v>
      </c>
      <c r="H216" s="625">
        <v>758.9701700000018</v>
      </c>
      <c r="I216" s="816">
        <v>-98.14402010150705</v>
      </c>
    </row>
    <row r="217" spans="1:9" ht="12.75" customHeight="1">
      <c r="A217" s="805" t="s">
        <v>1164</v>
      </c>
      <c r="B217" s="808"/>
      <c r="C217" s="626"/>
      <c r="D217" s="627">
        <v>109529.76026000001</v>
      </c>
      <c r="E217" s="627">
        <v>99975.43225</v>
      </c>
      <c r="F217" s="627">
        <v>95039.65021</v>
      </c>
      <c r="G217" s="627">
        <v>26563.39683</v>
      </c>
      <c r="H217" s="627">
        <v>63408.1506</v>
      </c>
      <c r="I217" s="818">
        <v>9.556675870236123</v>
      </c>
    </row>
    <row r="218" spans="1:9" ht="12.75">
      <c r="A218" s="804"/>
      <c r="B218" s="807"/>
      <c r="C218" s="624"/>
      <c r="D218" s="625"/>
      <c r="E218" s="625"/>
      <c r="F218" s="625"/>
      <c r="G218" s="625"/>
      <c r="H218" s="625"/>
      <c r="I218" s="817"/>
    </row>
    <row r="219" spans="1:9" ht="14.25" customHeight="1">
      <c r="A219" s="939" t="s">
        <v>514</v>
      </c>
      <c r="B219" s="807">
        <v>71</v>
      </c>
      <c r="C219" s="624" t="s">
        <v>422</v>
      </c>
      <c r="D219" s="625">
        <v>94747.06411</v>
      </c>
      <c r="E219" s="625">
        <v>165211.98747999998</v>
      </c>
      <c r="F219" s="625">
        <v>118376.88214</v>
      </c>
      <c r="G219" s="625">
        <v>106218.82059999999</v>
      </c>
      <c r="H219" s="625">
        <v>101921.04437</v>
      </c>
      <c r="I219" s="816">
        <v>-42.65121704835747</v>
      </c>
    </row>
    <row r="220" spans="1:9" ht="12.75" customHeight="1">
      <c r="A220" s="939"/>
      <c r="B220" s="808">
        <v>26</v>
      </c>
      <c r="C220" s="626" t="s">
        <v>377</v>
      </c>
      <c r="D220" s="627">
        <v>1519.5434</v>
      </c>
      <c r="E220" s="627">
        <v>2694.7865699999998</v>
      </c>
      <c r="F220" s="627">
        <v>2890.72987</v>
      </c>
      <c r="G220" s="627">
        <v>1628.9951899999999</v>
      </c>
      <c r="H220" s="627">
        <v>2688.92251</v>
      </c>
      <c r="I220" s="818">
        <v>-43.61173471337286</v>
      </c>
    </row>
    <row r="221" spans="1:9" ht="12.75" customHeight="1">
      <c r="A221" s="939"/>
      <c r="B221" s="807">
        <v>30</v>
      </c>
      <c r="C221" s="624" t="s">
        <v>381</v>
      </c>
      <c r="D221" s="625">
        <v>631.6555699999999</v>
      </c>
      <c r="E221" s="625">
        <v>499.59449</v>
      </c>
      <c r="F221" s="625">
        <v>413.10565</v>
      </c>
      <c r="G221" s="625">
        <v>285.5001</v>
      </c>
      <c r="H221" s="625">
        <v>456.63645</v>
      </c>
      <c r="I221" s="816">
        <v>26.433654222247306</v>
      </c>
    </row>
    <row r="222" spans="1:9" ht="12.75" customHeight="1">
      <c r="A222" s="939"/>
      <c r="B222" s="808">
        <v>8</v>
      </c>
      <c r="C222" s="626" t="s">
        <v>359</v>
      </c>
      <c r="D222" s="627">
        <v>330.96849</v>
      </c>
      <c r="E222" s="627">
        <v>249.71404</v>
      </c>
      <c r="F222" s="627">
        <v>176.77666</v>
      </c>
      <c r="G222" s="627">
        <v>141.96031</v>
      </c>
      <c r="H222" s="627">
        <v>145.44767000000002</v>
      </c>
      <c r="I222" s="818">
        <v>32.53899940908407</v>
      </c>
    </row>
    <row r="223" spans="1:9" ht="12.75" customHeight="1">
      <c r="A223" s="939"/>
      <c r="B223" s="807">
        <v>6</v>
      </c>
      <c r="C223" s="624" t="s">
        <v>357</v>
      </c>
      <c r="D223" s="625">
        <v>278.41105</v>
      </c>
      <c r="E223" s="625">
        <v>183.25217999999998</v>
      </c>
      <c r="F223" s="625">
        <v>126.83031</v>
      </c>
      <c r="G223" s="625">
        <v>544.58166</v>
      </c>
      <c r="H223" s="625">
        <v>29.85569</v>
      </c>
      <c r="I223" s="816">
        <v>51.927824269266544</v>
      </c>
    </row>
    <row r="224" spans="1:9" ht="12.75" customHeight="1">
      <c r="A224" s="939"/>
      <c r="B224" s="808">
        <v>35</v>
      </c>
      <c r="C224" s="626" t="s">
        <v>386</v>
      </c>
      <c r="D224" s="627">
        <v>190.80003</v>
      </c>
      <c r="E224" s="627">
        <v>554.67725</v>
      </c>
      <c r="F224" s="627">
        <v>684.35824</v>
      </c>
      <c r="G224" s="627">
        <v>569.24685</v>
      </c>
      <c r="H224" s="627">
        <v>463.52646000000004</v>
      </c>
      <c r="I224" s="818">
        <v>-65.60161246923323</v>
      </c>
    </row>
    <row r="225" spans="1:9" ht="12.75" customHeight="1">
      <c r="A225" s="939"/>
      <c r="B225" s="807">
        <v>9</v>
      </c>
      <c r="C225" s="624" t="s">
        <v>360</v>
      </c>
      <c r="D225" s="625">
        <v>140.07883999999999</v>
      </c>
      <c r="E225" s="625">
        <v>9.999999999999999E-33</v>
      </c>
      <c r="F225" s="625">
        <v>9.999999999999999E-33</v>
      </c>
      <c r="G225" s="625">
        <v>9.999999999999999E-33</v>
      </c>
      <c r="H225" s="625">
        <v>9.999999999999999E-33</v>
      </c>
      <c r="I225" s="816" t="s">
        <v>991</v>
      </c>
    </row>
    <row r="226" spans="1:9" ht="12.75" customHeight="1">
      <c r="A226" s="939"/>
      <c r="B226" s="808">
        <v>91</v>
      </c>
      <c r="C226" s="626" t="s">
        <v>441</v>
      </c>
      <c r="D226" s="627">
        <v>126.018</v>
      </c>
      <c r="E226" s="627">
        <v>9.999999999999999E-33</v>
      </c>
      <c r="F226" s="627">
        <v>9.20815</v>
      </c>
      <c r="G226" s="627">
        <v>9.999999999999999E-33</v>
      </c>
      <c r="H226" s="627">
        <v>9.999999999999999E-33</v>
      </c>
      <c r="I226" s="818" t="s">
        <v>991</v>
      </c>
    </row>
    <row r="227" spans="1:9" ht="12.75" customHeight="1">
      <c r="A227" s="939"/>
      <c r="B227" s="807">
        <v>98</v>
      </c>
      <c r="C227" s="624" t="s">
        <v>448</v>
      </c>
      <c r="D227" s="625">
        <v>69.848</v>
      </c>
      <c r="E227" s="625">
        <v>26.2</v>
      </c>
      <c r="F227" s="625">
        <v>5.7</v>
      </c>
      <c r="G227" s="625">
        <v>6</v>
      </c>
      <c r="H227" s="625">
        <v>4</v>
      </c>
      <c r="I227" s="816">
        <v>166.59541984732823</v>
      </c>
    </row>
    <row r="228" spans="1:9" ht="12.75" customHeight="1">
      <c r="A228" s="939"/>
      <c r="B228" s="808">
        <v>84</v>
      </c>
      <c r="C228" s="626" t="s">
        <v>434</v>
      </c>
      <c r="D228" s="627">
        <v>37.38903</v>
      </c>
      <c r="E228" s="627">
        <v>9.999999999999999E-33</v>
      </c>
      <c r="F228" s="627">
        <v>9.999999999999999E-33</v>
      </c>
      <c r="G228" s="627">
        <v>10.5031</v>
      </c>
      <c r="H228" s="627">
        <v>80.4996</v>
      </c>
      <c r="I228" s="818" t="s">
        <v>991</v>
      </c>
    </row>
    <row r="229" spans="1:9" ht="12.75" customHeight="1">
      <c r="A229" s="806"/>
      <c r="B229" s="807"/>
      <c r="C229" s="624" t="s">
        <v>865</v>
      </c>
      <c r="D229" s="625">
        <v>87.33732000000775</v>
      </c>
      <c r="E229" s="625">
        <v>3034.753259999961</v>
      </c>
      <c r="F229" s="625">
        <v>7983.657009999991</v>
      </c>
      <c r="G229" s="625">
        <v>21629.463910000013</v>
      </c>
      <c r="H229" s="625">
        <v>44441.83142000002</v>
      </c>
      <c r="I229" s="816">
        <v>-97.1220948618403</v>
      </c>
    </row>
    <row r="230" spans="1:9" ht="12.75" customHeight="1">
      <c r="A230" s="805" t="s">
        <v>1166</v>
      </c>
      <c r="B230" s="808"/>
      <c r="C230" s="626"/>
      <c r="D230" s="627">
        <v>98159.11384</v>
      </c>
      <c r="E230" s="627">
        <v>172454.96526999996</v>
      </c>
      <c r="F230" s="627">
        <v>130667.24803</v>
      </c>
      <c r="G230" s="627">
        <v>131035.07171999998</v>
      </c>
      <c r="H230" s="627">
        <v>150231.76417</v>
      </c>
      <c r="I230" s="818">
        <v>-43.0813060752878</v>
      </c>
    </row>
    <row r="231" spans="1:9" ht="12.75">
      <c r="A231" s="804"/>
      <c r="B231" s="807"/>
      <c r="C231" s="624"/>
      <c r="D231" s="625"/>
      <c r="E231" s="625"/>
      <c r="F231" s="625"/>
      <c r="G231" s="625"/>
      <c r="H231" s="625"/>
      <c r="I231" s="817"/>
    </row>
    <row r="232" spans="1:9" ht="12.75">
      <c r="A232" s="939" t="s">
        <v>1170</v>
      </c>
      <c r="B232" s="807">
        <v>27</v>
      </c>
      <c r="C232" s="624" t="s">
        <v>378</v>
      </c>
      <c r="D232" s="625">
        <v>64972.72997</v>
      </c>
      <c r="E232" s="625">
        <v>76006.218</v>
      </c>
      <c r="F232" s="625">
        <v>63985.58681</v>
      </c>
      <c r="G232" s="625">
        <v>49159.8746</v>
      </c>
      <c r="H232" s="625">
        <v>9.999999999999999E-33</v>
      </c>
      <c r="I232" s="816">
        <v>-14.51655972410046</v>
      </c>
    </row>
    <row r="233" spans="1:9" ht="12.75" customHeight="1">
      <c r="A233" s="939"/>
      <c r="B233" s="808">
        <v>17</v>
      </c>
      <c r="C233" s="626" t="s">
        <v>368</v>
      </c>
      <c r="D233" s="627">
        <v>654.6048000000001</v>
      </c>
      <c r="E233" s="627">
        <v>366.04175</v>
      </c>
      <c r="F233" s="627">
        <v>19.97093</v>
      </c>
      <c r="G233" s="627">
        <v>86.21125</v>
      </c>
      <c r="H233" s="627">
        <v>161.5336</v>
      </c>
      <c r="I233" s="818">
        <v>78.83337078352403</v>
      </c>
    </row>
    <row r="234" spans="1:9" ht="12.75" customHeight="1">
      <c r="A234" s="939"/>
      <c r="B234" s="807">
        <v>34</v>
      </c>
      <c r="C234" s="624" t="s">
        <v>385</v>
      </c>
      <c r="D234" s="625">
        <v>101.64712</v>
      </c>
      <c r="E234" s="625">
        <v>70.18385</v>
      </c>
      <c r="F234" s="625">
        <v>87.4143</v>
      </c>
      <c r="G234" s="625">
        <v>136.5614</v>
      </c>
      <c r="H234" s="625">
        <v>48.45252</v>
      </c>
      <c r="I234" s="816">
        <v>44.82978633973484</v>
      </c>
    </row>
    <row r="235" spans="1:9" ht="12.75" customHeight="1">
      <c r="A235" s="939"/>
      <c r="B235" s="808">
        <v>42</v>
      </c>
      <c r="C235" s="626" t="s">
        <v>394</v>
      </c>
      <c r="D235" s="627">
        <v>74.10642999999999</v>
      </c>
      <c r="E235" s="627">
        <v>9.999999999999999E-33</v>
      </c>
      <c r="F235" s="627">
        <v>9.999999999999999E-33</v>
      </c>
      <c r="G235" s="627">
        <v>9.999999999999999E-33</v>
      </c>
      <c r="H235" s="627">
        <v>9.999999999999999E-33</v>
      </c>
      <c r="I235" s="818" t="s">
        <v>991</v>
      </c>
    </row>
    <row r="236" spans="1:9" ht="12.75" customHeight="1">
      <c r="A236" s="939"/>
      <c r="B236" s="807">
        <v>62</v>
      </c>
      <c r="C236" s="624" t="s">
        <v>413</v>
      </c>
      <c r="D236" s="625">
        <v>26.390259999999998</v>
      </c>
      <c r="E236" s="625">
        <v>9.999999999999999E-33</v>
      </c>
      <c r="F236" s="625">
        <v>15.32342</v>
      </c>
      <c r="G236" s="625">
        <v>9.999999999999999E-33</v>
      </c>
      <c r="H236" s="625">
        <v>9.999999999999999E-33</v>
      </c>
      <c r="I236" s="816" t="s">
        <v>991</v>
      </c>
    </row>
    <row r="237" spans="1:9" ht="12.75" customHeight="1">
      <c r="A237" s="939"/>
      <c r="B237" s="808">
        <v>38</v>
      </c>
      <c r="C237" s="626" t="s">
        <v>390</v>
      </c>
      <c r="D237" s="627">
        <v>24.5263</v>
      </c>
      <c r="E237" s="627">
        <v>9.999999999999999E-33</v>
      </c>
      <c r="F237" s="627">
        <v>9.999999999999999E-33</v>
      </c>
      <c r="G237" s="627">
        <v>9.999999999999999E-33</v>
      </c>
      <c r="H237" s="627">
        <v>9.999999999999999E-33</v>
      </c>
      <c r="I237" s="818" t="s">
        <v>991</v>
      </c>
    </row>
    <row r="238" spans="1:9" ht="12.75" customHeight="1">
      <c r="A238" s="939"/>
      <c r="B238" s="807">
        <v>69</v>
      </c>
      <c r="C238" s="624" t="s">
        <v>420</v>
      </c>
      <c r="D238" s="625">
        <v>24.442</v>
      </c>
      <c r="E238" s="625">
        <v>21.51966</v>
      </c>
      <c r="F238" s="625">
        <v>44.731300000000005</v>
      </c>
      <c r="G238" s="625">
        <v>19.186400000000003</v>
      </c>
      <c r="H238" s="625">
        <v>16.44276</v>
      </c>
      <c r="I238" s="816">
        <v>13.57986139186215</v>
      </c>
    </row>
    <row r="239" spans="1:9" ht="12.75" customHeight="1">
      <c r="A239" s="939"/>
      <c r="B239" s="808">
        <v>61</v>
      </c>
      <c r="C239" s="626" t="s">
        <v>412</v>
      </c>
      <c r="D239" s="627">
        <v>10.20936</v>
      </c>
      <c r="E239" s="627">
        <v>0.015529999999999999</v>
      </c>
      <c r="F239" s="627">
        <v>1.86285</v>
      </c>
      <c r="G239" s="627">
        <v>9.999999999999999E-33</v>
      </c>
      <c r="H239" s="627">
        <v>9.999999999999999E-33</v>
      </c>
      <c r="I239" s="818" t="s">
        <v>952</v>
      </c>
    </row>
    <row r="240" spans="1:9" ht="12.75" customHeight="1">
      <c r="A240" s="939"/>
      <c r="B240" s="807">
        <v>85</v>
      </c>
      <c r="C240" s="624" t="s">
        <v>435</v>
      </c>
      <c r="D240" s="625">
        <v>4.44875</v>
      </c>
      <c r="E240" s="625">
        <v>3.009</v>
      </c>
      <c r="F240" s="625">
        <v>9.999999999999999E-33</v>
      </c>
      <c r="G240" s="625">
        <v>9.999999999999999E-33</v>
      </c>
      <c r="H240" s="625">
        <v>9.999999999999999E-33</v>
      </c>
      <c r="I240" s="816">
        <v>47.84812229976738</v>
      </c>
    </row>
    <row r="241" spans="1:9" ht="12.75" customHeight="1">
      <c r="A241" s="939"/>
      <c r="B241" s="808">
        <v>70</v>
      </c>
      <c r="C241" s="626" t="s">
        <v>421</v>
      </c>
      <c r="D241" s="627">
        <v>4.1152</v>
      </c>
      <c r="E241" s="627">
        <v>9.999999999999999E-33</v>
      </c>
      <c r="F241" s="627">
        <v>9.999999999999999E-33</v>
      </c>
      <c r="G241" s="627">
        <v>9.999999999999999E-33</v>
      </c>
      <c r="H241" s="627">
        <v>39.039919999999995</v>
      </c>
      <c r="I241" s="818" t="s">
        <v>991</v>
      </c>
    </row>
    <row r="242" spans="1:9" ht="12.75" customHeight="1">
      <c r="A242" s="806"/>
      <c r="B242" s="807"/>
      <c r="C242" s="624" t="s">
        <v>865</v>
      </c>
      <c r="D242" s="625">
        <v>1.7788500000014902</v>
      </c>
      <c r="E242" s="625">
        <v>9.663429999992251</v>
      </c>
      <c r="F242" s="625">
        <v>92.30628999999911</v>
      </c>
      <c r="G242" s="625">
        <v>100.04475</v>
      </c>
      <c r="H242" s="625">
        <v>98.22546000000003</v>
      </c>
      <c r="I242" s="816">
        <v>-81.591939921923</v>
      </c>
    </row>
    <row r="243" spans="1:9" ht="12.75" customHeight="1">
      <c r="A243" s="805" t="s">
        <v>1171</v>
      </c>
      <c r="B243" s="808"/>
      <c r="C243" s="626"/>
      <c r="D243" s="627">
        <v>65898.99904</v>
      </c>
      <c r="E243" s="627">
        <v>76476.65121999999</v>
      </c>
      <c r="F243" s="627">
        <v>64247.1959</v>
      </c>
      <c r="G243" s="627">
        <v>49501.8784</v>
      </c>
      <c r="H243" s="627">
        <v>363.69426</v>
      </c>
      <c r="I243" s="818">
        <v>-13.83121777857573</v>
      </c>
    </row>
    <row r="244" spans="1:9" ht="12.75" customHeight="1">
      <c r="A244" s="804"/>
      <c r="B244" s="807"/>
      <c r="C244" s="624"/>
      <c r="D244" s="625"/>
      <c r="E244" s="625"/>
      <c r="F244" s="625"/>
      <c r="G244" s="625"/>
      <c r="H244" s="625"/>
      <c r="I244" s="817"/>
    </row>
    <row r="245" spans="1:9" ht="12.75" customHeight="1">
      <c r="A245" s="939" t="s">
        <v>868</v>
      </c>
      <c r="B245" s="807">
        <v>27</v>
      </c>
      <c r="C245" s="624" t="s">
        <v>378</v>
      </c>
      <c r="D245" s="625">
        <v>47249.58629</v>
      </c>
      <c r="E245" s="625">
        <v>101944.70775</v>
      </c>
      <c r="F245" s="625">
        <v>94264.3732</v>
      </c>
      <c r="G245" s="625">
        <v>36894.49689</v>
      </c>
      <c r="H245" s="625">
        <v>9.999999999999999E-33</v>
      </c>
      <c r="I245" s="816">
        <v>-53.651751686933444</v>
      </c>
    </row>
    <row r="246" spans="1:9" ht="12.75" customHeight="1">
      <c r="A246" s="939"/>
      <c r="B246" s="808">
        <v>9</v>
      </c>
      <c r="C246" s="626" t="s">
        <v>360</v>
      </c>
      <c r="D246" s="627">
        <v>2226.1734</v>
      </c>
      <c r="E246" s="627">
        <v>3265.4101299999998</v>
      </c>
      <c r="F246" s="627">
        <v>1686.26217</v>
      </c>
      <c r="G246" s="627">
        <v>1498.0285800000001</v>
      </c>
      <c r="H246" s="627">
        <v>954.59134</v>
      </c>
      <c r="I246" s="818">
        <v>-31.82561113693855</v>
      </c>
    </row>
    <row r="247" spans="1:9" ht="12.75" customHeight="1">
      <c r="A247" s="939"/>
      <c r="B247" s="807">
        <v>71</v>
      </c>
      <c r="C247" s="624" t="s">
        <v>422</v>
      </c>
      <c r="D247" s="625">
        <v>279.82</v>
      </c>
      <c r="E247" s="625">
        <v>9.999999999999999E-33</v>
      </c>
      <c r="F247" s="625">
        <v>344.34</v>
      </c>
      <c r="G247" s="625">
        <v>0.1773</v>
      </c>
      <c r="H247" s="625">
        <v>11.193</v>
      </c>
      <c r="I247" s="816" t="s">
        <v>991</v>
      </c>
    </row>
    <row r="248" spans="1:9" ht="12.75" customHeight="1">
      <c r="A248" s="939"/>
      <c r="B248" s="808">
        <v>39</v>
      </c>
      <c r="C248" s="626" t="s">
        <v>391</v>
      </c>
      <c r="D248" s="627">
        <v>237.1248</v>
      </c>
      <c r="E248" s="627">
        <v>115.21057</v>
      </c>
      <c r="F248" s="627">
        <v>174.41407</v>
      </c>
      <c r="G248" s="627">
        <v>160.51801999999998</v>
      </c>
      <c r="H248" s="627">
        <v>23.981450000000002</v>
      </c>
      <c r="I248" s="818">
        <v>105.81861542738655</v>
      </c>
    </row>
    <row r="249" spans="1:9" ht="12.75" customHeight="1">
      <c r="A249" s="939"/>
      <c r="B249" s="807">
        <v>44</v>
      </c>
      <c r="C249" s="624" t="s">
        <v>396</v>
      </c>
      <c r="D249" s="625">
        <v>181.89579999999998</v>
      </c>
      <c r="E249" s="625">
        <v>192.25462</v>
      </c>
      <c r="F249" s="625">
        <v>40.167</v>
      </c>
      <c r="G249" s="625">
        <v>172.435</v>
      </c>
      <c r="H249" s="625">
        <v>184.84516</v>
      </c>
      <c r="I249" s="816">
        <v>-5.388073378938831</v>
      </c>
    </row>
    <row r="250" spans="1:9" ht="12.75" customHeight="1">
      <c r="A250" s="939"/>
      <c r="B250" s="808">
        <v>85</v>
      </c>
      <c r="C250" s="626" t="s">
        <v>435</v>
      </c>
      <c r="D250" s="627">
        <v>175.5</v>
      </c>
      <c r="E250" s="627">
        <v>23.262</v>
      </c>
      <c r="F250" s="627">
        <v>9.999999999999999E-33</v>
      </c>
      <c r="G250" s="627">
        <v>25.7</v>
      </c>
      <c r="H250" s="627">
        <v>9.999999999999999E-33</v>
      </c>
      <c r="I250" s="818" t="s">
        <v>952</v>
      </c>
    </row>
    <row r="251" spans="1:9" ht="12.75" customHeight="1">
      <c r="A251" s="939"/>
      <c r="B251" s="807">
        <v>17</v>
      </c>
      <c r="C251" s="624" t="s">
        <v>368</v>
      </c>
      <c r="D251" s="625">
        <v>164.71973</v>
      </c>
      <c r="E251" s="625">
        <v>17.53075</v>
      </c>
      <c r="F251" s="625">
        <v>248.73968</v>
      </c>
      <c r="G251" s="625">
        <v>97.38176</v>
      </c>
      <c r="H251" s="625">
        <v>24.6925</v>
      </c>
      <c r="I251" s="816" t="s">
        <v>952</v>
      </c>
    </row>
    <row r="252" spans="1:9" ht="12.75" customHeight="1">
      <c r="A252" s="939"/>
      <c r="B252" s="808">
        <v>93</v>
      </c>
      <c r="C252" s="626" t="s">
        <v>443</v>
      </c>
      <c r="D252" s="627">
        <v>123.93</v>
      </c>
      <c r="E252" s="627">
        <v>1525.4949</v>
      </c>
      <c r="F252" s="627">
        <v>45.67295</v>
      </c>
      <c r="G252" s="627">
        <v>154.60988</v>
      </c>
      <c r="H252" s="627">
        <v>281.82688</v>
      </c>
      <c r="I252" s="818">
        <v>-91.87607903507248</v>
      </c>
    </row>
    <row r="253" spans="1:9" ht="12.75" customHeight="1">
      <c r="A253" s="939"/>
      <c r="B253" s="807">
        <v>41</v>
      </c>
      <c r="C253" s="624" t="s">
        <v>393</v>
      </c>
      <c r="D253" s="625">
        <v>112.23214999999999</v>
      </c>
      <c r="E253" s="625">
        <v>9.999999999999999E-33</v>
      </c>
      <c r="F253" s="625">
        <v>9.999999999999999E-33</v>
      </c>
      <c r="G253" s="625">
        <v>9.999999999999999E-33</v>
      </c>
      <c r="H253" s="625">
        <v>9.999999999999999E-33</v>
      </c>
      <c r="I253" s="816" t="s">
        <v>991</v>
      </c>
    </row>
    <row r="254" spans="1:9" ht="12.75" customHeight="1">
      <c r="A254" s="939"/>
      <c r="B254" s="808">
        <v>84</v>
      </c>
      <c r="C254" s="626" t="s">
        <v>434</v>
      </c>
      <c r="D254" s="627">
        <v>81.98</v>
      </c>
      <c r="E254" s="627">
        <v>800</v>
      </c>
      <c r="F254" s="627">
        <v>1600</v>
      </c>
      <c r="G254" s="627">
        <v>1.3999000000000001</v>
      </c>
      <c r="H254" s="627">
        <v>11.37674</v>
      </c>
      <c r="I254" s="818">
        <v>-89.7525</v>
      </c>
    </row>
    <row r="255" spans="1:9" ht="12.75" customHeight="1">
      <c r="A255" s="806"/>
      <c r="B255" s="807"/>
      <c r="C255" s="624" t="s">
        <v>865</v>
      </c>
      <c r="D255" s="625">
        <v>164.7372400000021</v>
      </c>
      <c r="E255" s="625">
        <v>388.60667000000177</v>
      </c>
      <c r="F255" s="625">
        <v>375.1704499999732</v>
      </c>
      <c r="G255" s="625">
        <v>416.49175000000747</v>
      </c>
      <c r="H255" s="625">
        <v>2136.03214</v>
      </c>
      <c r="I255" s="816">
        <v>-57.60823147991738</v>
      </c>
    </row>
    <row r="256" spans="1:9" ht="12.75" customHeight="1">
      <c r="A256" s="819" t="s">
        <v>1169</v>
      </c>
      <c r="B256" s="808"/>
      <c r="C256" s="626"/>
      <c r="D256" s="627">
        <v>50997.69940999999</v>
      </c>
      <c r="E256" s="627">
        <v>108272.47739</v>
      </c>
      <c r="F256" s="627">
        <v>98779.13951999998</v>
      </c>
      <c r="G256" s="627">
        <v>39421.23908000001</v>
      </c>
      <c r="H256" s="627">
        <v>3628.5392099999995</v>
      </c>
      <c r="I256" s="818">
        <v>-52.898741546011664</v>
      </c>
    </row>
    <row r="257" spans="1:9" ht="12.75" customHeight="1">
      <c r="A257" s="804"/>
      <c r="B257" s="807"/>
      <c r="C257" s="624"/>
      <c r="D257" s="625"/>
      <c r="E257" s="625"/>
      <c r="F257" s="625"/>
      <c r="G257" s="625"/>
      <c r="H257" s="625"/>
      <c r="I257" s="817" t="s">
        <v>952</v>
      </c>
    </row>
    <row r="258" spans="1:9" ht="12.75" customHeight="1">
      <c r="A258" s="939" t="s">
        <v>481</v>
      </c>
      <c r="B258" s="807">
        <v>9</v>
      </c>
      <c r="C258" s="624" t="s">
        <v>360</v>
      </c>
      <c r="D258" s="625">
        <v>21862.65097</v>
      </c>
      <c r="E258" s="625">
        <v>21626.55989</v>
      </c>
      <c r="F258" s="625">
        <v>34850.90872</v>
      </c>
      <c r="G258" s="625">
        <v>17408.62526</v>
      </c>
      <c r="H258" s="625">
        <v>14551.29196</v>
      </c>
      <c r="I258" s="816">
        <v>1.0916719126890149</v>
      </c>
    </row>
    <row r="259" spans="1:9" ht="12.75" customHeight="1">
      <c r="A259" s="939"/>
      <c r="B259" s="808">
        <v>27</v>
      </c>
      <c r="C259" s="626" t="s">
        <v>378</v>
      </c>
      <c r="D259" s="627">
        <v>12834.24368</v>
      </c>
      <c r="E259" s="627">
        <v>17650.48616</v>
      </c>
      <c r="F259" s="627">
        <v>28079.0845</v>
      </c>
      <c r="G259" s="627">
        <v>23280.089760000003</v>
      </c>
      <c r="H259" s="627">
        <v>58945.734560000004</v>
      </c>
      <c r="I259" s="818">
        <v>-27.286741205546495</v>
      </c>
    </row>
    <row r="260" spans="1:9" ht="12.75" customHeight="1">
      <c r="A260" s="939"/>
      <c r="B260" s="807">
        <v>6</v>
      </c>
      <c r="C260" s="624" t="s">
        <v>357</v>
      </c>
      <c r="D260" s="625">
        <v>5481.61917</v>
      </c>
      <c r="E260" s="625">
        <v>5286.33294</v>
      </c>
      <c r="F260" s="625">
        <v>4682.015719999999</v>
      </c>
      <c r="G260" s="625">
        <v>4466.15081999999</v>
      </c>
      <c r="H260" s="625">
        <v>1784.68783</v>
      </c>
      <c r="I260" s="816">
        <v>3.6941719754790867</v>
      </c>
    </row>
    <row r="261" spans="1:9" ht="12.75" customHeight="1">
      <c r="A261" s="939"/>
      <c r="B261" s="808">
        <v>17</v>
      </c>
      <c r="C261" s="626" t="s">
        <v>368</v>
      </c>
      <c r="D261" s="627">
        <v>1332.91348</v>
      </c>
      <c r="E261" s="627">
        <v>3109.96802</v>
      </c>
      <c r="F261" s="627">
        <v>2962.62921</v>
      </c>
      <c r="G261" s="627">
        <v>2187.7046800000003</v>
      </c>
      <c r="H261" s="627">
        <v>1142.1969299999998</v>
      </c>
      <c r="I261" s="818">
        <v>-57.14060493779611</v>
      </c>
    </row>
    <row r="262" spans="1:9" ht="12.75" customHeight="1">
      <c r="A262" s="939"/>
      <c r="B262" s="807">
        <v>61</v>
      </c>
      <c r="C262" s="624" t="s">
        <v>412</v>
      </c>
      <c r="D262" s="625">
        <v>740.1460400000001</v>
      </c>
      <c r="E262" s="625">
        <v>265.45936</v>
      </c>
      <c r="F262" s="625">
        <v>203.94335999999998</v>
      </c>
      <c r="G262" s="625">
        <v>147.22657</v>
      </c>
      <c r="H262" s="625">
        <v>260.6907</v>
      </c>
      <c r="I262" s="816">
        <v>178.81708145457748</v>
      </c>
    </row>
    <row r="263" spans="1:9" ht="12.75" customHeight="1">
      <c r="A263" s="939"/>
      <c r="B263" s="808">
        <v>39</v>
      </c>
      <c r="C263" s="626" t="s">
        <v>391</v>
      </c>
      <c r="D263" s="627">
        <v>719.6334899999999</v>
      </c>
      <c r="E263" s="627">
        <v>483.21952000000005</v>
      </c>
      <c r="F263" s="627">
        <v>668.08937</v>
      </c>
      <c r="G263" s="627">
        <v>342.80415999999997</v>
      </c>
      <c r="H263" s="627">
        <v>427.19675</v>
      </c>
      <c r="I263" s="818">
        <v>48.924755771455565</v>
      </c>
    </row>
    <row r="264" spans="1:9" ht="12.75" customHeight="1">
      <c r="A264" s="939"/>
      <c r="B264" s="807">
        <v>38</v>
      </c>
      <c r="C264" s="624" t="s">
        <v>390</v>
      </c>
      <c r="D264" s="625">
        <v>714.16</v>
      </c>
      <c r="E264" s="625">
        <v>857.448</v>
      </c>
      <c r="F264" s="625">
        <v>247.52</v>
      </c>
      <c r="G264" s="625">
        <v>145.6</v>
      </c>
      <c r="H264" s="625">
        <v>876.4816</v>
      </c>
      <c r="I264" s="816">
        <v>-16.710984222949964</v>
      </c>
    </row>
    <row r="265" spans="1:9" ht="12.75" customHeight="1">
      <c r="A265" s="939"/>
      <c r="B265" s="808">
        <v>84</v>
      </c>
      <c r="C265" s="626" t="s">
        <v>434</v>
      </c>
      <c r="D265" s="627">
        <v>672.2014</v>
      </c>
      <c r="E265" s="627">
        <v>238.63187</v>
      </c>
      <c r="F265" s="627">
        <v>520.24349</v>
      </c>
      <c r="G265" s="627">
        <v>588.37073</v>
      </c>
      <c r="H265" s="627">
        <v>469.39590999999996</v>
      </c>
      <c r="I265" s="818">
        <v>181.68970054167536</v>
      </c>
    </row>
    <row r="266" spans="1:9" ht="12.75" customHeight="1">
      <c r="A266" s="939"/>
      <c r="B266" s="807">
        <v>62</v>
      </c>
      <c r="C266" s="624" t="s">
        <v>413</v>
      </c>
      <c r="D266" s="625">
        <v>572.11138</v>
      </c>
      <c r="E266" s="625">
        <v>450.99405</v>
      </c>
      <c r="F266" s="625">
        <v>556.97933</v>
      </c>
      <c r="G266" s="625">
        <v>386.53434000000004</v>
      </c>
      <c r="H266" s="625">
        <v>56.9543</v>
      </c>
      <c r="I266" s="816">
        <v>26.855638117620405</v>
      </c>
    </row>
    <row r="267" spans="1:9" ht="12.75" customHeight="1">
      <c r="A267" s="939"/>
      <c r="B267" s="808">
        <v>35</v>
      </c>
      <c r="C267" s="626" t="s">
        <v>386</v>
      </c>
      <c r="D267" s="627">
        <v>461.30217</v>
      </c>
      <c r="E267" s="627">
        <v>426.70476</v>
      </c>
      <c r="F267" s="627">
        <v>3.04128</v>
      </c>
      <c r="G267" s="627">
        <v>456.0375</v>
      </c>
      <c r="H267" s="627">
        <v>535.19322</v>
      </c>
      <c r="I267" s="818">
        <v>8.10804407244015</v>
      </c>
    </row>
    <row r="268" spans="1:9" ht="12.75" customHeight="1">
      <c r="A268" s="806"/>
      <c r="B268" s="807"/>
      <c r="C268" s="624" t="s">
        <v>865</v>
      </c>
      <c r="D268" s="625">
        <v>3858.2039100000115</v>
      </c>
      <c r="E268" s="625">
        <v>4262.24975</v>
      </c>
      <c r="F268" s="625">
        <v>3631.238000000015</v>
      </c>
      <c r="G268" s="625">
        <v>10071.948430000015</v>
      </c>
      <c r="H268" s="625">
        <v>3631.747919999987</v>
      </c>
      <c r="I268" s="816">
        <v>-9.479637836801759</v>
      </c>
    </row>
    <row r="269" spans="1:9" ht="12.75" customHeight="1">
      <c r="A269" s="819" t="s">
        <v>1173</v>
      </c>
      <c r="B269" s="808"/>
      <c r="C269" s="626"/>
      <c r="D269" s="627">
        <v>49249.18569000001</v>
      </c>
      <c r="E269" s="627">
        <v>54658.054319999996</v>
      </c>
      <c r="F269" s="627">
        <v>76405.69298</v>
      </c>
      <c r="G269" s="627">
        <v>59481.09225000001</v>
      </c>
      <c r="H269" s="627">
        <v>82681.57168</v>
      </c>
      <c r="I269" s="818">
        <v>-9.895830902310069</v>
      </c>
    </row>
    <row r="270" spans="1:9" ht="12.75" customHeight="1">
      <c r="A270" s="804"/>
      <c r="B270" s="807"/>
      <c r="C270" s="624"/>
      <c r="D270" s="625"/>
      <c r="E270" s="625"/>
      <c r="F270" s="625"/>
      <c r="G270" s="625"/>
      <c r="H270" s="625"/>
      <c r="I270" s="817"/>
    </row>
    <row r="271" spans="1:9" ht="12.75" customHeight="1">
      <c r="A271" s="939" t="s">
        <v>890</v>
      </c>
      <c r="B271" s="807">
        <v>27</v>
      </c>
      <c r="C271" s="624" t="s">
        <v>378</v>
      </c>
      <c r="D271" s="625">
        <v>39894.80827</v>
      </c>
      <c r="E271" s="625">
        <v>12124.50707</v>
      </c>
      <c r="F271" s="625">
        <v>95692.62656</v>
      </c>
      <c r="G271" s="625">
        <v>582.39061</v>
      </c>
      <c r="H271" s="625">
        <v>351.95444</v>
      </c>
      <c r="I271" s="816">
        <v>229.04272346636523</v>
      </c>
    </row>
    <row r="272" spans="1:9" ht="12.75" customHeight="1">
      <c r="A272" s="939"/>
      <c r="B272" s="808">
        <v>2</v>
      </c>
      <c r="C272" s="626" t="s">
        <v>353</v>
      </c>
      <c r="D272" s="627">
        <v>391.86118</v>
      </c>
      <c r="E272" s="627">
        <v>774.31089</v>
      </c>
      <c r="F272" s="627">
        <v>451.6713</v>
      </c>
      <c r="G272" s="627">
        <v>126.8481</v>
      </c>
      <c r="H272" s="627">
        <v>102.4945</v>
      </c>
      <c r="I272" s="818">
        <v>-49.39226800749244</v>
      </c>
    </row>
    <row r="273" spans="1:9" ht="12.75" customHeight="1">
      <c r="A273" s="939"/>
      <c r="B273" s="807">
        <v>39</v>
      </c>
      <c r="C273" s="624" t="s">
        <v>391</v>
      </c>
      <c r="D273" s="625">
        <v>286.59022999999996</v>
      </c>
      <c r="E273" s="625">
        <v>366.89673999999997</v>
      </c>
      <c r="F273" s="625">
        <v>216.37045999999998</v>
      </c>
      <c r="G273" s="625">
        <v>212.3475</v>
      </c>
      <c r="H273" s="625">
        <v>244.41107</v>
      </c>
      <c r="I273" s="816">
        <v>-21.88804130557279</v>
      </c>
    </row>
    <row r="274" spans="1:9" ht="12.75" customHeight="1">
      <c r="A274" s="939"/>
      <c r="B274" s="808">
        <v>24</v>
      </c>
      <c r="C274" s="626" t="s">
        <v>375</v>
      </c>
      <c r="D274" s="627">
        <v>266.4</v>
      </c>
      <c r="E274" s="627">
        <v>149.06467</v>
      </c>
      <c r="F274" s="627">
        <v>156.96317000000002</v>
      </c>
      <c r="G274" s="627">
        <v>131.8445</v>
      </c>
      <c r="H274" s="627">
        <v>125.07499</v>
      </c>
      <c r="I274" s="818">
        <v>78.71437947033321</v>
      </c>
    </row>
    <row r="275" spans="1:9" ht="12.75" customHeight="1">
      <c r="A275" s="939"/>
      <c r="B275" s="807">
        <v>6</v>
      </c>
      <c r="C275" s="624" t="s">
        <v>357</v>
      </c>
      <c r="D275" s="625">
        <v>190.02769</v>
      </c>
      <c r="E275" s="625">
        <v>128.67025999999998</v>
      </c>
      <c r="F275" s="625">
        <v>82.4131</v>
      </c>
      <c r="G275" s="625">
        <v>83.4191</v>
      </c>
      <c r="H275" s="625">
        <v>113.1078</v>
      </c>
      <c r="I275" s="816">
        <v>47.68579001861038</v>
      </c>
    </row>
    <row r="276" spans="1:9" ht="12.75" customHeight="1">
      <c r="A276" s="939"/>
      <c r="B276" s="808">
        <v>8</v>
      </c>
      <c r="C276" s="626" t="s">
        <v>359</v>
      </c>
      <c r="D276" s="627">
        <v>176.84013000000002</v>
      </c>
      <c r="E276" s="627">
        <v>211.80689</v>
      </c>
      <c r="F276" s="627">
        <v>231.64025</v>
      </c>
      <c r="G276" s="627">
        <v>165.47688</v>
      </c>
      <c r="H276" s="627">
        <v>70.7125</v>
      </c>
      <c r="I276" s="818">
        <v>-16.508792513784602</v>
      </c>
    </row>
    <row r="277" spans="1:9" ht="12.75" customHeight="1">
      <c r="A277" s="939"/>
      <c r="B277" s="807">
        <v>11</v>
      </c>
      <c r="C277" s="624" t="s">
        <v>362</v>
      </c>
      <c r="D277" s="625">
        <v>171.98036</v>
      </c>
      <c r="E277" s="625">
        <v>187.29282</v>
      </c>
      <c r="F277" s="625">
        <v>225.21362</v>
      </c>
      <c r="G277" s="625">
        <v>75.38621</v>
      </c>
      <c r="H277" s="625">
        <v>75.59934</v>
      </c>
      <c r="I277" s="816">
        <v>-8.175679131746756</v>
      </c>
    </row>
    <row r="278" spans="1:9" ht="12.75" customHeight="1">
      <c r="A278" s="939"/>
      <c r="B278" s="808">
        <v>68</v>
      </c>
      <c r="C278" s="626" t="s">
        <v>419</v>
      </c>
      <c r="D278" s="627">
        <v>171.87157000000002</v>
      </c>
      <c r="E278" s="627">
        <v>386.78585</v>
      </c>
      <c r="F278" s="627">
        <v>276.98447999999996</v>
      </c>
      <c r="G278" s="627">
        <v>403.04007</v>
      </c>
      <c r="H278" s="627">
        <v>81.15499000000001</v>
      </c>
      <c r="I278" s="818">
        <v>-55.56415261830286</v>
      </c>
    </row>
    <row r="279" spans="1:9" ht="12.75" customHeight="1">
      <c r="A279" s="939"/>
      <c r="B279" s="807">
        <v>85</v>
      </c>
      <c r="C279" s="624" t="s">
        <v>435</v>
      </c>
      <c r="D279" s="625">
        <v>161.49579</v>
      </c>
      <c r="E279" s="625">
        <v>157.22294</v>
      </c>
      <c r="F279" s="625">
        <v>236.30401999999998</v>
      </c>
      <c r="G279" s="625">
        <v>87.95755</v>
      </c>
      <c r="H279" s="625">
        <v>50.3647</v>
      </c>
      <c r="I279" s="816">
        <v>2.7177013736036266</v>
      </c>
    </row>
    <row r="280" spans="1:9" ht="12.75" customHeight="1">
      <c r="A280" s="939"/>
      <c r="B280" s="808">
        <v>7</v>
      </c>
      <c r="C280" s="626" t="s">
        <v>358</v>
      </c>
      <c r="D280" s="627">
        <v>156.94171</v>
      </c>
      <c r="E280" s="627">
        <v>138.41127</v>
      </c>
      <c r="F280" s="627">
        <v>171.9967</v>
      </c>
      <c r="G280" s="627">
        <v>150.24052</v>
      </c>
      <c r="H280" s="627">
        <v>111.07027000000001</v>
      </c>
      <c r="I280" s="818">
        <v>13.387956053000597</v>
      </c>
    </row>
    <row r="281" spans="1:9" ht="12.75" customHeight="1">
      <c r="A281" s="806"/>
      <c r="B281" s="807"/>
      <c r="C281" s="624" t="s">
        <v>865</v>
      </c>
      <c r="D281" s="625">
        <v>1362.570459999986</v>
      </c>
      <c r="E281" s="625">
        <v>2354.4730200000013</v>
      </c>
      <c r="F281" s="625">
        <v>2356.0677900000064</v>
      </c>
      <c r="G281" s="625">
        <v>2658.640599999999</v>
      </c>
      <c r="H281" s="625">
        <v>3217.4322500000003</v>
      </c>
      <c r="I281" s="816">
        <v>-42.128431779609635</v>
      </c>
    </row>
    <row r="282" spans="1:9" ht="12.75" customHeight="1">
      <c r="A282" s="819" t="s">
        <v>1165</v>
      </c>
      <c r="B282" s="808"/>
      <c r="C282" s="626"/>
      <c r="D282" s="627">
        <v>43231.38738999999</v>
      </c>
      <c r="E282" s="627">
        <v>16979.442420000003</v>
      </c>
      <c r="F282" s="627">
        <v>100098.25145</v>
      </c>
      <c r="G282" s="627">
        <v>4677.591639999999</v>
      </c>
      <c r="H282" s="627">
        <v>4543.376850000001</v>
      </c>
      <c r="I282" s="818">
        <v>154.61017105648855</v>
      </c>
    </row>
    <row r="283" spans="1:9" ht="12.75" customHeight="1">
      <c r="A283" s="804"/>
      <c r="B283" s="807"/>
      <c r="C283" s="624"/>
      <c r="D283" s="625"/>
      <c r="E283" s="625"/>
      <c r="F283" s="625"/>
      <c r="G283" s="625"/>
      <c r="H283" s="625"/>
      <c r="I283" s="817"/>
    </row>
    <row r="284" spans="1:9" ht="12.75" customHeight="1">
      <c r="A284" s="939" t="s">
        <v>513</v>
      </c>
      <c r="B284" s="807">
        <v>27</v>
      </c>
      <c r="C284" s="624" t="s">
        <v>378</v>
      </c>
      <c r="D284" s="625">
        <v>84007.29980999998</v>
      </c>
      <c r="E284" s="625">
        <v>66685.63585</v>
      </c>
      <c r="F284" s="625">
        <v>56100.85987</v>
      </c>
      <c r="G284" s="625">
        <v>74364.85671</v>
      </c>
      <c r="H284" s="625">
        <v>47607.26931</v>
      </c>
      <c r="I284" s="817">
        <v>25.97510504205528</v>
      </c>
    </row>
    <row r="285" spans="1:9" ht="12.75" customHeight="1">
      <c r="A285" s="939"/>
      <c r="B285" s="808">
        <v>39</v>
      </c>
      <c r="C285" s="626" t="s">
        <v>391</v>
      </c>
      <c r="D285" s="627">
        <v>16008.90344</v>
      </c>
      <c r="E285" s="627">
        <v>6800.02565999999</v>
      </c>
      <c r="F285" s="627">
        <v>6564.74863</v>
      </c>
      <c r="G285" s="627">
        <v>6876.68966</v>
      </c>
      <c r="H285" s="627">
        <v>6017.31943</v>
      </c>
      <c r="I285" s="868">
        <v>135.4241622082353</v>
      </c>
    </row>
    <row r="286" spans="1:9" ht="12.75" customHeight="1">
      <c r="A286" s="939"/>
      <c r="B286" s="807">
        <v>70</v>
      </c>
      <c r="C286" s="624" t="s">
        <v>421</v>
      </c>
      <c r="D286" s="625">
        <v>3647.12702</v>
      </c>
      <c r="E286" s="625">
        <v>3664.77978</v>
      </c>
      <c r="F286" s="625">
        <v>1094.83682</v>
      </c>
      <c r="G286" s="625">
        <v>588.78819</v>
      </c>
      <c r="H286" s="625">
        <v>1257.19951</v>
      </c>
      <c r="I286" s="816">
        <v>-0.4816867877392607</v>
      </c>
    </row>
    <row r="287" spans="1:9" ht="12.75" customHeight="1">
      <c r="A287" s="939"/>
      <c r="B287" s="808">
        <v>33</v>
      </c>
      <c r="C287" s="626" t="s">
        <v>384</v>
      </c>
      <c r="D287" s="627">
        <v>2657.7542200000003</v>
      </c>
      <c r="E287" s="627">
        <v>2596.93039</v>
      </c>
      <c r="F287" s="627">
        <v>2131.1986</v>
      </c>
      <c r="G287" s="627">
        <v>1492.13844</v>
      </c>
      <c r="H287" s="627">
        <v>1380.26205</v>
      </c>
      <c r="I287" s="818">
        <v>2.3421432562926827</v>
      </c>
    </row>
    <row r="288" spans="1:9" ht="12.75" customHeight="1">
      <c r="A288" s="939"/>
      <c r="B288" s="807">
        <v>30</v>
      </c>
      <c r="C288" s="624" t="s">
        <v>381</v>
      </c>
      <c r="D288" s="625">
        <v>1499.87473</v>
      </c>
      <c r="E288" s="625">
        <v>1243.43035</v>
      </c>
      <c r="F288" s="625">
        <v>984.3051000000011</v>
      </c>
      <c r="G288" s="625">
        <v>917.79184</v>
      </c>
      <c r="H288" s="625">
        <v>964.12881</v>
      </c>
      <c r="I288" s="816">
        <v>20.62394407535572</v>
      </c>
    </row>
    <row r="289" spans="1:9" ht="12.75" customHeight="1">
      <c r="A289" s="939"/>
      <c r="B289" s="808">
        <v>85</v>
      </c>
      <c r="C289" s="626" t="s">
        <v>435</v>
      </c>
      <c r="D289" s="627">
        <v>1479.94492</v>
      </c>
      <c r="E289" s="627">
        <v>1734.98749</v>
      </c>
      <c r="F289" s="627">
        <v>185.25610999999998</v>
      </c>
      <c r="G289" s="627">
        <v>118.29241</v>
      </c>
      <c r="H289" s="627">
        <v>349.16983</v>
      </c>
      <c r="I289" s="818">
        <v>-14.699965934624698</v>
      </c>
    </row>
    <row r="290" spans="1:9" ht="12.75" customHeight="1">
      <c r="A290" s="939"/>
      <c r="B290" s="807">
        <v>31</v>
      </c>
      <c r="C290" s="624" t="s">
        <v>382</v>
      </c>
      <c r="D290" s="625">
        <v>1294.515</v>
      </c>
      <c r="E290" s="625">
        <v>1208.9106000000002</v>
      </c>
      <c r="F290" s="625">
        <v>342.275</v>
      </c>
      <c r="G290" s="625">
        <v>1003.13</v>
      </c>
      <c r="H290" s="625">
        <v>1500.315</v>
      </c>
      <c r="I290" s="816">
        <v>7.0811191497534995</v>
      </c>
    </row>
    <row r="291" spans="1:9" ht="12.75" customHeight="1">
      <c r="A291" s="939"/>
      <c r="B291" s="808">
        <v>38</v>
      </c>
      <c r="C291" s="626" t="s">
        <v>390</v>
      </c>
      <c r="D291" s="627">
        <v>1072.3646899999999</v>
      </c>
      <c r="E291" s="627">
        <v>859.96937</v>
      </c>
      <c r="F291" s="627">
        <v>1284.02327</v>
      </c>
      <c r="G291" s="627">
        <v>804.5705899999999</v>
      </c>
      <c r="H291" s="627">
        <v>744.1946800000001</v>
      </c>
      <c r="I291" s="818">
        <v>24.69800988377061</v>
      </c>
    </row>
    <row r="292" spans="1:9" ht="12.75" customHeight="1">
      <c r="A292" s="939"/>
      <c r="B292" s="807">
        <v>48</v>
      </c>
      <c r="C292" s="624" t="s">
        <v>400</v>
      </c>
      <c r="D292" s="625">
        <v>888.77765</v>
      </c>
      <c r="E292" s="625">
        <v>973.0408299999999</v>
      </c>
      <c r="F292" s="625">
        <v>1413.6130600000001</v>
      </c>
      <c r="G292" s="625">
        <v>2154.58861</v>
      </c>
      <c r="H292" s="625">
        <v>1975.6621699999998</v>
      </c>
      <c r="I292" s="816">
        <v>-8.65977843910208</v>
      </c>
    </row>
    <row r="293" spans="1:9" ht="12.75" customHeight="1">
      <c r="A293" s="939"/>
      <c r="B293" s="808">
        <v>17</v>
      </c>
      <c r="C293" s="626" t="s">
        <v>368</v>
      </c>
      <c r="D293" s="627">
        <v>861.5625600000001</v>
      </c>
      <c r="E293" s="627">
        <v>1550.65046</v>
      </c>
      <c r="F293" s="627">
        <v>1443.26373</v>
      </c>
      <c r="G293" s="627">
        <v>1314.5239299999998</v>
      </c>
      <c r="H293" s="627">
        <v>2663.58948</v>
      </c>
      <c r="I293" s="818">
        <v>-44.43863512606187</v>
      </c>
    </row>
    <row r="294" spans="1:9" ht="12.75" customHeight="1">
      <c r="A294" s="806"/>
      <c r="B294" s="807"/>
      <c r="C294" s="624" t="s">
        <v>865</v>
      </c>
      <c r="D294" s="625">
        <v>8689.028099999994</v>
      </c>
      <c r="E294" s="625">
        <v>13464.402620000019</v>
      </c>
      <c r="F294" s="625">
        <v>10390.83060999997</v>
      </c>
      <c r="G294" s="625">
        <v>11094.179470000028</v>
      </c>
      <c r="H294" s="625">
        <v>10411.789100000009</v>
      </c>
      <c r="I294" s="816">
        <v>-35.46666461760944</v>
      </c>
    </row>
    <row r="295" spans="1:9" ht="12.75" customHeight="1">
      <c r="A295" s="819" t="s">
        <v>1167</v>
      </c>
      <c r="B295" s="808"/>
      <c r="C295" s="626"/>
      <c r="D295" s="627">
        <v>122107.15213999999</v>
      </c>
      <c r="E295" s="627">
        <v>100782.7634</v>
      </c>
      <c r="F295" s="627">
        <v>81935.21079999997</v>
      </c>
      <c r="G295" s="627">
        <v>100729.54985000002</v>
      </c>
      <c r="H295" s="627">
        <v>74870.89937</v>
      </c>
      <c r="I295" s="818">
        <v>21.158765666471094</v>
      </c>
    </row>
    <row r="296" spans="1:9" ht="12.75" customHeight="1">
      <c r="A296" s="804"/>
      <c r="B296" s="807"/>
      <c r="C296" s="624"/>
      <c r="D296" s="625"/>
      <c r="E296" s="625"/>
      <c r="F296" s="625"/>
      <c r="G296" s="625"/>
      <c r="H296" s="625"/>
      <c r="I296" s="817"/>
    </row>
    <row r="297" spans="1:9" ht="12.75" customHeight="1">
      <c r="A297" s="939" t="s">
        <v>867</v>
      </c>
      <c r="B297" s="807">
        <v>17</v>
      </c>
      <c r="C297" s="624" t="s">
        <v>368</v>
      </c>
      <c r="D297" s="625">
        <v>1606.44641</v>
      </c>
      <c r="E297" s="625">
        <v>2104.5479100000002</v>
      </c>
      <c r="F297" s="625">
        <v>1030.78901</v>
      </c>
      <c r="G297" s="625">
        <v>1562.81535</v>
      </c>
      <c r="H297" s="625">
        <v>480.38023</v>
      </c>
      <c r="I297" s="816">
        <v>-23.667862234602214</v>
      </c>
    </row>
    <row r="298" spans="1:9" ht="12.75" customHeight="1">
      <c r="A298" s="939"/>
      <c r="B298" s="808">
        <v>39</v>
      </c>
      <c r="C298" s="626" t="s">
        <v>391</v>
      </c>
      <c r="D298" s="627">
        <v>1121.37356</v>
      </c>
      <c r="E298" s="627">
        <v>317.66771</v>
      </c>
      <c r="F298" s="627">
        <v>622.8835300000001</v>
      </c>
      <c r="G298" s="627">
        <v>802.7739499999999</v>
      </c>
      <c r="H298" s="627">
        <v>1039.43822</v>
      </c>
      <c r="I298" s="818">
        <v>253.00205991978225</v>
      </c>
    </row>
    <row r="299" spans="1:9" ht="12.75" customHeight="1">
      <c r="A299" s="939"/>
      <c r="B299" s="807">
        <v>70</v>
      </c>
      <c r="C299" s="624" t="s">
        <v>421</v>
      </c>
      <c r="D299" s="625">
        <v>929.16791</v>
      </c>
      <c r="E299" s="625">
        <v>30.245639999999998</v>
      </c>
      <c r="F299" s="625">
        <v>234.38154999999998</v>
      </c>
      <c r="G299" s="625">
        <v>70.52996</v>
      </c>
      <c r="H299" s="625">
        <v>64.60413</v>
      </c>
      <c r="I299" s="816" t="s">
        <v>952</v>
      </c>
    </row>
    <row r="300" spans="1:9" ht="12.75" customHeight="1">
      <c r="A300" s="939"/>
      <c r="B300" s="808">
        <v>15</v>
      </c>
      <c r="C300" s="626" t="s">
        <v>366</v>
      </c>
      <c r="D300" s="627">
        <v>384.56251000000003</v>
      </c>
      <c r="E300" s="627">
        <v>438.76353</v>
      </c>
      <c r="F300" s="627">
        <v>701.92224</v>
      </c>
      <c r="G300" s="627">
        <v>390.93922</v>
      </c>
      <c r="H300" s="627">
        <v>518.2017</v>
      </c>
      <c r="I300" s="818">
        <v>-12.353127891007707</v>
      </c>
    </row>
    <row r="301" spans="1:9" ht="12.75" customHeight="1">
      <c r="A301" s="939"/>
      <c r="B301" s="807">
        <v>28</v>
      </c>
      <c r="C301" s="624" t="s">
        <v>379</v>
      </c>
      <c r="D301" s="625">
        <v>382.798</v>
      </c>
      <c r="E301" s="625">
        <v>349.39671999999996</v>
      </c>
      <c r="F301" s="625">
        <v>75.97</v>
      </c>
      <c r="G301" s="625">
        <v>196.7198</v>
      </c>
      <c r="H301" s="625">
        <v>276.28</v>
      </c>
      <c r="I301" s="816">
        <v>9.559700503198783</v>
      </c>
    </row>
    <row r="302" spans="1:9" ht="12.75" customHeight="1">
      <c r="A302" s="939"/>
      <c r="B302" s="808">
        <v>29</v>
      </c>
      <c r="C302" s="626" t="s">
        <v>380</v>
      </c>
      <c r="D302" s="627">
        <v>340.01903000000004</v>
      </c>
      <c r="E302" s="627">
        <v>4.8540600000000005</v>
      </c>
      <c r="F302" s="627">
        <v>9.999999999999999E-33</v>
      </c>
      <c r="G302" s="627">
        <v>80.78736</v>
      </c>
      <c r="H302" s="627">
        <v>65.40464</v>
      </c>
      <c r="I302" s="818" t="s">
        <v>952</v>
      </c>
    </row>
    <row r="303" spans="1:9" ht="12.75" customHeight="1">
      <c r="A303" s="939"/>
      <c r="B303" s="807">
        <v>6</v>
      </c>
      <c r="C303" s="624" t="s">
        <v>357</v>
      </c>
      <c r="D303" s="625">
        <v>221.33954999999997</v>
      </c>
      <c r="E303" s="625">
        <v>51.077160000000006</v>
      </c>
      <c r="F303" s="625">
        <v>210.1485</v>
      </c>
      <c r="G303" s="625">
        <v>94.6959399999999</v>
      </c>
      <c r="H303" s="625">
        <v>56.88293</v>
      </c>
      <c r="I303" s="816">
        <v>333.3434944307788</v>
      </c>
    </row>
    <row r="304" spans="1:9" ht="12.75" customHeight="1">
      <c r="A304" s="939"/>
      <c r="B304" s="808">
        <v>18</v>
      </c>
      <c r="C304" s="626" t="s">
        <v>369</v>
      </c>
      <c r="D304" s="627">
        <v>213.33808</v>
      </c>
      <c r="E304" s="627">
        <v>455.49319</v>
      </c>
      <c r="F304" s="627">
        <v>76.8</v>
      </c>
      <c r="G304" s="627">
        <v>290.23813</v>
      </c>
      <c r="H304" s="627">
        <v>205.026</v>
      </c>
      <c r="I304" s="818">
        <v>-53.16327780882959</v>
      </c>
    </row>
    <row r="305" spans="1:9" ht="12.75" customHeight="1">
      <c r="A305" s="939"/>
      <c r="B305" s="807">
        <v>48</v>
      </c>
      <c r="C305" s="624" t="s">
        <v>400</v>
      </c>
      <c r="D305" s="625">
        <v>191.98117000000002</v>
      </c>
      <c r="E305" s="625">
        <v>323.56323</v>
      </c>
      <c r="F305" s="625">
        <v>140.49218</v>
      </c>
      <c r="G305" s="625">
        <v>367.60224</v>
      </c>
      <c r="H305" s="625">
        <v>784.0925699999999</v>
      </c>
      <c r="I305" s="816">
        <v>-40.66656770610182</v>
      </c>
    </row>
    <row r="306" spans="1:9" ht="12.75" customHeight="1">
      <c r="A306" s="939"/>
      <c r="B306" s="808">
        <v>68</v>
      </c>
      <c r="C306" s="626" t="s">
        <v>419</v>
      </c>
      <c r="D306" s="627">
        <v>114.70533999999999</v>
      </c>
      <c r="E306" s="627">
        <v>85.55650999999999</v>
      </c>
      <c r="F306" s="627">
        <v>96.23777</v>
      </c>
      <c r="G306" s="627">
        <v>73.08697000000001</v>
      </c>
      <c r="H306" s="627">
        <v>95.76522</v>
      </c>
      <c r="I306" s="818">
        <v>34.069680962909786</v>
      </c>
    </row>
    <row r="307" spans="1:9" ht="12.75" customHeight="1">
      <c r="A307" s="804"/>
      <c r="B307" s="807"/>
      <c r="C307" s="624" t="s">
        <v>865</v>
      </c>
      <c r="D307" s="625">
        <v>817.6562300000023</v>
      </c>
      <c r="E307" s="625">
        <v>163988.74719</v>
      </c>
      <c r="F307" s="625">
        <v>218864.14560000002</v>
      </c>
      <c r="G307" s="625">
        <v>64420.17144999997</v>
      </c>
      <c r="H307" s="625">
        <v>18628.181669999998</v>
      </c>
      <c r="I307" s="816">
        <v>-99.50139491641299</v>
      </c>
    </row>
    <row r="308" spans="1:9" ht="16.5" customHeight="1" thickBot="1">
      <c r="A308" s="946" t="s">
        <v>1168</v>
      </c>
      <c r="B308" s="946"/>
      <c r="C308" s="820"/>
      <c r="D308" s="821">
        <v>6323.387790000002</v>
      </c>
      <c r="E308" s="821">
        <v>168149.91285</v>
      </c>
      <c r="F308" s="821">
        <v>222053.77038000003</v>
      </c>
      <c r="G308" s="821">
        <v>68350.36036999998</v>
      </c>
      <c r="H308" s="821">
        <v>22214.257309999997</v>
      </c>
      <c r="I308" s="822">
        <v>-96.2394343934981</v>
      </c>
    </row>
    <row r="309" spans="1:8" ht="12.75">
      <c r="A309" s="630" t="s">
        <v>516</v>
      </c>
      <c r="B309" s="637"/>
      <c r="C309" s="637"/>
      <c r="D309" s="625"/>
      <c r="E309" s="625"/>
      <c r="F309" s="625"/>
      <c r="G309" s="625"/>
      <c r="H309" s="625"/>
    </row>
    <row r="310" ht="12.75">
      <c r="A310" s="631" t="s">
        <v>1149</v>
      </c>
    </row>
    <row r="311" ht="12.75">
      <c r="A311" s="632" t="s">
        <v>451</v>
      </c>
    </row>
    <row r="312" ht="12.75">
      <c r="A312" s="633" t="s">
        <v>987</v>
      </c>
    </row>
    <row r="313" ht="12.75">
      <c r="A313" s="633" t="s">
        <v>1306</v>
      </c>
    </row>
    <row r="314" ht="12.75">
      <c r="A314" s="74" t="s">
        <v>1200</v>
      </c>
    </row>
  </sheetData>
  <sheetProtection/>
  <mergeCells count="29">
    <mergeCell ref="A258:A267"/>
    <mergeCell ref="A271:A280"/>
    <mergeCell ref="A284:A293"/>
    <mergeCell ref="A297:A306"/>
    <mergeCell ref="A308:B308"/>
    <mergeCell ref="A245:A254"/>
    <mergeCell ref="A102:A112"/>
    <mergeCell ref="A115:A125"/>
    <mergeCell ref="A128:A138"/>
    <mergeCell ref="A141:A151"/>
    <mergeCell ref="A154:A164"/>
    <mergeCell ref="A167:A177"/>
    <mergeCell ref="A180:A189"/>
    <mergeCell ref="A193:A202"/>
    <mergeCell ref="A206:A215"/>
    <mergeCell ref="A219:A228"/>
    <mergeCell ref="A232:A241"/>
    <mergeCell ref="A89:A99"/>
    <mergeCell ref="A6:H6"/>
    <mergeCell ref="A9:A10"/>
    <mergeCell ref="B9:B10"/>
    <mergeCell ref="C9:C10"/>
    <mergeCell ref="D9:H9"/>
    <mergeCell ref="A11:A21"/>
    <mergeCell ref="A24:A34"/>
    <mergeCell ref="A37:A47"/>
    <mergeCell ref="A50:A60"/>
    <mergeCell ref="A63:A73"/>
    <mergeCell ref="A76:A8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7109375" style="619" customWidth="1"/>
    <col min="2" max="2" width="81.421875" style="471" customWidth="1"/>
    <col min="3" max="7" width="16.8515625" style="867" customWidth="1"/>
    <col min="8" max="8" width="13.140625" style="471" customWidth="1"/>
    <col min="9" max="16384" width="11.421875" style="471" customWidth="1"/>
  </cols>
  <sheetData>
    <row r="1" ht="15.75" thickBot="1">
      <c r="A1" s="723"/>
    </row>
    <row r="2" ht="15"/>
    <row r="3" ht="15"/>
    <row r="4" ht="15"/>
    <row r="5" spans="1:9" ht="15">
      <c r="A5" s="863" t="s">
        <v>826</v>
      </c>
      <c r="B5" s="718"/>
      <c r="C5" s="615"/>
      <c r="D5" s="620"/>
      <c r="E5" s="719"/>
      <c r="F5" s="719"/>
      <c r="G5" s="719"/>
      <c r="H5" s="621"/>
      <c r="I5" s="622"/>
    </row>
    <row r="6" spans="1:9" ht="15">
      <c r="A6" s="940" t="s">
        <v>1016</v>
      </c>
      <c r="B6" s="940"/>
      <c r="C6" s="940"/>
      <c r="D6" s="940"/>
      <c r="E6" s="940"/>
      <c r="F6" s="940"/>
      <c r="G6" s="940"/>
      <c r="H6" s="940"/>
      <c r="I6" s="940"/>
    </row>
    <row r="7" spans="1:9" ht="15">
      <c r="A7" s="888" t="s">
        <v>1360</v>
      </c>
      <c r="B7" s="888"/>
      <c r="C7" s="869"/>
      <c r="D7" s="863"/>
      <c r="E7" s="719"/>
      <c r="F7" s="719"/>
      <c r="G7" s="719"/>
      <c r="H7" s="621"/>
      <c r="I7" s="863"/>
    </row>
    <row r="8" ht="15.75" thickBot="1">
      <c r="H8" s="812"/>
    </row>
    <row r="9" spans="1:8" ht="12.75" customHeight="1">
      <c r="A9" s="948" t="s">
        <v>862</v>
      </c>
      <c r="B9" s="948" t="s">
        <v>1017</v>
      </c>
      <c r="C9" s="950" t="s">
        <v>864</v>
      </c>
      <c r="D9" s="950"/>
      <c r="E9" s="950"/>
      <c r="F9" s="950"/>
      <c r="G9" s="950"/>
      <c r="H9" s="864"/>
    </row>
    <row r="10" spans="1:8" ht="26.25" thickBot="1">
      <c r="A10" s="949"/>
      <c r="B10" s="949"/>
      <c r="C10" s="623" t="s">
        <v>1253</v>
      </c>
      <c r="D10" s="623">
        <v>2012</v>
      </c>
      <c r="E10" s="623">
        <v>2011</v>
      </c>
      <c r="F10" s="623">
        <v>2010</v>
      </c>
      <c r="G10" s="623">
        <v>2009</v>
      </c>
      <c r="H10" s="813" t="s">
        <v>1337</v>
      </c>
    </row>
    <row r="11" spans="1:8" ht="12.75" customHeight="1">
      <c r="A11" s="951" t="s">
        <v>378</v>
      </c>
      <c r="B11" s="624" t="s">
        <v>1018</v>
      </c>
      <c r="C11" s="625">
        <v>4364878.412930001</v>
      </c>
      <c r="D11" s="625">
        <v>4314364.41658</v>
      </c>
      <c r="E11" s="625">
        <v>2757435.9076700006</v>
      </c>
      <c r="F11" s="625">
        <v>1972950.45377</v>
      </c>
      <c r="G11" s="625">
        <v>668676.73272</v>
      </c>
      <c r="H11" s="817">
        <v>1.1708328614030963</v>
      </c>
    </row>
    <row r="12" spans="1:8" ht="12.75" customHeight="1">
      <c r="A12" s="951"/>
      <c r="B12" s="626" t="s">
        <v>1019</v>
      </c>
      <c r="C12" s="627">
        <v>914483.8095900002</v>
      </c>
      <c r="D12" s="627">
        <v>1286065.2926399999</v>
      </c>
      <c r="E12" s="627">
        <v>1211781.75244</v>
      </c>
      <c r="F12" s="627">
        <v>856313.41836</v>
      </c>
      <c r="G12" s="627">
        <v>979483.30992</v>
      </c>
      <c r="H12" s="818">
        <v>-28.892894099274486</v>
      </c>
    </row>
    <row r="13" spans="1:8" ht="12.75" customHeight="1">
      <c r="A13" s="951"/>
      <c r="B13" s="624" t="s">
        <v>1020</v>
      </c>
      <c r="C13" s="625">
        <v>737200.21235</v>
      </c>
      <c r="D13" s="625">
        <v>868243.61467</v>
      </c>
      <c r="E13" s="625">
        <v>667450.3618599997</v>
      </c>
      <c r="F13" s="625">
        <v>401403.03771</v>
      </c>
      <c r="G13" s="625">
        <v>231673.99311000004</v>
      </c>
      <c r="H13" s="817">
        <v>-15.092930152997056</v>
      </c>
    </row>
    <row r="14" spans="1:8" ht="12.75" customHeight="1">
      <c r="A14" s="951"/>
      <c r="B14" s="626" t="s">
        <v>1021</v>
      </c>
      <c r="C14" s="627">
        <v>82459.88850000002</v>
      </c>
      <c r="D14" s="627">
        <v>63664.45862</v>
      </c>
      <c r="E14" s="627">
        <v>76280.30172000003</v>
      </c>
      <c r="F14" s="627">
        <v>56473.97452000001</v>
      </c>
      <c r="G14" s="627">
        <v>11148.299509999999</v>
      </c>
      <c r="H14" s="818">
        <v>29.52264149796051</v>
      </c>
    </row>
    <row r="15" spans="1:8" ht="12.75" customHeight="1">
      <c r="A15" s="951"/>
      <c r="B15" s="624" t="s">
        <v>1022</v>
      </c>
      <c r="C15" s="625">
        <v>59734.48310000001</v>
      </c>
      <c r="D15" s="625">
        <v>66903.90383</v>
      </c>
      <c r="E15" s="625">
        <v>39809.526139999994</v>
      </c>
      <c r="F15" s="625">
        <v>14864.990649999998</v>
      </c>
      <c r="G15" s="625">
        <v>59422.277409999995</v>
      </c>
      <c r="H15" s="817">
        <v>-10.715997601899554</v>
      </c>
    </row>
    <row r="16" spans="1:8" ht="12.75" customHeight="1">
      <c r="A16" s="951"/>
      <c r="B16" s="626" t="s">
        <v>1023</v>
      </c>
      <c r="C16" s="627">
        <v>24302.49093</v>
      </c>
      <c r="D16" s="627">
        <v>26453.322509999998</v>
      </c>
      <c r="E16" s="627">
        <v>24048.281</v>
      </c>
      <c r="F16" s="627">
        <v>18391.63534</v>
      </c>
      <c r="G16" s="627">
        <v>15352.38973</v>
      </c>
      <c r="H16" s="818">
        <v>-8.130667061526701</v>
      </c>
    </row>
    <row r="17" spans="1:8" ht="12.75" customHeight="1">
      <c r="A17" s="951"/>
      <c r="B17" s="624" t="s">
        <v>1024</v>
      </c>
      <c r="C17" s="625">
        <v>2347.4612700000002</v>
      </c>
      <c r="D17" s="625">
        <v>5136.60982</v>
      </c>
      <c r="E17" s="625">
        <v>3435.32544</v>
      </c>
      <c r="F17" s="625">
        <v>2004.4855400000001</v>
      </c>
      <c r="G17" s="625">
        <v>742.92681</v>
      </c>
      <c r="H17" s="817">
        <v>-54.29940462170435</v>
      </c>
    </row>
    <row r="18" spans="1:8" ht="12.75" customHeight="1">
      <c r="A18" s="951"/>
      <c r="B18" s="626" t="s">
        <v>1233</v>
      </c>
      <c r="C18" s="627">
        <v>567.76485</v>
      </c>
      <c r="D18" s="627">
        <v>331.78732</v>
      </c>
      <c r="E18" s="627">
        <v>91.98692</v>
      </c>
      <c r="F18" s="627">
        <v>781.29613</v>
      </c>
      <c r="G18" s="627">
        <v>67.28105000000001</v>
      </c>
      <c r="H18" s="818">
        <v>71.12313092616077</v>
      </c>
    </row>
    <row r="19" spans="1:8" ht="12.75" customHeight="1">
      <c r="A19" s="951"/>
      <c r="B19" s="624" t="s">
        <v>1251</v>
      </c>
      <c r="C19" s="625">
        <v>502.30043000075966</v>
      </c>
      <c r="D19" s="625">
        <v>2059.808489999734</v>
      </c>
      <c r="E19" s="625">
        <v>3030.882329999469</v>
      </c>
      <c r="F19" s="625">
        <v>1272.940560000483</v>
      </c>
      <c r="G19" s="625">
        <v>31.658149999566376</v>
      </c>
      <c r="H19" s="817">
        <v>-75.61421693136022</v>
      </c>
    </row>
    <row r="20" spans="1:8" ht="15">
      <c r="A20" s="825" t="s">
        <v>1025</v>
      </c>
      <c r="B20" s="513"/>
      <c r="C20" s="627">
        <v>6186476.823950003</v>
      </c>
      <c r="D20" s="627">
        <v>6633223.21448</v>
      </c>
      <c r="E20" s="627">
        <v>4783364.3255199995</v>
      </c>
      <c r="F20" s="627">
        <v>3324456.2325800005</v>
      </c>
      <c r="G20" s="627">
        <v>1966598.86841</v>
      </c>
      <c r="H20" s="818">
        <v>-6.734982015300968</v>
      </c>
    </row>
    <row r="21" spans="1:8" ht="12.75" customHeight="1">
      <c r="A21" s="824"/>
      <c r="B21" s="624"/>
      <c r="C21" s="625"/>
      <c r="D21" s="625"/>
      <c r="E21" s="625"/>
      <c r="F21" s="625"/>
      <c r="G21" s="625"/>
      <c r="H21" s="827"/>
    </row>
    <row r="22" spans="1:8" ht="12.75" customHeight="1">
      <c r="A22" s="951" t="s">
        <v>422</v>
      </c>
      <c r="B22" s="624" t="s">
        <v>1026</v>
      </c>
      <c r="C22" s="625">
        <v>536654.55259</v>
      </c>
      <c r="D22" s="625">
        <v>495400.04597000004</v>
      </c>
      <c r="E22" s="625">
        <v>329902.23140000005</v>
      </c>
      <c r="F22" s="625">
        <v>285106.74893</v>
      </c>
      <c r="G22" s="625">
        <v>215564.15218</v>
      </c>
      <c r="H22" s="817">
        <v>8.327513684263604</v>
      </c>
    </row>
    <row r="23" spans="1:8" ht="12.75" customHeight="1">
      <c r="A23" s="951"/>
      <c r="B23" s="626" t="s">
        <v>1027</v>
      </c>
      <c r="C23" s="627">
        <v>20824.34273</v>
      </c>
      <c r="D23" s="627">
        <v>24576.83203</v>
      </c>
      <c r="E23" s="627">
        <v>19560.54606</v>
      </c>
      <c r="F23" s="627">
        <v>25305.21278</v>
      </c>
      <c r="G23" s="627">
        <v>17103.019350000002</v>
      </c>
      <c r="H23" s="818">
        <v>-15.268401132495354</v>
      </c>
    </row>
    <row r="24" spans="1:8" ht="12.75" customHeight="1">
      <c r="A24" s="951"/>
      <c r="B24" s="624" t="s">
        <v>1030</v>
      </c>
      <c r="C24" s="625">
        <v>9657.42856</v>
      </c>
      <c r="D24" s="625">
        <v>3682.6830800000002</v>
      </c>
      <c r="E24" s="625">
        <v>1417.27631</v>
      </c>
      <c r="F24" s="625">
        <v>5428.35262</v>
      </c>
      <c r="G24" s="625">
        <v>4663.775640000001</v>
      </c>
      <c r="H24" s="817">
        <v>162.2389260821216</v>
      </c>
    </row>
    <row r="25" spans="1:8" ht="12.75" customHeight="1">
      <c r="A25" s="951"/>
      <c r="B25" s="626" t="s">
        <v>1028</v>
      </c>
      <c r="C25" s="627">
        <v>8789.276300000001</v>
      </c>
      <c r="D25" s="627">
        <v>8491.806970000001</v>
      </c>
      <c r="E25" s="627">
        <v>7365.13804</v>
      </c>
      <c r="F25" s="627">
        <v>10249.88246</v>
      </c>
      <c r="G25" s="627">
        <v>1946.81673</v>
      </c>
      <c r="H25" s="818">
        <v>3.503015683833895</v>
      </c>
    </row>
    <row r="26" spans="1:8" ht="12.75" customHeight="1">
      <c r="A26" s="951"/>
      <c r="B26" s="624" t="s">
        <v>1029</v>
      </c>
      <c r="C26" s="625">
        <v>5527.38029</v>
      </c>
      <c r="D26" s="625">
        <v>5887.77883</v>
      </c>
      <c r="E26" s="625">
        <v>4543.8997899999995</v>
      </c>
      <c r="F26" s="625">
        <v>3350.47889</v>
      </c>
      <c r="G26" s="625">
        <v>5268.72432</v>
      </c>
      <c r="H26" s="817">
        <v>-6.121129043836725</v>
      </c>
    </row>
    <row r="27" spans="1:8" ht="12.75" customHeight="1">
      <c r="A27" s="951"/>
      <c r="B27" s="626" t="s">
        <v>1031</v>
      </c>
      <c r="C27" s="627">
        <v>1569.19082</v>
      </c>
      <c r="D27" s="627">
        <v>2863.06739</v>
      </c>
      <c r="E27" s="627">
        <v>1086.9608799999999</v>
      </c>
      <c r="F27" s="627">
        <v>1495.85339</v>
      </c>
      <c r="G27" s="627">
        <v>339.08608000000004</v>
      </c>
      <c r="H27" s="818">
        <v>-45.191970490083364</v>
      </c>
    </row>
    <row r="28" spans="1:8" ht="12.75" customHeight="1">
      <c r="A28" s="951"/>
      <c r="B28" s="624" t="s">
        <v>1032</v>
      </c>
      <c r="C28" s="625">
        <v>645.5149700000001</v>
      </c>
      <c r="D28" s="625">
        <v>683.58971</v>
      </c>
      <c r="E28" s="625">
        <v>313.33274</v>
      </c>
      <c r="F28" s="625">
        <v>371.21146999999996</v>
      </c>
      <c r="G28" s="625">
        <v>1484.9333700000002</v>
      </c>
      <c r="H28" s="817">
        <v>-5.569823454481184</v>
      </c>
    </row>
    <row r="29" spans="1:8" ht="12.75" customHeight="1">
      <c r="A29" s="951"/>
      <c r="B29" s="626" t="s">
        <v>1033</v>
      </c>
      <c r="C29" s="627">
        <v>41.82049</v>
      </c>
      <c r="D29" s="627">
        <v>26.05366</v>
      </c>
      <c r="E29" s="627">
        <v>21.2</v>
      </c>
      <c r="F29" s="627">
        <v>2.3167199999999997</v>
      </c>
      <c r="G29" s="627">
        <v>25.04116</v>
      </c>
      <c r="H29" s="818">
        <v>60.516756570861816</v>
      </c>
    </row>
    <row r="30" spans="1:8" ht="12.75" customHeight="1">
      <c r="A30" s="951"/>
      <c r="B30" s="624" t="s">
        <v>1251</v>
      </c>
      <c r="C30" s="625">
        <v>2.1366500000003725</v>
      </c>
      <c r="D30" s="625">
        <v>5.089990000007674</v>
      </c>
      <c r="E30" s="625">
        <v>3.8918699999921955</v>
      </c>
      <c r="F30" s="625">
        <v>9.29216999997152</v>
      </c>
      <c r="G30" s="625">
        <v>37.31675999998697</v>
      </c>
      <c r="H30" s="817">
        <v>-58.02251084978259</v>
      </c>
    </row>
    <row r="31" spans="1:8" ht="12.75" customHeight="1">
      <c r="A31" s="825" t="s">
        <v>1234</v>
      </c>
      <c r="B31" s="513"/>
      <c r="C31" s="627">
        <v>583711.6434000001</v>
      </c>
      <c r="D31" s="627">
        <v>541616.94763</v>
      </c>
      <c r="E31" s="627">
        <v>364214.47709000006</v>
      </c>
      <c r="F31" s="627">
        <v>331319.34943</v>
      </c>
      <c r="G31" s="627">
        <v>246432.86559</v>
      </c>
      <c r="H31" s="818">
        <v>7.772041837722675</v>
      </c>
    </row>
    <row r="32" spans="1:8" ht="12.75" customHeight="1">
      <c r="A32" s="717"/>
      <c r="B32" s="624"/>
      <c r="C32" s="625"/>
      <c r="D32" s="625"/>
      <c r="E32" s="625"/>
      <c r="F32" s="625"/>
      <c r="G32" s="625"/>
      <c r="H32" s="817"/>
    </row>
    <row r="33" spans="1:8" ht="15" customHeight="1">
      <c r="A33" s="951" t="s">
        <v>360</v>
      </c>
      <c r="B33" s="626" t="s">
        <v>1307</v>
      </c>
      <c r="C33" s="627">
        <v>346510.87193</v>
      </c>
      <c r="D33" s="627">
        <v>382514.6575299999</v>
      </c>
      <c r="E33" s="627">
        <v>544293.29591</v>
      </c>
      <c r="F33" s="627">
        <v>257562.13082000005</v>
      </c>
      <c r="G33" s="627">
        <v>336404.48034999997</v>
      </c>
      <c r="H33" s="818">
        <v>-9.41239371910243</v>
      </c>
    </row>
    <row r="34" spans="1:8" ht="12.75" customHeight="1">
      <c r="A34" s="951"/>
      <c r="B34" s="624" t="s">
        <v>1035</v>
      </c>
      <c r="C34" s="625">
        <v>934.53735</v>
      </c>
      <c r="D34" s="625">
        <v>518.35601</v>
      </c>
      <c r="E34" s="625">
        <v>541.19677</v>
      </c>
      <c r="F34" s="625">
        <v>94.14206</v>
      </c>
      <c r="G34" s="625">
        <v>625.1754599999999</v>
      </c>
      <c r="H34" s="817">
        <v>80.28870736928468</v>
      </c>
    </row>
    <row r="35" spans="1:8" ht="12.75" customHeight="1">
      <c r="A35" s="951"/>
      <c r="B35" s="626" t="s">
        <v>1034</v>
      </c>
      <c r="C35" s="627">
        <v>759.82334</v>
      </c>
      <c r="D35" s="627">
        <v>657.89559</v>
      </c>
      <c r="E35" s="627">
        <v>513.5014699999999</v>
      </c>
      <c r="F35" s="627">
        <v>555.00547</v>
      </c>
      <c r="G35" s="627">
        <v>255.57470999999998</v>
      </c>
      <c r="H35" s="818">
        <v>15.492997908680323</v>
      </c>
    </row>
    <row r="36" spans="1:8" ht="12.75" customHeight="1">
      <c r="A36" s="951"/>
      <c r="B36" s="624" t="s">
        <v>1036</v>
      </c>
      <c r="C36" s="625">
        <v>432.21718</v>
      </c>
      <c r="D36" s="625">
        <v>268.1975</v>
      </c>
      <c r="E36" s="625">
        <v>183.7659</v>
      </c>
      <c r="F36" s="625">
        <v>117.46164999999999</v>
      </c>
      <c r="G36" s="625">
        <v>226.7318</v>
      </c>
      <c r="H36" s="817">
        <v>61.15630458896894</v>
      </c>
    </row>
    <row r="37" spans="1:8" ht="12.75" customHeight="1">
      <c r="A37" s="951"/>
      <c r="B37" s="626" t="s">
        <v>1235</v>
      </c>
      <c r="C37" s="627">
        <v>81.78192</v>
      </c>
      <c r="D37" s="627">
        <v>29.9002</v>
      </c>
      <c r="E37" s="627">
        <v>19.218</v>
      </c>
      <c r="F37" s="627">
        <v>28.690900000000003</v>
      </c>
      <c r="G37" s="627">
        <v>34.997</v>
      </c>
      <c r="H37" s="818">
        <v>173.51629754984916</v>
      </c>
    </row>
    <row r="38" spans="1:8" ht="15" customHeight="1">
      <c r="A38" s="951"/>
      <c r="B38" s="624" t="s">
        <v>1236</v>
      </c>
      <c r="C38" s="625">
        <v>0.35445</v>
      </c>
      <c r="D38" s="625">
        <v>9.999999999999999E-33</v>
      </c>
      <c r="E38" s="625">
        <v>9.999999999999999E-33</v>
      </c>
      <c r="F38" s="625">
        <v>0.7238</v>
      </c>
      <c r="G38" s="625">
        <v>5.20104</v>
      </c>
      <c r="H38" s="817" t="s">
        <v>991</v>
      </c>
    </row>
    <row r="39" spans="1:8" ht="12.75" customHeight="1">
      <c r="A39" s="951"/>
      <c r="B39" s="626" t="s">
        <v>1308</v>
      </c>
      <c r="C39" s="627">
        <v>0.06912</v>
      </c>
      <c r="D39" s="627">
        <v>9.999999999999999E-33</v>
      </c>
      <c r="E39" s="627">
        <v>9.999999999999999E-33</v>
      </c>
      <c r="F39" s="627">
        <v>9.999999999999999E-33</v>
      </c>
      <c r="G39" s="627">
        <v>1.9775999999999998</v>
      </c>
      <c r="H39" s="818" t="s">
        <v>991</v>
      </c>
    </row>
    <row r="40" spans="1:8" ht="12.75" customHeight="1">
      <c r="A40" s="717" t="s">
        <v>1037</v>
      </c>
      <c r="B40" s="624"/>
      <c r="C40" s="625">
        <v>348719.65529</v>
      </c>
      <c r="D40" s="625">
        <v>383989.00682999985</v>
      </c>
      <c r="E40" s="625">
        <v>545550.9780499999</v>
      </c>
      <c r="F40" s="625">
        <v>258358.15470000007</v>
      </c>
      <c r="G40" s="625">
        <v>337554.13795999996</v>
      </c>
      <c r="H40" s="817">
        <v>-9.184989911863369</v>
      </c>
    </row>
    <row r="41" spans="1:8" ht="12.75" customHeight="1">
      <c r="A41" s="824"/>
      <c r="B41" s="513"/>
      <c r="C41" s="627"/>
      <c r="D41" s="627"/>
      <c r="E41" s="627"/>
      <c r="F41" s="627"/>
      <c r="G41" s="627"/>
      <c r="H41" s="818" t="s">
        <v>952</v>
      </c>
    </row>
    <row r="42" spans="1:8" ht="12.75" customHeight="1">
      <c r="A42" s="951" t="s">
        <v>391</v>
      </c>
      <c r="B42" s="624" t="s">
        <v>1039</v>
      </c>
      <c r="C42" s="625">
        <v>67991.04253</v>
      </c>
      <c r="D42" s="625">
        <v>61399.56011</v>
      </c>
      <c r="E42" s="625">
        <v>40231.11632</v>
      </c>
      <c r="F42" s="625">
        <v>29872.412559999997</v>
      </c>
      <c r="G42" s="625">
        <v>40774.40572000001</v>
      </c>
      <c r="H42" s="817">
        <v>10.735390299525076</v>
      </c>
    </row>
    <row r="43" spans="1:8" ht="12.75" customHeight="1">
      <c r="A43" s="951"/>
      <c r="B43" s="626" t="s">
        <v>1038</v>
      </c>
      <c r="C43" s="627">
        <v>57809.245720000006</v>
      </c>
      <c r="D43" s="627">
        <v>74250.35871</v>
      </c>
      <c r="E43" s="627">
        <v>50144.466230000005</v>
      </c>
      <c r="F43" s="627">
        <v>51597.069059999994</v>
      </c>
      <c r="G43" s="627">
        <v>36051.943179999995</v>
      </c>
      <c r="H43" s="818">
        <v>-22.14280614348832</v>
      </c>
    </row>
    <row r="44" spans="1:8" ht="12.75" customHeight="1">
      <c r="A44" s="951"/>
      <c r="B44" s="624" t="s">
        <v>1040</v>
      </c>
      <c r="C44" s="625">
        <v>35445.702090000006</v>
      </c>
      <c r="D44" s="625">
        <v>22301.196310000003</v>
      </c>
      <c r="E44" s="625">
        <v>20407.25751999999</v>
      </c>
      <c r="F44" s="625">
        <v>17707.618029999998</v>
      </c>
      <c r="G44" s="625">
        <v>24059.382320000004</v>
      </c>
      <c r="H44" s="817">
        <v>58.940810157820636</v>
      </c>
    </row>
    <row r="45" spans="1:8" ht="12.75" customHeight="1">
      <c r="A45" s="951"/>
      <c r="B45" s="626" t="s">
        <v>1041</v>
      </c>
      <c r="C45" s="627">
        <v>25185.90525</v>
      </c>
      <c r="D45" s="627">
        <v>18872.520089999998</v>
      </c>
      <c r="E45" s="627">
        <v>21463.07249</v>
      </c>
      <c r="F45" s="627">
        <v>14299.124520000001</v>
      </c>
      <c r="G45" s="627">
        <v>20513.89894</v>
      </c>
      <c r="H45" s="818">
        <v>33.45279342606334</v>
      </c>
    </row>
    <row r="46" spans="1:8" ht="12.75" customHeight="1">
      <c r="A46" s="951"/>
      <c r="B46" s="624" t="s">
        <v>1045</v>
      </c>
      <c r="C46" s="625">
        <v>18797.25297</v>
      </c>
      <c r="D46" s="625">
        <v>5949.92789</v>
      </c>
      <c r="E46" s="625">
        <v>5719.649260000001</v>
      </c>
      <c r="F46" s="625">
        <v>4723.59906</v>
      </c>
      <c r="G46" s="625">
        <v>10863.65915</v>
      </c>
      <c r="H46" s="817">
        <v>215.92404677025425</v>
      </c>
    </row>
    <row r="47" spans="1:8" ht="12.75" customHeight="1">
      <c r="A47" s="951"/>
      <c r="B47" s="626" t="s">
        <v>1042</v>
      </c>
      <c r="C47" s="627">
        <v>13755.64339</v>
      </c>
      <c r="D47" s="627">
        <v>14502.904329999998</v>
      </c>
      <c r="E47" s="627">
        <v>13916.40746</v>
      </c>
      <c r="F47" s="627">
        <v>9435.080780000002</v>
      </c>
      <c r="G47" s="627">
        <v>8892.97594</v>
      </c>
      <c r="H47" s="818">
        <v>-5.152491687159867</v>
      </c>
    </row>
    <row r="48" spans="1:8" ht="12.75" customHeight="1">
      <c r="A48" s="951"/>
      <c r="B48" s="624" t="s">
        <v>1043</v>
      </c>
      <c r="C48" s="625">
        <v>12909.615270000002</v>
      </c>
      <c r="D48" s="625">
        <v>9672.43405</v>
      </c>
      <c r="E48" s="625">
        <v>8705.112060000001</v>
      </c>
      <c r="F48" s="625">
        <v>9087.71251</v>
      </c>
      <c r="G48" s="625">
        <v>9687.217399999998</v>
      </c>
      <c r="H48" s="817">
        <v>33.46811364405222</v>
      </c>
    </row>
    <row r="49" spans="1:8" ht="12.75" customHeight="1">
      <c r="A49" s="865"/>
      <c r="B49" s="626" t="s">
        <v>1044</v>
      </c>
      <c r="C49" s="627">
        <v>8128.041990000001</v>
      </c>
      <c r="D49" s="627">
        <v>6056.02354</v>
      </c>
      <c r="E49" s="627">
        <v>3982.82033</v>
      </c>
      <c r="F49" s="627">
        <v>4336.49796</v>
      </c>
      <c r="G49" s="627">
        <v>5667.4443200000005</v>
      </c>
      <c r="H49" s="818">
        <v>34.214174306198295</v>
      </c>
    </row>
    <row r="50" spans="1:8" ht="12.75" customHeight="1">
      <c r="A50" s="826"/>
      <c r="B50" s="624" t="s">
        <v>1251</v>
      </c>
      <c r="C50" s="625">
        <v>32870.94201999996</v>
      </c>
      <c r="D50" s="625">
        <v>30196.885930000048</v>
      </c>
      <c r="E50" s="625">
        <v>23054.032529999968</v>
      </c>
      <c r="F50" s="625">
        <v>21412.236590000044</v>
      </c>
      <c r="G50" s="625">
        <v>24331.602970000036</v>
      </c>
      <c r="H50" s="817">
        <v>8.85540348828912</v>
      </c>
    </row>
    <row r="51" spans="1:8" ht="12.75" customHeight="1">
      <c r="A51" s="629" t="s">
        <v>1046</v>
      </c>
      <c r="B51" s="513"/>
      <c r="C51" s="627">
        <v>272893.39123</v>
      </c>
      <c r="D51" s="627">
        <v>243201.81096000003</v>
      </c>
      <c r="E51" s="627">
        <v>187623.93419999996</v>
      </c>
      <c r="F51" s="627">
        <v>162471.35107000003</v>
      </c>
      <c r="G51" s="627">
        <v>180842.52994000007</v>
      </c>
      <c r="H51" s="818">
        <v>12.20861808256988</v>
      </c>
    </row>
    <row r="52" spans="1:8" ht="12.75" customHeight="1">
      <c r="A52" s="866"/>
      <c r="B52" s="624"/>
      <c r="C52" s="625"/>
      <c r="D52" s="625"/>
      <c r="E52" s="625"/>
      <c r="F52" s="625"/>
      <c r="G52" s="625"/>
      <c r="H52" s="817"/>
    </row>
    <row r="53" spans="1:8" ht="12.75" customHeight="1">
      <c r="A53" s="951" t="s">
        <v>1309</v>
      </c>
      <c r="B53" s="626" t="s">
        <v>1066</v>
      </c>
      <c r="C53" s="627">
        <v>185493.37665000002</v>
      </c>
      <c r="D53" s="627">
        <v>20180.74783</v>
      </c>
      <c r="E53" s="627">
        <v>17738.04</v>
      </c>
      <c r="F53" s="627">
        <v>8422.58071</v>
      </c>
      <c r="G53" s="627">
        <v>6688.15455</v>
      </c>
      <c r="H53" s="818" t="s">
        <v>952</v>
      </c>
    </row>
    <row r="54" spans="1:8" ht="12.75" customHeight="1">
      <c r="A54" s="951"/>
      <c r="B54" s="624" t="s">
        <v>1068</v>
      </c>
      <c r="C54" s="625">
        <v>14073.81793</v>
      </c>
      <c r="D54" s="625">
        <v>11631.86012999999</v>
      </c>
      <c r="E54" s="625">
        <v>16090.830050000002</v>
      </c>
      <c r="F54" s="625">
        <v>16882.28418</v>
      </c>
      <c r="G54" s="625">
        <v>19058.797469999998</v>
      </c>
      <c r="H54" s="817">
        <v>20.993699827097316</v>
      </c>
    </row>
    <row r="55" spans="1:8" ht="12.75" customHeight="1">
      <c r="A55" s="951"/>
      <c r="B55" s="626" t="s">
        <v>1067</v>
      </c>
      <c r="C55" s="627">
        <v>13859.146</v>
      </c>
      <c r="D55" s="627">
        <v>17644.619</v>
      </c>
      <c r="E55" s="627">
        <v>15008.62753</v>
      </c>
      <c r="F55" s="627">
        <v>14948.157</v>
      </c>
      <c r="G55" s="627">
        <v>11481.895849999999</v>
      </c>
      <c r="H55" s="818">
        <v>-21.45397982240364</v>
      </c>
    </row>
    <row r="56" spans="1:8" ht="12.75" customHeight="1">
      <c r="A56" s="951"/>
      <c r="B56" s="624" t="s">
        <v>1070</v>
      </c>
      <c r="C56" s="625">
        <v>3221.68042</v>
      </c>
      <c r="D56" s="625">
        <v>779.28973</v>
      </c>
      <c r="E56" s="625">
        <v>516.99048</v>
      </c>
      <c r="F56" s="625">
        <v>768.9061700000001</v>
      </c>
      <c r="G56" s="625">
        <v>867.5057099999999</v>
      </c>
      <c r="H56" s="817">
        <v>313.41240567869414</v>
      </c>
    </row>
    <row r="57" spans="1:8" ht="18" customHeight="1">
      <c r="A57" s="951"/>
      <c r="B57" s="626" t="s">
        <v>1069</v>
      </c>
      <c r="C57" s="627">
        <v>2024.296</v>
      </c>
      <c r="D57" s="627">
        <v>10902.16</v>
      </c>
      <c r="E57" s="627">
        <v>2689.76</v>
      </c>
      <c r="F57" s="627">
        <v>9.999999999999999E-33</v>
      </c>
      <c r="G57" s="627">
        <v>79.6</v>
      </c>
      <c r="H57" s="818">
        <v>-81.43215656346999</v>
      </c>
    </row>
    <row r="58" spans="1:8" ht="12.75" customHeight="1">
      <c r="A58" s="951"/>
      <c r="B58" s="624" t="s">
        <v>1310</v>
      </c>
      <c r="C58" s="625">
        <v>869.89</v>
      </c>
      <c r="D58" s="625">
        <v>1766.4278</v>
      </c>
      <c r="E58" s="625">
        <v>964.29317</v>
      </c>
      <c r="F58" s="625">
        <v>29.26876</v>
      </c>
      <c r="G58" s="625">
        <v>2088.99542</v>
      </c>
      <c r="H58" s="817">
        <v>-50.75428500389316</v>
      </c>
    </row>
    <row r="59" spans="1:8" ht="12.75" customHeight="1">
      <c r="A59" s="951"/>
      <c r="B59" s="626" t="s">
        <v>1071</v>
      </c>
      <c r="C59" s="627">
        <v>707.54759</v>
      </c>
      <c r="D59" s="627">
        <v>461.78112</v>
      </c>
      <c r="E59" s="627">
        <v>284.73391000000004</v>
      </c>
      <c r="F59" s="627">
        <v>378.3029700000001</v>
      </c>
      <c r="G59" s="627">
        <v>1856.4394000000002</v>
      </c>
      <c r="H59" s="818">
        <v>53.2214201394808</v>
      </c>
    </row>
    <row r="60" spans="1:8" ht="12.75" customHeight="1">
      <c r="A60" s="951"/>
      <c r="B60" s="624" t="s">
        <v>1238</v>
      </c>
      <c r="C60" s="625">
        <v>455.3525</v>
      </c>
      <c r="D60" s="625">
        <v>0.03175</v>
      </c>
      <c r="E60" s="625">
        <v>55.515</v>
      </c>
      <c r="F60" s="625">
        <v>9.999999999999999E-33</v>
      </c>
      <c r="G60" s="625">
        <v>9.999999999999999E-33</v>
      </c>
      <c r="H60" s="817" t="s">
        <v>991</v>
      </c>
    </row>
    <row r="61" spans="1:8" ht="12.75" customHeight="1">
      <c r="A61" s="951"/>
      <c r="B61" s="513" t="s">
        <v>1252</v>
      </c>
      <c r="C61" s="627">
        <v>216.9909499999485</v>
      </c>
      <c r="D61" s="627">
        <v>311.9709800000055</v>
      </c>
      <c r="E61" s="627">
        <v>1712.2202999999936</v>
      </c>
      <c r="F61" s="627">
        <v>207.09090000000288</v>
      </c>
      <c r="G61" s="627">
        <v>1807.6287200000006</v>
      </c>
      <c r="H61" s="818">
        <v>-30.445149096898476</v>
      </c>
    </row>
    <row r="62" spans="1:8" ht="18.75" customHeight="1">
      <c r="A62" s="947" t="s">
        <v>1311</v>
      </c>
      <c r="B62" s="947"/>
      <c r="C62" s="625">
        <v>220922.09803999998</v>
      </c>
      <c r="D62" s="625">
        <v>63678.88833999998</v>
      </c>
      <c r="E62" s="625">
        <v>55061.01044</v>
      </c>
      <c r="F62" s="625">
        <v>41636.59069</v>
      </c>
      <c r="G62" s="625">
        <v>43929.01712</v>
      </c>
      <c r="H62" s="817">
        <v>246.93146158650427</v>
      </c>
    </row>
    <row r="63" spans="1:8" ht="12.75" customHeight="1">
      <c r="A63" s="953" t="s">
        <v>357</v>
      </c>
      <c r="B63" s="626"/>
      <c r="C63" s="627"/>
      <c r="D63" s="627"/>
      <c r="E63" s="627"/>
      <c r="F63" s="627"/>
      <c r="G63" s="627"/>
      <c r="H63" s="818"/>
    </row>
    <row r="64" spans="1:8" ht="12.75" customHeight="1">
      <c r="A64" s="953"/>
      <c r="B64" s="624" t="s">
        <v>1047</v>
      </c>
      <c r="C64" s="625">
        <v>198384.84947999904</v>
      </c>
      <c r="D64" s="625">
        <v>229250.98275</v>
      </c>
      <c r="E64" s="625">
        <v>232760.08589</v>
      </c>
      <c r="F64" s="625">
        <v>165745.40001</v>
      </c>
      <c r="G64" s="625">
        <v>90637.01762</v>
      </c>
      <c r="H64" s="817">
        <v>-13.463904450809144</v>
      </c>
    </row>
    <row r="65" spans="1:8" ht="12.75" customHeight="1">
      <c r="A65" s="953"/>
      <c r="B65" s="626" t="s">
        <v>1048</v>
      </c>
      <c r="C65" s="627">
        <v>998.5504099999998</v>
      </c>
      <c r="D65" s="627">
        <v>974.2420599999999</v>
      </c>
      <c r="E65" s="627">
        <v>889.1143199999999</v>
      </c>
      <c r="F65" s="627">
        <v>578.7928500000012</v>
      </c>
      <c r="G65" s="627">
        <v>219.50275999999997</v>
      </c>
      <c r="H65" s="818">
        <v>2.495103732228509</v>
      </c>
    </row>
    <row r="66" spans="1:8" ht="12.75" customHeight="1">
      <c r="A66" s="953"/>
      <c r="B66" s="624" t="s">
        <v>1049</v>
      </c>
      <c r="C66" s="625">
        <v>831.4787500000001</v>
      </c>
      <c r="D66" s="625">
        <v>690.5456599999999</v>
      </c>
      <c r="E66" s="625">
        <v>766.02435</v>
      </c>
      <c r="F66" s="625">
        <v>480.28072000000003</v>
      </c>
      <c r="G66" s="625">
        <v>735.3432</v>
      </c>
      <c r="H66" s="817">
        <v>20.408945876222038</v>
      </c>
    </row>
    <row r="67" spans="1:8" ht="12.75" customHeight="1">
      <c r="A67" s="953"/>
      <c r="B67" s="626" t="s">
        <v>1312</v>
      </c>
      <c r="C67" s="627">
        <v>15.61185</v>
      </c>
      <c r="D67" s="627">
        <v>0.3305</v>
      </c>
      <c r="E67" s="627">
        <v>1.375</v>
      </c>
      <c r="F67" s="627">
        <v>9.999999999999999E-33</v>
      </c>
      <c r="G67" s="627">
        <v>9.999999999999999E-33</v>
      </c>
      <c r="H67" s="818" t="s">
        <v>991</v>
      </c>
    </row>
    <row r="68" spans="1:8" ht="20.25" customHeight="1">
      <c r="A68" s="947" t="s">
        <v>1050</v>
      </c>
      <c r="B68" s="947"/>
      <c r="C68" s="625">
        <v>200230.49048999904</v>
      </c>
      <c r="D68" s="625">
        <v>230916.10097</v>
      </c>
      <c r="E68" s="625">
        <v>234416.59955999997</v>
      </c>
      <c r="F68" s="625">
        <v>166804.47358000002</v>
      </c>
      <c r="G68" s="625">
        <v>91591.86358000002</v>
      </c>
      <c r="H68" s="817">
        <v>-13.288640485051129</v>
      </c>
    </row>
    <row r="69" spans="1:8" ht="12.75" customHeight="1">
      <c r="A69" s="628"/>
      <c r="B69" s="626"/>
      <c r="C69" s="627"/>
      <c r="D69" s="627"/>
      <c r="E69" s="627"/>
      <c r="F69" s="627"/>
      <c r="G69" s="627"/>
      <c r="H69" s="818"/>
    </row>
    <row r="70" spans="1:8" ht="12.75" customHeight="1">
      <c r="A70" s="951" t="s">
        <v>423</v>
      </c>
      <c r="B70" s="624" t="s">
        <v>1051</v>
      </c>
      <c r="C70" s="625">
        <v>102432.90592999998</v>
      </c>
      <c r="D70" s="625">
        <v>167480.56000000003</v>
      </c>
      <c r="E70" s="625">
        <v>164680.37432</v>
      </c>
      <c r="F70" s="625">
        <v>139005.95727</v>
      </c>
      <c r="G70" s="625">
        <v>120608.09845</v>
      </c>
      <c r="H70" s="817">
        <v>-38.83892797468556</v>
      </c>
    </row>
    <row r="71" spans="1:8" ht="12.75" customHeight="1">
      <c r="A71" s="951"/>
      <c r="B71" s="513" t="s">
        <v>1329</v>
      </c>
      <c r="C71" s="627">
        <v>21927.6441</v>
      </c>
      <c r="D71" s="627">
        <v>16682.738260000002</v>
      </c>
      <c r="E71" s="627">
        <v>24866.840819999998</v>
      </c>
      <c r="F71" s="627">
        <v>17890.06769</v>
      </c>
      <c r="G71" s="627">
        <v>13991.79891</v>
      </c>
      <c r="H71" s="818">
        <v>31.43911843642387</v>
      </c>
    </row>
    <row r="72" spans="1:8" ht="12.75" customHeight="1">
      <c r="A72" s="951"/>
      <c r="B72" s="624" t="s">
        <v>1052</v>
      </c>
      <c r="C72" s="625">
        <v>7271.57014</v>
      </c>
      <c r="D72" s="625">
        <v>6845.978170000001</v>
      </c>
      <c r="E72" s="625">
        <v>7874.45947</v>
      </c>
      <c r="F72" s="625">
        <v>6719.681210000001</v>
      </c>
      <c r="G72" s="625">
        <v>960.2371</v>
      </c>
      <c r="H72" s="817">
        <v>6.216671444630074</v>
      </c>
    </row>
    <row r="73" spans="1:8" ht="12.75" customHeight="1">
      <c r="A73" s="951"/>
      <c r="B73" s="626" t="s">
        <v>1237</v>
      </c>
      <c r="C73" s="627">
        <v>512.0358200000001</v>
      </c>
      <c r="D73" s="627">
        <v>100.508</v>
      </c>
      <c r="E73" s="627">
        <v>372.28992999999997</v>
      </c>
      <c r="F73" s="627">
        <v>116.35992</v>
      </c>
      <c r="G73" s="627">
        <v>212.29538</v>
      </c>
      <c r="H73" s="818">
        <v>409.44782504875246</v>
      </c>
    </row>
    <row r="74" spans="1:8" ht="12.75" customHeight="1">
      <c r="A74" s="951"/>
      <c r="B74" s="624" t="s">
        <v>1313</v>
      </c>
      <c r="C74" s="625">
        <v>390.91826000000003</v>
      </c>
      <c r="D74" s="625">
        <v>0.201</v>
      </c>
      <c r="E74" s="625">
        <v>74.405</v>
      </c>
      <c r="F74" s="625">
        <v>119.90169</v>
      </c>
      <c r="G74" s="625">
        <v>168.19495999999998</v>
      </c>
      <c r="H74" s="817" t="s">
        <v>991</v>
      </c>
    </row>
    <row r="75" spans="1:8" ht="12.75" customHeight="1">
      <c r="A75" s="951"/>
      <c r="B75" s="626" t="s">
        <v>1053</v>
      </c>
      <c r="C75" s="627">
        <v>347.12286</v>
      </c>
      <c r="D75" s="627">
        <v>706.4791299999999</v>
      </c>
      <c r="E75" s="627">
        <v>481.29402999999996</v>
      </c>
      <c r="F75" s="627">
        <v>392.14128999999997</v>
      </c>
      <c r="G75" s="627">
        <v>384.30433</v>
      </c>
      <c r="H75" s="818">
        <v>-50.86580123039162</v>
      </c>
    </row>
    <row r="76" spans="1:8" ht="12.75" customHeight="1">
      <c r="A76" s="951"/>
      <c r="B76" s="624" t="s">
        <v>1054</v>
      </c>
      <c r="C76" s="625">
        <v>316.29444</v>
      </c>
      <c r="D76" s="625">
        <v>371.22731</v>
      </c>
      <c r="E76" s="625">
        <v>167.98733000000001</v>
      </c>
      <c r="F76" s="625">
        <v>146.23096</v>
      </c>
      <c r="G76" s="625">
        <v>95.06154999999998</v>
      </c>
      <c r="H76" s="817">
        <v>-14.797637059622575</v>
      </c>
    </row>
    <row r="77" spans="1:8" ht="12.75" customHeight="1">
      <c r="A77" s="951"/>
      <c r="B77" s="626" t="s">
        <v>1314</v>
      </c>
      <c r="C77" s="627">
        <v>226.95213</v>
      </c>
      <c r="D77" s="627">
        <v>124.07506</v>
      </c>
      <c r="E77" s="627">
        <v>578.54761</v>
      </c>
      <c r="F77" s="627">
        <v>221.80285999999998</v>
      </c>
      <c r="G77" s="627">
        <v>64.39064</v>
      </c>
      <c r="H77" s="818">
        <v>82.91518859632228</v>
      </c>
    </row>
    <row r="78" spans="1:8" ht="12.75" customHeight="1">
      <c r="A78" s="951"/>
      <c r="B78" s="624" t="s">
        <v>1251</v>
      </c>
      <c r="C78" s="625">
        <v>516.7437900000368</v>
      </c>
      <c r="D78" s="625">
        <v>1457.3614799999923</v>
      </c>
      <c r="E78" s="625">
        <v>6082.727899999998</v>
      </c>
      <c r="F78" s="625">
        <v>3756.322860000044</v>
      </c>
      <c r="G78" s="625">
        <v>8574.87844999999</v>
      </c>
      <c r="H78" s="817">
        <v>-64.54251075717745</v>
      </c>
    </row>
    <row r="79" spans="1:8" ht="19.5" customHeight="1">
      <c r="A79" s="954" t="s">
        <v>1055</v>
      </c>
      <c r="B79" s="954"/>
      <c r="C79" s="627">
        <v>133942.18747</v>
      </c>
      <c r="D79" s="627">
        <v>193769.12841</v>
      </c>
      <c r="E79" s="627">
        <v>205178.92641</v>
      </c>
      <c r="F79" s="627">
        <v>168368.46575000003</v>
      </c>
      <c r="G79" s="627">
        <v>145059.25977</v>
      </c>
      <c r="H79" s="818">
        <v>-30.87537288881796</v>
      </c>
    </row>
    <row r="80" spans="1:8" ht="12.75" customHeight="1">
      <c r="A80" s="826"/>
      <c r="B80" s="624"/>
      <c r="C80" s="625"/>
      <c r="D80" s="625"/>
      <c r="E80" s="625"/>
      <c r="F80" s="625"/>
      <c r="G80" s="625"/>
      <c r="H80" s="817"/>
    </row>
    <row r="81" spans="1:8" ht="12.75" customHeight="1">
      <c r="A81" s="951" t="s">
        <v>359</v>
      </c>
      <c r="B81" s="513" t="s">
        <v>1330</v>
      </c>
      <c r="C81" s="627">
        <v>92846.1519</v>
      </c>
      <c r="D81" s="627">
        <v>107080.92758999999</v>
      </c>
      <c r="E81" s="627">
        <v>123842.09514</v>
      </c>
      <c r="F81" s="627">
        <v>114684.72283</v>
      </c>
      <c r="G81" s="627">
        <v>130021.01914000003</v>
      </c>
      <c r="H81" s="818">
        <v>-13.293474393967935</v>
      </c>
    </row>
    <row r="82" spans="1:8" ht="12.75" customHeight="1">
      <c r="A82" s="951"/>
      <c r="B82" s="624" t="s">
        <v>1056</v>
      </c>
      <c r="C82" s="625">
        <v>10545.498990000002</v>
      </c>
      <c r="D82" s="625">
        <v>10398.444789999998</v>
      </c>
      <c r="E82" s="625">
        <v>8918.415619999998</v>
      </c>
      <c r="F82" s="625">
        <v>7414.327340000001</v>
      </c>
      <c r="G82" s="625">
        <v>6643.296250000001</v>
      </c>
      <c r="H82" s="817">
        <v>1.414194170088046</v>
      </c>
    </row>
    <row r="83" spans="1:8" ht="12.75" customHeight="1">
      <c r="A83" s="951"/>
      <c r="B83" s="626" t="s">
        <v>1059</v>
      </c>
      <c r="C83" s="627">
        <v>520.0090799999999</v>
      </c>
      <c r="D83" s="627">
        <v>341.26775999999995</v>
      </c>
      <c r="E83" s="627">
        <v>446.76847000000004</v>
      </c>
      <c r="F83" s="627">
        <v>166.66653999999997</v>
      </c>
      <c r="G83" s="627">
        <v>139.93154</v>
      </c>
      <c r="H83" s="818">
        <v>52.37568295346738</v>
      </c>
    </row>
    <row r="84" spans="1:8" ht="12.75" customHeight="1">
      <c r="A84" s="951"/>
      <c r="B84" s="624" t="s">
        <v>1058</v>
      </c>
      <c r="C84" s="625">
        <v>518.98509</v>
      </c>
      <c r="D84" s="625">
        <v>530.59589</v>
      </c>
      <c r="E84" s="625">
        <v>592.39122</v>
      </c>
      <c r="F84" s="625">
        <v>10.10084</v>
      </c>
      <c r="G84" s="625">
        <v>34.59946</v>
      </c>
      <c r="H84" s="817">
        <v>-2.1882566787315367</v>
      </c>
    </row>
    <row r="85" spans="1:8" ht="12.75" customHeight="1">
      <c r="A85" s="951"/>
      <c r="B85" s="626" t="s">
        <v>1057</v>
      </c>
      <c r="C85" s="627">
        <v>487.87302</v>
      </c>
      <c r="D85" s="627">
        <v>778.5144600000001</v>
      </c>
      <c r="E85" s="627">
        <v>1091.141</v>
      </c>
      <c r="F85" s="627">
        <v>1378.09791</v>
      </c>
      <c r="G85" s="627">
        <v>2142.00349</v>
      </c>
      <c r="H85" s="818">
        <v>-37.332824877780695</v>
      </c>
    </row>
    <row r="86" spans="1:8" ht="16.5" customHeight="1">
      <c r="A86" s="951"/>
      <c r="B86" s="624" t="s">
        <v>1060</v>
      </c>
      <c r="C86" s="625">
        <v>106.36077</v>
      </c>
      <c r="D86" s="625">
        <v>395.58101</v>
      </c>
      <c r="E86" s="625">
        <v>664.3211799999999</v>
      </c>
      <c r="F86" s="625">
        <v>492.86409</v>
      </c>
      <c r="G86" s="625">
        <v>281.50813</v>
      </c>
      <c r="H86" s="817">
        <v>-73.11277151549818</v>
      </c>
    </row>
    <row r="87" spans="1:8" ht="12.75" customHeight="1">
      <c r="A87" s="951"/>
      <c r="B87" s="626" t="s">
        <v>1315</v>
      </c>
      <c r="C87" s="627">
        <v>43.02267</v>
      </c>
      <c r="D87" s="627">
        <v>9.68886</v>
      </c>
      <c r="E87" s="627">
        <v>6.16385</v>
      </c>
      <c r="F87" s="627">
        <v>6.02767</v>
      </c>
      <c r="G87" s="627">
        <v>6.625700000000001</v>
      </c>
      <c r="H87" s="818">
        <v>344.04264278769637</v>
      </c>
    </row>
    <row r="88" spans="1:8" ht="12.75" customHeight="1">
      <c r="A88" s="951"/>
      <c r="B88" s="624" t="s">
        <v>1239</v>
      </c>
      <c r="C88" s="625">
        <v>40.03324</v>
      </c>
      <c r="D88" s="625">
        <v>0.041</v>
      </c>
      <c r="E88" s="625">
        <v>9.999999999999999E-33</v>
      </c>
      <c r="F88" s="625">
        <v>76.76</v>
      </c>
      <c r="G88" s="625">
        <v>0.003</v>
      </c>
      <c r="H88" s="817" t="s">
        <v>991</v>
      </c>
    </row>
    <row r="89" spans="1:8" ht="12.75" customHeight="1">
      <c r="A89" s="951"/>
      <c r="B89" s="626" t="s">
        <v>1251</v>
      </c>
      <c r="C89" s="627">
        <v>41.302669999960926</v>
      </c>
      <c r="D89" s="627">
        <v>91.75011999999697</v>
      </c>
      <c r="E89" s="627">
        <v>65.40611999997054</v>
      </c>
      <c r="F89" s="627">
        <v>73.51442000002135</v>
      </c>
      <c r="G89" s="627">
        <v>237.54265999997733</v>
      </c>
      <c r="H89" s="818">
        <v>-54.983524817229345</v>
      </c>
    </row>
    <row r="90" spans="1:8" ht="16.5" customHeight="1">
      <c r="A90" s="947" t="s">
        <v>1061</v>
      </c>
      <c r="B90" s="947"/>
      <c r="C90" s="625">
        <v>105149.23742999998</v>
      </c>
      <c r="D90" s="625">
        <v>119626.81147999997</v>
      </c>
      <c r="E90" s="625">
        <v>135626.7026</v>
      </c>
      <c r="F90" s="625">
        <v>124303.08164000002</v>
      </c>
      <c r="G90" s="625">
        <v>139506.52937</v>
      </c>
      <c r="H90" s="817">
        <v>-12.102281980842108</v>
      </c>
    </row>
    <row r="91" spans="1:8" ht="12.75" customHeight="1">
      <c r="A91" s="717"/>
      <c r="B91" s="513"/>
      <c r="C91" s="627"/>
      <c r="D91" s="627"/>
      <c r="E91" s="627"/>
      <c r="F91" s="627"/>
      <c r="G91" s="627"/>
      <c r="H91" s="818"/>
    </row>
    <row r="92" spans="1:8" ht="12.75" customHeight="1">
      <c r="A92" s="951" t="s">
        <v>384</v>
      </c>
      <c r="B92" s="624" t="s">
        <v>1072</v>
      </c>
      <c r="C92" s="625">
        <v>34200.72424999999</v>
      </c>
      <c r="D92" s="625">
        <v>29799.87451999998</v>
      </c>
      <c r="E92" s="625">
        <v>28152.640440000003</v>
      </c>
      <c r="F92" s="625">
        <v>18242.76296</v>
      </c>
      <c r="G92" s="625">
        <v>19043.987370000003</v>
      </c>
      <c r="H92" s="817">
        <v>14.768014298336768</v>
      </c>
    </row>
    <row r="93" spans="1:8" ht="12.75" customHeight="1">
      <c r="A93" s="951"/>
      <c r="B93" s="626" t="s">
        <v>1073</v>
      </c>
      <c r="C93" s="627">
        <v>23486.59194</v>
      </c>
      <c r="D93" s="627">
        <v>16450.138880000002</v>
      </c>
      <c r="E93" s="627">
        <v>14889.071189999997</v>
      </c>
      <c r="F93" s="627">
        <v>11837.519859999997</v>
      </c>
      <c r="G93" s="627">
        <v>13426.399210000001</v>
      </c>
      <c r="H93" s="818">
        <v>42.77442951290145</v>
      </c>
    </row>
    <row r="94" spans="1:8" ht="12.75" customHeight="1">
      <c r="A94" s="951"/>
      <c r="B94" s="624" t="s">
        <v>1074</v>
      </c>
      <c r="C94" s="625">
        <v>16211.108380000003</v>
      </c>
      <c r="D94" s="625">
        <v>13333.464290000002</v>
      </c>
      <c r="E94" s="625">
        <v>13125.749270000002</v>
      </c>
      <c r="F94" s="625">
        <v>9799.496120000002</v>
      </c>
      <c r="G94" s="625">
        <v>13902.14835</v>
      </c>
      <c r="H94" s="817">
        <v>21.58211870082566</v>
      </c>
    </row>
    <row r="95" spans="1:8" ht="12.75" customHeight="1">
      <c r="A95" s="951"/>
      <c r="B95" s="626" t="s">
        <v>1076</v>
      </c>
      <c r="C95" s="627">
        <v>9278.02266</v>
      </c>
      <c r="D95" s="627">
        <v>6058.15984</v>
      </c>
      <c r="E95" s="627">
        <v>4520.716189999999</v>
      </c>
      <c r="F95" s="627">
        <v>4700.06635</v>
      </c>
      <c r="G95" s="627">
        <v>10308.213479999999</v>
      </c>
      <c r="H95" s="818">
        <v>53.14918894579711</v>
      </c>
    </row>
    <row r="96" spans="1:8" ht="12.75" customHeight="1">
      <c r="A96" s="951"/>
      <c r="B96" s="624" t="s">
        <v>1075</v>
      </c>
      <c r="C96" s="625">
        <v>7286.6571</v>
      </c>
      <c r="D96" s="625">
        <v>7299.678110000001</v>
      </c>
      <c r="E96" s="625">
        <v>6076.904260000001</v>
      </c>
      <c r="F96" s="625">
        <v>4887.618700000001</v>
      </c>
      <c r="G96" s="625">
        <v>26698.77838</v>
      </c>
      <c r="H96" s="817">
        <v>-0.17837786548646029</v>
      </c>
    </row>
    <row r="97" spans="1:8" ht="12.75" customHeight="1">
      <c r="A97" s="951"/>
      <c r="B97" s="626" t="s">
        <v>1077</v>
      </c>
      <c r="C97" s="627">
        <v>4933.75916</v>
      </c>
      <c r="D97" s="627">
        <v>4464.09552</v>
      </c>
      <c r="E97" s="627">
        <v>3925.336499999999</v>
      </c>
      <c r="F97" s="627">
        <v>2812.80281</v>
      </c>
      <c r="G97" s="627">
        <v>3417.5974299999993</v>
      </c>
      <c r="H97" s="818">
        <v>10.520913763959957</v>
      </c>
    </row>
    <row r="98" spans="1:8" ht="12.75" customHeight="1">
      <c r="A98" s="951"/>
      <c r="B98" s="624" t="s">
        <v>1078</v>
      </c>
      <c r="C98" s="625">
        <v>55.37172</v>
      </c>
      <c r="D98" s="625">
        <v>57.831050000000005</v>
      </c>
      <c r="E98" s="625">
        <v>14.65403</v>
      </c>
      <c r="F98" s="625">
        <v>8.868049999999998</v>
      </c>
      <c r="G98" s="625">
        <v>22.008449999999996</v>
      </c>
      <c r="H98" s="817">
        <v>-4.252611702536961</v>
      </c>
    </row>
    <row r="99" spans="1:8" ht="12.75" customHeight="1">
      <c r="A99" s="952" t="s">
        <v>1079</v>
      </c>
      <c r="B99" s="952"/>
      <c r="C99" s="627">
        <v>95452.23520999998</v>
      </c>
      <c r="D99" s="627">
        <v>77463.24220999998</v>
      </c>
      <c r="E99" s="627">
        <v>70705.07187999999</v>
      </c>
      <c r="F99" s="627">
        <v>52289.13485</v>
      </c>
      <c r="G99" s="627">
        <v>86819.13267</v>
      </c>
      <c r="H99" s="818">
        <v>23.22261822095247</v>
      </c>
    </row>
    <row r="100" spans="1:8" ht="12.75" customHeight="1">
      <c r="A100" s="951" t="s">
        <v>368</v>
      </c>
      <c r="B100" s="624"/>
      <c r="C100" s="625"/>
      <c r="D100" s="625"/>
      <c r="E100" s="625"/>
      <c r="F100" s="625"/>
      <c r="G100" s="625"/>
      <c r="H100" s="817"/>
    </row>
    <row r="101" spans="1:8" ht="12.75" customHeight="1">
      <c r="A101" s="951"/>
      <c r="B101" s="513" t="s">
        <v>1332</v>
      </c>
      <c r="C101" s="627">
        <v>43954.09916</v>
      </c>
      <c r="D101" s="627">
        <v>40846.98263</v>
      </c>
      <c r="E101" s="627">
        <v>28559.59046</v>
      </c>
      <c r="F101" s="627">
        <v>33561.477679999996</v>
      </c>
      <c r="G101" s="627">
        <v>37364.88878000001</v>
      </c>
      <c r="H101" s="818">
        <v>7.606722283858448</v>
      </c>
    </row>
    <row r="102" spans="1:8" ht="12.75" customHeight="1">
      <c r="A102" s="951"/>
      <c r="B102" s="624" t="s">
        <v>1062</v>
      </c>
      <c r="C102" s="625">
        <v>41325.04345</v>
      </c>
      <c r="D102" s="625">
        <v>84825.19750999997</v>
      </c>
      <c r="E102" s="625">
        <v>58334.82311</v>
      </c>
      <c r="F102" s="625">
        <v>113465.22226999998</v>
      </c>
      <c r="G102" s="625">
        <v>41970.43211999999</v>
      </c>
      <c r="H102" s="817">
        <v>-51.28211349566475</v>
      </c>
    </row>
    <row r="103" spans="1:8" ht="12.75" customHeight="1">
      <c r="A103" s="951"/>
      <c r="B103" s="626" t="s">
        <v>1063</v>
      </c>
      <c r="C103" s="627">
        <v>865.7687300000001</v>
      </c>
      <c r="D103" s="627">
        <v>712.65967</v>
      </c>
      <c r="E103" s="627">
        <v>1370.0182800000002</v>
      </c>
      <c r="F103" s="627">
        <v>724.15009</v>
      </c>
      <c r="G103" s="627">
        <v>1016.7151099999999</v>
      </c>
      <c r="H103" s="818">
        <v>21.484176310973247</v>
      </c>
    </row>
    <row r="104" spans="1:8" ht="12.75" customHeight="1">
      <c r="A104" s="951"/>
      <c r="B104" s="624" t="s">
        <v>1064</v>
      </c>
      <c r="C104" s="625">
        <v>9.999999999999999E-33</v>
      </c>
      <c r="D104" s="625">
        <v>19.9272</v>
      </c>
      <c r="E104" s="625">
        <v>3.03596</v>
      </c>
      <c r="F104" s="625">
        <v>9.999999999999999E-33</v>
      </c>
      <c r="G104" s="625">
        <v>0.21739</v>
      </c>
      <c r="H104" s="817">
        <v>-100</v>
      </c>
    </row>
    <row r="105" spans="1:8" ht="12.75" customHeight="1">
      <c r="A105" s="952" t="s">
        <v>1065</v>
      </c>
      <c r="B105" s="952"/>
      <c r="C105" s="627">
        <v>86144.91133999999</v>
      </c>
      <c r="D105" s="627">
        <v>126404.76700999998</v>
      </c>
      <c r="E105" s="627">
        <v>88267.46780999999</v>
      </c>
      <c r="F105" s="627">
        <v>147750.85004</v>
      </c>
      <c r="G105" s="627">
        <v>80352.2534</v>
      </c>
      <c r="H105" s="818">
        <v>-31.849950458604937</v>
      </c>
    </row>
    <row r="106" spans="1:8" ht="12.75" customHeight="1">
      <c r="A106" s="717"/>
      <c r="B106" s="624"/>
      <c r="C106" s="625"/>
      <c r="D106" s="625"/>
      <c r="E106" s="625"/>
      <c r="F106" s="625"/>
      <c r="G106" s="625"/>
      <c r="H106" s="817"/>
    </row>
    <row r="107" spans="1:8" ht="12.75" customHeight="1">
      <c r="A107" s="951" t="s">
        <v>435</v>
      </c>
      <c r="B107" s="626" t="s">
        <v>1088</v>
      </c>
      <c r="C107" s="627">
        <v>17015.542550000002</v>
      </c>
      <c r="D107" s="627">
        <v>7861.09434</v>
      </c>
      <c r="E107" s="627">
        <v>4845.013210000001</v>
      </c>
      <c r="F107" s="627">
        <v>10553.14894</v>
      </c>
      <c r="G107" s="627">
        <v>25608.980270000004</v>
      </c>
      <c r="H107" s="818">
        <v>116.45259316401999</v>
      </c>
    </row>
    <row r="108" spans="1:8" ht="12.75" customHeight="1">
      <c r="A108" s="951"/>
      <c r="B108" s="624" t="s">
        <v>1089</v>
      </c>
      <c r="C108" s="625">
        <v>11753.65726</v>
      </c>
      <c r="D108" s="625">
        <v>7093.17611</v>
      </c>
      <c r="E108" s="625">
        <v>8766.45692</v>
      </c>
      <c r="F108" s="625">
        <v>8639.3448</v>
      </c>
      <c r="G108" s="625">
        <v>15842.885530000001</v>
      </c>
      <c r="H108" s="817">
        <v>65.70372817093356</v>
      </c>
    </row>
    <row r="109" spans="1:8" ht="12.75" customHeight="1">
      <c r="A109" s="951"/>
      <c r="B109" s="626" t="s">
        <v>1087</v>
      </c>
      <c r="C109" s="627">
        <v>10679.333289999999</v>
      </c>
      <c r="D109" s="627">
        <v>13385.80503</v>
      </c>
      <c r="E109" s="627">
        <v>12257.189400000003</v>
      </c>
      <c r="F109" s="627">
        <v>10532.82659</v>
      </c>
      <c r="G109" s="627">
        <v>7813.50375</v>
      </c>
      <c r="H109" s="818">
        <v>-20.218968780243777</v>
      </c>
    </row>
    <row r="110" spans="1:8" ht="12.75" customHeight="1">
      <c r="A110" s="951"/>
      <c r="B110" s="624" t="s">
        <v>1090</v>
      </c>
      <c r="C110" s="625">
        <v>6883.53157</v>
      </c>
      <c r="D110" s="625">
        <v>9867.975849999999</v>
      </c>
      <c r="E110" s="625">
        <v>2715.8068599999997</v>
      </c>
      <c r="F110" s="625">
        <v>2859.65646</v>
      </c>
      <c r="G110" s="625">
        <v>1944.7724999999998</v>
      </c>
      <c r="H110" s="817">
        <v>-30.243733115743275</v>
      </c>
    </row>
    <row r="111" spans="1:8" ht="12.75" customHeight="1">
      <c r="A111" s="951"/>
      <c r="B111" s="513" t="s">
        <v>1331</v>
      </c>
      <c r="C111" s="627">
        <v>5195.812130000001</v>
      </c>
      <c r="D111" s="627">
        <v>6528.41436</v>
      </c>
      <c r="E111" s="627">
        <v>3996.612549999999</v>
      </c>
      <c r="F111" s="627">
        <v>3988.1083900000003</v>
      </c>
      <c r="G111" s="627">
        <v>5390.81525</v>
      </c>
      <c r="H111" s="818">
        <v>-20.41234144335162</v>
      </c>
    </row>
    <row r="112" spans="1:8" ht="12.75" customHeight="1">
      <c r="A112" s="951"/>
      <c r="B112" s="624" t="s">
        <v>1092</v>
      </c>
      <c r="C112" s="625">
        <v>4525.961179999999</v>
      </c>
      <c r="D112" s="625">
        <v>2757.83596</v>
      </c>
      <c r="E112" s="625">
        <v>1566.9915799999999</v>
      </c>
      <c r="F112" s="625">
        <v>2191.59153</v>
      </c>
      <c r="G112" s="625">
        <v>3849.9956800000004</v>
      </c>
      <c r="H112" s="817">
        <v>64.11277703406259</v>
      </c>
    </row>
    <row r="113" spans="1:8" ht="12.75" customHeight="1">
      <c r="A113" s="951"/>
      <c r="B113" s="626" t="s">
        <v>1091</v>
      </c>
      <c r="C113" s="627">
        <v>3312.0028899999998</v>
      </c>
      <c r="D113" s="627">
        <v>2953.57651</v>
      </c>
      <c r="E113" s="627">
        <v>1722.7105999999999</v>
      </c>
      <c r="F113" s="627">
        <v>2120.9899800000003</v>
      </c>
      <c r="G113" s="627">
        <v>3067.9777000000004</v>
      </c>
      <c r="H113" s="818">
        <v>12.135334188448022</v>
      </c>
    </row>
    <row r="114" spans="1:8" ht="12.75" customHeight="1">
      <c r="A114" s="951"/>
      <c r="B114" s="624" t="s">
        <v>1316</v>
      </c>
      <c r="C114" s="625">
        <v>1989.2083599999999</v>
      </c>
      <c r="D114" s="625">
        <v>69.9623</v>
      </c>
      <c r="E114" s="625">
        <v>987.7928200000001</v>
      </c>
      <c r="F114" s="625">
        <v>6000.681340000001</v>
      </c>
      <c r="G114" s="625">
        <v>357.69860000000006</v>
      </c>
      <c r="H114" s="817" t="s">
        <v>952</v>
      </c>
    </row>
    <row r="115" spans="1:8" ht="12.75" customHeight="1">
      <c r="A115" s="951"/>
      <c r="B115" s="626" t="s">
        <v>1251</v>
      </c>
      <c r="C115" s="627">
        <v>12647.14733</v>
      </c>
      <c r="D115" s="627">
        <v>16354.868760000005</v>
      </c>
      <c r="E115" s="627">
        <v>10607.758590000012</v>
      </c>
      <c r="F115" s="627">
        <v>19466.42037999999</v>
      </c>
      <c r="G115" s="627">
        <v>24739.79656999999</v>
      </c>
      <c r="H115" s="818">
        <v>-22.67044440654994</v>
      </c>
    </row>
    <row r="116" spans="1:8" ht="12.75" customHeight="1">
      <c r="A116" s="952" t="s">
        <v>1093</v>
      </c>
      <c r="B116" s="952"/>
      <c r="C116" s="625">
        <v>74002.19656</v>
      </c>
      <c r="D116" s="625">
        <v>66872.70922</v>
      </c>
      <c r="E116" s="625">
        <v>47466.332530000014</v>
      </c>
      <c r="F116" s="625">
        <v>66352.76840999999</v>
      </c>
      <c r="G116" s="625">
        <v>88616.42585</v>
      </c>
      <c r="H116" s="817">
        <v>10.661280847086925</v>
      </c>
    </row>
    <row r="117" spans="1:8" ht="12.75" customHeight="1">
      <c r="A117" s="717"/>
      <c r="B117" s="626"/>
      <c r="C117" s="627"/>
      <c r="D117" s="627"/>
      <c r="E117" s="627"/>
      <c r="F117" s="627"/>
      <c r="G117" s="627"/>
      <c r="H117" s="818"/>
    </row>
    <row r="118" spans="1:8" ht="12.75" customHeight="1">
      <c r="A118" s="939" t="s">
        <v>352</v>
      </c>
      <c r="B118" s="624" t="s">
        <v>1124</v>
      </c>
      <c r="C118" s="625">
        <v>68173.38258</v>
      </c>
      <c r="D118" s="625">
        <v>12887.481199999998</v>
      </c>
      <c r="E118" s="625">
        <v>22.9</v>
      </c>
      <c r="F118" s="625">
        <v>99</v>
      </c>
      <c r="G118" s="625">
        <v>4061.24</v>
      </c>
      <c r="H118" s="817">
        <v>428.9891913091599</v>
      </c>
    </row>
    <row r="119" spans="1:8" ht="12.75" customHeight="1">
      <c r="A119" s="939"/>
      <c r="B119" s="626" t="s">
        <v>1125</v>
      </c>
      <c r="C119" s="627">
        <v>396.85925</v>
      </c>
      <c r="D119" s="627">
        <v>361.22163</v>
      </c>
      <c r="E119" s="627">
        <v>185.87694</v>
      </c>
      <c r="F119" s="627">
        <v>280.46135</v>
      </c>
      <c r="G119" s="627">
        <v>2212.19147</v>
      </c>
      <c r="H119" s="818">
        <v>9.865859915420891</v>
      </c>
    </row>
    <row r="120" spans="1:8" ht="12.75" customHeight="1">
      <c r="A120" s="939"/>
      <c r="B120" s="624" t="s">
        <v>1126</v>
      </c>
      <c r="C120" s="625">
        <v>345.47</v>
      </c>
      <c r="D120" s="625">
        <v>168.3798</v>
      </c>
      <c r="E120" s="625">
        <v>167.002</v>
      </c>
      <c r="F120" s="625">
        <v>386.597</v>
      </c>
      <c r="G120" s="625">
        <v>320.435</v>
      </c>
      <c r="H120" s="817">
        <v>105.17306707811747</v>
      </c>
    </row>
    <row r="121" spans="1:8" ht="12.75" customHeight="1">
      <c r="A121" s="939"/>
      <c r="B121" s="513" t="s">
        <v>1333</v>
      </c>
      <c r="C121" s="627">
        <v>13.5</v>
      </c>
      <c r="D121" s="627">
        <v>1.635</v>
      </c>
      <c r="E121" s="627">
        <v>5.5</v>
      </c>
      <c r="F121" s="627">
        <v>27.1</v>
      </c>
      <c r="G121" s="627">
        <v>3</v>
      </c>
      <c r="H121" s="818" t="s">
        <v>952</v>
      </c>
    </row>
    <row r="122" spans="1:8" ht="12.75" customHeight="1">
      <c r="A122" s="952" t="s">
        <v>1127</v>
      </c>
      <c r="B122" s="952"/>
      <c r="C122" s="625">
        <v>68929.21183</v>
      </c>
      <c r="D122" s="625">
        <v>13418.717630000001</v>
      </c>
      <c r="E122" s="625">
        <v>381.27894</v>
      </c>
      <c r="F122" s="625">
        <v>793.1583499999999</v>
      </c>
      <c r="G122" s="625">
        <v>6596.866470000001</v>
      </c>
      <c r="H122" s="817">
        <v>413.6795760266698</v>
      </c>
    </row>
    <row r="123" spans="1:8" ht="11.25" customHeight="1">
      <c r="A123" s="824"/>
      <c r="B123" s="626"/>
      <c r="C123" s="627"/>
      <c r="D123" s="627"/>
      <c r="E123" s="627"/>
      <c r="F123" s="627"/>
      <c r="G123" s="627"/>
      <c r="H123" s="818"/>
    </row>
    <row r="124" spans="1:8" ht="12.75" customHeight="1">
      <c r="A124" s="951" t="s">
        <v>381</v>
      </c>
      <c r="B124" s="624" t="s">
        <v>1080</v>
      </c>
      <c r="C124" s="625">
        <v>60965.378550000016</v>
      </c>
      <c r="D124" s="625">
        <v>57881.27597000001</v>
      </c>
      <c r="E124" s="625">
        <v>49987.00156999999</v>
      </c>
      <c r="F124" s="625">
        <v>36695.78706</v>
      </c>
      <c r="G124" s="625">
        <v>46964.87004000001</v>
      </c>
      <c r="H124" s="817">
        <v>5.328325141965604</v>
      </c>
    </row>
    <row r="125" spans="1:8" ht="12.75" customHeight="1">
      <c r="A125" s="951"/>
      <c r="B125" s="626" t="s">
        <v>1081</v>
      </c>
      <c r="C125" s="627">
        <v>3005.48255</v>
      </c>
      <c r="D125" s="627">
        <v>2361.9067400000004</v>
      </c>
      <c r="E125" s="627">
        <v>2710.7752199999995</v>
      </c>
      <c r="F125" s="627">
        <v>2172.07724</v>
      </c>
      <c r="G125" s="627">
        <v>2354.47012</v>
      </c>
      <c r="H125" s="818">
        <v>27.24814655467725</v>
      </c>
    </row>
    <row r="126" spans="1:8" ht="15.75" customHeight="1">
      <c r="A126" s="951"/>
      <c r="B126" s="624" t="s">
        <v>1082</v>
      </c>
      <c r="C126" s="625">
        <v>1191.3398099999997</v>
      </c>
      <c r="D126" s="625">
        <v>952.75735</v>
      </c>
      <c r="E126" s="625">
        <v>898.89118</v>
      </c>
      <c r="F126" s="625">
        <v>822.9689</v>
      </c>
      <c r="G126" s="625">
        <v>1422.4390700000004</v>
      </c>
      <c r="H126" s="817">
        <v>25.041261555211275</v>
      </c>
    </row>
    <row r="127" spans="1:8" ht="12.75" customHeight="1">
      <c r="A127" s="951"/>
      <c r="B127" s="626" t="s">
        <v>1083</v>
      </c>
      <c r="C127" s="627">
        <v>671.21196</v>
      </c>
      <c r="D127" s="627">
        <v>726.5136399999999</v>
      </c>
      <c r="E127" s="627">
        <v>215.66477000000003</v>
      </c>
      <c r="F127" s="627">
        <v>367.64949</v>
      </c>
      <c r="G127" s="627">
        <v>694.56575</v>
      </c>
      <c r="H127" s="818">
        <v>-7.611925909608515</v>
      </c>
    </row>
    <row r="128" spans="1:8" ht="12.75" customHeight="1">
      <c r="A128" s="951"/>
      <c r="B128" s="624" t="s">
        <v>1084</v>
      </c>
      <c r="C128" s="625">
        <v>157.43905999999998</v>
      </c>
      <c r="D128" s="625">
        <v>141.1981</v>
      </c>
      <c r="E128" s="625">
        <v>271.54006000000004</v>
      </c>
      <c r="F128" s="625">
        <v>113.51066</v>
      </c>
      <c r="G128" s="625">
        <v>86.92086</v>
      </c>
      <c r="H128" s="817">
        <v>11.502251092613832</v>
      </c>
    </row>
    <row r="129" spans="1:8" ht="12.75" customHeight="1">
      <c r="A129" s="951"/>
      <c r="B129" s="626" t="s">
        <v>1085</v>
      </c>
      <c r="C129" s="627">
        <v>39.39468</v>
      </c>
      <c r="D129" s="627">
        <v>4.24745</v>
      </c>
      <c r="E129" s="627">
        <v>122.11</v>
      </c>
      <c r="F129" s="627">
        <v>60.89914</v>
      </c>
      <c r="G129" s="627">
        <v>19.92616</v>
      </c>
      <c r="H129" s="818" t="s">
        <v>952</v>
      </c>
    </row>
    <row r="130" spans="1:8" ht="12.75" customHeight="1">
      <c r="A130" s="952" t="s">
        <v>1086</v>
      </c>
      <c r="B130" s="952"/>
      <c r="C130" s="625">
        <v>66030.24661000002</v>
      </c>
      <c r="D130" s="625">
        <v>62067.89925000001</v>
      </c>
      <c r="E130" s="625">
        <v>54205.9828</v>
      </c>
      <c r="F130" s="625">
        <v>40232.892490000006</v>
      </c>
      <c r="G130" s="625">
        <v>51543.19200000001</v>
      </c>
      <c r="H130" s="817">
        <v>6.383891525054324</v>
      </c>
    </row>
    <row r="131" spans="1:8" ht="12.75" customHeight="1">
      <c r="A131" s="824"/>
      <c r="B131" s="513"/>
      <c r="C131" s="627"/>
      <c r="D131" s="627"/>
      <c r="E131" s="627"/>
      <c r="F131" s="627"/>
      <c r="G131" s="627"/>
      <c r="H131" s="818"/>
    </row>
    <row r="132" spans="1:8" ht="12.75" customHeight="1">
      <c r="A132" s="951" t="s">
        <v>1177</v>
      </c>
      <c r="B132" s="624" t="s">
        <v>1094</v>
      </c>
      <c r="C132" s="625">
        <v>11816.241030000001</v>
      </c>
      <c r="D132" s="625">
        <v>15784.039460000002</v>
      </c>
      <c r="E132" s="625">
        <v>8505.54788</v>
      </c>
      <c r="F132" s="625">
        <v>17164.97287</v>
      </c>
      <c r="G132" s="625">
        <v>27973.16168</v>
      </c>
      <c r="H132" s="817">
        <v>-25.138041754490143</v>
      </c>
    </row>
    <row r="133" spans="1:8" ht="12.75" customHeight="1">
      <c r="A133" s="951"/>
      <c r="B133" s="626" t="s">
        <v>1095</v>
      </c>
      <c r="C133" s="627">
        <v>8323.191840000001</v>
      </c>
      <c r="D133" s="627">
        <v>2662.7668700000004</v>
      </c>
      <c r="E133" s="627">
        <v>3026.9557800000002</v>
      </c>
      <c r="F133" s="627">
        <v>1860.59484</v>
      </c>
      <c r="G133" s="627">
        <v>3758.8766600000004</v>
      </c>
      <c r="H133" s="818">
        <v>212.57681375613632</v>
      </c>
    </row>
    <row r="134" spans="1:8" ht="12.75" customHeight="1">
      <c r="A134" s="951"/>
      <c r="B134" s="624" t="s">
        <v>1096</v>
      </c>
      <c r="C134" s="625">
        <v>4614.581869999999</v>
      </c>
      <c r="D134" s="625">
        <v>3591.2616000000007</v>
      </c>
      <c r="E134" s="625">
        <v>3498.4687899999994</v>
      </c>
      <c r="F134" s="625">
        <v>5162.94764</v>
      </c>
      <c r="G134" s="625">
        <v>17873.621509999997</v>
      </c>
      <c r="H134" s="817">
        <v>28.494729261716778</v>
      </c>
    </row>
    <row r="135" spans="1:8" ht="12.75" customHeight="1">
      <c r="A135" s="951"/>
      <c r="B135" s="626" t="s">
        <v>1097</v>
      </c>
      <c r="C135" s="627">
        <v>2912.3811000000005</v>
      </c>
      <c r="D135" s="627">
        <v>2861.3295999999996</v>
      </c>
      <c r="E135" s="627">
        <v>1370.0154100000002</v>
      </c>
      <c r="F135" s="627">
        <v>2661.20493</v>
      </c>
      <c r="G135" s="627">
        <v>1458.9334700000002</v>
      </c>
      <c r="H135" s="818">
        <v>1.784188022239764</v>
      </c>
    </row>
    <row r="136" spans="1:8" ht="12.75" customHeight="1">
      <c r="A136" s="951"/>
      <c r="B136" s="624" t="s">
        <v>1240</v>
      </c>
      <c r="C136" s="625">
        <v>2265.2940600000006</v>
      </c>
      <c r="D136" s="625">
        <v>2139.21361</v>
      </c>
      <c r="E136" s="625">
        <v>1368.5955400000003</v>
      </c>
      <c r="F136" s="625">
        <v>1104.1101299999998</v>
      </c>
      <c r="G136" s="625">
        <v>2352.3075299999996</v>
      </c>
      <c r="H136" s="817">
        <v>5.89377561037492</v>
      </c>
    </row>
    <row r="137" spans="1:8" ht="12.75" customHeight="1">
      <c r="A137" s="951"/>
      <c r="B137" s="626" t="s">
        <v>1317</v>
      </c>
      <c r="C137" s="627">
        <v>2235.25478</v>
      </c>
      <c r="D137" s="627">
        <v>498.36058</v>
      </c>
      <c r="E137" s="627">
        <v>1186.8946899999996</v>
      </c>
      <c r="F137" s="627">
        <v>201.47540000000004</v>
      </c>
      <c r="G137" s="627">
        <v>1.27732</v>
      </c>
      <c r="H137" s="818">
        <v>348.5215865187411</v>
      </c>
    </row>
    <row r="138" spans="1:8" ht="0.75" customHeight="1">
      <c r="A138" s="824"/>
      <c r="B138" s="624" t="s">
        <v>1098</v>
      </c>
      <c r="C138" s="625">
        <v>2221.0388599999997</v>
      </c>
      <c r="D138" s="625">
        <v>1873.68004</v>
      </c>
      <c r="E138" s="625">
        <v>1521.5453700000003</v>
      </c>
      <c r="F138" s="625">
        <v>1071.68224</v>
      </c>
      <c r="G138" s="625">
        <v>812.4656699999999</v>
      </c>
      <c r="H138" s="817">
        <v>18.538854691540596</v>
      </c>
    </row>
    <row r="139" spans="1:8" ht="12.75" customHeight="1">
      <c r="A139" s="824"/>
      <c r="B139" s="626" t="s">
        <v>1318</v>
      </c>
      <c r="C139" s="627">
        <v>2148.9698399999997</v>
      </c>
      <c r="D139" s="627">
        <v>262.86841999999996</v>
      </c>
      <c r="E139" s="627">
        <v>3870.7256</v>
      </c>
      <c r="F139" s="627">
        <v>1117.29401</v>
      </c>
      <c r="G139" s="627">
        <v>2540.667</v>
      </c>
      <c r="H139" s="818" t="s">
        <v>952</v>
      </c>
    </row>
    <row r="140" spans="1:8" ht="12.75" customHeight="1">
      <c r="A140" s="824"/>
      <c r="B140" s="624" t="s">
        <v>1319</v>
      </c>
      <c r="C140" s="625">
        <v>25847.544289999998</v>
      </c>
      <c r="D140" s="625">
        <v>26700.10657999999</v>
      </c>
      <c r="E140" s="625">
        <v>28575.79839999998</v>
      </c>
      <c r="F140" s="625">
        <v>32601.214399999993</v>
      </c>
      <c r="G140" s="625">
        <v>57211.08003000002</v>
      </c>
      <c r="H140" s="817">
        <v>-3.1931044449036468</v>
      </c>
    </row>
    <row r="141" spans="1:8" ht="18" customHeight="1">
      <c r="A141" s="955" t="s">
        <v>1241</v>
      </c>
      <c r="B141" s="955"/>
      <c r="C141" s="627">
        <v>62384.49767</v>
      </c>
      <c r="D141" s="627">
        <v>56373.62675999999</v>
      </c>
      <c r="E141" s="627">
        <v>52924.54745999999</v>
      </c>
      <c r="F141" s="627">
        <v>62945.496459999995</v>
      </c>
      <c r="G141" s="627">
        <v>113982.39087000002</v>
      </c>
      <c r="H141" s="818">
        <v>10.662558461228947</v>
      </c>
    </row>
    <row r="142" spans="1:8" ht="12.75" customHeight="1">
      <c r="A142" s="824"/>
      <c r="B142" s="624"/>
      <c r="C142" s="625"/>
      <c r="D142" s="625"/>
      <c r="E142" s="625"/>
      <c r="F142" s="625"/>
      <c r="G142" s="625"/>
      <c r="H142" s="817"/>
    </row>
    <row r="143" spans="1:8" ht="12.75" customHeight="1">
      <c r="A143" s="951" t="s">
        <v>400</v>
      </c>
      <c r="B143" s="626" t="s">
        <v>1099</v>
      </c>
      <c r="C143" s="627">
        <v>15381.857189999999</v>
      </c>
      <c r="D143" s="627">
        <v>18200.757230000017</v>
      </c>
      <c r="E143" s="627">
        <v>13850.83662</v>
      </c>
      <c r="F143" s="627">
        <v>14666.639620000002</v>
      </c>
      <c r="G143" s="627">
        <v>16669.01700000001</v>
      </c>
      <c r="H143" s="818">
        <v>-15.487817371431506</v>
      </c>
    </row>
    <row r="144" spans="1:8" ht="12.75" customHeight="1">
      <c r="A144" s="951"/>
      <c r="B144" s="624" t="s">
        <v>1100</v>
      </c>
      <c r="C144" s="625">
        <v>8709.771910000003</v>
      </c>
      <c r="D144" s="625">
        <v>17213.55605</v>
      </c>
      <c r="E144" s="625">
        <v>22687.95379</v>
      </c>
      <c r="F144" s="625">
        <v>37689.24623</v>
      </c>
      <c r="G144" s="625">
        <v>42136.611079999995</v>
      </c>
      <c r="H144" s="817">
        <v>-49.401669912359544</v>
      </c>
    </row>
    <row r="145" spans="1:8" ht="12.75" customHeight="1">
      <c r="A145" s="951"/>
      <c r="B145" s="626" t="s">
        <v>1103</v>
      </c>
      <c r="C145" s="627">
        <v>7188.328989999999</v>
      </c>
      <c r="D145" s="627">
        <v>5499.95843</v>
      </c>
      <c r="E145" s="627">
        <v>4634.23794</v>
      </c>
      <c r="F145" s="627">
        <v>5339.88</v>
      </c>
      <c r="G145" s="627">
        <v>8495.35899</v>
      </c>
      <c r="H145" s="818">
        <v>30.697878565602167</v>
      </c>
    </row>
    <row r="146" spans="1:8" ht="12.75" customHeight="1">
      <c r="A146" s="951"/>
      <c r="B146" s="624" t="s">
        <v>1101</v>
      </c>
      <c r="C146" s="625">
        <v>6669.642199999998</v>
      </c>
      <c r="D146" s="625">
        <v>6801.5671</v>
      </c>
      <c r="E146" s="625">
        <v>6376.89931</v>
      </c>
      <c r="F146" s="625">
        <v>5282.59495</v>
      </c>
      <c r="G146" s="625">
        <v>6935.049800000001</v>
      </c>
      <c r="H146" s="817">
        <v>-1.9396250608187309</v>
      </c>
    </row>
    <row r="147" spans="1:8" ht="12.75" customHeight="1">
      <c r="A147" s="951"/>
      <c r="B147" s="626" t="s">
        <v>1102</v>
      </c>
      <c r="C147" s="627">
        <v>5576.07486</v>
      </c>
      <c r="D147" s="627">
        <v>6294.32756</v>
      </c>
      <c r="E147" s="627">
        <v>5383.50905</v>
      </c>
      <c r="F147" s="627">
        <v>4521.18094</v>
      </c>
      <c r="G147" s="627">
        <v>12130.056980000001</v>
      </c>
      <c r="H147" s="818">
        <v>-11.411110927312466</v>
      </c>
    </row>
    <row r="148" spans="1:8" ht="12.75" customHeight="1">
      <c r="A148" s="951"/>
      <c r="B148" s="624" t="s">
        <v>1105</v>
      </c>
      <c r="C148" s="625">
        <v>5434.51485</v>
      </c>
      <c r="D148" s="625">
        <v>5200.731430000001</v>
      </c>
      <c r="E148" s="625">
        <v>5163.350699999999</v>
      </c>
      <c r="F148" s="625">
        <v>4478.91891</v>
      </c>
      <c r="G148" s="625">
        <v>3510.15411</v>
      </c>
      <c r="H148" s="817">
        <v>4.495202706516203</v>
      </c>
    </row>
    <row r="149" spans="1:8" ht="12.75" customHeight="1">
      <c r="A149" s="951"/>
      <c r="B149" s="626" t="s">
        <v>1104</v>
      </c>
      <c r="C149" s="627">
        <v>4000.9731099999995</v>
      </c>
      <c r="D149" s="627">
        <v>4973.19462</v>
      </c>
      <c r="E149" s="627">
        <v>5741.221589999999</v>
      </c>
      <c r="F149" s="627">
        <v>3622.251249999999</v>
      </c>
      <c r="G149" s="627">
        <v>6397.711550000001</v>
      </c>
      <c r="H149" s="818">
        <v>-19.54923513530224</v>
      </c>
    </row>
    <row r="150" spans="1:8" ht="12.75" customHeight="1">
      <c r="A150" s="951"/>
      <c r="B150" s="624" t="s">
        <v>1106</v>
      </c>
      <c r="C150" s="625">
        <v>3307.75702</v>
      </c>
      <c r="D150" s="625">
        <v>2980.9506</v>
      </c>
      <c r="E150" s="625">
        <v>2525.52419</v>
      </c>
      <c r="F150" s="625">
        <v>1581.0101699999998</v>
      </c>
      <c r="G150" s="625">
        <v>3212.66857</v>
      </c>
      <c r="H150" s="817">
        <v>10.963161214412606</v>
      </c>
    </row>
    <row r="151" spans="1:8" ht="12.75" customHeight="1">
      <c r="A151" s="824"/>
      <c r="B151" s="513" t="s">
        <v>1252</v>
      </c>
      <c r="C151" s="627">
        <v>3662.5665999999983</v>
      </c>
      <c r="D151" s="627">
        <v>4122.6911700000055</v>
      </c>
      <c r="E151" s="627">
        <v>3812.567769999994</v>
      </c>
      <c r="F151" s="627">
        <v>5658.01599</v>
      </c>
      <c r="G151" s="627">
        <v>11084.828189999971</v>
      </c>
      <c r="H151" s="818">
        <v>-11.160781902565033</v>
      </c>
    </row>
    <row r="152" spans="1:8" ht="12.75" customHeight="1">
      <c r="A152" s="952" t="s">
        <v>1107</v>
      </c>
      <c r="B152" s="952"/>
      <c r="C152" s="625">
        <v>59931.48673</v>
      </c>
      <c r="D152" s="625">
        <v>71287.73419000002</v>
      </c>
      <c r="E152" s="625">
        <v>70176.10096</v>
      </c>
      <c r="F152" s="625">
        <v>82839.73805999999</v>
      </c>
      <c r="G152" s="625">
        <v>110571.45626999998</v>
      </c>
      <c r="H152" s="817">
        <v>-15.930156273073178</v>
      </c>
    </row>
    <row r="153" spans="1:8" ht="12.75" customHeight="1">
      <c r="A153" s="717"/>
      <c r="B153" s="626"/>
      <c r="C153" s="627"/>
      <c r="D153" s="627"/>
      <c r="E153" s="627"/>
      <c r="F153" s="627"/>
      <c r="G153" s="627"/>
      <c r="H153" s="818"/>
    </row>
    <row r="154" spans="1:8" ht="12.75" customHeight="1">
      <c r="A154" s="951" t="s">
        <v>372</v>
      </c>
      <c r="B154" s="624" t="s">
        <v>1128</v>
      </c>
      <c r="C154" s="625">
        <v>49877.95138000001</v>
      </c>
      <c r="D154" s="625">
        <v>41095.28948000001</v>
      </c>
      <c r="E154" s="625">
        <v>38927.85346</v>
      </c>
      <c r="F154" s="625">
        <v>37185.2266</v>
      </c>
      <c r="G154" s="625">
        <v>27788.962860000003</v>
      </c>
      <c r="H154" s="817">
        <v>21.37145646406578</v>
      </c>
    </row>
    <row r="155" spans="1:8" ht="12.75" customHeight="1">
      <c r="A155" s="951"/>
      <c r="B155" s="626" t="s">
        <v>1129</v>
      </c>
      <c r="C155" s="627">
        <v>7015.434619999999</v>
      </c>
      <c r="D155" s="627">
        <v>14122.1808</v>
      </c>
      <c r="E155" s="627">
        <v>8071.667729999998</v>
      </c>
      <c r="F155" s="627">
        <v>8638.621130000001</v>
      </c>
      <c r="G155" s="627">
        <v>19198.120460000002</v>
      </c>
      <c r="H155" s="818">
        <v>-50.32329128656957</v>
      </c>
    </row>
    <row r="156" spans="1:8" ht="12.75" customHeight="1">
      <c r="A156" s="951"/>
      <c r="B156" s="624" t="s">
        <v>1131</v>
      </c>
      <c r="C156" s="625">
        <v>1194.1413499999999</v>
      </c>
      <c r="D156" s="625">
        <v>1116.28907</v>
      </c>
      <c r="E156" s="625">
        <v>1244.13823</v>
      </c>
      <c r="F156" s="625">
        <v>1125.84036</v>
      </c>
      <c r="G156" s="625">
        <v>1126.5554500000003</v>
      </c>
      <c r="H156" s="817">
        <v>6.974204271300429</v>
      </c>
    </row>
    <row r="157" spans="1:8" ht="12.75" customHeight="1">
      <c r="A157" s="951"/>
      <c r="B157" s="626" t="s">
        <v>1130</v>
      </c>
      <c r="C157" s="627">
        <v>1011.24443</v>
      </c>
      <c r="D157" s="627">
        <v>1914.1343500000003</v>
      </c>
      <c r="E157" s="627">
        <v>712.26744</v>
      </c>
      <c r="F157" s="627">
        <v>1012.99872</v>
      </c>
      <c r="G157" s="627">
        <v>1522.8838199999998</v>
      </c>
      <c r="H157" s="818">
        <v>-47.16962108746443</v>
      </c>
    </row>
    <row r="158" spans="1:8" ht="12.75" customHeight="1">
      <c r="A158" s="951"/>
      <c r="B158" s="624" t="s">
        <v>1132</v>
      </c>
      <c r="C158" s="625">
        <v>411.32263</v>
      </c>
      <c r="D158" s="625">
        <v>146.32712999999998</v>
      </c>
      <c r="E158" s="625">
        <v>203.82825</v>
      </c>
      <c r="F158" s="625">
        <v>1097.56217</v>
      </c>
      <c r="G158" s="625">
        <v>2256.7025</v>
      </c>
      <c r="H158" s="817">
        <v>181.09799597654927</v>
      </c>
    </row>
    <row r="159" spans="1:8" ht="12.75" customHeight="1">
      <c r="A159" s="951"/>
      <c r="B159" s="626" t="s">
        <v>1133</v>
      </c>
      <c r="C159" s="627">
        <v>116.76509</v>
      </c>
      <c r="D159" s="627">
        <v>17.21608</v>
      </c>
      <c r="E159" s="627">
        <v>14.83308</v>
      </c>
      <c r="F159" s="627">
        <v>11.92816</v>
      </c>
      <c r="G159" s="627">
        <v>82.57146</v>
      </c>
      <c r="H159" s="818" t="s">
        <v>952</v>
      </c>
    </row>
    <row r="160" spans="1:8" ht="12.75" customHeight="1">
      <c r="A160" s="952" t="s">
        <v>1134</v>
      </c>
      <c r="B160" s="952"/>
      <c r="C160" s="625">
        <v>59626.85950000001</v>
      </c>
      <c r="D160" s="625">
        <v>58411.43691000001</v>
      </c>
      <c r="E160" s="625">
        <v>49174.58818999999</v>
      </c>
      <c r="F160" s="625">
        <v>49072.17714</v>
      </c>
      <c r="G160" s="625">
        <v>51975.79655000001</v>
      </c>
      <c r="H160" s="817">
        <v>2.0807955672665917</v>
      </c>
    </row>
    <row r="161" spans="1:8" ht="12.75" customHeight="1">
      <c r="A161" s="824"/>
      <c r="B161" s="513"/>
      <c r="C161" s="627"/>
      <c r="D161" s="627"/>
      <c r="E161" s="627"/>
      <c r="F161" s="627"/>
      <c r="G161" s="627"/>
      <c r="H161" s="818"/>
    </row>
    <row r="162" spans="1:8" ht="12.75" customHeight="1">
      <c r="A162" s="951" t="s">
        <v>425</v>
      </c>
      <c r="B162" s="624" t="s">
        <v>1135</v>
      </c>
      <c r="C162" s="625">
        <v>57987.63399</v>
      </c>
      <c r="D162" s="625">
        <v>59128.755370000006</v>
      </c>
      <c r="E162" s="625">
        <v>59290.749169999996</v>
      </c>
      <c r="F162" s="625">
        <v>55585.10686</v>
      </c>
      <c r="G162" s="625">
        <v>5312.051439999998</v>
      </c>
      <c r="H162" s="817">
        <v>-1.9298924404198972</v>
      </c>
    </row>
    <row r="163" spans="1:8" ht="12.75" customHeight="1">
      <c r="A163" s="951"/>
      <c r="B163" s="626" t="s">
        <v>1136</v>
      </c>
      <c r="C163" s="627">
        <v>966.3782400000001</v>
      </c>
      <c r="D163" s="627">
        <v>993.16111</v>
      </c>
      <c r="E163" s="627">
        <v>1106.26575</v>
      </c>
      <c r="F163" s="627">
        <v>557.85261</v>
      </c>
      <c r="G163" s="627">
        <v>336.27473</v>
      </c>
      <c r="H163" s="818">
        <v>-2.6967296373495624</v>
      </c>
    </row>
    <row r="164" spans="1:8" ht="12.75" customHeight="1">
      <c r="A164" s="951"/>
      <c r="B164" s="624" t="s">
        <v>1138</v>
      </c>
      <c r="C164" s="625">
        <v>172.49301</v>
      </c>
      <c r="D164" s="625">
        <v>32.79325</v>
      </c>
      <c r="E164" s="625">
        <v>957.0653100000001</v>
      </c>
      <c r="F164" s="625">
        <v>41.62076</v>
      </c>
      <c r="G164" s="625">
        <v>99.64281</v>
      </c>
      <c r="H164" s="817">
        <v>426.0015704451373</v>
      </c>
    </row>
    <row r="165" spans="1:8" ht="12.75" customHeight="1">
      <c r="A165" s="951"/>
      <c r="B165" s="626" t="s">
        <v>1140</v>
      </c>
      <c r="C165" s="627">
        <v>99.32605000000002</v>
      </c>
      <c r="D165" s="627">
        <v>24.00144</v>
      </c>
      <c r="E165" s="627">
        <v>56.61398</v>
      </c>
      <c r="F165" s="627">
        <v>2.98616</v>
      </c>
      <c r="G165" s="627">
        <v>20.608400000000003</v>
      </c>
      <c r="H165" s="818">
        <v>313.8337116439681</v>
      </c>
    </row>
    <row r="166" spans="1:8" ht="12.75" customHeight="1">
      <c r="A166" s="951"/>
      <c r="B166" s="624" t="s">
        <v>1137</v>
      </c>
      <c r="C166" s="625">
        <v>97.58374</v>
      </c>
      <c r="D166" s="625">
        <v>104.44917</v>
      </c>
      <c r="E166" s="625">
        <v>76.48658</v>
      </c>
      <c r="F166" s="625">
        <v>9.999999999999999E-33</v>
      </c>
      <c r="G166" s="625">
        <v>9.999999999999999E-33</v>
      </c>
      <c r="H166" s="817">
        <v>-6.5729866498699705</v>
      </c>
    </row>
    <row r="167" spans="1:8" ht="12.75" customHeight="1">
      <c r="A167" s="951"/>
      <c r="B167" s="626" t="s">
        <v>1139</v>
      </c>
      <c r="C167" s="627">
        <v>77.36004999999999</v>
      </c>
      <c r="D167" s="627">
        <v>103.34797</v>
      </c>
      <c r="E167" s="627">
        <v>83.84147999999999</v>
      </c>
      <c r="F167" s="627">
        <v>58.21560000000001</v>
      </c>
      <c r="G167" s="627">
        <v>87.97103</v>
      </c>
      <c r="H167" s="818">
        <v>-25.146038185365438</v>
      </c>
    </row>
    <row r="168" spans="1:8" ht="12.75" customHeight="1">
      <c r="A168" s="951"/>
      <c r="B168" s="624" t="s">
        <v>1320</v>
      </c>
      <c r="C168" s="625">
        <v>52.458009999999994</v>
      </c>
      <c r="D168" s="625">
        <v>8.83824</v>
      </c>
      <c r="E168" s="625">
        <v>58.309689999999996</v>
      </c>
      <c r="F168" s="625">
        <v>119.97717000000002</v>
      </c>
      <c r="G168" s="625">
        <v>30.217800000000004</v>
      </c>
      <c r="H168" s="817">
        <v>493.5345724940711</v>
      </c>
    </row>
    <row r="169" spans="1:8" ht="12.75" customHeight="1">
      <c r="A169" s="951"/>
      <c r="B169" s="626" t="s">
        <v>1242</v>
      </c>
      <c r="C169" s="627">
        <v>26.90613</v>
      </c>
      <c r="D169" s="627">
        <v>10.13</v>
      </c>
      <c r="E169" s="627">
        <v>16.630080000000003</v>
      </c>
      <c r="F169" s="627">
        <v>4766.22891</v>
      </c>
      <c r="G169" s="627">
        <v>11.12349</v>
      </c>
      <c r="H169" s="818">
        <v>165.60839091806517</v>
      </c>
    </row>
    <row r="170" spans="1:8" ht="12.75" customHeight="1">
      <c r="A170" s="951"/>
      <c r="B170" s="624" t="s">
        <v>1251</v>
      </c>
      <c r="C170" s="625">
        <v>15.614579999986745</v>
      </c>
      <c r="D170" s="625">
        <v>122.89166999999725</v>
      </c>
      <c r="E170" s="625">
        <v>335.9600199999986</v>
      </c>
      <c r="F170" s="625">
        <v>563.790110000009</v>
      </c>
      <c r="G170" s="625">
        <v>2032.1849299999994</v>
      </c>
      <c r="H170" s="817">
        <v>-87.294028960639</v>
      </c>
    </row>
    <row r="171" spans="1:8" ht="12.75" customHeight="1">
      <c r="A171" s="955" t="s">
        <v>1141</v>
      </c>
      <c r="B171" s="955"/>
      <c r="C171" s="627">
        <v>59495.7538</v>
      </c>
      <c r="D171" s="627">
        <v>60528.368220000004</v>
      </c>
      <c r="E171" s="627">
        <v>61981.92206</v>
      </c>
      <c r="F171" s="627">
        <v>61695.77818000001</v>
      </c>
      <c r="G171" s="627">
        <v>7930.074629999998</v>
      </c>
      <c r="H171" s="818">
        <v>-1.7060007569455755</v>
      </c>
    </row>
    <row r="172" spans="1:8" ht="12.75" customHeight="1">
      <c r="A172" s="824"/>
      <c r="B172" s="624"/>
      <c r="C172" s="625"/>
      <c r="D172" s="625"/>
      <c r="E172" s="625"/>
      <c r="F172" s="625"/>
      <c r="G172" s="625"/>
      <c r="H172" s="817"/>
    </row>
    <row r="173" spans="1:8" ht="12.75" customHeight="1">
      <c r="A173" s="951" t="s">
        <v>390</v>
      </c>
      <c r="B173" s="626" t="s">
        <v>1116</v>
      </c>
      <c r="C173" s="627">
        <v>44743.493570000006</v>
      </c>
      <c r="D173" s="627">
        <v>39909.884450000005</v>
      </c>
      <c r="E173" s="627">
        <v>37186.42673</v>
      </c>
      <c r="F173" s="627">
        <v>28127.78057999999</v>
      </c>
      <c r="G173" s="627">
        <v>39002.22154999999</v>
      </c>
      <c r="H173" s="818">
        <v>12.111308230059285</v>
      </c>
    </row>
    <row r="174" spans="1:8" ht="12.75" customHeight="1">
      <c r="A174" s="951"/>
      <c r="B174" s="624" t="s">
        <v>1117</v>
      </c>
      <c r="C174" s="625">
        <v>6529.10399</v>
      </c>
      <c r="D174" s="625">
        <v>6267.848400000002</v>
      </c>
      <c r="E174" s="625">
        <v>6965.05056</v>
      </c>
      <c r="F174" s="625">
        <v>6125.0703600000015</v>
      </c>
      <c r="G174" s="625">
        <v>4261.056239999999</v>
      </c>
      <c r="H174" s="817">
        <v>4.16818616736164</v>
      </c>
    </row>
    <row r="175" spans="1:8" ht="12.75" customHeight="1">
      <c r="A175" s="951"/>
      <c r="B175" s="626" t="s">
        <v>1118</v>
      </c>
      <c r="C175" s="627">
        <v>5021.0709400000005</v>
      </c>
      <c r="D175" s="627">
        <v>4588.787519999999</v>
      </c>
      <c r="E175" s="627">
        <v>3872.74288</v>
      </c>
      <c r="F175" s="627">
        <v>2375.42348</v>
      </c>
      <c r="G175" s="627">
        <v>607.36774</v>
      </c>
      <c r="H175" s="818">
        <v>9.420427904232133</v>
      </c>
    </row>
    <row r="176" spans="1:8" ht="12.75" customHeight="1">
      <c r="A176" s="951"/>
      <c r="B176" s="624" t="s">
        <v>1119</v>
      </c>
      <c r="C176" s="625">
        <v>1364.54797</v>
      </c>
      <c r="D176" s="625">
        <v>1438.5868600000001</v>
      </c>
      <c r="E176" s="625">
        <v>1568.4546300000002</v>
      </c>
      <c r="F176" s="625">
        <v>1172.78197</v>
      </c>
      <c r="G176" s="625">
        <v>1255.42869</v>
      </c>
      <c r="H176" s="817">
        <v>-5.146640224421349</v>
      </c>
    </row>
    <row r="177" spans="1:8" ht="12.75" customHeight="1">
      <c r="A177" s="951"/>
      <c r="B177" s="626" t="s">
        <v>1121</v>
      </c>
      <c r="C177" s="627">
        <v>288.61922</v>
      </c>
      <c r="D177" s="627">
        <v>70.02695</v>
      </c>
      <c r="E177" s="627">
        <v>163.67824</v>
      </c>
      <c r="F177" s="627">
        <v>353.33683</v>
      </c>
      <c r="G177" s="627">
        <v>166.71766999999997</v>
      </c>
      <c r="H177" s="818">
        <v>312.154491949171</v>
      </c>
    </row>
    <row r="178" spans="1:8" ht="12.75" customHeight="1">
      <c r="A178" s="951"/>
      <c r="B178" s="624" t="s">
        <v>1122</v>
      </c>
      <c r="C178" s="625">
        <v>261.98657</v>
      </c>
      <c r="D178" s="625">
        <v>277.66484</v>
      </c>
      <c r="E178" s="625">
        <v>316.98076000000003</v>
      </c>
      <c r="F178" s="625">
        <v>163.2819</v>
      </c>
      <c r="G178" s="625">
        <v>537.78489</v>
      </c>
      <c r="H178" s="817">
        <v>-5.6464729203740935</v>
      </c>
    </row>
    <row r="179" spans="1:8" ht="12.75" customHeight="1">
      <c r="A179" s="951"/>
      <c r="B179" s="626" t="s">
        <v>1120</v>
      </c>
      <c r="C179" s="627">
        <v>192.24434999999997</v>
      </c>
      <c r="D179" s="627">
        <v>228.36530000000002</v>
      </c>
      <c r="E179" s="627">
        <v>779.81836</v>
      </c>
      <c r="F179" s="627">
        <v>396.98782</v>
      </c>
      <c r="G179" s="627">
        <v>205.49719</v>
      </c>
      <c r="H179" s="818">
        <v>-15.817179755418204</v>
      </c>
    </row>
    <row r="180" spans="1:8" ht="12.75" customHeight="1">
      <c r="A180" s="951"/>
      <c r="B180" s="624" t="s">
        <v>1321</v>
      </c>
      <c r="C180" s="625">
        <v>140.03382000000002</v>
      </c>
      <c r="D180" s="625">
        <v>104.69597</v>
      </c>
      <c r="E180" s="625">
        <v>91.12467</v>
      </c>
      <c r="F180" s="625">
        <v>150.01955999999998</v>
      </c>
      <c r="G180" s="625">
        <v>151.87389000000002</v>
      </c>
      <c r="H180" s="817">
        <v>33.75282735333558</v>
      </c>
    </row>
    <row r="181" spans="1:8" ht="12.75" customHeight="1">
      <c r="A181" s="951"/>
      <c r="B181" s="513" t="s">
        <v>1252</v>
      </c>
      <c r="C181" s="627">
        <v>538.2532400000055</v>
      </c>
      <c r="D181" s="627">
        <v>331.6559199999974</v>
      </c>
      <c r="E181" s="627">
        <v>337.9515600000159</v>
      </c>
      <c r="F181" s="627">
        <v>388.1518400000059</v>
      </c>
      <c r="G181" s="627">
        <v>653.2523699999947</v>
      </c>
      <c r="H181" s="818">
        <v>62.292667653877444</v>
      </c>
    </row>
    <row r="182" spans="1:8" ht="12.75" customHeight="1">
      <c r="A182" s="952" t="s">
        <v>1123</v>
      </c>
      <c r="B182" s="952"/>
      <c r="C182" s="625">
        <v>59079.35367000001</v>
      </c>
      <c r="D182" s="625">
        <v>53217.51621</v>
      </c>
      <c r="E182" s="625">
        <v>51282.228390000004</v>
      </c>
      <c r="F182" s="625">
        <v>39252.834339999994</v>
      </c>
      <c r="G182" s="625">
        <v>46841.20022999999</v>
      </c>
      <c r="H182" s="817">
        <v>11.014864799155214</v>
      </c>
    </row>
    <row r="183" spans="1:8" ht="12.75" customHeight="1">
      <c r="A183" s="824"/>
      <c r="B183" s="626"/>
      <c r="C183" s="627"/>
      <c r="D183" s="627"/>
      <c r="E183" s="627"/>
      <c r="F183" s="627"/>
      <c r="G183" s="627"/>
      <c r="H183" s="818"/>
    </row>
    <row r="184" spans="1:8" ht="12.75" customHeight="1">
      <c r="A184" s="951" t="s">
        <v>413</v>
      </c>
      <c r="B184" s="624" t="s">
        <v>1108</v>
      </c>
      <c r="C184" s="625">
        <v>18221.082899999994</v>
      </c>
      <c r="D184" s="625">
        <v>19476.175050000005</v>
      </c>
      <c r="E184" s="625">
        <v>19961.076540000002</v>
      </c>
      <c r="F184" s="625">
        <v>18877.09979</v>
      </c>
      <c r="G184" s="625">
        <v>26599.739419999998</v>
      </c>
      <c r="H184" s="817">
        <v>-6.444243527170449</v>
      </c>
    </row>
    <row r="185" spans="1:8" ht="12.75" customHeight="1">
      <c r="A185" s="951"/>
      <c r="B185" s="626" t="s">
        <v>1109</v>
      </c>
      <c r="C185" s="627">
        <v>11349.067490000001</v>
      </c>
      <c r="D185" s="627">
        <v>13485.58887</v>
      </c>
      <c r="E185" s="627">
        <v>9817.440040000001</v>
      </c>
      <c r="F185" s="627">
        <v>10872.734209999997</v>
      </c>
      <c r="G185" s="627">
        <v>12091.465910000003</v>
      </c>
      <c r="H185" s="818">
        <v>-15.842996554291355</v>
      </c>
    </row>
    <row r="186" spans="1:8" ht="12.75" customHeight="1">
      <c r="A186" s="951"/>
      <c r="B186" s="624" t="s">
        <v>1110</v>
      </c>
      <c r="C186" s="625">
        <v>10383.253529999998</v>
      </c>
      <c r="D186" s="625">
        <v>10176.31216</v>
      </c>
      <c r="E186" s="625">
        <v>9663.267530000001</v>
      </c>
      <c r="F186" s="625">
        <v>8030.076279999999</v>
      </c>
      <c r="G186" s="625">
        <v>8990.860239999998</v>
      </c>
      <c r="H186" s="817">
        <v>2.0335595719382753</v>
      </c>
    </row>
    <row r="187" spans="1:8" ht="12.75" customHeight="1">
      <c r="A187" s="951"/>
      <c r="B187" s="626" t="s">
        <v>1111</v>
      </c>
      <c r="C187" s="627">
        <v>1629.3203700000001</v>
      </c>
      <c r="D187" s="627">
        <v>2841.54462</v>
      </c>
      <c r="E187" s="627">
        <v>2095.6812200000004</v>
      </c>
      <c r="F187" s="627">
        <v>3133.77192</v>
      </c>
      <c r="G187" s="627">
        <v>1554.2425399999997</v>
      </c>
      <c r="H187" s="818">
        <v>-42.66075012399418</v>
      </c>
    </row>
    <row r="188" spans="1:8" ht="12.75" customHeight="1">
      <c r="A188" s="951"/>
      <c r="B188" s="624" t="s">
        <v>1112</v>
      </c>
      <c r="C188" s="625">
        <v>1231.4011400000006</v>
      </c>
      <c r="D188" s="625">
        <v>924.0206700000001</v>
      </c>
      <c r="E188" s="625">
        <v>1097.6512899999998</v>
      </c>
      <c r="F188" s="625">
        <v>1180.9776299999999</v>
      </c>
      <c r="G188" s="625">
        <v>930.3132300000002</v>
      </c>
      <c r="H188" s="817">
        <v>33.265540477574</v>
      </c>
    </row>
    <row r="189" spans="1:8" ht="12.75" customHeight="1">
      <c r="A189" s="951"/>
      <c r="B189" s="626" t="s">
        <v>1113</v>
      </c>
      <c r="C189" s="627">
        <v>774.5593700000001</v>
      </c>
      <c r="D189" s="627">
        <v>1240.56589</v>
      </c>
      <c r="E189" s="627">
        <v>358.95357000000007</v>
      </c>
      <c r="F189" s="627">
        <v>119.07027000000001</v>
      </c>
      <c r="G189" s="627">
        <v>551.1178000000001</v>
      </c>
      <c r="H189" s="818">
        <v>-37.56402813880366</v>
      </c>
    </row>
    <row r="190" spans="1:8" ht="13.5" customHeight="1">
      <c r="A190" s="951"/>
      <c r="B190" s="624" t="s">
        <v>1114</v>
      </c>
      <c r="C190" s="625">
        <v>465.13648</v>
      </c>
      <c r="D190" s="625">
        <v>394.8362800000001</v>
      </c>
      <c r="E190" s="625">
        <v>208.41476</v>
      </c>
      <c r="F190" s="625">
        <v>262.51294</v>
      </c>
      <c r="G190" s="625">
        <v>683.2589199999999</v>
      </c>
      <c r="H190" s="817">
        <v>17.80489877981828</v>
      </c>
    </row>
    <row r="191" spans="1:8" ht="15" customHeight="1" hidden="1">
      <c r="A191" s="951"/>
      <c r="B191" s="513" t="s">
        <v>1243</v>
      </c>
      <c r="C191" s="627">
        <v>439.53199</v>
      </c>
      <c r="D191" s="627">
        <v>254.18406</v>
      </c>
      <c r="E191" s="627">
        <v>295.67558</v>
      </c>
      <c r="F191" s="627">
        <v>325.01971000000003</v>
      </c>
      <c r="G191" s="627">
        <v>461.59898</v>
      </c>
      <c r="H191" s="818">
        <v>72.91878570198305</v>
      </c>
    </row>
    <row r="192" spans="1:8" ht="12.75" customHeight="1">
      <c r="A192" s="951"/>
      <c r="B192" s="624" t="s">
        <v>1251</v>
      </c>
      <c r="C192" s="625">
        <v>1029.3018399999928</v>
      </c>
      <c r="D192" s="625">
        <v>1754.7615099999966</v>
      </c>
      <c r="E192" s="625">
        <v>1668.0113300000012</v>
      </c>
      <c r="F192" s="625">
        <v>1413.8927299999996</v>
      </c>
      <c r="G192" s="625">
        <v>2823.6273100000035</v>
      </c>
      <c r="H192" s="817">
        <v>-41.34235141731626</v>
      </c>
    </row>
    <row r="193" spans="1:8" ht="12.75" customHeight="1">
      <c r="A193" s="955" t="s">
        <v>1115</v>
      </c>
      <c r="B193" s="955"/>
      <c r="C193" s="627">
        <v>45522.65511</v>
      </c>
      <c r="D193" s="627">
        <v>50547.98911</v>
      </c>
      <c r="E193" s="627">
        <v>45166.17186000001</v>
      </c>
      <c r="F193" s="627">
        <v>44215.155479999994</v>
      </c>
      <c r="G193" s="627">
        <v>54686.22435</v>
      </c>
      <c r="H193" s="818">
        <v>-9.941709034288431</v>
      </c>
    </row>
    <row r="194" spans="1:8" ht="12.75" customHeight="1">
      <c r="A194" s="824"/>
      <c r="B194" s="624"/>
      <c r="C194" s="625"/>
      <c r="D194" s="625"/>
      <c r="E194" s="625"/>
      <c r="F194" s="625"/>
      <c r="G194" s="625"/>
      <c r="H194" s="817"/>
    </row>
    <row r="195" spans="1:8" ht="12.75" customHeight="1">
      <c r="A195" s="951" t="s">
        <v>424</v>
      </c>
      <c r="B195" s="626" t="s">
        <v>1142</v>
      </c>
      <c r="C195" s="627">
        <v>8154.256459999999</v>
      </c>
      <c r="D195" s="627">
        <v>13496.843040000003</v>
      </c>
      <c r="E195" s="627">
        <v>9359.01999</v>
      </c>
      <c r="F195" s="627">
        <v>14382.59629</v>
      </c>
      <c r="G195" s="627">
        <v>55517.481289999996</v>
      </c>
      <c r="H195" s="818">
        <v>-39.58397207529505</v>
      </c>
    </row>
    <row r="196" spans="1:8" ht="12.75" customHeight="1">
      <c r="A196" s="951"/>
      <c r="B196" s="624" t="s">
        <v>1143</v>
      </c>
      <c r="C196" s="625">
        <v>5993.86105</v>
      </c>
      <c r="D196" s="625">
        <v>5246.88066</v>
      </c>
      <c r="E196" s="625">
        <v>3305.1186100000004</v>
      </c>
      <c r="F196" s="625">
        <v>6302.061189999999</v>
      </c>
      <c r="G196" s="625">
        <v>5855.59387</v>
      </c>
      <c r="H196" s="817">
        <v>14.236656756740501</v>
      </c>
    </row>
    <row r="197" spans="1:8" ht="12.75" customHeight="1">
      <c r="A197" s="951"/>
      <c r="B197" s="626" t="s">
        <v>1144</v>
      </c>
      <c r="C197" s="627">
        <v>3557.4654100000007</v>
      </c>
      <c r="D197" s="627">
        <v>1823.9063700000002</v>
      </c>
      <c r="E197" s="627">
        <v>978.5567700000001</v>
      </c>
      <c r="F197" s="627">
        <v>1360.0778799999998</v>
      </c>
      <c r="G197" s="627">
        <v>1870.7327999999998</v>
      </c>
      <c r="H197" s="818">
        <v>95.04649298417661</v>
      </c>
    </row>
    <row r="198" spans="1:8" ht="12.75" customHeight="1">
      <c r="A198" s="951"/>
      <c r="B198" s="624" t="s">
        <v>1146</v>
      </c>
      <c r="C198" s="625">
        <v>3145.7133599999997</v>
      </c>
      <c r="D198" s="625">
        <v>1966.7051399999998</v>
      </c>
      <c r="E198" s="625">
        <v>1352.7219900000002</v>
      </c>
      <c r="F198" s="625">
        <v>561.0733100000001</v>
      </c>
      <c r="G198" s="625">
        <v>1934.6045000000001</v>
      </c>
      <c r="H198" s="817">
        <v>59.94839775524255</v>
      </c>
    </row>
    <row r="199" spans="1:8" ht="12.75" customHeight="1">
      <c r="A199" s="951"/>
      <c r="B199" s="626" t="s">
        <v>1145</v>
      </c>
      <c r="C199" s="627">
        <v>2249.82825</v>
      </c>
      <c r="D199" s="627">
        <v>1662.06146</v>
      </c>
      <c r="E199" s="627">
        <v>1749.2698099999998</v>
      </c>
      <c r="F199" s="627">
        <v>777.24601</v>
      </c>
      <c r="G199" s="627">
        <v>1407.77242</v>
      </c>
      <c r="H199" s="818">
        <v>35.363721748292036</v>
      </c>
    </row>
    <row r="200" spans="1:8" ht="0.75" customHeight="1">
      <c r="A200" s="951"/>
      <c r="B200" s="624" t="s">
        <v>1147</v>
      </c>
      <c r="C200" s="625">
        <v>1027.4358000000002</v>
      </c>
      <c r="D200" s="625">
        <v>1406.78625</v>
      </c>
      <c r="E200" s="625">
        <v>620.0197000000001</v>
      </c>
      <c r="F200" s="625">
        <v>1018.63046</v>
      </c>
      <c r="G200" s="625">
        <v>1369.43388</v>
      </c>
      <c r="H200" s="817">
        <v>-26.96574906102472</v>
      </c>
    </row>
    <row r="201" spans="1:8" ht="12.75" customHeight="1">
      <c r="A201" s="951"/>
      <c r="B201" s="513" t="s">
        <v>1336</v>
      </c>
      <c r="C201" s="627">
        <v>1003.68901</v>
      </c>
      <c r="D201" s="627">
        <v>800.4991799999998</v>
      </c>
      <c r="E201" s="627">
        <v>424.3414</v>
      </c>
      <c r="F201" s="627">
        <v>402.83840000000004</v>
      </c>
      <c r="G201" s="627">
        <v>639.2021599999999</v>
      </c>
      <c r="H201" s="818">
        <v>25.382890460924685</v>
      </c>
    </row>
    <row r="202" spans="1:8" ht="12.75" customHeight="1">
      <c r="A202" s="951"/>
      <c r="B202" s="624" t="s">
        <v>1322</v>
      </c>
      <c r="C202" s="625">
        <v>896.5786899999999</v>
      </c>
      <c r="D202" s="625">
        <v>922.73328</v>
      </c>
      <c r="E202" s="625">
        <v>765.5381900000001</v>
      </c>
      <c r="F202" s="625">
        <v>1113.01108</v>
      </c>
      <c r="G202" s="625">
        <v>982.2677</v>
      </c>
      <c r="H202" s="817">
        <v>-2.834469132835449</v>
      </c>
    </row>
    <row r="203" spans="1:8" ht="12.75" customHeight="1">
      <c r="A203" s="951"/>
      <c r="B203" s="626" t="s">
        <v>1251</v>
      </c>
      <c r="C203" s="627">
        <v>4267.720920000003</v>
      </c>
      <c r="D203" s="627">
        <v>4779.364380000006</v>
      </c>
      <c r="E203" s="627">
        <v>5044.863759999997</v>
      </c>
      <c r="F203" s="627">
        <v>6053.032279999996</v>
      </c>
      <c r="G203" s="627">
        <v>7347.539770000032</v>
      </c>
      <c r="H203" s="818">
        <v>-10.705261606356164</v>
      </c>
    </row>
    <row r="204" spans="1:8" ht="12.75" customHeight="1">
      <c r="A204" s="952" t="s">
        <v>1148</v>
      </c>
      <c r="B204" s="952"/>
      <c r="C204" s="625">
        <v>30296.548950000004</v>
      </c>
      <c r="D204" s="625">
        <v>32105.77976000001</v>
      </c>
      <c r="E204" s="625">
        <v>23599.45022</v>
      </c>
      <c r="F204" s="625">
        <v>31970.566899999994</v>
      </c>
      <c r="G204" s="625">
        <v>76924.62839000001</v>
      </c>
      <c r="H204" s="817">
        <v>-5.6352184046751965</v>
      </c>
    </row>
    <row r="205" spans="1:8" ht="12.75" customHeight="1">
      <c r="A205" s="824"/>
      <c r="B205" s="626"/>
      <c r="C205" s="627"/>
      <c r="D205" s="627"/>
      <c r="E205" s="627"/>
      <c r="F205" s="627"/>
      <c r="G205" s="627"/>
      <c r="H205" s="818"/>
    </row>
    <row r="206" spans="1:8" ht="12.75" customHeight="1">
      <c r="A206" s="951" t="s">
        <v>366</v>
      </c>
      <c r="B206" s="624" t="s">
        <v>1244</v>
      </c>
      <c r="C206" s="625">
        <v>11514.8193</v>
      </c>
      <c r="D206" s="625">
        <v>12341.507389999997</v>
      </c>
      <c r="E206" s="625">
        <v>7056.428800000001</v>
      </c>
      <c r="F206" s="625">
        <v>12982.27293</v>
      </c>
      <c r="G206" s="625">
        <v>16942.652899999997</v>
      </c>
      <c r="H206" s="817">
        <v>-6.6984369402869035</v>
      </c>
    </row>
    <row r="207" spans="1:8" ht="12.75" customHeight="1">
      <c r="A207" s="951"/>
      <c r="B207" s="626" t="s">
        <v>1245</v>
      </c>
      <c r="C207" s="627">
        <v>6411.65625</v>
      </c>
      <c r="D207" s="627">
        <v>6108.470989999998</v>
      </c>
      <c r="E207" s="627">
        <v>5898.377109999999</v>
      </c>
      <c r="F207" s="627">
        <v>2789.1331199999995</v>
      </c>
      <c r="G207" s="627">
        <v>702.29475</v>
      </c>
      <c r="H207" s="818">
        <v>4.963357614308685</v>
      </c>
    </row>
    <row r="208" spans="1:8" ht="12.75" customHeight="1">
      <c r="A208" s="951"/>
      <c r="B208" s="624" t="s">
        <v>1246</v>
      </c>
      <c r="C208" s="625">
        <v>2913.0368700000004</v>
      </c>
      <c r="D208" s="625">
        <v>2514.89459</v>
      </c>
      <c r="E208" s="625">
        <v>1566.7186199999999</v>
      </c>
      <c r="F208" s="625">
        <v>1004.17052</v>
      </c>
      <c r="G208" s="625">
        <v>1634.11885</v>
      </c>
      <c r="H208" s="817">
        <v>15.831370490959642</v>
      </c>
    </row>
    <row r="209" spans="1:8" ht="12.75" customHeight="1">
      <c r="A209" s="951"/>
      <c r="B209" s="626" t="s">
        <v>1248</v>
      </c>
      <c r="C209" s="627">
        <v>909.05666</v>
      </c>
      <c r="D209" s="627">
        <v>965.64535</v>
      </c>
      <c r="E209" s="627">
        <v>2829.3271099999997</v>
      </c>
      <c r="F209" s="627">
        <v>1370.28723</v>
      </c>
      <c r="G209" s="627">
        <v>1794.8946599999997</v>
      </c>
      <c r="H209" s="818">
        <v>-5.860193910735452</v>
      </c>
    </row>
    <row r="210" spans="1:8" ht="12.75" customHeight="1">
      <c r="A210" s="951"/>
      <c r="B210" s="624" t="s">
        <v>1247</v>
      </c>
      <c r="C210" s="625">
        <v>891.2576799999999</v>
      </c>
      <c r="D210" s="625">
        <v>1724.85547</v>
      </c>
      <c r="E210" s="625">
        <v>715.66388</v>
      </c>
      <c r="F210" s="625">
        <v>566.92677</v>
      </c>
      <c r="G210" s="625">
        <v>1431.16603</v>
      </c>
      <c r="H210" s="817">
        <v>-48.32855879803078</v>
      </c>
    </row>
    <row r="211" spans="1:8" ht="12.75" customHeight="1">
      <c r="A211" s="951"/>
      <c r="B211" s="513" t="s">
        <v>1335</v>
      </c>
      <c r="C211" s="627">
        <v>793.64055</v>
      </c>
      <c r="D211" s="627">
        <v>652.1848599999998</v>
      </c>
      <c r="E211" s="627">
        <v>389.31599</v>
      </c>
      <c r="F211" s="627">
        <v>505.62841</v>
      </c>
      <c r="G211" s="627">
        <v>0.18322999999999998</v>
      </c>
      <c r="H211" s="818">
        <v>21.689508401038342</v>
      </c>
    </row>
    <row r="212" spans="1:8" ht="12.75" customHeight="1">
      <c r="A212" s="951"/>
      <c r="B212" s="624" t="s">
        <v>1249</v>
      </c>
      <c r="C212" s="625">
        <v>163.26601000000002</v>
      </c>
      <c r="D212" s="625">
        <v>245.02325000000002</v>
      </c>
      <c r="E212" s="625">
        <v>157.03148000000002</v>
      </c>
      <c r="F212" s="625">
        <v>194.76436</v>
      </c>
      <c r="G212" s="625">
        <v>265.92346999999995</v>
      </c>
      <c r="H212" s="817">
        <v>-33.367135567747134</v>
      </c>
    </row>
    <row r="213" spans="1:8" ht="12.75" customHeight="1">
      <c r="A213" s="951"/>
      <c r="B213" s="626" t="s">
        <v>1323</v>
      </c>
      <c r="C213" s="627">
        <v>65.68437000000002</v>
      </c>
      <c r="D213" s="627">
        <v>24.124290000000002</v>
      </c>
      <c r="E213" s="627">
        <v>5.248810000000001</v>
      </c>
      <c r="F213" s="627">
        <v>41.63686</v>
      </c>
      <c r="G213" s="627">
        <v>29.815</v>
      </c>
      <c r="H213" s="818">
        <v>172.27483171525466</v>
      </c>
    </row>
    <row r="214" spans="1:8" ht="12.75" customHeight="1">
      <c r="A214" s="951"/>
      <c r="B214" s="624" t="s">
        <v>1251</v>
      </c>
      <c r="C214" s="625">
        <v>33.80476000000999</v>
      </c>
      <c r="D214" s="625">
        <v>351.8222100000057</v>
      </c>
      <c r="E214" s="625">
        <v>89.99614000000292</v>
      </c>
      <c r="F214" s="625">
        <v>730.6226600000009</v>
      </c>
      <c r="G214" s="625">
        <v>1254.0310800000043</v>
      </c>
      <c r="H214" s="817">
        <v>-90.39152189965226</v>
      </c>
    </row>
    <row r="215" spans="1:8" ht="20.25" customHeight="1">
      <c r="A215" s="955" t="s">
        <v>1250</v>
      </c>
      <c r="B215" s="955"/>
      <c r="C215" s="627">
        <v>23696.222450000005</v>
      </c>
      <c r="D215" s="627">
        <v>24928.528399999996</v>
      </c>
      <c r="E215" s="627">
        <v>18708.10794</v>
      </c>
      <c r="F215" s="627">
        <v>20185.44286</v>
      </c>
      <c r="G215" s="627">
        <v>24055.07997</v>
      </c>
      <c r="H215" s="818">
        <v>-4.943356183030809</v>
      </c>
    </row>
    <row r="216" spans="1:8" ht="12.75" customHeight="1">
      <c r="A216" s="824"/>
      <c r="B216" s="624"/>
      <c r="C216" s="625"/>
      <c r="D216" s="625"/>
      <c r="E216" s="625"/>
      <c r="F216" s="625"/>
      <c r="G216" s="625"/>
      <c r="H216" s="817"/>
    </row>
    <row r="217" spans="1:8" ht="12.75" customHeight="1">
      <c r="A217" s="951" t="s">
        <v>438</v>
      </c>
      <c r="B217" s="626" t="s">
        <v>1324</v>
      </c>
      <c r="C217" s="627">
        <v>115.419</v>
      </c>
      <c r="D217" s="627">
        <v>51.61379</v>
      </c>
      <c r="E217" s="627">
        <v>91.04561</v>
      </c>
      <c r="F217" s="627">
        <v>4893.7490099999995</v>
      </c>
      <c r="G217" s="627">
        <v>4605.92678</v>
      </c>
      <c r="H217" s="818">
        <v>123.62047042079256</v>
      </c>
    </row>
    <row r="218" spans="1:8" ht="12.75" customHeight="1">
      <c r="A218" s="951"/>
      <c r="B218" s="624" t="s">
        <v>1325</v>
      </c>
      <c r="C218" s="625">
        <v>27.6</v>
      </c>
      <c r="D218" s="625">
        <v>96.215</v>
      </c>
      <c r="E218" s="625">
        <v>55.669</v>
      </c>
      <c r="F218" s="625">
        <v>7316.4885</v>
      </c>
      <c r="G218" s="625">
        <v>768.014</v>
      </c>
      <c r="H218" s="817">
        <v>-71.3142441407265</v>
      </c>
    </row>
    <row r="219" spans="1:8" ht="12.75" customHeight="1">
      <c r="A219" s="951"/>
      <c r="B219" s="626" t="s">
        <v>1326</v>
      </c>
      <c r="C219" s="627">
        <v>7.6293299999999995</v>
      </c>
      <c r="D219" s="627">
        <v>0.55</v>
      </c>
      <c r="E219" s="627">
        <v>2.588</v>
      </c>
      <c r="F219" s="627">
        <v>18.05</v>
      </c>
      <c r="G219" s="627">
        <v>0.45</v>
      </c>
      <c r="H219" s="818" t="s">
        <v>952</v>
      </c>
    </row>
    <row r="220" spans="1:8" ht="12.75" customHeight="1">
      <c r="A220" s="951"/>
      <c r="B220" s="624" t="s">
        <v>1327</v>
      </c>
      <c r="C220" s="625">
        <v>9.999999999999999E-33</v>
      </c>
      <c r="D220" s="625">
        <v>9.999999999999999E-33</v>
      </c>
      <c r="E220" s="625">
        <v>9.999999999999999E-33</v>
      </c>
      <c r="F220" s="625">
        <v>14.254</v>
      </c>
      <c r="G220" s="625">
        <v>9.999999999999999E-33</v>
      </c>
      <c r="H220" s="817">
        <v>0</v>
      </c>
    </row>
    <row r="221" spans="1:8" ht="12.75" customHeight="1">
      <c r="A221" s="951"/>
      <c r="B221" s="513" t="s">
        <v>1334</v>
      </c>
      <c r="C221" s="627">
        <v>9.999999999999999E-33</v>
      </c>
      <c r="D221" s="627">
        <v>9.999999999999999E-33</v>
      </c>
      <c r="E221" s="627">
        <v>9.999999999999999E-33</v>
      </c>
      <c r="F221" s="627">
        <v>9.999999999999999E-33</v>
      </c>
      <c r="G221" s="627">
        <v>15</v>
      </c>
      <c r="H221" s="818">
        <v>0</v>
      </c>
    </row>
    <row r="222" spans="1:8" ht="16.5" customHeight="1">
      <c r="A222" s="952" t="s">
        <v>1328</v>
      </c>
      <c r="B222" s="952"/>
      <c r="C222" s="625">
        <v>150.64833000000002</v>
      </c>
      <c r="D222" s="625">
        <v>148.37879</v>
      </c>
      <c r="E222" s="625">
        <v>149.30261</v>
      </c>
      <c r="F222" s="625">
        <v>12242.54151</v>
      </c>
      <c r="G222" s="625">
        <v>5389.39078</v>
      </c>
      <c r="H222" s="817">
        <v>1.5295582340306226</v>
      </c>
    </row>
    <row r="223" spans="1:8" ht="1.5" customHeight="1" thickBot="1">
      <c r="A223" s="723"/>
      <c r="B223" s="715"/>
      <c r="C223" s="716"/>
      <c r="D223" s="716"/>
      <c r="E223" s="716"/>
      <c r="F223" s="716"/>
      <c r="G223" s="716"/>
      <c r="H223" s="812"/>
    </row>
    <row r="224" ht="12.75" customHeight="1">
      <c r="A224" s="630" t="s">
        <v>516</v>
      </c>
    </row>
    <row r="225" ht="12.75" customHeight="1">
      <c r="A225" s="720" t="s">
        <v>1149</v>
      </c>
    </row>
    <row r="226" ht="12.75" customHeight="1">
      <c r="A226" s="721" t="s">
        <v>451</v>
      </c>
    </row>
    <row r="227" ht="12.75" customHeight="1">
      <c r="A227" s="722" t="s">
        <v>987</v>
      </c>
    </row>
    <row r="228" ht="12.75" customHeight="1">
      <c r="A228" s="633" t="s">
        <v>1338</v>
      </c>
    </row>
    <row r="229" ht="12.75" customHeight="1">
      <c r="A229" s="74" t="s">
        <v>1200</v>
      </c>
    </row>
  </sheetData>
  <sheetProtection/>
  <mergeCells count="46">
    <mergeCell ref="A206:A214"/>
    <mergeCell ref="A215:B215"/>
    <mergeCell ref="A217:A221"/>
    <mergeCell ref="A222:B222"/>
    <mergeCell ref="A173:A181"/>
    <mergeCell ref="A182:B182"/>
    <mergeCell ref="A184:A192"/>
    <mergeCell ref="A193:B193"/>
    <mergeCell ref="A195:A203"/>
    <mergeCell ref="A204:B204"/>
    <mergeCell ref="A171:B171"/>
    <mergeCell ref="A118:A121"/>
    <mergeCell ref="A122:B122"/>
    <mergeCell ref="A124:A129"/>
    <mergeCell ref="A130:B130"/>
    <mergeCell ref="A132:A137"/>
    <mergeCell ref="A141:B141"/>
    <mergeCell ref="A143:A150"/>
    <mergeCell ref="A152:B152"/>
    <mergeCell ref="A154:A159"/>
    <mergeCell ref="A160:B160"/>
    <mergeCell ref="A162:A170"/>
    <mergeCell ref="A116:B116"/>
    <mergeCell ref="A63:A67"/>
    <mergeCell ref="A68:B68"/>
    <mergeCell ref="A70:A78"/>
    <mergeCell ref="A79:B79"/>
    <mergeCell ref="A81:A89"/>
    <mergeCell ref="A90:B90"/>
    <mergeCell ref="A92:A98"/>
    <mergeCell ref="A99:B99"/>
    <mergeCell ref="A100:A104"/>
    <mergeCell ref="A105:B105"/>
    <mergeCell ref="A107:A115"/>
    <mergeCell ref="A62:B62"/>
    <mergeCell ref="A6:I6"/>
    <mergeCell ref="A7:B7"/>
    <mergeCell ref="A9:A10"/>
    <mergeCell ref="B9:B10"/>
    <mergeCell ref="C9:G9"/>
    <mergeCell ref="A11:A19"/>
    <mergeCell ref="A22:A30"/>
    <mergeCell ref="A33:A39"/>
    <mergeCell ref="A42:A48"/>
    <mergeCell ref="A53:A59"/>
    <mergeCell ref="A60:A6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V80"/>
  <sheetViews>
    <sheetView zoomScale="85" zoomScaleNormal="85" zoomScalePageLayoutView="0" workbookViewId="0" topLeftCell="A1">
      <selection activeCell="A1" sqref="A1"/>
    </sheetView>
  </sheetViews>
  <sheetFormatPr defaultColWidth="4.7109375" defaultRowHeight="12.75"/>
  <cols>
    <col min="1" max="1" width="3.00390625" style="30" customWidth="1"/>
    <col min="2" max="2" width="19.7109375" style="30" customWidth="1"/>
    <col min="3" max="3" width="14.28125" style="30" customWidth="1"/>
    <col min="4" max="4" width="13.7109375" style="30" bestFit="1" customWidth="1"/>
    <col min="5" max="5" width="12.140625" style="30" customWidth="1"/>
    <col min="6" max="6" width="14.140625" style="30" customWidth="1"/>
    <col min="7" max="7" width="13.421875" style="30" customWidth="1"/>
    <col min="8" max="8" width="1.421875" style="30" customWidth="1"/>
    <col min="9" max="9" width="13.57421875" style="30" bestFit="1" customWidth="1"/>
    <col min="10" max="10" width="13.7109375" style="30" customWidth="1"/>
    <col min="11" max="11" width="13.28125" style="30" customWidth="1"/>
    <col min="12" max="12" width="2.00390625" style="30" customWidth="1"/>
    <col min="13" max="13" width="11.140625" style="30" customWidth="1"/>
    <col min="14" max="14" width="11.8515625" style="30" customWidth="1"/>
    <col min="15" max="15" width="10.7109375" style="30" customWidth="1"/>
    <col min="16" max="16" width="13.421875" style="30" customWidth="1"/>
    <col min="17" max="17" width="13.8515625" style="30" customWidth="1"/>
    <col min="18" max="18" width="1.7109375" style="30" customWidth="1"/>
    <col min="19" max="19" width="11.28125" style="30" customWidth="1"/>
    <col min="20" max="20" width="11.8515625" style="30" customWidth="1"/>
    <col min="21" max="21" width="10.57421875" style="30" customWidth="1"/>
    <col min="22" max="16384" width="4.7109375" style="30" customWidth="1"/>
  </cols>
  <sheetData>
    <row r="1" ht="15.75" customHeight="1"/>
    <row r="2" spans="10:11" ht="18">
      <c r="J2" s="463" t="s">
        <v>856</v>
      </c>
      <c r="K2" s="461"/>
    </row>
    <row r="3" spans="10:11" ht="15">
      <c r="J3" s="462"/>
      <c r="K3" s="462"/>
    </row>
    <row r="4" ht="12.75"/>
    <row r="5" ht="12.75"/>
    <row r="6" ht="5.25" customHeight="1"/>
    <row r="7" spans="1:17" ht="14.25" customHeight="1">
      <c r="A7" s="34" t="s">
        <v>809</v>
      </c>
      <c r="B7" s="296"/>
      <c r="I7" s="299"/>
      <c r="J7" s="299"/>
      <c r="M7" s="299"/>
      <c r="N7" s="299"/>
      <c r="Q7" s="447" t="e">
        <f>#REF!</f>
        <v>#REF!</v>
      </c>
    </row>
    <row r="8" spans="1:21" s="56" customFormat="1" ht="15" customHeight="1">
      <c r="A8" s="34" t="s">
        <v>810</v>
      </c>
      <c r="B8" s="34"/>
      <c r="C8" s="300"/>
      <c r="D8" s="301"/>
      <c r="E8" s="301"/>
      <c r="F8" s="301"/>
      <c r="G8" s="301"/>
      <c r="H8" s="301"/>
      <c r="I8" s="33"/>
      <c r="J8" s="33"/>
      <c r="K8" s="302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spans="1:21" s="56" customFormat="1" ht="15.75">
      <c r="A9" s="34" t="s">
        <v>342</v>
      </c>
      <c r="B9" s="34"/>
      <c r="C9" s="303"/>
      <c r="D9" s="304"/>
      <c r="E9" s="301"/>
      <c r="F9" s="301"/>
      <c r="G9" s="301"/>
      <c r="H9" s="301"/>
      <c r="I9" s="305"/>
      <c r="J9" s="305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</row>
    <row r="10" spans="2:21" s="56" customFormat="1" ht="15.75">
      <c r="B10" s="34"/>
      <c r="C10" s="306"/>
      <c r="D10" s="306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</row>
    <row r="11" spans="1:21" s="307" customFormat="1" ht="19.5" customHeight="1">
      <c r="A11" s="959"/>
      <c r="B11" s="959"/>
      <c r="C11" s="36" t="s">
        <v>859</v>
      </c>
      <c r="D11" s="37"/>
      <c r="E11" s="38"/>
      <c r="F11" s="38"/>
      <c r="G11" s="38"/>
      <c r="H11" s="38"/>
      <c r="I11" s="38"/>
      <c r="J11" s="38"/>
      <c r="K11" s="38"/>
      <c r="L11" s="39"/>
      <c r="M11" s="901" t="s">
        <v>860</v>
      </c>
      <c r="N11" s="901"/>
      <c r="O11" s="901"/>
      <c r="P11" s="901"/>
      <c r="Q11" s="901"/>
      <c r="R11" s="901"/>
      <c r="S11" s="901"/>
      <c r="T11" s="901"/>
      <c r="U11" s="901"/>
    </row>
    <row r="12" spans="1:21" s="307" customFormat="1" ht="12.75">
      <c r="A12" s="960" t="s">
        <v>811</v>
      </c>
      <c r="B12" s="960"/>
      <c r="C12" s="901" t="s">
        <v>812</v>
      </c>
      <c r="D12" s="901"/>
      <c r="E12" s="901"/>
      <c r="F12" s="901"/>
      <c r="G12" s="901"/>
      <c r="H12" s="42"/>
      <c r="I12" s="36" t="s">
        <v>456</v>
      </c>
      <c r="J12" s="36"/>
      <c r="K12" s="36"/>
      <c r="L12" s="40"/>
      <c r="M12" s="901" t="s">
        <v>812</v>
      </c>
      <c r="N12" s="901"/>
      <c r="O12" s="901"/>
      <c r="P12" s="901"/>
      <c r="Q12" s="901"/>
      <c r="R12" s="42"/>
      <c r="S12" s="36" t="s">
        <v>813</v>
      </c>
      <c r="T12" s="36"/>
      <c r="U12" s="36"/>
    </row>
    <row r="13" spans="1:21" s="307" customFormat="1" ht="12.75" customHeight="1">
      <c r="A13" s="960" t="s">
        <v>814</v>
      </c>
      <c r="B13" s="960"/>
      <c r="C13" s="956" t="s">
        <v>345</v>
      </c>
      <c r="D13" s="956" t="s">
        <v>346</v>
      </c>
      <c r="E13" s="42" t="s">
        <v>457</v>
      </c>
      <c r="F13" s="43" t="s">
        <v>458</v>
      </c>
      <c r="G13" s="42" t="s">
        <v>459</v>
      </c>
      <c r="H13" s="42"/>
      <c r="I13" s="956" t="s">
        <v>345</v>
      </c>
      <c r="J13" s="956" t="s">
        <v>346</v>
      </c>
      <c r="K13" s="42" t="s">
        <v>457</v>
      </c>
      <c r="L13" s="42"/>
      <c r="M13" s="956" t="s">
        <v>345</v>
      </c>
      <c r="N13" s="956" t="s">
        <v>346</v>
      </c>
      <c r="O13" s="44" t="s">
        <v>457</v>
      </c>
      <c r="P13" s="44" t="s">
        <v>458</v>
      </c>
      <c r="Q13" s="44" t="s">
        <v>459</v>
      </c>
      <c r="R13" s="44"/>
      <c r="S13" s="956" t="s">
        <v>345</v>
      </c>
      <c r="T13" s="956" t="s">
        <v>346</v>
      </c>
      <c r="U13" s="42" t="s">
        <v>457</v>
      </c>
    </row>
    <row r="14" spans="1:21" s="307" customFormat="1" ht="12.75">
      <c r="A14" s="958"/>
      <c r="B14" s="958"/>
      <c r="C14" s="957"/>
      <c r="D14" s="957"/>
      <c r="E14" s="45" t="s">
        <v>461</v>
      </c>
      <c r="F14" s="46" t="s">
        <v>462</v>
      </c>
      <c r="G14" s="45" t="s">
        <v>815</v>
      </c>
      <c r="H14" s="45"/>
      <c r="I14" s="957"/>
      <c r="J14" s="957"/>
      <c r="K14" s="45" t="s">
        <v>461</v>
      </c>
      <c r="L14" s="45"/>
      <c r="M14" s="957"/>
      <c r="N14" s="957"/>
      <c r="O14" s="45" t="s">
        <v>461</v>
      </c>
      <c r="P14" s="45" t="s">
        <v>462</v>
      </c>
      <c r="Q14" s="45" t="s">
        <v>815</v>
      </c>
      <c r="R14" s="45"/>
      <c r="S14" s="957"/>
      <c r="T14" s="957"/>
      <c r="U14" s="45" t="s">
        <v>461</v>
      </c>
    </row>
    <row r="15" spans="3:21" s="47" customFormat="1" ht="12">
      <c r="C15" s="293"/>
      <c r="D15" s="29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47" customFormat="1" ht="15.75" customHeight="1">
      <c r="A16" s="308" t="s">
        <v>464</v>
      </c>
      <c r="B16" s="308"/>
      <c r="C16" s="309">
        <f>'[4]Cuadro 14'!C16</f>
        <v>27583080.17425002</v>
      </c>
      <c r="D16" s="309">
        <f>'[4]Cuadro 14'!D16</f>
        <v>25917941.53548997</v>
      </c>
      <c r="E16" s="310">
        <f>'[4]Cuadro 14'!E16</f>
        <v>6.424656203811341</v>
      </c>
      <c r="F16" s="310">
        <f>'[4]Cuadro 14'!F16</f>
        <v>6.424656203811341</v>
      </c>
      <c r="G16" s="310">
        <f>'[4]Cuadro 14'!G16</f>
        <v>100</v>
      </c>
      <c r="H16" s="310">
        <f>'[4]Cuadro 14'!H16</f>
        <v>0</v>
      </c>
      <c r="I16" s="309">
        <f>'[4]Cuadro 14'!I16</f>
        <v>81159042.60115002</v>
      </c>
      <c r="J16" s="309">
        <f>'[4]Cuadro 14'!J16</f>
        <v>81524978.80973996</v>
      </c>
      <c r="K16" s="311">
        <f>'[4]Cuadro 14'!K16</f>
        <v>-0.44886391132213593</v>
      </c>
      <c r="L16" s="311">
        <f>'[4]Cuadro 14'!L16</f>
        <v>0</v>
      </c>
      <c r="M16" s="309">
        <f>'[4]Cuadro 14'!M16</f>
        <v>2916822.9290399994</v>
      </c>
      <c r="N16" s="309">
        <f>'[4]Cuadro 14'!N16</f>
        <v>3444185.0626300033</v>
      </c>
      <c r="O16" s="310">
        <f>'[4]Cuadro 14'!O16</f>
        <v>-15.31166659166992</v>
      </c>
      <c r="P16" s="310">
        <f>'[4]Cuadro 14'!P16</f>
        <v>-15.31166659166992</v>
      </c>
      <c r="Q16" s="310">
        <f>'[4]Cuadro 14'!Q16</f>
        <v>100</v>
      </c>
      <c r="R16" s="310">
        <f>'[4]Cuadro 14'!R16</f>
        <v>0</v>
      </c>
      <c r="S16" s="309">
        <f>'[4]Cuadro 14'!S16</f>
        <v>6948290.381040001</v>
      </c>
      <c r="T16" s="309">
        <f>'[4]Cuadro 14'!T16</f>
        <v>11992118.64111</v>
      </c>
      <c r="U16" s="311">
        <f>'[4]Cuadro 14'!U16</f>
        <v>-42.05952601885814</v>
      </c>
    </row>
    <row r="17" spans="1:21" s="47" customFormat="1" ht="15.75" customHeight="1">
      <c r="A17" s="15"/>
      <c r="B17" s="15"/>
      <c r="C17" s="313"/>
      <c r="D17" s="313"/>
      <c r="E17" s="17"/>
      <c r="F17" s="17"/>
      <c r="G17" s="12"/>
      <c r="H17" s="12"/>
      <c r="I17" s="62"/>
      <c r="J17" s="62"/>
      <c r="K17" s="62"/>
      <c r="L17" s="62"/>
      <c r="M17" s="313"/>
      <c r="N17" s="313"/>
      <c r="O17" s="17"/>
      <c r="P17" s="17"/>
      <c r="Q17" s="12"/>
      <c r="R17" s="12"/>
      <c r="S17" s="62"/>
      <c r="T17" s="62"/>
      <c r="U17" s="62"/>
    </row>
    <row r="18" spans="1:21" s="8" customFormat="1" ht="15.75" customHeight="1">
      <c r="A18" s="961" t="s">
        <v>465</v>
      </c>
      <c r="B18" s="961"/>
      <c r="C18" s="309">
        <f>'[4]Cuadro 14'!C18</f>
        <v>2195496.92474</v>
      </c>
      <c r="D18" s="309">
        <f>'[4]Cuadro 14'!D18</f>
        <v>2146399.2837100006</v>
      </c>
      <c r="E18" s="310">
        <f>'[4]Cuadro 14'!E18</f>
        <v>2.287442108400981</v>
      </c>
      <c r="F18" s="310">
        <f>'[4]Cuadro 14'!F18</f>
        <v>0.18943495556068443</v>
      </c>
      <c r="G18" s="310">
        <f>'[4]Cuadro 14'!G18</f>
        <v>7.959578520130576</v>
      </c>
      <c r="H18" s="309">
        <f>'[4]Cuadro 14'!H18</f>
        <v>0</v>
      </c>
      <c r="I18" s="309">
        <f>'[4]Cuadro 14'!I18</f>
        <v>7994417.0120399995</v>
      </c>
      <c r="J18" s="309">
        <f>'[4]Cuadro 14'!J18</f>
        <v>7559955.036849997</v>
      </c>
      <c r="K18" s="311">
        <f>'[4]Cuadro 14'!K18</f>
        <v>5.7468857033180125</v>
      </c>
      <c r="L18" s="311">
        <f>'[4]Cuadro 14'!L18</f>
        <v>0</v>
      </c>
      <c r="M18" s="309">
        <f>'[4]Cuadro 14'!M18</f>
        <v>305064.4316899999</v>
      </c>
      <c r="N18" s="309">
        <f>'[4]Cuadro 14'!N18</f>
        <v>190067.84413999997</v>
      </c>
      <c r="O18" s="310">
        <f>'[4]Cuadro 14'!O18</f>
        <v>60.5029157195553</v>
      </c>
      <c r="P18" s="310">
        <f>'[4]Cuadro 14'!P18</f>
        <v>3.338862037285178</v>
      </c>
      <c r="Q18" s="310">
        <f>'[4]Cuadro 14'!Q18</f>
        <v>10.458791606880448</v>
      </c>
      <c r="R18" s="309">
        <f>'[4]Cuadro 14'!R18</f>
        <v>0</v>
      </c>
      <c r="S18" s="309">
        <f>'[4]Cuadro 14'!S18</f>
        <v>1302979.7123800002</v>
      </c>
      <c r="T18" s="309">
        <f>'[4]Cuadro 14'!T18</f>
        <v>894710.5653600001</v>
      </c>
      <c r="U18" s="311">
        <f>'[4]Cuadro 14'!U18</f>
        <v>45.63142124690646</v>
      </c>
    </row>
    <row r="19" spans="1:21" s="8" customFormat="1" ht="15.75" customHeight="1">
      <c r="A19" s="85" t="s">
        <v>816</v>
      </c>
      <c r="B19" s="85"/>
      <c r="C19" s="52">
        <f>'[4]Cuadro 14'!C19</f>
        <v>263331.7684799999</v>
      </c>
      <c r="D19" s="52">
        <f>'[4]Cuadro 14'!D19</f>
        <v>212561.18089999998</v>
      </c>
      <c r="E19" s="12">
        <f>'[4]Cuadro 14'!E19</f>
        <v>23.885164433615515</v>
      </c>
      <c r="F19" s="12">
        <f>'[4]Cuadro 14'!F19</f>
        <v>0.19588973727129805</v>
      </c>
      <c r="G19" s="12">
        <f>'[4]Cuadro 14'!G19</f>
        <v>0.9546858683528437</v>
      </c>
      <c r="H19" s="12">
        <f>'[4]Cuadro 14'!H19</f>
        <v>0</v>
      </c>
      <c r="I19" s="52">
        <f>'[4]Cuadro 14'!I19</f>
        <v>436129.61574000027</v>
      </c>
      <c r="J19" s="52">
        <f>'[4]Cuadro 14'!J19</f>
        <v>319402.1953499999</v>
      </c>
      <c r="K19" s="62">
        <f>'[4]Cuadro 14'!K19</f>
        <v>36.545591135368014</v>
      </c>
      <c r="L19" s="62">
        <f>'[4]Cuadro 14'!L19</f>
        <v>0</v>
      </c>
      <c r="M19" s="52">
        <f>'[4]Cuadro 14'!M19</f>
        <v>7698.27758</v>
      </c>
      <c r="N19" s="52">
        <f>'[4]Cuadro 14'!N19</f>
        <v>6719.562259999999</v>
      </c>
      <c r="O19" s="12">
        <f>'[4]Cuadro 14'!O19</f>
        <v>14.565164844532616</v>
      </c>
      <c r="P19" s="12">
        <f>'[4]Cuadro 14'!P19</f>
        <v>0.028416455626012367</v>
      </c>
      <c r="Q19" s="12">
        <f>'[4]Cuadro 14'!Q19</f>
        <v>0.26392680554433584</v>
      </c>
      <c r="R19" s="12">
        <f>'[4]Cuadro 14'!R19</f>
        <v>0</v>
      </c>
      <c r="S19" s="52">
        <f>'[4]Cuadro 14'!S19</f>
        <v>4677.304679999999</v>
      </c>
      <c r="T19" s="52">
        <f>'[4]Cuadro 14'!T19</f>
        <v>5296.27578</v>
      </c>
      <c r="U19" s="62">
        <f>'[4]Cuadro 14'!U19</f>
        <v>-11.68691219474226</v>
      </c>
    </row>
    <row r="20" spans="1:21" s="47" customFormat="1" ht="15.75" customHeight="1">
      <c r="A20" s="78"/>
      <c r="B20" s="78" t="s">
        <v>467</v>
      </c>
      <c r="C20" s="314">
        <f>'[4]Cuadro 14'!C20</f>
        <v>1659.43416</v>
      </c>
      <c r="D20" s="314">
        <f>'[4]Cuadro 14'!D20</f>
        <v>5.8121</v>
      </c>
      <c r="E20" s="315">
        <f>'[4]Cuadro 14'!E20</f>
        <v>28451.3697286695</v>
      </c>
      <c r="F20" s="315">
        <f>'[4]Cuadro 14'!F20</f>
        <v>0.006380221429760004</v>
      </c>
      <c r="G20" s="315">
        <f>'[4]Cuadro 14'!G20</f>
        <v>0.006016130720415889</v>
      </c>
      <c r="H20" s="315">
        <f>'[4]Cuadro 14'!H20</f>
        <v>0</v>
      </c>
      <c r="I20" s="314">
        <f>'[4]Cuadro 14'!I20</f>
        <v>1263.447</v>
      </c>
      <c r="J20" s="314">
        <f>'[4]Cuadro 14'!J20</f>
        <v>3.68</v>
      </c>
      <c r="K20" s="316">
        <f>'[4]Cuadro 14'!K20</f>
        <v>34232.79891304347</v>
      </c>
      <c r="L20" s="316"/>
      <c r="M20" s="314">
        <f>'[4]Cuadro 14'!M20</f>
        <v>9.999999999999999E-34</v>
      </c>
      <c r="N20" s="314">
        <f>'[4]Cuadro 14'!N20</f>
        <v>190.57711</v>
      </c>
      <c r="O20" s="315">
        <f>'[4]Cuadro 14'!O20</f>
        <v>-100</v>
      </c>
      <c r="P20" s="315">
        <f>'[4]Cuadro 14'!P20</f>
        <v>-0.005533300520572899</v>
      </c>
      <c r="Q20" s="315">
        <f>'[4]Cuadro 14'!Q20</f>
        <v>3.428387750397743E-38</v>
      </c>
      <c r="R20" s="315">
        <f>'[4]Cuadro 14'!R20</f>
        <v>0</v>
      </c>
      <c r="S20" s="314">
        <f>'[4]Cuadro 14'!S20</f>
        <v>9.999999999999999E-34</v>
      </c>
      <c r="T20" s="314">
        <f>'[4]Cuadro 14'!T20</f>
        <v>170.1145</v>
      </c>
      <c r="U20" s="316">
        <f>'[4]Cuadro 14'!U20</f>
        <v>-100</v>
      </c>
    </row>
    <row r="21" spans="2:21" s="47" customFormat="1" ht="15.75" customHeight="1">
      <c r="B21" s="15" t="s">
        <v>468</v>
      </c>
      <c r="C21" s="16">
        <f>'[4]Cuadro 14'!C21</f>
        <v>25750.33445999997</v>
      </c>
      <c r="D21" s="16">
        <f>'[4]Cuadro 14'!D21</f>
        <v>21593.975039999998</v>
      </c>
      <c r="E21" s="17">
        <f>'[4]Cuadro 14'!E21</f>
        <v>19.247773567862623</v>
      </c>
      <c r="F21" s="17">
        <f>'[4]Cuadro 14'!F21</f>
        <v>0.01603661083311182</v>
      </c>
      <c r="G21" s="17">
        <f>'[4]Cuadro 14'!G21</f>
        <v>0.09335554367868967</v>
      </c>
      <c r="H21" s="17">
        <f>'[4]Cuadro 14'!H21</f>
        <v>0</v>
      </c>
      <c r="I21" s="16">
        <f>'[4]Cuadro 14'!I21</f>
        <v>19075.630170000004</v>
      </c>
      <c r="J21" s="16">
        <f>'[4]Cuadro 14'!J21</f>
        <v>16003.976250000012</v>
      </c>
      <c r="K21" s="61">
        <f>'[4]Cuadro 14'!K21</f>
        <v>19.193067222903366</v>
      </c>
      <c r="L21" s="61"/>
      <c r="M21" s="16">
        <f>'[4]Cuadro 14'!M21</f>
        <v>3314.3159200000005</v>
      </c>
      <c r="N21" s="16">
        <f>'[4]Cuadro 14'!N21</f>
        <v>2981.890049999999</v>
      </c>
      <c r="O21" s="17">
        <f>'[4]Cuadro 14'!O21</f>
        <v>11.148159872628487</v>
      </c>
      <c r="P21" s="17">
        <f>'[4]Cuadro 14'!P21</f>
        <v>0.009651800468182705</v>
      </c>
      <c r="Q21" s="17">
        <f>'[4]Cuadro 14'!Q21</f>
        <v>0.11362760101076229</v>
      </c>
      <c r="R21" s="17">
        <f>'[4]Cuadro 14'!R21</f>
        <v>0</v>
      </c>
      <c r="S21" s="16">
        <f>'[4]Cuadro 14'!S21</f>
        <v>2170.04735</v>
      </c>
      <c r="T21" s="16">
        <f>'[4]Cuadro 14'!T21</f>
        <v>2585.7428599999994</v>
      </c>
      <c r="U21" s="61">
        <f>'[4]Cuadro 14'!U21</f>
        <v>-16.076444275669378</v>
      </c>
    </row>
    <row r="22" spans="1:21" s="47" customFormat="1" ht="15.75" customHeight="1">
      <c r="A22" s="78"/>
      <c r="B22" s="319" t="s">
        <v>469</v>
      </c>
      <c r="C22" s="314">
        <f>'[4]Cuadro 14'!C22</f>
        <v>235921.99985999992</v>
      </c>
      <c r="D22" s="314">
        <f>'[4]Cuadro 14'!D22</f>
        <v>190961.39375999998</v>
      </c>
      <c r="E22" s="315">
        <f>'[4]Cuadro 14'!E22</f>
        <v>23.54434329093051</v>
      </c>
      <c r="F22" s="315">
        <f>'[4]Cuadro 14'!F22</f>
        <v>0.1734729050084262</v>
      </c>
      <c r="G22" s="315">
        <f>'[4]Cuadro 14'!G22</f>
        <v>0.8553141939537382</v>
      </c>
      <c r="H22" s="315">
        <f>'[4]Cuadro 14'!H22</f>
        <v>0</v>
      </c>
      <c r="I22" s="314">
        <f>'[4]Cuadro 14'!I22</f>
        <v>415790.53857000027</v>
      </c>
      <c r="J22" s="314">
        <f>'[4]Cuadro 14'!J22</f>
        <v>303394.5390999999</v>
      </c>
      <c r="K22" s="316">
        <f>'[4]Cuadro 14'!K22</f>
        <v>37.046151128301716</v>
      </c>
      <c r="L22" s="316"/>
      <c r="M22" s="314">
        <f>'[4]Cuadro 14'!M22</f>
        <v>4383.96166</v>
      </c>
      <c r="N22" s="314">
        <f>'[4]Cuadro 14'!N22</f>
        <v>3547.0950999999995</v>
      </c>
      <c r="O22" s="315">
        <f>'[4]Cuadro 14'!O22</f>
        <v>23.593011644937302</v>
      </c>
      <c r="P22" s="315">
        <f>'[4]Cuadro 14'!P22</f>
        <v>0.02429795567840258</v>
      </c>
      <c r="Q22" s="315">
        <f>'[4]Cuadro 14'!Q22</f>
        <v>0.15029920453357357</v>
      </c>
      <c r="R22" s="315">
        <f>'[4]Cuadro 14'!R22</f>
        <v>0</v>
      </c>
      <c r="S22" s="314">
        <f>'[4]Cuadro 14'!S22</f>
        <v>2507.25733</v>
      </c>
      <c r="T22" s="314">
        <f>'[4]Cuadro 14'!T22</f>
        <v>2540.41842</v>
      </c>
      <c r="U22" s="316">
        <f>'[4]Cuadro 14'!U22</f>
        <v>-1.3053396928211558</v>
      </c>
    </row>
    <row r="23" spans="1:21" s="8" customFormat="1" ht="15.75" customHeight="1">
      <c r="A23" s="85" t="s">
        <v>470</v>
      </c>
      <c r="B23" s="85"/>
      <c r="C23" s="52">
        <f>'[4]Cuadro 14'!C23</f>
        <v>1932165.1562600003</v>
      </c>
      <c r="D23" s="52">
        <f>'[4]Cuadro 14'!D23</f>
        <v>1933838.1028100008</v>
      </c>
      <c r="E23" s="12">
        <f>'[4]Cuadro 14'!E23</f>
        <v>-0.08650913163669449</v>
      </c>
      <c r="F23" s="12">
        <f>'[4]Cuadro 14'!F23</f>
        <v>-0.006454781710614089</v>
      </c>
      <c r="G23" s="12">
        <f>'[4]Cuadro 14'!G23</f>
        <v>7.004892651777732</v>
      </c>
      <c r="H23" s="62">
        <f>'[4]Cuadro 14'!H23</f>
        <v>0</v>
      </c>
      <c r="I23" s="52">
        <f>'[4]Cuadro 14'!I23</f>
        <v>7558287.396299999</v>
      </c>
      <c r="J23" s="52">
        <f>'[4]Cuadro 14'!J23</f>
        <v>7240552.841499997</v>
      </c>
      <c r="K23" s="62">
        <f>'[4]Cuadro 14'!K23</f>
        <v>4.388263738355345</v>
      </c>
      <c r="L23" s="62"/>
      <c r="M23" s="52">
        <f>'[4]Cuadro 14'!M23</f>
        <v>297366.1541099999</v>
      </c>
      <c r="N23" s="52">
        <f>'[4]Cuadro 14'!N23</f>
        <v>183348.28187999997</v>
      </c>
      <c r="O23" s="12">
        <f>'[4]Cuadro 14'!O23</f>
        <v>62.18649613778423</v>
      </c>
      <c r="P23" s="12">
        <f>'[4]Cuadro 14'!P23</f>
        <v>3.3104455816591662</v>
      </c>
      <c r="Q23" s="12">
        <f>'[4]Cuadro 14'!Q23</f>
        <v>10.194864801336113</v>
      </c>
      <c r="R23" s="62">
        <f>'[4]Cuadro 14'!R23</f>
        <v>0</v>
      </c>
      <c r="S23" s="52">
        <f>'[4]Cuadro 14'!S23</f>
        <v>1298302.4077</v>
      </c>
      <c r="T23" s="52">
        <f>'[4]Cuadro 14'!T23</f>
        <v>889414.2895800001</v>
      </c>
      <c r="U23" s="62">
        <f>'[4]Cuadro 14'!U23</f>
        <v>45.97273991551063</v>
      </c>
    </row>
    <row r="24" spans="1:21" s="47" customFormat="1" ht="15.75" customHeight="1">
      <c r="A24" s="78"/>
      <c r="B24" s="319" t="s">
        <v>471</v>
      </c>
      <c r="C24" s="314">
        <f>'[4]Cuadro 14'!C24</f>
        <v>77164.55155000005</v>
      </c>
      <c r="D24" s="314">
        <f>'[4]Cuadro 14'!D24</f>
        <v>92573.53995000003</v>
      </c>
      <c r="E24" s="315">
        <f>'[4]Cuadro 14'!E24</f>
        <v>-16.64513251661603</v>
      </c>
      <c r="F24" s="315">
        <f>'[4]Cuadro 14'!F24</f>
        <v>-0.059452979237954305</v>
      </c>
      <c r="G24" s="315">
        <f>'[4]Cuadro 14'!G24</f>
        <v>0.27975320762775596</v>
      </c>
      <c r="H24" s="315">
        <f>'[4]Cuadro 14'!H24</f>
        <v>0</v>
      </c>
      <c r="I24" s="314">
        <f>'[4]Cuadro 14'!I24</f>
        <v>630019.95138</v>
      </c>
      <c r="J24" s="314">
        <f>'[4]Cuadro 14'!J24</f>
        <v>410224.73048000014</v>
      </c>
      <c r="K24" s="316">
        <f>'[4]Cuadro 14'!K24</f>
        <v>53.57922245273207</v>
      </c>
      <c r="L24" s="316"/>
      <c r="M24" s="314">
        <f>'[4]Cuadro 14'!M24</f>
        <v>21303.60618</v>
      </c>
      <c r="N24" s="314">
        <f>'[4]Cuadro 14'!N24</f>
        <v>8495.958869999999</v>
      </c>
      <c r="O24" s="315">
        <f>'[4]Cuadro 14'!O24</f>
        <v>150.74987421637556</v>
      </c>
      <c r="P24" s="315">
        <f>'[4]Cuadro 14'!P24</f>
        <v>0.37186292481682137</v>
      </c>
      <c r="Q24" s="315">
        <f>'[4]Cuadro 14'!Q24</f>
        <v>0.7303702246680966</v>
      </c>
      <c r="R24" s="315">
        <f>'[4]Cuadro 14'!R24</f>
        <v>0</v>
      </c>
      <c r="S24" s="314">
        <f>'[4]Cuadro 14'!S24</f>
        <v>101520.82371</v>
      </c>
      <c r="T24" s="314">
        <f>'[4]Cuadro 14'!T24</f>
        <v>98464.69819</v>
      </c>
      <c r="U24" s="316">
        <f>'[4]Cuadro 14'!U24</f>
        <v>3.1037778779383687</v>
      </c>
    </row>
    <row r="25" spans="2:21" s="47" customFormat="1" ht="15.75" customHeight="1">
      <c r="B25" s="15" t="s">
        <v>472</v>
      </c>
      <c r="C25" s="16">
        <f>'[4]Cuadro 14'!C25</f>
        <v>374576.77322000003</v>
      </c>
      <c r="D25" s="16">
        <f>'[4]Cuadro 14'!D25</f>
        <v>324097.4725900001</v>
      </c>
      <c r="E25" s="17">
        <f>'[4]Cuadro 14'!E25</f>
        <v>15.575345351075557</v>
      </c>
      <c r="F25" s="17">
        <f>'[4]Cuadro 14'!F25</f>
        <v>0.194765855771677</v>
      </c>
      <c r="G25" s="17">
        <f>'[4]Cuadro 14'!G25</f>
        <v>1.357994723046498</v>
      </c>
      <c r="H25" s="17">
        <f>'[4]Cuadro 14'!H25</f>
        <v>0</v>
      </c>
      <c r="I25" s="16">
        <f>'[4]Cuadro 14'!I25</f>
        <v>2170546.9132200005</v>
      </c>
      <c r="J25" s="16">
        <f>'[4]Cuadro 14'!J25</f>
        <v>1777886.3229799992</v>
      </c>
      <c r="K25" s="61">
        <f>'[4]Cuadro 14'!K25</f>
        <v>22.085809714866595</v>
      </c>
      <c r="L25" s="61"/>
      <c r="M25" s="16">
        <f>'[4]Cuadro 14'!M25</f>
        <v>63401.640839999985</v>
      </c>
      <c r="N25" s="16">
        <f>'[4]Cuadro 14'!N25</f>
        <v>41811.59056000001</v>
      </c>
      <c r="O25" s="17">
        <f>'[4]Cuadro 14'!O25</f>
        <v>51.63651989994988</v>
      </c>
      <c r="P25" s="17">
        <f>'[4]Cuadro 14'!P25</f>
        <v>0.6268551163018419</v>
      </c>
      <c r="Q25" s="17">
        <f>'[4]Cuadro 14'!Q25</f>
        <v>2.1736540881097324</v>
      </c>
      <c r="R25" s="17">
        <f>'[4]Cuadro 14'!R25</f>
        <v>0</v>
      </c>
      <c r="S25" s="16">
        <f>'[4]Cuadro 14'!S25</f>
        <v>372556.26039000007</v>
      </c>
      <c r="T25" s="16">
        <f>'[4]Cuadro 14'!T25</f>
        <v>190674.04943000004</v>
      </c>
      <c r="U25" s="61">
        <f>'[4]Cuadro 14'!U25</f>
        <v>95.38907444600757</v>
      </c>
    </row>
    <row r="26" spans="1:21" s="47" customFormat="1" ht="12.75" customHeight="1">
      <c r="A26" s="78"/>
      <c r="B26" s="319" t="s">
        <v>473</v>
      </c>
      <c r="C26" s="314">
        <f>'[4]Cuadro 14'!C26</f>
        <v>1036344.2262200001</v>
      </c>
      <c r="D26" s="314">
        <f>'[4]Cuadro 14'!D26</f>
        <v>1240085.3306300004</v>
      </c>
      <c r="E26" s="315">
        <f>'[4]Cuadro 14'!E26</f>
        <v>-16.42960362304212</v>
      </c>
      <c r="F26" s="315">
        <f>'[4]Cuadro 14'!F26</f>
        <v>-0.7861006404810873</v>
      </c>
      <c r="G26" s="315">
        <f>'[4]Cuadro 14'!G26</f>
        <v>3.7571736719507904</v>
      </c>
      <c r="H26" s="315">
        <f>'[4]Cuadro 14'!H26</f>
        <v>0</v>
      </c>
      <c r="I26" s="314">
        <f>'[4]Cuadro 14'!I26</f>
        <v>3981648.091229999</v>
      </c>
      <c r="J26" s="314">
        <f>'[4]Cuadro 14'!J26</f>
        <v>4495730.646169998</v>
      </c>
      <c r="K26" s="316">
        <f>'[4]Cuadro 14'!K26</f>
        <v>-11.43490558932742</v>
      </c>
      <c r="L26" s="316"/>
      <c r="M26" s="314">
        <f>'[4]Cuadro 14'!M26</f>
        <v>173889.00553999993</v>
      </c>
      <c r="N26" s="314">
        <f>'[4]Cuadro 14'!N26</f>
        <v>77820.56516999997</v>
      </c>
      <c r="O26" s="315">
        <f>'[4]Cuadro 14'!O26</f>
        <v>123.44865417018917</v>
      </c>
      <c r="P26" s="315">
        <f>'[4]Cuadro 14'!P26</f>
        <v>2.7892937987670567</v>
      </c>
      <c r="Q26" s="315">
        <f>'[4]Cuadro 14'!Q26</f>
        <v>5.961589365221811</v>
      </c>
      <c r="R26" s="315">
        <f>'[4]Cuadro 14'!R26</f>
        <v>0</v>
      </c>
      <c r="S26" s="314">
        <f>'[4]Cuadro 14'!S26</f>
        <v>791995.85696</v>
      </c>
      <c r="T26" s="314">
        <f>'[4]Cuadro 14'!T26</f>
        <v>454507.40339</v>
      </c>
      <c r="U26" s="316">
        <f>'[4]Cuadro 14'!U26</f>
        <v>74.25367574934982</v>
      </c>
    </row>
    <row r="27" spans="2:21" s="47" customFormat="1" ht="15.75" customHeight="1">
      <c r="B27" s="15" t="s">
        <v>474</v>
      </c>
      <c r="C27" s="16">
        <f>'[4]Cuadro 14'!C27</f>
        <v>1052.5038200000001</v>
      </c>
      <c r="D27" s="16">
        <f>'[4]Cuadro 14'!D27</f>
        <v>573.12896</v>
      </c>
      <c r="E27" s="17">
        <f>'[4]Cuadro 14'!E27</f>
        <v>83.6417095377627</v>
      </c>
      <c r="F27" s="17">
        <f>'[4]Cuadro 14'!F27</f>
        <v>0.0018495869332199176</v>
      </c>
      <c r="G27" s="17">
        <f>'[4]Cuadro 14'!G27</f>
        <v>0.0038157588396619943</v>
      </c>
      <c r="H27" s="17">
        <f>'[4]Cuadro 14'!H27</f>
        <v>0</v>
      </c>
      <c r="I27" s="16">
        <f>'[4]Cuadro 14'!I27</f>
        <v>1861.1757500000006</v>
      </c>
      <c r="J27" s="16">
        <f>'[4]Cuadro 14'!J27</f>
        <v>1356.67017</v>
      </c>
      <c r="K27" s="61">
        <f>'[4]Cuadro 14'!K27</f>
        <v>37.187047460474524</v>
      </c>
      <c r="L27" s="61"/>
      <c r="M27" s="16">
        <f>'[4]Cuadro 14'!M27</f>
        <v>64.69656</v>
      </c>
      <c r="N27" s="16">
        <f>'[4]Cuadro 14'!N27</f>
        <v>146.83964</v>
      </c>
      <c r="O27" s="17">
        <f>'[4]Cuadro 14'!O27</f>
        <v>-55.94067106130197</v>
      </c>
      <c r="P27" s="17">
        <f>'[4]Cuadro 14'!P27</f>
        <v>-0.0023849786961585326</v>
      </c>
      <c r="Q27" s="17">
        <f>'[4]Cuadro 14'!Q27</f>
        <v>0.0022180489379687264</v>
      </c>
      <c r="R27" s="17">
        <f>'[4]Cuadro 14'!R27</f>
        <v>0</v>
      </c>
      <c r="S27" s="16">
        <f>'[4]Cuadro 14'!S27</f>
        <v>86.07413000000001</v>
      </c>
      <c r="T27" s="16">
        <f>'[4]Cuadro 14'!T27</f>
        <v>117.18755999999999</v>
      </c>
      <c r="U27" s="61">
        <f>'[4]Cuadro 14'!U27</f>
        <v>-26.550113339675292</v>
      </c>
    </row>
    <row r="28" spans="1:21" s="47" customFormat="1" ht="12.75" customHeight="1">
      <c r="A28" s="78"/>
      <c r="B28" s="319" t="s">
        <v>475</v>
      </c>
      <c r="C28" s="314">
        <f>'[4]Cuadro 14'!C28</f>
        <v>70846.96878000004</v>
      </c>
      <c r="D28" s="314">
        <f>'[4]Cuadro 14'!D28</f>
        <v>72579.08464</v>
      </c>
      <c r="E28" s="315">
        <f>'[4]Cuadro 14'!E28</f>
        <v>-2.386522051898892</v>
      </c>
      <c r="F28" s="315">
        <f>'[4]Cuadro 14'!F28</f>
        <v>-0.006683076499837535</v>
      </c>
      <c r="G28" s="315">
        <f>'[4]Cuadro 14'!G28</f>
        <v>0.256849374081647</v>
      </c>
      <c r="H28" s="315">
        <f>'[4]Cuadro 14'!H28</f>
        <v>0</v>
      </c>
      <c r="I28" s="314">
        <f>'[4]Cuadro 14'!I28</f>
        <v>189908.94299000013</v>
      </c>
      <c r="J28" s="314">
        <f>'[4]Cuadro 14'!J28</f>
        <v>377481.81807</v>
      </c>
      <c r="K28" s="316">
        <f>'[4]Cuadro 14'!K28</f>
        <v>-49.690572128487645</v>
      </c>
      <c r="L28" s="316"/>
      <c r="M28" s="314">
        <f>'[4]Cuadro 14'!M28</f>
        <v>6379.776150000001</v>
      </c>
      <c r="N28" s="314">
        <f>'[4]Cuadro 14'!N28</f>
        <v>7897.428460000002</v>
      </c>
      <c r="O28" s="315">
        <f>'[4]Cuadro 14'!O28</f>
        <v>-19.21704410096044</v>
      </c>
      <c r="P28" s="315">
        <f>'[4]Cuadro 14'!P28</f>
        <v>-0.04406419174355026</v>
      </c>
      <c r="Q28" s="315">
        <f>'[4]Cuadro 14'!Q28</f>
        <v>0.21872346402939677</v>
      </c>
      <c r="R28" s="315">
        <f>'[4]Cuadro 14'!R28</f>
        <v>0</v>
      </c>
      <c r="S28" s="314">
        <f>'[4]Cuadro 14'!S28</f>
        <v>11609.606179999999</v>
      </c>
      <c r="T28" s="314">
        <f>'[4]Cuadro 14'!T28</f>
        <v>18568.685059999996</v>
      </c>
      <c r="U28" s="316">
        <f>'[4]Cuadro 14'!U28</f>
        <v>-37.47749965877228</v>
      </c>
    </row>
    <row r="29" spans="2:21" s="47" customFormat="1" ht="15.75" customHeight="1">
      <c r="B29" s="15" t="s">
        <v>476</v>
      </c>
      <c r="C29" s="16">
        <f>'[4]Cuadro 14'!C29</f>
        <v>1896.5436800000002</v>
      </c>
      <c r="D29" s="16">
        <f>'[4]Cuadro 14'!D29</f>
        <v>1027.62957</v>
      </c>
      <c r="E29" s="445">
        <f>'[4]Cuadro 14'!E29</f>
        <v>84.55518752734997</v>
      </c>
      <c r="F29" s="17">
        <f>'[4]Cuadro 14'!F29</f>
        <v>0.0033525583380538855</v>
      </c>
      <c r="G29" s="17">
        <f>'[4]Cuadro 14'!G29</f>
        <v>0.006875750162849848</v>
      </c>
      <c r="H29" s="17">
        <f>'[4]Cuadro 14'!H29</f>
        <v>0</v>
      </c>
      <c r="I29" s="16">
        <f>'[4]Cuadro 14'!I29</f>
        <v>1480.3867000000002</v>
      </c>
      <c r="J29" s="16">
        <f>'[4]Cuadro 14'!J29</f>
        <v>741.66926</v>
      </c>
      <c r="K29" s="445">
        <f>'[4]Cuadro 14'!K29</f>
        <v>99.60200318940011</v>
      </c>
      <c r="L29" s="445"/>
      <c r="M29" s="16">
        <f>'[4]Cuadro 14'!M29</f>
        <v>192.27597999999998</v>
      </c>
      <c r="N29" s="16">
        <f>'[4]Cuadro 14'!N29</f>
        <v>410.00443</v>
      </c>
      <c r="O29" s="445">
        <f>'[4]Cuadro 14'!O29</f>
        <v>-53.10392621855331</v>
      </c>
      <c r="P29" s="17">
        <f>'[4]Cuadro 14'!P29</f>
        <v>-0.006321624594519934</v>
      </c>
      <c r="Q29" s="17">
        <f>'[4]Cuadro 14'!Q29</f>
        <v>0.006591966145277214</v>
      </c>
      <c r="R29" s="17">
        <f>'[4]Cuadro 14'!R29</f>
        <v>0</v>
      </c>
      <c r="S29" s="16">
        <f>'[4]Cuadro 14'!S29</f>
        <v>107.43706000000002</v>
      </c>
      <c r="T29" s="16">
        <f>'[4]Cuadro 14'!T29</f>
        <v>338.47272999999996</v>
      </c>
      <c r="U29" s="445">
        <f>'[4]Cuadro 14'!U29</f>
        <v>-68.25828184149427</v>
      </c>
    </row>
    <row r="30" spans="1:21" s="47" customFormat="1" ht="12.75" customHeight="1">
      <c r="A30" s="78"/>
      <c r="B30" s="319" t="s">
        <v>477</v>
      </c>
      <c r="C30" s="314">
        <f>'[4]Cuadro 14'!C30</f>
        <v>141.84595000000002</v>
      </c>
      <c r="D30" s="314">
        <f>'[4]Cuadro 14'!D30</f>
        <v>341.54994</v>
      </c>
      <c r="E30" s="315">
        <f>'[4]Cuadro 14'!E30</f>
        <v>-58.469923900440435</v>
      </c>
      <c r="F30" s="315">
        <f>'[4]Cuadro 14'!F30</f>
        <v>-0.0007705241163791545</v>
      </c>
      <c r="G30" s="315">
        <f>'[4]Cuadro 14'!G30</f>
        <v>0.0005142498557228545</v>
      </c>
      <c r="H30" s="315">
        <f>'[4]Cuadro 14'!H30</f>
        <v>0</v>
      </c>
      <c r="I30" s="314">
        <f>'[4]Cuadro 14'!I30</f>
        <v>87.45422</v>
      </c>
      <c r="J30" s="314">
        <f>'[4]Cuadro 14'!J30</f>
        <v>429.36017</v>
      </c>
      <c r="K30" s="316">
        <f>'[4]Cuadro 14'!K30</f>
        <v>-79.63150145016944</v>
      </c>
      <c r="L30" s="316"/>
      <c r="M30" s="314">
        <f>'[4]Cuadro 14'!M30</f>
        <v>60.55717</v>
      </c>
      <c r="N30" s="314">
        <f>'[4]Cuadro 14'!N30</f>
        <v>9.999999999999999E-34</v>
      </c>
      <c r="O30" s="315">
        <f>'[4]Cuadro 14'!O30</f>
        <v>6.055717E+36</v>
      </c>
      <c r="P30" s="315">
        <f>'[4]Cuadro 14'!P30</f>
        <v>0.001758243790586506</v>
      </c>
      <c r="Q30" s="315">
        <f>'[4]Cuadro 14'!Q30</f>
        <v>0.002076134598267537</v>
      </c>
      <c r="R30" s="315">
        <f>'[4]Cuadro 14'!R30</f>
        <v>0</v>
      </c>
      <c r="S30" s="314">
        <f>'[4]Cuadro 14'!S30</f>
        <v>34.82752000000001</v>
      </c>
      <c r="T30" s="314">
        <f>'[4]Cuadro 14'!T30</f>
        <v>9.999999999999999E-34</v>
      </c>
      <c r="U30" s="316">
        <f>'[4]Cuadro 14'!U30</f>
        <v>3.482752000000001E+36</v>
      </c>
    </row>
    <row r="31" spans="2:21" s="47" customFormat="1" ht="12.75" customHeight="1">
      <c r="B31" s="15" t="s">
        <v>478</v>
      </c>
      <c r="C31" s="16">
        <f>'[4]Cuadro 14'!C31</f>
        <v>370141.74304000026</v>
      </c>
      <c r="D31" s="16">
        <f>'[4]Cuadro 14'!D31</f>
        <v>202560.36652999994</v>
      </c>
      <c r="E31" s="445">
        <f>'[4]Cuadro 14'!E31</f>
        <v>82.73157250887029</v>
      </c>
      <c r="F31" s="17">
        <f>'[4]Cuadro 14'!F31</f>
        <v>0.6465844375816949</v>
      </c>
      <c r="G31" s="17">
        <f>'[4]Cuadro 14'!G31</f>
        <v>1.3419159162128067</v>
      </c>
      <c r="H31" s="17">
        <f>'[4]Cuadro 14'!H31</f>
        <v>0</v>
      </c>
      <c r="I31" s="16">
        <f>'[4]Cuadro 14'!I31</f>
        <v>582734.4808100001</v>
      </c>
      <c r="J31" s="16">
        <f>'[4]Cuadro 14'!J31</f>
        <v>176701.6242</v>
      </c>
      <c r="K31" s="61">
        <f>'[4]Cuadro 14'!K31</f>
        <v>229.78445073624863</v>
      </c>
      <c r="L31" s="61"/>
      <c r="M31" s="16">
        <f>'[4]Cuadro 14'!M31</f>
        <v>32074.595690000006</v>
      </c>
      <c r="N31" s="16">
        <f>'[4]Cuadro 14'!N31</f>
        <v>46765.89474999997</v>
      </c>
      <c r="O31" s="445">
        <f>'[4]Cuadro 14'!O31</f>
        <v>-31.4145578493395</v>
      </c>
      <c r="P31" s="17">
        <f>'[4]Cuadro 14'!P31</f>
        <v>-0.42655370698291073</v>
      </c>
      <c r="Q31" s="17">
        <f>'[4]Cuadro 14'!Q31</f>
        <v>1.0996415096255627</v>
      </c>
      <c r="R31" s="17">
        <f>'[4]Cuadro 14'!R31</f>
        <v>0</v>
      </c>
      <c r="S31" s="16">
        <f>'[4]Cuadro 14'!S31</f>
        <v>20391.521750000004</v>
      </c>
      <c r="T31" s="16">
        <f>'[4]Cuadro 14'!T31</f>
        <v>126743.79322</v>
      </c>
      <c r="U31" s="61">
        <f>'[4]Cuadro 14'!U31</f>
        <v>-83.91122655244766</v>
      </c>
    </row>
    <row r="32" spans="1:21" s="47" customFormat="1" ht="12.75" customHeight="1">
      <c r="A32" s="78"/>
      <c r="B32" s="319"/>
      <c r="C32" s="314"/>
      <c r="D32" s="314"/>
      <c r="E32" s="315"/>
      <c r="F32" s="315"/>
      <c r="G32" s="315"/>
      <c r="H32" s="315"/>
      <c r="I32" s="314"/>
      <c r="J32" s="314"/>
      <c r="K32" s="316"/>
      <c r="L32" s="316"/>
      <c r="M32" s="314"/>
      <c r="N32" s="314"/>
      <c r="O32" s="315"/>
      <c r="P32" s="315"/>
      <c r="Q32" s="315"/>
      <c r="R32" s="315"/>
      <c r="S32" s="314"/>
      <c r="T32" s="314"/>
      <c r="U32" s="316"/>
    </row>
    <row r="33" spans="1:21" s="47" customFormat="1" ht="15.75" customHeight="1">
      <c r="A33" s="47" t="s">
        <v>479</v>
      </c>
      <c r="B33" s="15"/>
      <c r="C33" s="16">
        <f>'[4]Cuadro 14'!C33</f>
        <v>11459981.795870025</v>
      </c>
      <c r="D33" s="16">
        <f>'[4]Cuadro 14'!D33</f>
        <v>10719276.935299981</v>
      </c>
      <c r="E33" s="17">
        <f>'[4]Cuadro 14'!E33</f>
        <v>6.910026348240013</v>
      </c>
      <c r="F33" s="17">
        <f>'[4]Cuadro 14'!F33</f>
        <v>2.857884603049131</v>
      </c>
      <c r="G33" s="17">
        <f>'[4]Cuadro 14'!G33</f>
        <v>41.547143116265914</v>
      </c>
      <c r="H33" s="17">
        <f>'[4]Cuadro 14'!H33</f>
        <v>0</v>
      </c>
      <c r="I33" s="16">
        <f>'[4]Cuadro 14'!I33</f>
        <v>18098606.016989987</v>
      </c>
      <c r="J33" s="16">
        <f>'[4]Cuadro 14'!J33</f>
        <v>20545093.119620003</v>
      </c>
      <c r="K33" s="61">
        <f>'[4]Cuadro 14'!K33</f>
        <v>-11.907890065943226</v>
      </c>
      <c r="L33" s="61"/>
      <c r="M33" s="16">
        <f>'[4]Cuadro 14'!M33</f>
        <v>1428579.0707500023</v>
      </c>
      <c r="N33" s="16">
        <f>'[4]Cuadro 14'!N33</f>
        <v>1305484.2402699993</v>
      </c>
      <c r="O33" s="17">
        <f>'[4]Cuadro 14'!O33</f>
        <v>9.429055264163484</v>
      </c>
      <c r="P33" s="17">
        <f>'[4]Cuadro 14'!P33</f>
        <v>3.573990022069458</v>
      </c>
      <c r="Q33" s="17">
        <f>'[4]Cuadro 14'!Q33</f>
        <v>48.97722986633899</v>
      </c>
      <c r="R33" s="17">
        <f>'[4]Cuadro 14'!R33</f>
        <v>0</v>
      </c>
      <c r="S33" s="16">
        <f>'[4]Cuadro 14'!S33</f>
        <v>3063625.142910001</v>
      </c>
      <c r="T33" s="16">
        <f>'[4]Cuadro 14'!T33</f>
        <v>2091411.697340001</v>
      </c>
      <c r="U33" s="61">
        <f>'[4]Cuadro 14'!U33</f>
        <v>46.48599062568728</v>
      </c>
    </row>
    <row r="34" spans="1:21" s="47" customFormat="1" ht="12.75" customHeight="1">
      <c r="A34" s="78" t="s">
        <v>480</v>
      </c>
      <c r="B34" s="319"/>
      <c r="C34" s="314">
        <f>'[4]Cuadro 14'!C34</f>
        <v>87048.96880999996</v>
      </c>
      <c r="D34" s="314">
        <f>'[4]Cuadro 14'!D34</f>
        <v>95915.54112999998</v>
      </c>
      <c r="E34" s="315">
        <f>'[4]Cuadro 14'!E34</f>
        <v>-9.24414564682759</v>
      </c>
      <c r="F34" s="315">
        <f>'[4]Cuadro 14'!F34</f>
        <v>-0.03421017177563597</v>
      </c>
      <c r="G34" s="315">
        <f>'[4]Cuadro 14'!G34</f>
        <v>0.315588281874567</v>
      </c>
      <c r="H34" s="315">
        <f>'[4]Cuadro 14'!H34</f>
        <v>0</v>
      </c>
      <c r="I34" s="314">
        <f>'[4]Cuadro 14'!I34</f>
        <v>911185.1599999999</v>
      </c>
      <c r="J34" s="314">
        <f>'[4]Cuadro 14'!J34</f>
        <v>1042826.83989</v>
      </c>
      <c r="K34" s="316">
        <f>'[4]Cuadro 14'!K34</f>
        <v>-12.62354159429632</v>
      </c>
      <c r="L34" s="316"/>
      <c r="M34" s="314">
        <f>'[4]Cuadro 14'!M34</f>
        <v>12110.73125</v>
      </c>
      <c r="N34" s="314">
        <f>'[4]Cuadro 14'!N34</f>
        <v>8233.8475</v>
      </c>
      <c r="O34" s="315">
        <f>'[4]Cuadro 14'!O34</f>
        <v>47.08471647064147</v>
      </c>
      <c r="P34" s="315">
        <f>'[4]Cuadro 14'!P34</f>
        <v>0.11256316601755381</v>
      </c>
      <c r="Q34" s="315">
        <f>'[4]Cuadro 14'!Q34</f>
        <v>0.41520282665859154</v>
      </c>
      <c r="R34" s="315">
        <f>'[4]Cuadro 14'!R34</f>
        <v>0</v>
      </c>
      <c r="S34" s="314">
        <f>'[4]Cuadro 14'!S34</f>
        <v>130288.93634999999</v>
      </c>
      <c r="T34" s="314">
        <f>'[4]Cuadro 14'!T34</f>
        <v>83226.88408000002</v>
      </c>
      <c r="U34" s="316">
        <f>'[4]Cuadro 14'!U34</f>
        <v>56.54669496549049</v>
      </c>
    </row>
    <row r="35" spans="1:21" s="47" customFormat="1" ht="12.75" customHeight="1">
      <c r="A35" s="47" t="s">
        <v>481</v>
      </c>
      <c r="B35" s="15"/>
      <c r="C35" s="16">
        <f>'[4]Cuadro 14'!C35</f>
        <v>262688.3269799999</v>
      </c>
      <c r="D35" s="16">
        <f>'[4]Cuadro 14'!D35</f>
        <v>385592.8093999996</v>
      </c>
      <c r="E35" s="17">
        <f>'[4]Cuadro 14'!E35</f>
        <v>-31.87416347603702</v>
      </c>
      <c r="F35" s="17">
        <f>'[4]Cuadro 14'!F35</f>
        <v>-0.474206187446268</v>
      </c>
      <c r="G35" s="17">
        <f>'[4]Cuadro 14'!G35</f>
        <v>0.9523531285140179</v>
      </c>
      <c r="H35" s="17">
        <f>'[4]Cuadro 14'!H35</f>
        <v>0</v>
      </c>
      <c r="I35" s="16">
        <f>'[4]Cuadro 14'!I35</f>
        <v>765684.7331399999</v>
      </c>
      <c r="J35" s="16">
        <f>'[4]Cuadro 14'!J35</f>
        <v>1246406.42931</v>
      </c>
      <c r="K35" s="61">
        <f>'[4]Cuadro 14'!K35</f>
        <v>-38.56861492893</v>
      </c>
      <c r="L35" s="61"/>
      <c r="M35" s="16">
        <f>'[4]Cuadro 14'!M35</f>
        <v>142380.37403000004</v>
      </c>
      <c r="N35" s="16">
        <f>'[4]Cuadro 14'!N35</f>
        <v>24373.109829999998</v>
      </c>
      <c r="O35" s="17">
        <f>'[4]Cuadro 14'!O35</f>
        <v>484.169911115524</v>
      </c>
      <c r="P35" s="17">
        <f>'[4]Cuadro 14'!P35</f>
        <v>3.426275361344517</v>
      </c>
      <c r="Q35" s="17">
        <f>'[4]Cuadro 14'!Q35</f>
        <v>4.881351302215011</v>
      </c>
      <c r="R35" s="17">
        <f>'[4]Cuadro 14'!R35</f>
        <v>0</v>
      </c>
      <c r="S35" s="16">
        <f>'[4]Cuadro 14'!S35</f>
        <v>379035.06729</v>
      </c>
      <c r="T35" s="16">
        <f>'[4]Cuadro 14'!T35</f>
        <v>126957.68775999999</v>
      </c>
      <c r="U35" s="61">
        <f>'[4]Cuadro 14'!U35</f>
        <v>198.55227672901972</v>
      </c>
    </row>
    <row r="36" spans="1:21" s="47" customFormat="1" ht="12.75" customHeight="1">
      <c r="A36" s="78"/>
      <c r="B36" s="319"/>
      <c r="C36" s="314"/>
      <c r="D36" s="314"/>
      <c r="E36" s="315"/>
      <c r="F36" s="315"/>
      <c r="G36" s="315"/>
      <c r="H36" s="315"/>
      <c r="I36" s="314"/>
      <c r="J36" s="314"/>
      <c r="K36" s="316"/>
      <c r="L36" s="316"/>
      <c r="M36" s="314"/>
      <c r="N36" s="314"/>
      <c r="O36" s="315"/>
      <c r="P36" s="315"/>
      <c r="Q36" s="315"/>
      <c r="R36" s="315"/>
      <c r="S36" s="314"/>
      <c r="T36" s="314"/>
      <c r="U36" s="316"/>
    </row>
    <row r="37" spans="1:21" s="8" customFormat="1" ht="15.75" customHeight="1">
      <c r="A37" s="85" t="s">
        <v>482</v>
      </c>
      <c r="B37" s="85"/>
      <c r="C37" s="52">
        <f>'[4]Cuadro 14'!C37</f>
        <v>5105830.181230001</v>
      </c>
      <c r="D37" s="52">
        <f>'[4]Cuadro 14'!D37</f>
        <v>4389347.67401</v>
      </c>
      <c r="E37" s="12">
        <f>'[4]Cuadro 14'!E37</f>
        <v>16.323211566547887</v>
      </c>
      <c r="F37" s="12">
        <f>'[4]Cuadro 14'!F37</f>
        <v>2.7644267436860557</v>
      </c>
      <c r="G37" s="12">
        <f>'[4]Cuadro 14'!G37</f>
        <v>18.510732481561327</v>
      </c>
      <c r="H37" s="12">
        <f>'[4]Cuadro 14'!H37</f>
        <v>0</v>
      </c>
      <c r="I37" s="52">
        <f>'[4]Cuadro 14'!I37</f>
        <v>28583312.633869994</v>
      </c>
      <c r="J37" s="52">
        <f>'[4]Cuadro 14'!J37</f>
        <v>29952273.112609997</v>
      </c>
      <c r="K37" s="62">
        <f>'[4]Cuadro 14'!K37</f>
        <v>-4.570472743731982</v>
      </c>
      <c r="L37" s="62"/>
      <c r="M37" s="52">
        <f>'[4]Cuadro 14'!M37</f>
        <v>519636.82299</v>
      </c>
      <c r="N37" s="52">
        <f>'[4]Cuadro 14'!N37</f>
        <v>510909.8634799998</v>
      </c>
      <c r="O37" s="12">
        <f>'[4]Cuadro 14'!O37</f>
        <v>1.7081211645744272</v>
      </c>
      <c r="P37" s="12">
        <f>'[4]Cuadro 14'!P37</f>
        <v>0.2533824214235522</v>
      </c>
      <c r="Q37" s="12">
        <f>'[4]Cuadro 14'!Q37</f>
        <v>17.815165185945165</v>
      </c>
      <c r="R37" s="12">
        <f>'[4]Cuadro 14'!R37</f>
        <v>0</v>
      </c>
      <c r="S37" s="52">
        <f>'[4]Cuadro 14'!S37</f>
        <v>3856155.0148400003</v>
      </c>
      <c r="T37" s="52">
        <f>'[4]Cuadro 14'!T37</f>
        <v>1811551.8262500002</v>
      </c>
      <c r="U37" s="62">
        <f>'[4]Cuadro 14'!U37</f>
        <v>112.86473613191777</v>
      </c>
    </row>
    <row r="38" spans="1:21" s="47" customFormat="1" ht="15.75" customHeight="1">
      <c r="A38" s="78"/>
      <c r="B38" s="319" t="s">
        <v>483</v>
      </c>
      <c r="C38" s="314">
        <f>'[4]Cuadro 14'!C38</f>
        <v>115769.15178000003</v>
      </c>
      <c r="D38" s="314">
        <f>'[4]Cuadro 14'!D38</f>
        <v>112973.28617000006</v>
      </c>
      <c r="E38" s="315">
        <f>'[4]Cuadro 14'!E38</f>
        <v>2.474802411069816</v>
      </c>
      <c r="F38" s="315">
        <f>'[4]Cuadro 14'!F38</f>
        <v>0.010787375248036302</v>
      </c>
      <c r="G38" s="315">
        <f>'[4]Cuadro 14'!G38</f>
        <v>0.4197107467645163</v>
      </c>
      <c r="H38" s="315">
        <f>'[4]Cuadro 14'!H38</f>
        <v>0</v>
      </c>
      <c r="I38" s="314">
        <f>'[4]Cuadro 14'!I38</f>
        <v>348773.49480000004</v>
      </c>
      <c r="J38" s="314">
        <f>'[4]Cuadro 14'!J38</f>
        <v>26634.40415</v>
      </c>
      <c r="K38" s="316">
        <f>'[4]Cuadro 14'!K38</f>
        <v>1209.4848784142973</v>
      </c>
      <c r="L38" s="316"/>
      <c r="M38" s="314">
        <f>'[4]Cuadro 14'!M38</f>
        <v>13969.461919999998</v>
      </c>
      <c r="N38" s="314">
        <f>'[4]Cuadro 14'!N38</f>
        <v>9352.741909999997</v>
      </c>
      <c r="O38" s="315">
        <f>'[4]Cuadro 14'!O38</f>
        <v>49.36220901235157</v>
      </c>
      <c r="P38" s="315">
        <f>'[4]Cuadro 14'!P38</f>
        <v>0.1340439008371589</v>
      </c>
      <c r="Q38" s="315">
        <f>'[4]Cuadro 14'!Q38</f>
        <v>0.4789273212617573</v>
      </c>
      <c r="R38" s="315">
        <f>'[4]Cuadro 14'!R38</f>
        <v>0</v>
      </c>
      <c r="S38" s="314">
        <f>'[4]Cuadro 14'!S38</f>
        <v>3832.60357</v>
      </c>
      <c r="T38" s="314">
        <f>'[4]Cuadro 14'!T38</f>
        <v>3224.37629</v>
      </c>
      <c r="U38" s="316">
        <f>'[4]Cuadro 14'!U38</f>
        <v>18.863408774166366</v>
      </c>
    </row>
    <row r="39" spans="2:21" s="47" customFormat="1" ht="15.75" customHeight="1">
      <c r="B39" s="15" t="s">
        <v>484</v>
      </c>
      <c r="C39" s="16">
        <f>'[4]Cuadro 14'!C39</f>
        <v>9.999999999999999E-34</v>
      </c>
      <c r="D39" s="16">
        <f>'[4]Cuadro 14'!D39</f>
        <v>9.999999999999999E-34</v>
      </c>
      <c r="E39" s="445">
        <f>'[4]Cuadro 14'!E39</f>
        <v>0</v>
      </c>
      <c r="F39" s="17">
        <f>'[4]Cuadro 14'!F39</f>
        <v>0</v>
      </c>
      <c r="G39" s="17">
        <f>'[4]Cuadro 14'!G39</f>
        <v>3.6254109174273526E-39</v>
      </c>
      <c r="H39" s="17">
        <f>'[4]Cuadro 14'!H39</f>
        <v>0</v>
      </c>
      <c r="I39" s="16">
        <f>'[4]Cuadro 14'!I39</f>
        <v>9.999999999999999E-34</v>
      </c>
      <c r="J39" s="16">
        <f>'[4]Cuadro 14'!J39</f>
        <v>9.999999999999999E-34</v>
      </c>
      <c r="K39" s="61">
        <f>'[4]Cuadro 14'!K39</f>
        <v>0</v>
      </c>
      <c r="L39" s="61"/>
      <c r="M39" s="16">
        <f>'[4]Cuadro 14'!M39</f>
        <v>9.999999999999999E-34</v>
      </c>
      <c r="N39" s="16">
        <f>'[4]Cuadro 14'!N39</f>
        <v>9.999999999999999E-34</v>
      </c>
      <c r="O39" s="445">
        <f>'[4]Cuadro 14'!O39</f>
        <v>0</v>
      </c>
      <c r="P39" s="17">
        <f>'[4]Cuadro 14'!P39</f>
        <v>0</v>
      </c>
      <c r="Q39" s="17">
        <f>'[4]Cuadro 14'!Q39</f>
        <v>3.428387750397743E-38</v>
      </c>
      <c r="R39" s="17">
        <f>'[4]Cuadro 14'!R39</f>
        <v>0</v>
      </c>
      <c r="S39" s="16">
        <f>'[4]Cuadro 14'!S39</f>
        <v>9.999999999999999E-34</v>
      </c>
      <c r="T39" s="16">
        <f>'[4]Cuadro 14'!T39</f>
        <v>9.999999999999999E-34</v>
      </c>
      <c r="U39" s="61">
        <f>'[4]Cuadro 14'!U39</f>
        <v>0</v>
      </c>
    </row>
    <row r="40" spans="1:21" s="47" customFormat="1" ht="12.75" customHeight="1">
      <c r="A40" s="78"/>
      <c r="B40" s="319" t="s">
        <v>485</v>
      </c>
      <c r="C40" s="314">
        <f>'[4]Cuadro 14'!C40</f>
        <v>185662.0457099999</v>
      </c>
      <c r="D40" s="314">
        <f>'[4]Cuadro 14'!D40</f>
        <v>249364.2278899998</v>
      </c>
      <c r="E40" s="315">
        <f>'[4]Cuadro 14'!E40</f>
        <v>-25.545838197810948</v>
      </c>
      <c r="F40" s="315">
        <f>'[4]Cuadro 14'!F40</f>
        <v>-0.24578411095175598</v>
      </c>
      <c r="G40" s="315">
        <f>'[4]Cuadro 14'!G40</f>
        <v>0.6731012074689298</v>
      </c>
      <c r="H40" s="315">
        <f>'[4]Cuadro 14'!H40</f>
        <v>0</v>
      </c>
      <c r="I40" s="314">
        <f>'[4]Cuadro 14'!I40</f>
        <v>371682.32276999997</v>
      </c>
      <c r="J40" s="314">
        <f>'[4]Cuadro 14'!J40</f>
        <v>305787.7715199999</v>
      </c>
      <c r="K40" s="316">
        <f>'[4]Cuadro 14'!K40</f>
        <v>21.549112615737897</v>
      </c>
      <c r="L40" s="316"/>
      <c r="M40" s="314">
        <f>'[4]Cuadro 14'!M40</f>
        <v>16224.687719999998</v>
      </c>
      <c r="N40" s="314">
        <f>'[4]Cuadro 14'!N40</f>
        <v>42042.52452000001</v>
      </c>
      <c r="O40" s="315">
        <f>'[4]Cuadro 14'!O40</f>
        <v>-61.40886422678599</v>
      </c>
      <c r="P40" s="315">
        <f>'[4]Cuadro 14'!P40</f>
        <v>-0.7496065493149006</v>
      </c>
      <c r="Q40" s="315">
        <f>'[4]Cuadro 14'!Q40</f>
        <v>0.5562452063327669</v>
      </c>
      <c r="R40" s="315">
        <f>'[4]Cuadro 14'!R40</f>
        <v>0</v>
      </c>
      <c r="S40" s="314">
        <f>'[4]Cuadro 14'!S40</f>
        <v>12771.321</v>
      </c>
      <c r="T40" s="314">
        <f>'[4]Cuadro 14'!T40</f>
        <v>67539.60898</v>
      </c>
      <c r="U40" s="316">
        <f>'[4]Cuadro 14'!U40</f>
        <v>-81.09062046275413</v>
      </c>
    </row>
    <row r="41" spans="2:21" s="47" customFormat="1" ht="15.75" customHeight="1">
      <c r="B41" s="15" t="s">
        <v>486</v>
      </c>
      <c r="C41" s="16">
        <f>'[4]Cuadro 14'!C41</f>
        <v>9.999999999999999E-34</v>
      </c>
      <c r="D41" s="16">
        <f>'[4]Cuadro 14'!D41</f>
        <v>9.999999999999999E-34</v>
      </c>
      <c r="E41" s="17">
        <f>'[4]Cuadro 14'!E41</f>
        <v>0</v>
      </c>
      <c r="F41" s="17">
        <f>'[4]Cuadro 14'!F41</f>
        <v>0</v>
      </c>
      <c r="G41" s="17">
        <f>'[4]Cuadro 14'!G41</f>
        <v>3.6254109174273526E-39</v>
      </c>
      <c r="H41" s="17">
        <f>'[4]Cuadro 14'!H41</f>
        <v>0</v>
      </c>
      <c r="I41" s="16">
        <f>'[4]Cuadro 14'!I41</f>
        <v>9.999999999999999E-34</v>
      </c>
      <c r="J41" s="16">
        <f>'[4]Cuadro 14'!J41</f>
        <v>9.999999999999999E-34</v>
      </c>
      <c r="K41" s="445">
        <f>'[4]Cuadro 14'!K41</f>
        <v>0</v>
      </c>
      <c r="L41" s="445"/>
      <c r="M41" s="16">
        <f>'[4]Cuadro 14'!M41</f>
        <v>9.999999999999999E-34</v>
      </c>
      <c r="N41" s="16">
        <f>'[4]Cuadro 14'!N41</f>
        <v>9.999999999999999E-34</v>
      </c>
      <c r="O41" s="17">
        <f>'[4]Cuadro 14'!O41</f>
        <v>0</v>
      </c>
      <c r="P41" s="17">
        <f>'[4]Cuadro 14'!P41</f>
        <v>0</v>
      </c>
      <c r="Q41" s="17">
        <f>'[4]Cuadro 14'!Q41</f>
        <v>3.428387750397743E-38</v>
      </c>
      <c r="R41" s="17">
        <f>'[4]Cuadro 14'!R41</f>
        <v>0</v>
      </c>
      <c r="S41" s="16">
        <f>'[4]Cuadro 14'!S41</f>
        <v>9.999999999999999E-34</v>
      </c>
      <c r="T41" s="16">
        <f>'[4]Cuadro 14'!T41</f>
        <v>9.999999999999999E-34</v>
      </c>
      <c r="U41" s="445">
        <f>'[4]Cuadro 14'!U41</f>
        <v>0</v>
      </c>
    </row>
    <row r="42" spans="1:21" s="47" customFormat="1" ht="12.75" customHeight="1">
      <c r="A42" s="78"/>
      <c r="B42" s="319" t="s">
        <v>487</v>
      </c>
      <c r="C42" s="314">
        <f>'[4]Cuadro 14'!C42</f>
        <v>9.999999999999999E-34</v>
      </c>
      <c r="D42" s="314">
        <f>'[4]Cuadro 14'!D42</f>
        <v>9.999999999999999E-34</v>
      </c>
      <c r="E42" s="315">
        <f>'[4]Cuadro 14'!E42</f>
        <v>0</v>
      </c>
      <c r="F42" s="315">
        <f>'[4]Cuadro 14'!F42</f>
        <v>0</v>
      </c>
      <c r="G42" s="315">
        <f>'[4]Cuadro 14'!G42</f>
        <v>3.6254109174273526E-39</v>
      </c>
      <c r="H42" s="315">
        <f>'[4]Cuadro 14'!H42</f>
        <v>0</v>
      </c>
      <c r="I42" s="314">
        <f>'[4]Cuadro 14'!I42</f>
        <v>9.999999999999999E-34</v>
      </c>
      <c r="J42" s="314">
        <f>'[4]Cuadro 14'!J42</f>
        <v>9.999999999999999E-34</v>
      </c>
      <c r="K42" s="316">
        <f>'[4]Cuadro 14'!K42</f>
        <v>0</v>
      </c>
      <c r="L42" s="316"/>
      <c r="M42" s="314">
        <f>'[4]Cuadro 14'!M42</f>
        <v>9.999999999999999E-34</v>
      </c>
      <c r="N42" s="314">
        <f>'[4]Cuadro 14'!N42</f>
        <v>9.999999999999999E-34</v>
      </c>
      <c r="O42" s="315">
        <f>'[4]Cuadro 14'!O42</f>
        <v>0</v>
      </c>
      <c r="P42" s="315">
        <f>'[4]Cuadro 14'!P42</f>
        <v>0</v>
      </c>
      <c r="Q42" s="315">
        <f>'[4]Cuadro 14'!Q42</f>
        <v>3.428387750397743E-38</v>
      </c>
      <c r="R42" s="315">
        <f>'[4]Cuadro 14'!R42</f>
        <v>0</v>
      </c>
      <c r="S42" s="314">
        <f>'[4]Cuadro 14'!S42</f>
        <v>9.999999999999999E-34</v>
      </c>
      <c r="T42" s="314">
        <f>'[4]Cuadro 14'!T42</f>
        <v>9.999999999999999E-34</v>
      </c>
      <c r="U42" s="316">
        <f>'[4]Cuadro 14'!U42</f>
        <v>0</v>
      </c>
    </row>
    <row r="43" spans="2:21" s="47" customFormat="1" ht="15.75" customHeight="1">
      <c r="B43" s="15" t="s">
        <v>488</v>
      </c>
      <c r="C43" s="16">
        <f>'[4]Cuadro 14'!C43</f>
        <v>153944.93662999995</v>
      </c>
      <c r="D43" s="16">
        <f>'[4]Cuadro 14'!D43</f>
        <v>311610.55658</v>
      </c>
      <c r="E43" s="17">
        <f>'[4]Cuadro 14'!E43</f>
        <v>-50.59700854823974</v>
      </c>
      <c r="F43" s="17">
        <f>'[4]Cuadro 14'!F43</f>
        <v>-0.6083261656181501</v>
      </c>
      <c r="G43" s="17">
        <f>'[4]Cuadro 14'!G43</f>
        <v>0.5581136539410638</v>
      </c>
      <c r="H43" s="17">
        <f>'[4]Cuadro 14'!H43</f>
        <v>0</v>
      </c>
      <c r="I43" s="16">
        <f>'[4]Cuadro 14'!I43</f>
        <v>1661685.0749100002</v>
      </c>
      <c r="J43" s="16">
        <f>'[4]Cuadro 14'!J43</f>
        <v>3154724.619</v>
      </c>
      <c r="K43" s="61">
        <f>'[4]Cuadro 14'!K43</f>
        <v>-47.327095845318844</v>
      </c>
      <c r="L43" s="61"/>
      <c r="M43" s="16">
        <f>'[4]Cuadro 14'!M43</f>
        <v>30727.075109999998</v>
      </c>
      <c r="N43" s="16">
        <f>'[4]Cuadro 14'!N43</f>
        <v>554.58088</v>
      </c>
      <c r="O43" s="17">
        <f>'[4]Cuadro 14'!O43</f>
        <v>5440.594026609788</v>
      </c>
      <c r="P43" s="17">
        <f>'[4]Cuadro 14'!P43</f>
        <v>0.8760416087212244</v>
      </c>
      <c r="Q43" s="17">
        <f>'[4]Cuadro 14'!Q43</f>
        <v>1.0534432791267538</v>
      </c>
      <c r="R43" s="17">
        <f>'[4]Cuadro 14'!R43</f>
        <v>0</v>
      </c>
      <c r="S43" s="16">
        <f>'[4]Cuadro 14'!S43</f>
        <v>322982.206</v>
      </c>
      <c r="T43" s="16">
        <f>'[4]Cuadro 14'!T43</f>
        <v>126.92791</v>
      </c>
      <c r="U43" s="61">
        <f>'[4]Cuadro 14'!U43</f>
        <v>254361.13939794642</v>
      </c>
    </row>
    <row r="44" spans="1:21" s="47" customFormat="1" ht="12.75" customHeight="1">
      <c r="A44" s="78"/>
      <c r="B44" s="319" t="s">
        <v>489</v>
      </c>
      <c r="C44" s="314">
        <f>'[4]Cuadro 14'!C44</f>
        <v>9.999999999999999E-34</v>
      </c>
      <c r="D44" s="314">
        <f>'[4]Cuadro 14'!D44</f>
        <v>9.999999999999999E-34</v>
      </c>
      <c r="E44" s="315">
        <f>'[4]Cuadro 14'!E44</f>
        <v>0</v>
      </c>
      <c r="F44" s="315">
        <f>'[4]Cuadro 14'!F44</f>
        <v>0</v>
      </c>
      <c r="G44" s="315">
        <f>'[4]Cuadro 14'!G44</f>
        <v>3.6254109174273526E-39</v>
      </c>
      <c r="H44" s="315">
        <f>'[4]Cuadro 14'!H44</f>
        <v>0</v>
      </c>
      <c r="I44" s="314">
        <f>'[4]Cuadro 14'!I44</f>
        <v>9.999999999999999E-34</v>
      </c>
      <c r="J44" s="314">
        <f>'[4]Cuadro 14'!J44</f>
        <v>9.999999999999999E-34</v>
      </c>
      <c r="K44" s="316">
        <f>'[4]Cuadro 14'!K44</f>
        <v>0</v>
      </c>
      <c r="L44" s="316"/>
      <c r="M44" s="314">
        <f>'[4]Cuadro 14'!M44</f>
        <v>9.999999999999999E-34</v>
      </c>
      <c r="N44" s="314">
        <f>'[4]Cuadro 14'!N44</f>
        <v>9.999999999999999E-34</v>
      </c>
      <c r="O44" s="315">
        <f>'[4]Cuadro 14'!O44</f>
        <v>0</v>
      </c>
      <c r="P44" s="315">
        <f>'[4]Cuadro 14'!P44</f>
        <v>0</v>
      </c>
      <c r="Q44" s="315">
        <f>'[4]Cuadro 14'!Q44</f>
        <v>3.428387750397743E-38</v>
      </c>
      <c r="R44" s="315">
        <f>'[4]Cuadro 14'!R44</f>
        <v>0</v>
      </c>
      <c r="S44" s="314">
        <f>'[4]Cuadro 14'!S44</f>
        <v>9.999999999999999E-34</v>
      </c>
      <c r="T44" s="314">
        <f>'[4]Cuadro 14'!T44</f>
        <v>9.999999999999999E-34</v>
      </c>
      <c r="U44" s="316">
        <f>'[4]Cuadro 14'!U44</f>
        <v>0</v>
      </c>
    </row>
    <row r="45" spans="2:21" s="47" customFormat="1" ht="12.75" customHeight="1">
      <c r="B45" s="15" t="s">
        <v>490</v>
      </c>
      <c r="C45" s="16">
        <f>'[4]Cuadro 14'!C45</f>
        <v>12902.441480000001</v>
      </c>
      <c r="D45" s="16">
        <f>'[4]Cuadro 14'!D45</f>
        <v>6671.381850000001</v>
      </c>
      <c r="E45" s="17">
        <f>'[4]Cuadro 14'!E45</f>
        <v>93.39983484830807</v>
      </c>
      <c r="F45" s="17">
        <f>'[4]Cuadro 14'!F45</f>
        <v>0.024041491186588576</v>
      </c>
      <c r="G45" s="17">
        <f>'[4]Cuadro 14'!G45</f>
        <v>0.046776652203059536</v>
      </c>
      <c r="H45" s="17">
        <f>'[4]Cuadro 14'!H45</f>
        <v>0</v>
      </c>
      <c r="I45" s="16">
        <f>'[4]Cuadro 14'!I45</f>
        <v>131538.127</v>
      </c>
      <c r="J45" s="16">
        <f>'[4]Cuadro 14'!J45</f>
        <v>23588.647</v>
      </c>
      <c r="K45" s="61">
        <f>'[4]Cuadro 14'!K45</f>
        <v>457.63319956418013</v>
      </c>
      <c r="L45" s="61"/>
      <c r="M45" s="16">
        <f>'[4]Cuadro 14'!M45</f>
        <v>112.8875</v>
      </c>
      <c r="N45" s="16">
        <f>'[4]Cuadro 14'!N45</f>
        <v>9.999999999999999E-34</v>
      </c>
      <c r="O45" s="17">
        <f>'[4]Cuadro 14'!O45</f>
        <v>1.1288750000000001E+37</v>
      </c>
      <c r="P45" s="17">
        <f>'[4]Cuadro 14'!P45</f>
        <v>0.003277625851898862</v>
      </c>
      <c r="Q45" s="17">
        <f>'[4]Cuadro 14'!Q45</f>
        <v>0.0038702212217302523</v>
      </c>
      <c r="R45" s="17">
        <f>'[4]Cuadro 14'!R45</f>
        <v>0</v>
      </c>
      <c r="S45" s="16">
        <f>'[4]Cuadro 14'!S45</f>
        <v>19.228</v>
      </c>
      <c r="T45" s="16">
        <f>'[4]Cuadro 14'!T45</f>
        <v>9.999999999999999E-34</v>
      </c>
      <c r="U45" s="61">
        <f>'[4]Cuadro 14'!U45</f>
        <v>1.9228000000000004E+36</v>
      </c>
    </row>
    <row r="46" spans="1:21" s="47" customFormat="1" ht="15.75" customHeight="1">
      <c r="A46" s="78"/>
      <c r="B46" s="319" t="s">
        <v>491</v>
      </c>
      <c r="C46" s="314">
        <f>'[4]Cuadro 14'!C46</f>
        <v>2120517.022700001</v>
      </c>
      <c r="D46" s="314">
        <f>'[4]Cuadro 14'!D46</f>
        <v>549517.0305300001</v>
      </c>
      <c r="E46" s="314">
        <f>'[4]Cuadro 14'!E46</f>
        <v>285.88740746666167</v>
      </c>
      <c r="F46" s="315">
        <f>'[4]Cuadro 14'!F46</f>
        <v>6.061438135504698</v>
      </c>
      <c r="G46" s="315">
        <f>'[4]Cuadro 14'!G46</f>
        <v>7.687745564687129</v>
      </c>
      <c r="H46" s="315">
        <f>'[4]Cuadro 14'!H46</f>
        <v>0</v>
      </c>
      <c r="I46" s="314">
        <f>'[4]Cuadro 14'!I46</f>
        <v>6045551.026839999</v>
      </c>
      <c r="J46" s="314">
        <f>'[4]Cuadro 14'!J46</f>
        <v>2254428.3079199996</v>
      </c>
      <c r="K46" s="316">
        <f>'[4]Cuadro 14'!K46</f>
        <v>168.16337452832101</v>
      </c>
      <c r="L46" s="316"/>
      <c r="M46" s="314">
        <f>'[4]Cuadro 14'!M46</f>
        <v>51350.23775999999</v>
      </c>
      <c r="N46" s="314">
        <f>'[4]Cuadro 14'!N46</f>
        <v>253287.14368999985</v>
      </c>
      <c r="O46" s="314">
        <f>'[4]Cuadro 14'!O46</f>
        <v>-79.72647288294745</v>
      </c>
      <c r="P46" s="315">
        <f>'[4]Cuadro 14'!P46</f>
        <v>-5.863125884873313</v>
      </c>
      <c r="Q46" s="315">
        <f>'[4]Cuadro 14'!Q46</f>
        <v>1.7604852611639563</v>
      </c>
      <c r="R46" s="315">
        <f>'[4]Cuadro 14'!R46</f>
        <v>0</v>
      </c>
      <c r="S46" s="314">
        <f>'[4]Cuadro 14'!S46</f>
        <v>322546.84557</v>
      </c>
      <c r="T46" s="314">
        <f>'[4]Cuadro 14'!T46</f>
        <v>660506.5726200001</v>
      </c>
      <c r="U46" s="316">
        <f>'[4]Cuadro 14'!U46</f>
        <v>-51.16674701803969</v>
      </c>
    </row>
    <row r="47" spans="2:21" s="47" customFormat="1" ht="15.75" customHeight="1">
      <c r="B47" s="15" t="s">
        <v>492</v>
      </c>
      <c r="C47" s="16">
        <f>'[4]Cuadro 14'!C47</f>
        <v>159.67217</v>
      </c>
      <c r="D47" s="16">
        <f>'[4]Cuadro 14'!D47</f>
        <v>205.81071000000003</v>
      </c>
      <c r="E47" s="17">
        <f>'[4]Cuadro 14'!E47</f>
        <v>-22.4179489978923</v>
      </c>
      <c r="F47" s="17">
        <f>'[4]Cuadro 14'!F47</f>
        <v>-0.00017801776401425083</v>
      </c>
      <c r="G47" s="17">
        <f>'[4]Cuadro 14'!G47</f>
        <v>0.0005788772283273162</v>
      </c>
      <c r="H47" s="17">
        <f>'[4]Cuadro 14'!H47</f>
        <v>0</v>
      </c>
      <c r="I47" s="16">
        <f>'[4]Cuadro 14'!I47</f>
        <v>38.451</v>
      </c>
      <c r="J47" s="16">
        <f>'[4]Cuadro 14'!J47</f>
        <v>38.418</v>
      </c>
      <c r="K47" s="61">
        <f>'[4]Cuadro 14'!K47</f>
        <v>0.08589723567078257</v>
      </c>
      <c r="L47" s="61"/>
      <c r="M47" s="16">
        <f>'[4]Cuadro 14'!M47</f>
        <v>9.999999999999999E-34</v>
      </c>
      <c r="N47" s="16">
        <f>'[4]Cuadro 14'!N47</f>
        <v>9.999999999999999E-34</v>
      </c>
      <c r="O47" s="17">
        <f>'[4]Cuadro 14'!O47</f>
        <v>0</v>
      </c>
      <c r="P47" s="17">
        <f>'[4]Cuadro 14'!P47</f>
        <v>0</v>
      </c>
      <c r="Q47" s="17">
        <f>'[4]Cuadro 14'!Q47</f>
        <v>3.428387750397743E-38</v>
      </c>
      <c r="R47" s="17">
        <f>'[4]Cuadro 14'!R47</f>
        <v>0</v>
      </c>
      <c r="S47" s="16">
        <f>'[4]Cuadro 14'!S47</f>
        <v>9.999999999999999E-34</v>
      </c>
      <c r="T47" s="16">
        <f>'[4]Cuadro 14'!T47</f>
        <v>9.999999999999999E-34</v>
      </c>
      <c r="U47" s="61">
        <f>'[4]Cuadro 14'!U47</f>
        <v>0</v>
      </c>
    </row>
    <row r="48" spans="1:21" s="47" customFormat="1" ht="12.75" customHeight="1">
      <c r="A48" s="78"/>
      <c r="B48" s="319" t="s">
        <v>493</v>
      </c>
      <c r="C48" s="314">
        <f>'[4]Cuadro 14'!C48</f>
        <v>35910.13799000001</v>
      </c>
      <c r="D48" s="314">
        <f>'[4]Cuadro 14'!D48</f>
        <v>38822.817660000066</v>
      </c>
      <c r="E48" s="315">
        <f>'[4]Cuadro 14'!E48</f>
        <v>-7.502494268985141</v>
      </c>
      <c r="F48" s="315">
        <f>'[4]Cuadro 14'!F48</f>
        <v>-0.011238082569218178</v>
      </c>
      <c r="G48" s="315">
        <f>'[4]Cuadro 14'!G48</f>
        <v>0.13018900631526878</v>
      </c>
      <c r="H48" s="315">
        <f>'[4]Cuadro 14'!H48</f>
        <v>0</v>
      </c>
      <c r="I48" s="314">
        <f>'[4]Cuadro 14'!I48</f>
        <v>13835.525</v>
      </c>
      <c r="J48" s="314">
        <f>'[4]Cuadro 14'!J48</f>
        <v>48785.093</v>
      </c>
      <c r="K48" s="316">
        <f>'[4]Cuadro 14'!K48</f>
        <v>-71.63985113239407</v>
      </c>
      <c r="L48" s="316"/>
      <c r="M48" s="314">
        <f>'[4]Cuadro 14'!M48</f>
        <v>2533.6180799999997</v>
      </c>
      <c r="N48" s="314">
        <f>'[4]Cuadro 14'!N48</f>
        <v>3441.469230000001</v>
      </c>
      <c r="O48" s="315">
        <f>'[4]Cuadro 14'!O48</f>
        <v>-26.379754962969727</v>
      </c>
      <c r="P48" s="315">
        <f>'[4]Cuadro 14'!P48</f>
        <v>-0.026358953816109986</v>
      </c>
      <c r="Q48" s="315">
        <f>'[4]Cuadro 14'!Q48</f>
        <v>0.08686225189658249</v>
      </c>
      <c r="R48" s="315">
        <f>'[4]Cuadro 14'!R48</f>
        <v>0</v>
      </c>
      <c r="S48" s="314">
        <f>'[4]Cuadro 14'!S48</f>
        <v>398.428</v>
      </c>
      <c r="T48" s="314">
        <f>'[4]Cuadro 14'!T48</f>
        <v>772.688</v>
      </c>
      <c r="U48" s="316">
        <f>'[4]Cuadro 14'!U48</f>
        <v>-48.43610875282132</v>
      </c>
    </row>
    <row r="49" spans="2:21" s="47" customFormat="1" ht="15.75" customHeight="1">
      <c r="B49" s="15" t="s">
        <v>494</v>
      </c>
      <c r="C49" s="16">
        <f>'[4]Cuadro 14'!C49</f>
        <v>114886.00954999999</v>
      </c>
      <c r="D49" s="16">
        <f>'[4]Cuadro 14'!D49</f>
        <v>191796.14429</v>
      </c>
      <c r="E49" s="17">
        <f>'[4]Cuadro 14'!E49</f>
        <v>-40.099937892239474</v>
      </c>
      <c r="F49" s="17">
        <f>'[4]Cuadro 14'!F49</f>
        <v>-0.2967447651453545</v>
      </c>
      <c r="G49" s="17">
        <f>'[4]Cuadro 14'!G49</f>
        <v>0.4165089932822331</v>
      </c>
      <c r="H49" s="17">
        <f>'[4]Cuadro 14'!H49</f>
        <v>0</v>
      </c>
      <c r="I49" s="16">
        <f>'[4]Cuadro 14'!I49</f>
        <v>708040.1260499998</v>
      </c>
      <c r="J49" s="16">
        <f>'[4]Cuadro 14'!J49</f>
        <v>1050452.11981</v>
      </c>
      <c r="K49" s="61">
        <f>'[4]Cuadro 14'!K49</f>
        <v>-32.59663027972506</v>
      </c>
      <c r="L49" s="61"/>
      <c r="M49" s="16">
        <f>'[4]Cuadro 14'!M49</f>
        <v>19922.366440000005</v>
      </c>
      <c r="N49" s="16">
        <f>'[4]Cuadro 14'!N49</f>
        <v>7790.9296</v>
      </c>
      <c r="O49" s="17">
        <f>'[4]Cuadro 14'!O49</f>
        <v>155.7123149976866</v>
      </c>
      <c r="P49" s="17">
        <f>'[4]Cuadro 14'!P49</f>
        <v>0.35222952946484115</v>
      </c>
      <c r="Q49" s="17">
        <f>'[4]Cuadro 14'!Q49</f>
        <v>0.6830159706183112</v>
      </c>
      <c r="R49" s="17">
        <f>'[4]Cuadro 14'!R49</f>
        <v>0</v>
      </c>
      <c r="S49" s="16">
        <f>'[4]Cuadro 14'!S49</f>
        <v>165218.85470000003</v>
      </c>
      <c r="T49" s="16">
        <f>'[4]Cuadro 14'!T49</f>
        <v>8943.43245</v>
      </c>
      <c r="U49" s="61">
        <f>'[4]Cuadro 14'!U49</f>
        <v>1747.3763359167544</v>
      </c>
    </row>
    <row r="50" spans="1:21" s="47" customFormat="1" ht="12.75" customHeight="1">
      <c r="A50" s="78"/>
      <c r="B50" s="319" t="s">
        <v>495</v>
      </c>
      <c r="C50" s="314">
        <f>'[4]Cuadro 14'!C50</f>
        <v>1314.76376</v>
      </c>
      <c r="D50" s="314">
        <f>'[4]Cuadro 14'!D50</f>
        <v>7613.87291</v>
      </c>
      <c r="E50" s="314">
        <f>'[4]Cuadro 14'!E50</f>
        <v>-82.73199755838846</v>
      </c>
      <c r="F50" s="315">
        <f>'[4]Cuadro 14'!F50</f>
        <v>-0.024304048766274514</v>
      </c>
      <c r="G50" s="315">
        <f>'[4]Cuadro 14'!G50</f>
        <v>0.004766558889341836</v>
      </c>
      <c r="H50" s="315">
        <f>'[4]Cuadro 14'!H50</f>
        <v>0</v>
      </c>
      <c r="I50" s="314">
        <f>'[4]Cuadro 14'!I50</f>
        <v>268.602</v>
      </c>
      <c r="J50" s="314">
        <f>'[4]Cuadro 14'!J50</f>
        <v>67850.674</v>
      </c>
      <c r="K50" s="314">
        <f>'[4]Cuadro 14'!K50</f>
        <v>-99.60412773497283</v>
      </c>
      <c r="L50" s="314"/>
      <c r="M50" s="314">
        <f>'[4]Cuadro 14'!M50</f>
        <v>9.999999999999999E-34</v>
      </c>
      <c r="N50" s="314">
        <f>'[4]Cuadro 14'!N50</f>
        <v>60.787639999999996</v>
      </c>
      <c r="O50" s="314">
        <f>'[4]Cuadro 14'!O50</f>
        <v>-100</v>
      </c>
      <c r="P50" s="315">
        <f>'[4]Cuadro 14'!P50</f>
        <v>-0.0017649353590071647</v>
      </c>
      <c r="Q50" s="315">
        <f>'[4]Cuadro 14'!Q50</f>
        <v>3.428387750397743E-38</v>
      </c>
      <c r="R50" s="315">
        <f>'[4]Cuadro 14'!R50</f>
        <v>0</v>
      </c>
      <c r="S50" s="314">
        <f>'[4]Cuadro 14'!S50</f>
        <v>9.999999999999999E-34</v>
      </c>
      <c r="T50" s="314">
        <f>'[4]Cuadro 14'!T50</f>
        <v>13.942</v>
      </c>
      <c r="U50" s="314">
        <f>'[4]Cuadro 14'!U50</f>
        <v>-100</v>
      </c>
    </row>
    <row r="51" spans="2:21" s="47" customFormat="1" ht="15.75" customHeight="1">
      <c r="B51" s="15" t="s">
        <v>496</v>
      </c>
      <c r="C51" s="16">
        <f>'[4]Cuadro 14'!C51</f>
        <v>9.999999999999999E-34</v>
      </c>
      <c r="D51" s="16">
        <f>'[4]Cuadro 14'!D51</f>
        <v>9.999999999999999E-34</v>
      </c>
      <c r="E51" s="17">
        <f>'[4]Cuadro 14'!E51</f>
        <v>0</v>
      </c>
      <c r="F51" s="17">
        <f>'[4]Cuadro 14'!F51</f>
        <v>0</v>
      </c>
      <c r="G51" s="17">
        <f>'[4]Cuadro 14'!G51</f>
        <v>3.6254109174273526E-39</v>
      </c>
      <c r="H51" s="17">
        <f>'[4]Cuadro 14'!H51</f>
        <v>0</v>
      </c>
      <c r="I51" s="16">
        <f>'[4]Cuadro 14'!I51</f>
        <v>9.999999999999999E-34</v>
      </c>
      <c r="J51" s="16">
        <f>'[4]Cuadro 14'!J51</f>
        <v>9.999999999999999E-34</v>
      </c>
      <c r="K51" s="445">
        <f>'[4]Cuadro 14'!K51</f>
        <v>0</v>
      </c>
      <c r="L51" s="445"/>
      <c r="M51" s="16">
        <f>'[4]Cuadro 14'!M51</f>
        <v>9.999999999999999E-34</v>
      </c>
      <c r="N51" s="16">
        <f>'[4]Cuadro 14'!N51</f>
        <v>9.999999999999999E-34</v>
      </c>
      <c r="O51" s="17">
        <f>'[4]Cuadro 14'!O51</f>
        <v>0</v>
      </c>
      <c r="P51" s="17">
        <f>'[4]Cuadro 14'!P51</f>
        <v>0</v>
      </c>
      <c r="Q51" s="17">
        <f>'[4]Cuadro 14'!Q51</f>
        <v>3.428387750397743E-38</v>
      </c>
      <c r="R51" s="17">
        <f>'[4]Cuadro 14'!R51</f>
        <v>0</v>
      </c>
      <c r="S51" s="16">
        <f>'[4]Cuadro 14'!S51</f>
        <v>9.999999999999999E-34</v>
      </c>
      <c r="T51" s="16">
        <f>'[4]Cuadro 14'!T51</f>
        <v>9.999999999999999E-34</v>
      </c>
      <c r="U51" s="445">
        <f>'[4]Cuadro 14'!U51</f>
        <v>0</v>
      </c>
    </row>
    <row r="52" spans="1:21" s="47" customFormat="1" ht="12.75" customHeight="1">
      <c r="A52" s="78"/>
      <c r="B52" s="319" t="s">
        <v>497</v>
      </c>
      <c r="C52" s="314">
        <f>'[4]Cuadro 14'!C52</f>
        <v>98164.22435</v>
      </c>
      <c r="D52" s="314">
        <f>'[4]Cuadro 14'!D52</f>
        <v>114721.08829000001</v>
      </c>
      <c r="E52" s="315">
        <f>'[4]Cuadro 14'!E52</f>
        <v>-14.432275867316049</v>
      </c>
      <c r="F52" s="315">
        <f>'[4]Cuadro 14'!F52</f>
        <v>-0.06388186313843003</v>
      </c>
      <c r="G52" s="315">
        <f>'[4]Cuadro 14'!G52</f>
        <v>0.355885650659278</v>
      </c>
      <c r="H52" s="315">
        <f>'[4]Cuadro 14'!H52</f>
        <v>0</v>
      </c>
      <c r="I52" s="314">
        <f>'[4]Cuadro 14'!I52</f>
        <v>976290.873</v>
      </c>
      <c r="J52" s="314">
        <f>'[4]Cuadro 14'!J52</f>
        <v>1117013.394</v>
      </c>
      <c r="K52" s="70">
        <f>'[4]Cuadro 14'!K52</f>
        <v>-12.598105068022134</v>
      </c>
      <c r="L52" s="70"/>
      <c r="M52" s="314">
        <f>'[4]Cuadro 14'!M52</f>
        <v>350.35772</v>
      </c>
      <c r="N52" s="314">
        <f>'[4]Cuadro 14'!N52</f>
        <v>15833.45</v>
      </c>
      <c r="O52" s="315">
        <f>'[4]Cuadro 14'!O52</f>
        <v>-97.78723070461585</v>
      </c>
      <c r="P52" s="315">
        <f>'[4]Cuadro 14'!P52</f>
        <v>-0.4495429832732915</v>
      </c>
      <c r="Q52" s="315">
        <f>'[4]Cuadro 14'!Q52</f>
        <v>0.012011621155052823</v>
      </c>
      <c r="R52" s="315">
        <f>'[4]Cuadro 14'!R52</f>
        <v>0</v>
      </c>
      <c r="S52" s="314">
        <f>'[4]Cuadro 14'!S52</f>
        <v>57.743</v>
      </c>
      <c r="T52" s="314">
        <f>'[4]Cuadro 14'!T52</f>
        <v>157000</v>
      </c>
      <c r="U52" s="70">
        <f>'[4]Cuadro 14'!U52</f>
        <v>-99.96322101910829</v>
      </c>
    </row>
    <row r="53" spans="2:21" s="47" customFormat="1" ht="12.75" customHeight="1">
      <c r="B53" s="15" t="s">
        <v>498</v>
      </c>
      <c r="C53" s="16">
        <f>'[4]Cuadro 14'!C53</f>
        <v>215118.2186099999</v>
      </c>
      <c r="D53" s="16">
        <f>'[4]Cuadro 14'!D53</f>
        <v>373339.26697000006</v>
      </c>
      <c r="E53" s="17">
        <f>'[4]Cuadro 14'!E53</f>
        <v>-42.37996438041813</v>
      </c>
      <c r="F53" s="17">
        <f>'[4]Cuadro 14'!F53</f>
        <v>-0.6104691923289697</v>
      </c>
      <c r="G53" s="17">
        <f>'[4]Cuadro 14'!G53</f>
        <v>0.7798919382862176</v>
      </c>
      <c r="H53" s="17">
        <f>'[4]Cuadro 14'!H53</f>
        <v>0</v>
      </c>
      <c r="I53" s="16">
        <f>'[4]Cuadro 14'!I53</f>
        <v>1203628.963</v>
      </c>
      <c r="J53" s="16">
        <f>'[4]Cuadro 14'!J53</f>
        <v>1493102.513</v>
      </c>
      <c r="K53" s="61">
        <f>'[4]Cuadro 14'!K53</f>
        <v>-19.387386162680716</v>
      </c>
      <c r="L53" s="61"/>
      <c r="M53" s="16">
        <f>'[4]Cuadro 14'!M53</f>
        <v>69970.80439000002</v>
      </c>
      <c r="N53" s="16">
        <f>'[4]Cuadro 14'!N53</f>
        <v>58753.50464</v>
      </c>
      <c r="O53" s="17">
        <f>'[4]Cuadro 14'!O53</f>
        <v>19.092137258418397</v>
      </c>
      <c r="P53" s="17">
        <f>'[4]Cuadro 14'!P53</f>
        <v>0.3256880668727602</v>
      </c>
      <c r="Q53" s="17">
        <f>'[4]Cuadro 14'!Q53</f>
        <v>2.398870486561527</v>
      </c>
      <c r="R53" s="17">
        <f>'[4]Cuadro 14'!R53</f>
        <v>0</v>
      </c>
      <c r="S53" s="16">
        <f>'[4]Cuadro 14'!S53</f>
        <v>218914.102</v>
      </c>
      <c r="T53" s="16">
        <f>'[4]Cuadro 14'!T53</f>
        <v>71275.318</v>
      </c>
      <c r="U53" s="61">
        <f>'[4]Cuadro 14'!U53</f>
        <v>207.13872367430199</v>
      </c>
    </row>
    <row r="54" spans="1:21" s="47" customFormat="1" ht="15.75" customHeight="1">
      <c r="A54" s="78"/>
      <c r="B54" s="319" t="s">
        <v>499</v>
      </c>
      <c r="C54" s="314">
        <f>'[4]Cuadro 14'!C54</f>
        <v>9.999999999999999E-34</v>
      </c>
      <c r="D54" s="314">
        <f>'[4]Cuadro 14'!D54</f>
        <v>1481.3428499999995</v>
      </c>
      <c r="E54" s="70">
        <f>'[4]Cuadro 14'!E54</f>
        <v>-100</v>
      </c>
      <c r="F54" s="315">
        <f>'[4]Cuadro 14'!F54</f>
        <v>-0.005715511195098447</v>
      </c>
      <c r="G54" s="315">
        <f>'[4]Cuadro 14'!G54</f>
        <v>3.6254109174273526E-39</v>
      </c>
      <c r="H54" s="315">
        <f>'[4]Cuadro 14'!H54</f>
        <v>0</v>
      </c>
      <c r="I54" s="314">
        <f>'[4]Cuadro 14'!I54</f>
        <v>9.999999999999999E-34</v>
      </c>
      <c r="J54" s="314">
        <f>'[4]Cuadro 14'!J54</f>
        <v>249.708</v>
      </c>
      <c r="K54" s="316">
        <f>'[4]Cuadro 14'!K54</f>
        <v>-100</v>
      </c>
      <c r="L54" s="316"/>
      <c r="M54" s="314">
        <f>'[4]Cuadro 14'!M54</f>
        <v>9.999999999999999E-34</v>
      </c>
      <c r="N54" s="314">
        <f>'[4]Cuadro 14'!N54</f>
        <v>9.999999999999999E-34</v>
      </c>
      <c r="O54" s="70">
        <f>'[4]Cuadro 14'!O54</f>
        <v>0</v>
      </c>
      <c r="P54" s="315">
        <f>'[4]Cuadro 14'!P54</f>
        <v>0</v>
      </c>
      <c r="Q54" s="315">
        <f>'[4]Cuadro 14'!Q54</f>
        <v>3.428387750397743E-38</v>
      </c>
      <c r="R54" s="315">
        <f>'[4]Cuadro 14'!R54</f>
        <v>0</v>
      </c>
      <c r="S54" s="314">
        <f>'[4]Cuadro 14'!S54</f>
        <v>9.999999999999999E-34</v>
      </c>
      <c r="T54" s="314">
        <f>'[4]Cuadro 14'!T54</f>
        <v>9.999999999999999E-34</v>
      </c>
      <c r="U54" s="316">
        <f>'[4]Cuadro 14'!U54</f>
        <v>0</v>
      </c>
    </row>
    <row r="55" spans="2:21" s="47" customFormat="1" ht="15.75" customHeight="1">
      <c r="B55" s="15" t="s">
        <v>500</v>
      </c>
      <c r="C55" s="16">
        <f>'[4]Cuadro 14'!C55</f>
        <v>9.999999999999999E-34</v>
      </c>
      <c r="D55" s="16">
        <f>'[4]Cuadro 14'!D55</f>
        <v>9.999999999999999E-34</v>
      </c>
      <c r="E55" s="17">
        <f>'[4]Cuadro 14'!E55</f>
        <v>0</v>
      </c>
      <c r="F55" s="17">
        <f>'[4]Cuadro 14'!F55</f>
        <v>0</v>
      </c>
      <c r="G55" s="17">
        <f>'[4]Cuadro 14'!G55</f>
        <v>3.6254109174273526E-39</v>
      </c>
      <c r="H55" s="17">
        <f>'[4]Cuadro 14'!H55</f>
        <v>0</v>
      </c>
      <c r="I55" s="16">
        <f>'[4]Cuadro 14'!I55</f>
        <v>9.999999999999999E-34</v>
      </c>
      <c r="J55" s="16">
        <f>'[4]Cuadro 14'!J55</f>
        <v>9.999999999999999E-34</v>
      </c>
      <c r="K55" s="444">
        <f>'[4]Cuadro 14'!K55</f>
        <v>0</v>
      </c>
      <c r="L55" s="444"/>
      <c r="M55" s="16">
        <f>'[4]Cuadro 14'!M55</f>
        <v>9.999999999999999E-34</v>
      </c>
      <c r="N55" s="16">
        <f>'[4]Cuadro 14'!N55</f>
        <v>9.999999999999999E-34</v>
      </c>
      <c r="O55" s="17">
        <f>'[4]Cuadro 14'!O55</f>
        <v>0</v>
      </c>
      <c r="P55" s="17">
        <f>'[4]Cuadro 14'!P55</f>
        <v>0</v>
      </c>
      <c r="Q55" s="17">
        <f>'[4]Cuadro 14'!Q55</f>
        <v>3.428387750397743E-38</v>
      </c>
      <c r="R55" s="17">
        <f>'[4]Cuadro 14'!R55</f>
        <v>0</v>
      </c>
      <c r="S55" s="16">
        <f>'[4]Cuadro 14'!S55</f>
        <v>9.999999999999999E-34</v>
      </c>
      <c r="T55" s="16">
        <f>'[4]Cuadro 14'!T55</f>
        <v>9.999999999999999E-34</v>
      </c>
      <c r="U55" s="444">
        <f>'[4]Cuadro 14'!U55</f>
        <v>0</v>
      </c>
    </row>
    <row r="56" spans="1:21" s="47" customFormat="1" ht="12.75" customHeight="1">
      <c r="A56" s="78"/>
      <c r="B56" s="319" t="s">
        <v>501</v>
      </c>
      <c r="C56" s="314">
        <f>'[4]Cuadro 14'!C56</f>
        <v>9.999999999999999E-34</v>
      </c>
      <c r="D56" s="314">
        <f>'[4]Cuadro 14'!D56</f>
        <v>9.999999999999999E-34</v>
      </c>
      <c r="E56" s="70">
        <f>'[4]Cuadro 14'!E56</f>
        <v>0</v>
      </c>
      <c r="F56" s="315">
        <f>'[4]Cuadro 14'!F56</f>
        <v>0</v>
      </c>
      <c r="G56" s="315">
        <f>'[4]Cuadro 14'!G56</f>
        <v>3.6254109174273526E-39</v>
      </c>
      <c r="H56" s="315">
        <f>'[4]Cuadro 14'!H56</f>
        <v>0</v>
      </c>
      <c r="I56" s="314">
        <f>'[4]Cuadro 14'!I56</f>
        <v>9.999999999999999E-34</v>
      </c>
      <c r="J56" s="314">
        <f>'[4]Cuadro 14'!J56</f>
        <v>9.999999999999999E-34</v>
      </c>
      <c r="K56" s="70">
        <f>'[4]Cuadro 14'!K56</f>
        <v>0</v>
      </c>
      <c r="L56" s="70"/>
      <c r="M56" s="314">
        <f>'[4]Cuadro 14'!M56</f>
        <v>9.999999999999999E-34</v>
      </c>
      <c r="N56" s="314">
        <f>'[4]Cuadro 14'!N56</f>
        <v>9.999999999999999E-34</v>
      </c>
      <c r="O56" s="70">
        <f>'[4]Cuadro 14'!O56</f>
        <v>0</v>
      </c>
      <c r="P56" s="315">
        <f>'[4]Cuadro 14'!P56</f>
        <v>0</v>
      </c>
      <c r="Q56" s="315">
        <f>'[4]Cuadro 14'!Q56</f>
        <v>3.428387750397743E-38</v>
      </c>
      <c r="R56" s="315">
        <f>'[4]Cuadro 14'!R56</f>
        <v>0</v>
      </c>
      <c r="S56" s="314">
        <f>'[4]Cuadro 14'!S56</f>
        <v>9.999999999999999E-34</v>
      </c>
      <c r="T56" s="314">
        <f>'[4]Cuadro 14'!T56</f>
        <v>9.999999999999999E-34</v>
      </c>
      <c r="U56" s="70">
        <f>'[4]Cuadro 14'!U56</f>
        <v>0</v>
      </c>
    </row>
    <row r="57" spans="2:21" s="47" customFormat="1" ht="15.75" customHeight="1">
      <c r="B57" s="15" t="s">
        <v>502</v>
      </c>
      <c r="C57" s="16">
        <f>'[4]Cuadro 14'!C57</f>
        <v>9.999999999999999E-34</v>
      </c>
      <c r="D57" s="16">
        <f>'[4]Cuadro 14'!D57</f>
        <v>9.999999999999999E-34</v>
      </c>
      <c r="E57" s="445">
        <f>'[4]Cuadro 14'!E57</f>
        <v>0</v>
      </c>
      <c r="F57" s="17">
        <f>'[4]Cuadro 14'!F57</f>
        <v>0</v>
      </c>
      <c r="G57" s="17">
        <f>'[4]Cuadro 14'!G57</f>
        <v>3.6254109174273526E-39</v>
      </c>
      <c r="H57" s="17">
        <f>'[4]Cuadro 14'!H57</f>
        <v>0</v>
      </c>
      <c r="I57" s="16">
        <f>'[4]Cuadro 14'!I57</f>
        <v>9.999999999999999E-34</v>
      </c>
      <c r="J57" s="16">
        <f>'[4]Cuadro 14'!J57</f>
        <v>9.999999999999999E-34</v>
      </c>
      <c r="K57" s="445">
        <f>'[4]Cuadro 14'!K57</f>
        <v>0</v>
      </c>
      <c r="L57" s="445"/>
      <c r="M57" s="16">
        <f>'[4]Cuadro 14'!M57</f>
        <v>9.999999999999999E-34</v>
      </c>
      <c r="N57" s="16">
        <f>'[4]Cuadro 14'!N57</f>
        <v>9.999999999999999E-34</v>
      </c>
      <c r="O57" s="445">
        <f>'[4]Cuadro 14'!O57</f>
        <v>0</v>
      </c>
      <c r="P57" s="17">
        <f>'[4]Cuadro 14'!P57</f>
        <v>0</v>
      </c>
      <c r="Q57" s="17">
        <f>'[4]Cuadro 14'!Q57</f>
        <v>3.428387750397743E-38</v>
      </c>
      <c r="R57" s="17">
        <f>'[4]Cuadro 14'!R57</f>
        <v>0</v>
      </c>
      <c r="S57" s="16">
        <f>'[4]Cuadro 14'!S57</f>
        <v>9.999999999999999E-34</v>
      </c>
      <c r="T57" s="16">
        <f>'[4]Cuadro 14'!T57</f>
        <v>9.999999999999999E-34</v>
      </c>
      <c r="U57" s="445">
        <f>'[4]Cuadro 14'!U57</f>
        <v>0</v>
      </c>
    </row>
    <row r="58" spans="1:21" s="47" customFormat="1" ht="12.75" customHeight="1">
      <c r="A58" s="78"/>
      <c r="B58" s="319" t="s">
        <v>503</v>
      </c>
      <c r="C58" s="314">
        <f>'[4]Cuadro 14'!C58</f>
        <v>1193313.7088900006</v>
      </c>
      <c r="D58" s="314">
        <f>'[4]Cuadro 14'!D58</f>
        <v>1583340.50553</v>
      </c>
      <c r="E58" s="315">
        <f>'[4]Cuadro 14'!E58</f>
        <v>-24.63315978324218</v>
      </c>
      <c r="F58" s="315">
        <f>'[4]Cuadro 14'!F58</f>
        <v>-1.5048525212001413</v>
      </c>
      <c r="G58" s="315">
        <f>'[4]Cuadro 14'!G58</f>
        <v>4.3262525481255345</v>
      </c>
      <c r="H58" s="315">
        <f>'[4]Cuadro 14'!H58</f>
        <v>0</v>
      </c>
      <c r="I58" s="314">
        <f>'[4]Cuadro 14'!I58</f>
        <v>9618059.636</v>
      </c>
      <c r="J58" s="314">
        <f>'[4]Cuadro 14'!J58</f>
        <v>13293615.54981</v>
      </c>
      <c r="K58" s="316">
        <f>'[4]Cuadro 14'!K58</f>
        <v>-27.649031221325888</v>
      </c>
      <c r="L58" s="316"/>
      <c r="M58" s="314">
        <f>'[4]Cuadro 14'!M58</f>
        <v>233182.25452</v>
      </c>
      <c r="N58" s="314">
        <f>'[4]Cuadro 14'!N58</f>
        <v>55635.428489999984</v>
      </c>
      <c r="O58" s="315">
        <f>'[4]Cuadro 14'!O58</f>
        <v>319.12547606587157</v>
      </c>
      <c r="P58" s="315">
        <f>'[4]Cuadro 14'!P58</f>
        <v>5.154973464010787</v>
      </c>
      <c r="Q58" s="315">
        <f>'[4]Cuadro 14'!Q58</f>
        <v>7.994391850064968</v>
      </c>
      <c r="R58" s="315">
        <f>'[4]Cuadro 14'!R58</f>
        <v>0</v>
      </c>
      <c r="S58" s="314">
        <f>'[4]Cuadro 14'!S58</f>
        <v>2169080.209</v>
      </c>
      <c r="T58" s="314">
        <f>'[4]Cuadro 14'!T58</f>
        <v>328210.641</v>
      </c>
      <c r="U58" s="316">
        <f>'[4]Cuadro 14'!U58</f>
        <v>560.8805255037419</v>
      </c>
    </row>
    <row r="59" spans="2:21" s="47" customFormat="1" ht="15.75" customHeight="1">
      <c r="B59" s="15" t="s">
        <v>504</v>
      </c>
      <c r="C59" s="16">
        <f>'[4]Cuadro 14'!C59</f>
        <v>6370.60864</v>
      </c>
      <c r="D59" s="16">
        <f>'[4]Cuadro 14'!D59</f>
        <v>29118.12321</v>
      </c>
      <c r="E59" s="445">
        <f>'[4]Cuadro 14'!E59</f>
        <v>-78.1214998162651</v>
      </c>
      <c r="F59" s="17">
        <f>'[4]Cuadro 14'!F59</f>
        <v>-0.08776744302340277</v>
      </c>
      <c r="G59" s="17">
        <f>'[4]Cuadro 14'!G59</f>
        <v>0.023096074114113022</v>
      </c>
      <c r="H59" s="17">
        <f>'[4]Cuadro 14'!H59</f>
        <v>0</v>
      </c>
      <c r="I59" s="16">
        <f>'[4]Cuadro 14'!I59</f>
        <v>30607.694</v>
      </c>
      <c r="J59" s="16">
        <f>'[4]Cuadro 14'!J59</f>
        <v>186489.749</v>
      </c>
      <c r="K59" s="445">
        <f>'[4]Cuadro 14'!K59</f>
        <v>-83.58746571105097</v>
      </c>
      <c r="L59" s="445"/>
      <c r="M59" s="16">
        <f>'[4]Cuadro 14'!M59</f>
        <v>9.999999999999999E-34</v>
      </c>
      <c r="N59" s="16">
        <f>'[4]Cuadro 14'!N59</f>
        <v>9.999999999999999E-34</v>
      </c>
      <c r="O59" s="445">
        <f>'[4]Cuadro 14'!O59</f>
        <v>0</v>
      </c>
      <c r="P59" s="17">
        <f>'[4]Cuadro 14'!P59</f>
        <v>0</v>
      </c>
      <c r="Q59" s="17">
        <f>'[4]Cuadro 14'!Q59</f>
        <v>3.428387750397743E-38</v>
      </c>
      <c r="R59" s="17">
        <f>'[4]Cuadro 14'!R59</f>
        <v>0</v>
      </c>
      <c r="S59" s="16">
        <f>'[4]Cuadro 14'!S59</f>
        <v>9.999999999999999E-34</v>
      </c>
      <c r="T59" s="16">
        <f>'[4]Cuadro 14'!T59</f>
        <v>9.999999999999999E-34</v>
      </c>
      <c r="U59" s="445">
        <f>'[4]Cuadro 14'!U59</f>
        <v>0</v>
      </c>
    </row>
    <row r="60" spans="1:21" s="47" customFormat="1" ht="12.75" customHeight="1">
      <c r="A60" s="78"/>
      <c r="B60" s="319" t="s">
        <v>505</v>
      </c>
      <c r="C60" s="314">
        <f>'[4]Cuadro 14'!C60</f>
        <v>227659.57055</v>
      </c>
      <c r="D60" s="314">
        <f>'[4]Cuadro 14'!D60</f>
        <v>164845.95417999994</v>
      </c>
      <c r="E60" s="315">
        <f>'[4]Cuadro 14'!E60</f>
        <v>38.104433125129724</v>
      </c>
      <c r="F60" s="315">
        <f>'[4]Cuadro 14'!F60</f>
        <v>0.24235572984832957</v>
      </c>
      <c r="G60" s="315">
        <f>'[4]Cuadro 14'!G60</f>
        <v>0.8253594925287927</v>
      </c>
      <c r="H60" s="315">
        <f>'[4]Cuadro 14'!H60</f>
        <v>0</v>
      </c>
      <c r="I60" s="314">
        <f>'[4]Cuadro 14'!I60</f>
        <v>2356496.117</v>
      </c>
      <c r="J60" s="314">
        <f>'[4]Cuadro 14'!J60</f>
        <v>1664372.389</v>
      </c>
      <c r="K60" s="316">
        <f>'[4]Cuadro 14'!K60</f>
        <v>41.58466774468945</v>
      </c>
      <c r="L60" s="316"/>
      <c r="M60" s="314">
        <f>'[4]Cuadro 14'!M60</f>
        <v>17679.77252</v>
      </c>
      <c r="N60" s="314">
        <f>'[4]Cuadro 14'!N60</f>
        <v>11897.130330000002</v>
      </c>
      <c r="O60" s="315">
        <f>'[4]Cuadro 14'!O60</f>
        <v>48.605352968340526</v>
      </c>
      <c r="P60" s="315">
        <f>'[4]Cuadro 14'!P60</f>
        <v>0.1678958036472155</v>
      </c>
      <c r="Q60" s="315">
        <f>'[4]Cuadro 14'!Q60</f>
        <v>0.6061311553738664</v>
      </c>
      <c r="R60" s="315">
        <f>'[4]Cuadro 14'!R60</f>
        <v>0</v>
      </c>
      <c r="S60" s="314">
        <f>'[4]Cuadro 14'!S60</f>
        <v>158339</v>
      </c>
      <c r="T60" s="314">
        <f>'[4]Cuadro 14'!T60</f>
        <v>161151.489</v>
      </c>
      <c r="U60" s="316">
        <f>'[4]Cuadro 14'!U60</f>
        <v>-1.7452454317688628</v>
      </c>
    </row>
    <row r="61" spans="2:21" s="47" customFormat="1" ht="12.75" customHeight="1">
      <c r="B61" s="15" t="s">
        <v>506</v>
      </c>
      <c r="C61" s="16">
        <f>'[4]Cuadro 14'!C61</f>
        <v>595444.9943499997</v>
      </c>
      <c r="D61" s="16">
        <f>'[4]Cuadro 14'!D61</f>
        <v>614480.41797</v>
      </c>
      <c r="E61" s="17">
        <f>'[4]Cuadro 14'!E61</f>
        <v>-3.0978080119925955</v>
      </c>
      <c r="F61" s="17">
        <f>'[4]Cuadro 14'!F61</f>
        <v>-0.07344496704699581</v>
      </c>
      <c r="G61" s="17">
        <f>'[4]Cuadro 14'!G61</f>
        <v>2.1587327832439573</v>
      </c>
      <c r="H61" s="17">
        <f>'[4]Cuadro 14'!H61</f>
        <v>0</v>
      </c>
      <c r="I61" s="16">
        <f>'[4]Cuadro 14'!I61</f>
        <v>5105304.1515</v>
      </c>
      <c r="J61" s="16">
        <f>'[4]Cuadro 14'!J61</f>
        <v>5244909.7604</v>
      </c>
      <c r="K61" s="61">
        <f>'[4]Cuadro 14'!K61</f>
        <v>-2.661735192358265</v>
      </c>
      <c r="L61" s="61"/>
      <c r="M61" s="16">
        <f>'[4]Cuadro 14'!M61</f>
        <v>59863.96703</v>
      </c>
      <c r="N61" s="16">
        <f>'[4]Cuadro 14'!N61</f>
        <v>47994.285379999994</v>
      </c>
      <c r="O61" s="17">
        <f>'[4]Cuadro 14'!O61</f>
        <v>24.731447829716615</v>
      </c>
      <c r="P61" s="17">
        <f>'[4]Cuadro 14'!P61</f>
        <v>0.34462961293189737</v>
      </c>
      <c r="Q61" s="17">
        <f>'[4]Cuadro 14'!Q61</f>
        <v>2.0523689125586637</v>
      </c>
      <c r="R61" s="17">
        <f>'[4]Cuadro 14'!R61</f>
        <v>0</v>
      </c>
      <c r="S61" s="16">
        <f>'[4]Cuadro 14'!S61</f>
        <v>481388.939</v>
      </c>
      <c r="T61" s="16">
        <f>'[4]Cuadro 14'!T61</f>
        <v>351817.949</v>
      </c>
      <c r="U61" s="61">
        <f>'[4]Cuadro 14'!U61</f>
        <v>36.82898793773594</v>
      </c>
    </row>
    <row r="62" spans="1:21" s="47" customFormat="1" ht="12.75" customHeight="1">
      <c r="A62" s="78"/>
      <c r="B62" s="319" t="s">
        <v>507</v>
      </c>
      <c r="C62" s="314">
        <f>'[4]Cuadro 14'!C62</f>
        <v>2565.9110800000008</v>
      </c>
      <c r="D62" s="314">
        <f>'[4]Cuadro 14'!D62</f>
        <v>2106.96585</v>
      </c>
      <c r="E62" s="315">
        <f>'[4]Cuadro 14'!E62</f>
        <v>21.782281378694424</v>
      </c>
      <c r="F62" s="315">
        <f>'[4]Cuadro 14'!F62</f>
        <v>0.0017707626563303943</v>
      </c>
      <c r="G62" s="315">
        <f>'[4]Cuadro 14'!G62</f>
        <v>0.009302482042579812</v>
      </c>
      <c r="H62" s="315">
        <f>'[4]Cuadro 14'!H62</f>
        <v>0</v>
      </c>
      <c r="I62" s="314">
        <f>'[4]Cuadro 14'!I62</f>
        <v>546.29</v>
      </c>
      <c r="J62" s="314">
        <f>'[4]Cuadro 14'!J62</f>
        <v>365.185</v>
      </c>
      <c r="K62" s="316">
        <f>'[4]Cuadro 14'!K62</f>
        <v>49.59267220723741</v>
      </c>
      <c r="L62" s="316"/>
      <c r="M62" s="314">
        <f>'[4]Cuadro 14'!M62</f>
        <v>9.999999999999999E-34</v>
      </c>
      <c r="N62" s="314">
        <f>'[4]Cuadro 14'!N62</f>
        <v>1015.46577</v>
      </c>
      <c r="O62" s="315">
        <f>'[4]Cuadro 14'!O62</f>
        <v>-100</v>
      </c>
      <c r="P62" s="315">
        <f>'[4]Cuadro 14'!P62</f>
        <v>-0.02948348452636814</v>
      </c>
      <c r="Q62" s="315">
        <f>'[4]Cuadro 14'!Q62</f>
        <v>3.428387750397743E-38</v>
      </c>
      <c r="R62" s="315">
        <f>'[4]Cuadro 14'!R62</f>
        <v>0</v>
      </c>
      <c r="S62" s="314">
        <f>'[4]Cuadro 14'!S62</f>
        <v>9.999999999999999E-34</v>
      </c>
      <c r="T62" s="314">
        <f>'[4]Cuadro 14'!T62</f>
        <v>233.931</v>
      </c>
      <c r="U62" s="316">
        <f>'[4]Cuadro 14'!U62</f>
        <v>-100</v>
      </c>
    </row>
    <row r="63" spans="2:21" s="47" customFormat="1" ht="15.75" customHeight="1">
      <c r="B63" s="15" t="s">
        <v>508</v>
      </c>
      <c r="C63" s="16">
        <f>'[4]Cuadro 14'!C63</f>
        <v>413.49365</v>
      </c>
      <c r="D63" s="16">
        <f>'[4]Cuadro 14'!D63</f>
        <v>397.8507</v>
      </c>
      <c r="E63" s="17">
        <f>'[4]Cuadro 14'!E63</f>
        <v>3.931864390335366</v>
      </c>
      <c r="F63" s="17">
        <f>'[4]Cuadro 14'!F63</f>
        <v>6.03556805565742E-05</v>
      </c>
      <c r="G63" s="17">
        <f>'[4]Cuadro 14'!G63</f>
        <v>0.0014990843929968847</v>
      </c>
      <c r="H63" s="17">
        <f>'[4]Cuadro 14'!H63</f>
        <v>0</v>
      </c>
      <c r="I63" s="16">
        <f>'[4]Cuadro 14'!I63</f>
        <v>80.575</v>
      </c>
      <c r="J63" s="16">
        <f>'[4]Cuadro 14'!J63</f>
        <v>62.98</v>
      </c>
      <c r="K63" s="61">
        <f>'[4]Cuadro 14'!K63</f>
        <v>27.937440457288037</v>
      </c>
      <c r="L63" s="61"/>
      <c r="M63" s="16">
        <f>'[4]Cuadro 14'!M63</f>
        <v>129.36667</v>
      </c>
      <c r="N63" s="16">
        <f>'[4]Cuadro 14'!N63</f>
        <v>9.999999999999999E-34</v>
      </c>
      <c r="O63" s="17">
        <f>'[4]Cuadro 14'!O63</f>
        <v>1.2936667E+37</v>
      </c>
      <c r="P63" s="17">
        <f>'[4]Cuadro 14'!P63</f>
        <v>0.0037560893984371073</v>
      </c>
      <c r="Q63" s="17">
        <f>'[4]Cuadro 14'!Q63</f>
        <v>0.004435191067377472</v>
      </c>
      <c r="R63" s="17">
        <f>'[4]Cuadro 14'!R63</f>
        <v>0</v>
      </c>
      <c r="S63" s="16">
        <f>'[4]Cuadro 14'!S63</f>
        <v>20.991</v>
      </c>
      <c r="T63" s="16">
        <f>'[4]Cuadro 14'!T63</f>
        <v>9.999999999999999E-34</v>
      </c>
      <c r="U63" s="61">
        <f>'[4]Cuadro 14'!U63</f>
        <v>2.0991000000000002E+36</v>
      </c>
    </row>
    <row r="64" spans="1:21" s="47" customFormat="1" ht="12.75" customHeight="1">
      <c r="A64" s="78"/>
      <c r="B64" s="319" t="s">
        <v>509</v>
      </c>
      <c r="C64" s="314">
        <f>'[4]Cuadro 14'!C64</f>
        <v>25713.26933999999</v>
      </c>
      <c r="D64" s="314">
        <f>'[4]Cuadro 14'!D64</f>
        <v>36941.02987</v>
      </c>
      <c r="E64" s="315">
        <f>'[4]Cuadro 14'!E64</f>
        <v>-30.39373988627786</v>
      </c>
      <c r="F64" s="315">
        <f>'[4]Cuadro 14'!F64</f>
        <v>-0.04332041769067812</v>
      </c>
      <c r="G64" s="315">
        <f>'[4]Cuadro 14'!G64</f>
        <v>0.093221167387986</v>
      </c>
      <c r="H64" s="315">
        <f>'[4]Cuadro 14'!H64</f>
        <v>0</v>
      </c>
      <c r="I64" s="314">
        <f>'[4]Cuadro 14'!I64</f>
        <v>10885.584</v>
      </c>
      <c r="J64" s="314">
        <f>'[4]Cuadro 14'!J64</f>
        <v>19801.83</v>
      </c>
      <c r="K64" s="70">
        <f>'[4]Cuadro 14'!K64</f>
        <v>-45.02738383270638</v>
      </c>
      <c r="L64" s="70"/>
      <c r="M64" s="314">
        <f>'[4]Cuadro 14'!M64</f>
        <v>3619.9656099999997</v>
      </c>
      <c r="N64" s="314">
        <f>'[4]Cuadro 14'!N64</f>
        <v>3250.4213999999997</v>
      </c>
      <c r="O64" s="315">
        <f>'[4]Cuadro 14'!O64</f>
        <v>11.369116939729725</v>
      </c>
      <c r="P64" s="315">
        <f>'[4]Cuadro 14'!P64</f>
        <v>0.010729510850320381</v>
      </c>
      <c r="Q64" s="315">
        <f>'[4]Cuadro 14'!Q64</f>
        <v>0.12410645754185093</v>
      </c>
      <c r="R64" s="315">
        <f>'[4]Cuadro 14'!R64</f>
        <v>0</v>
      </c>
      <c r="S64" s="314">
        <f>'[4]Cuadro 14'!S64</f>
        <v>584.544</v>
      </c>
      <c r="T64" s="314">
        <f>'[4]Cuadro 14'!T64</f>
        <v>734.95</v>
      </c>
      <c r="U64" s="70">
        <f>'[4]Cuadro 14'!U64</f>
        <v>-20.464793523368943</v>
      </c>
    </row>
    <row r="65" spans="2:21" s="47" customFormat="1" ht="12.75" customHeight="1">
      <c r="B65" s="15"/>
      <c r="C65" s="16"/>
      <c r="D65" s="16"/>
      <c r="E65" s="17"/>
      <c r="F65" s="17"/>
      <c r="G65" s="17"/>
      <c r="H65" s="17"/>
      <c r="I65" s="16"/>
      <c r="J65" s="16"/>
      <c r="K65" s="61"/>
      <c r="L65" s="61"/>
      <c r="M65" s="16"/>
      <c r="N65" s="16"/>
      <c r="O65" s="17"/>
      <c r="P65" s="17"/>
      <c r="Q65" s="17"/>
      <c r="R65" s="17"/>
      <c r="S65" s="16"/>
      <c r="T65" s="16"/>
      <c r="U65" s="61"/>
    </row>
    <row r="66" spans="1:21" s="47" customFormat="1" ht="12.75" customHeight="1">
      <c r="A66" s="78"/>
      <c r="B66" s="319" t="s">
        <v>510</v>
      </c>
      <c r="C66" s="314">
        <f>'[4]Cuadro 14'!C66</f>
        <v>181502.58652999988</v>
      </c>
      <c r="D66" s="314">
        <f>'[4]Cuadro 14'!D66</f>
        <v>361441.6043300001</v>
      </c>
      <c r="E66" s="315">
        <f>'[4]Cuadro 14'!E66</f>
        <v>-49.78370382500681</v>
      </c>
      <c r="F66" s="315">
        <f>'[4]Cuadro 14'!F66</f>
        <v>-0.6942643093534495</v>
      </c>
      <c r="G66" s="315">
        <f>'[4]Cuadro 14'!G66</f>
        <v>0.6580214587471644</v>
      </c>
      <c r="H66" s="315">
        <f>'[4]Cuadro 14'!H66</f>
        <v>0</v>
      </c>
      <c r="I66" s="314">
        <f>'[4]Cuadro 14'!I66</f>
        <v>105308.47514</v>
      </c>
      <c r="J66" s="314">
        <f>'[4]Cuadro 14'!J66</f>
        <v>435458.372</v>
      </c>
      <c r="K66" s="316">
        <f>'[4]Cuadro 14'!K66</f>
        <v>-75.81663784385802</v>
      </c>
      <c r="L66" s="316"/>
      <c r="M66" s="314">
        <f>'[4]Cuadro 14'!M66</f>
        <v>28547.71875</v>
      </c>
      <c r="N66" s="314">
        <f>'[4]Cuadro 14'!N66</f>
        <v>33783.93978999999</v>
      </c>
      <c r="O66" s="315">
        <f>'[4]Cuadro 14'!O66</f>
        <v>-15.49914270670677</v>
      </c>
      <c r="P66" s="315">
        <f>'[4]Cuadro 14'!P66</f>
        <v>-0.15203076910163404</v>
      </c>
      <c r="Q66" s="315">
        <f>'[4]Cuadro 14'!Q66</f>
        <v>0.9787264926429997</v>
      </c>
      <c r="R66" s="315">
        <f>'[4]Cuadro 14'!R66</f>
        <v>0</v>
      </c>
      <c r="S66" s="314">
        <f>'[4]Cuadro 14'!S66</f>
        <v>64527.913</v>
      </c>
      <c r="T66" s="314">
        <f>'[4]Cuadro 14'!T66</f>
        <v>66656.41944</v>
      </c>
      <c r="U66" s="316">
        <f>'[4]Cuadro 14'!U66</f>
        <v>-3.1932504894235247</v>
      </c>
    </row>
    <row r="67" spans="2:21" s="47" customFormat="1" ht="12.75" customHeight="1">
      <c r="B67" s="15" t="s">
        <v>511</v>
      </c>
      <c r="C67" s="16">
        <f>'[4]Cuadro 14'!C67</f>
        <v>2050786.0312099992</v>
      </c>
      <c r="D67" s="16">
        <f>'[4]Cuadro 14'!D67</f>
        <v>1367410.5497</v>
      </c>
      <c r="E67" s="17">
        <f>'[4]Cuadro 14'!E67</f>
        <v>49.97588190758999</v>
      </c>
      <c r="F67" s="17">
        <f>'[4]Cuadro 14'!F67</f>
        <v>2.6366888766001693</v>
      </c>
      <c r="G67" s="17">
        <f>'[4]Cuadro 14'!G67</f>
        <v>7.434942066856243</v>
      </c>
      <c r="H67" s="17">
        <f>'[4]Cuadro 14'!H67</f>
        <v>0</v>
      </c>
      <c r="I67" s="16">
        <f>'[4]Cuadro 14'!I67</f>
        <v>5416540.048160008</v>
      </c>
      <c r="J67" s="16">
        <f>'[4]Cuadro 14'!J67</f>
        <v>2594610.632759999</v>
      </c>
      <c r="K67" s="61">
        <f>'[4]Cuadro 14'!K67</f>
        <v>108.76119059136829</v>
      </c>
      <c r="L67" s="61"/>
      <c r="M67" s="16">
        <f>'[4]Cuadro 14'!M67</f>
        <v>90904.0957</v>
      </c>
      <c r="N67" s="16">
        <f>'[4]Cuadro 14'!N67</f>
        <v>132424.45260000002</v>
      </c>
      <c r="O67" s="17">
        <f>'[4]Cuadro 14'!O67</f>
        <v>-31.35399549312542</v>
      </c>
      <c r="P67" s="17">
        <f>'[4]Cuadro 14'!P67</f>
        <v>-1.205520497446638</v>
      </c>
      <c r="Q67" s="17">
        <f>'[4]Cuadro 14'!Q67</f>
        <v>3.116544881588642</v>
      </c>
      <c r="R67" s="17">
        <f>'[4]Cuadro 14'!R67</f>
        <v>0</v>
      </c>
      <c r="S67" s="16">
        <f>'[4]Cuadro 14'!S67</f>
        <v>633341.81451</v>
      </c>
      <c r="T67" s="16">
        <f>'[4]Cuadro 14'!T67</f>
        <v>161361.99469</v>
      </c>
      <c r="U67" s="61">
        <f>'[4]Cuadro 14'!U67</f>
        <v>292.49751202365985</v>
      </c>
    </row>
    <row r="68" spans="1:21" s="47" customFormat="1" ht="12.75" customHeight="1">
      <c r="A68" s="78"/>
      <c r="B68" s="319" t="s">
        <v>512</v>
      </c>
      <c r="C68" s="314">
        <f>'[4]Cuadro 14'!C68</f>
        <v>4510.33242</v>
      </c>
      <c r="D68" s="314">
        <f>'[4]Cuadro 14'!D68</f>
        <v>162762.26397000003</v>
      </c>
      <c r="E68" s="315">
        <f>'[4]Cuadro 14'!E68</f>
        <v>-97.2288832128611</v>
      </c>
      <c r="F68" s="315">
        <f>'[4]Cuadro 14'!F68</f>
        <v>-0.6105883499015631</v>
      </c>
      <c r="G68" s="315">
        <f>'[4]Cuadro 14'!G68</f>
        <v>0.016351808396694534</v>
      </c>
      <c r="H68" s="315">
        <f>'[4]Cuadro 14'!H68</f>
        <v>0</v>
      </c>
      <c r="I68" s="314">
        <f>'[4]Cuadro 14'!I68</f>
        <v>3309.772629999999</v>
      </c>
      <c r="J68" s="314">
        <f>'[4]Cuadro 14'!J68</f>
        <v>214869.9390000001</v>
      </c>
      <c r="K68" s="316">
        <f>'[4]Cuadro 14'!K68</f>
        <v>-98.45963905169629</v>
      </c>
      <c r="L68" s="316"/>
      <c r="M68" s="314">
        <f>'[4]Cuadro 14'!M68</f>
        <v>1013.50037</v>
      </c>
      <c r="N68" s="314">
        <f>'[4]Cuadro 14'!N68</f>
        <v>713.1899000000002</v>
      </c>
      <c r="O68" s="315">
        <f>'[4]Cuadro 14'!O68</f>
        <v>42.10806546755636</v>
      </c>
      <c r="P68" s="315">
        <f>'[4]Cuadro 14'!P68</f>
        <v>0.008719347669741088</v>
      </c>
      <c r="Q68" s="315">
        <f>'[4]Cuadro 14'!Q68</f>
        <v>0.0347467225353158</v>
      </c>
      <c r="R68" s="315">
        <f>'[4]Cuadro 14'!R68</f>
        <v>0</v>
      </c>
      <c r="S68" s="314">
        <f>'[4]Cuadro 14'!S68</f>
        <v>525.90176</v>
      </c>
      <c r="T68" s="314">
        <f>'[4]Cuadro 14'!T68</f>
        <v>587.57838</v>
      </c>
      <c r="U68" s="316">
        <f>'[4]Cuadro 14'!U68</f>
        <v>-10.496747684964186</v>
      </c>
    </row>
    <row r="69" spans="2:21" s="47" customFormat="1" ht="15.75" customHeight="1">
      <c r="B69" s="15" t="s">
        <v>513</v>
      </c>
      <c r="C69" s="16">
        <f>'[4]Cuadro 14'!C69</f>
        <v>345398.15507</v>
      </c>
      <c r="D69" s="16">
        <f>'[4]Cuadro 14'!D69</f>
        <v>336312.5960700003</v>
      </c>
      <c r="E69" s="17">
        <f>'[4]Cuadro 14'!E69</f>
        <v>2.7015220679122542</v>
      </c>
      <c r="F69" s="17">
        <f>'[4]Cuadro 14'!F69</f>
        <v>0.03505509489462586</v>
      </c>
      <c r="G69" s="17">
        <f>'[4]Cuadro 14'!G69</f>
        <v>1.2522102422500438</v>
      </c>
      <c r="H69" s="17">
        <f>'[4]Cuadro 14'!H69</f>
        <v>0</v>
      </c>
      <c r="I69" s="16">
        <f>'[4]Cuadro 14'!I69</f>
        <v>493117.1940399999</v>
      </c>
      <c r="J69" s="16">
        <f>'[4]Cuadro 14'!J69</f>
        <v>578713.4003399999</v>
      </c>
      <c r="K69" s="61">
        <f>'[4]Cuadro 14'!K69</f>
        <v>-14.790776617529747</v>
      </c>
      <c r="L69" s="61"/>
      <c r="M69" s="16">
        <f>'[4]Cuadro 14'!M69</f>
        <v>14266.7263</v>
      </c>
      <c r="N69" s="16">
        <f>'[4]Cuadro 14'!N69</f>
        <v>108021.45288000001</v>
      </c>
      <c r="O69" s="17">
        <f>'[4]Cuadro 14'!O69</f>
        <v>-86.79269171110968</v>
      </c>
      <c r="P69" s="17">
        <f>'[4]Cuadro 14'!P69</f>
        <v>-2.722116404175108</v>
      </c>
      <c r="Q69" s="17">
        <f>'[4]Cuadro 14'!Q69</f>
        <v>0.4891186968519732</v>
      </c>
      <c r="R69" s="17">
        <f>'[4]Cuadro 14'!R69</f>
        <v>0</v>
      </c>
      <c r="S69" s="16">
        <f>'[4]Cuadro 14'!S69</f>
        <v>14745.448639999999</v>
      </c>
      <c r="T69" s="16">
        <f>'[4]Cuadro 14'!T69</f>
        <v>113529.05135999997</v>
      </c>
      <c r="U69" s="61">
        <f>'[4]Cuadro 14'!U69</f>
        <v>-87.01173975880212</v>
      </c>
    </row>
    <row r="70" spans="1:21" s="47" customFormat="1" ht="12.75" customHeight="1">
      <c r="A70" s="78"/>
      <c r="B70" s="319" t="s">
        <v>514</v>
      </c>
      <c r="C70" s="314">
        <f>'[4]Cuadro 14'!C70</f>
        <v>4740.099109999998</v>
      </c>
      <c r="D70" s="314">
        <f>'[4]Cuadro 14'!D70</f>
        <v>7060.962140000002</v>
      </c>
      <c r="E70" s="314">
        <f>'[4]Cuadro 14'!E70</f>
        <v>-32.86893462935355</v>
      </c>
      <c r="F70" s="315">
        <f>'[4]Cuadro 14'!F70</f>
        <v>-0.008954658018739639</v>
      </c>
      <c r="G70" s="315">
        <f>'[4]Cuadro 14'!G70</f>
        <v>0.01718480706308167</v>
      </c>
      <c r="H70" s="315">
        <f>'[4]Cuadro 14'!H70</f>
        <v>0</v>
      </c>
      <c r="I70" s="314">
        <f>'[4]Cuadro 14'!I70</f>
        <v>54770.269</v>
      </c>
      <c r="J70" s="314">
        <f>'[4]Cuadro 14'!J70</f>
        <v>105631.591</v>
      </c>
      <c r="K70" s="314">
        <f>'[4]Cuadro 14'!K70</f>
        <v>-48.149726344650055</v>
      </c>
      <c r="L70" s="314"/>
      <c r="M70" s="314">
        <f>'[4]Cuadro 14'!M70</f>
        <v>522.841</v>
      </c>
      <c r="N70" s="314">
        <f>'[4]Cuadro 14'!N70</f>
        <v>31.674259999999997</v>
      </c>
      <c r="O70" s="314">
        <f>'[4]Cuadro 14'!O70</f>
        <v>1550.6810261707774</v>
      </c>
      <c r="P70" s="315">
        <f>'[4]Cuadro 14'!P70</f>
        <v>0.014260753445836667</v>
      </c>
      <c r="Q70" s="315">
        <f>'[4]Cuadro 14'!Q70</f>
        <v>0.017925016798057067</v>
      </c>
      <c r="R70" s="315">
        <f>'[4]Cuadro 14'!R70</f>
        <v>0</v>
      </c>
      <c r="S70" s="314">
        <f>'[4]Cuadro 14'!S70</f>
        <v>9506.2</v>
      </c>
      <c r="T70" s="314">
        <f>'[4]Cuadro 14'!T70</f>
        <v>400.94</v>
      </c>
      <c r="U70" s="314">
        <f>'[4]Cuadro 14'!U70</f>
        <v>2270.978201227116</v>
      </c>
    </row>
    <row r="71" spans="1:21" s="47" customFormat="1" ht="15.75" customHeight="1">
      <c r="A71" s="15"/>
      <c r="B71" s="86"/>
      <c r="C71" s="87"/>
      <c r="D71" s="87"/>
      <c r="E71" s="126"/>
      <c r="F71" s="126"/>
      <c r="G71" s="126"/>
      <c r="H71" s="126"/>
      <c r="I71" s="127"/>
      <c r="J71" s="127"/>
      <c r="K71" s="126"/>
      <c r="L71" s="126"/>
      <c r="M71" s="87"/>
      <c r="N71" s="87"/>
      <c r="O71" s="126"/>
      <c r="P71" s="126"/>
      <c r="Q71" s="126"/>
      <c r="R71" s="126"/>
      <c r="S71" s="127"/>
      <c r="T71" s="127"/>
      <c r="U71" s="126"/>
    </row>
    <row r="72" spans="1:21" s="47" customFormat="1" ht="12.75" customHeight="1">
      <c r="A72" s="320" t="s">
        <v>515</v>
      </c>
      <c r="B72" s="321"/>
      <c r="C72" s="322">
        <f>'[4]Cuadro 14'!C72</f>
        <v>5885096.77228</v>
      </c>
      <c r="D72" s="322">
        <f>'[4]Cuadro 14'!D72</f>
        <v>5946421.315729987</v>
      </c>
      <c r="E72" s="323">
        <f>'[4]Cuadro 14'!E72</f>
        <v>-1.0312848719239875</v>
      </c>
      <c r="F72" s="323">
        <f>'[4]Cuadro 14'!F72</f>
        <v>-0.23661039348365584</v>
      </c>
      <c r="G72" s="323">
        <f>'[4]Cuadro 14'!G72</f>
        <v>21.33589408834039</v>
      </c>
      <c r="H72" s="323">
        <f>'[4]Cuadro 14'!H72</f>
        <v>0</v>
      </c>
      <c r="I72" s="322">
        <f>'[4]Cuadro 14'!I72</f>
        <v>18732791.286140032</v>
      </c>
      <c r="J72" s="322">
        <f>'[4]Cuadro 14'!J72</f>
        <v>17249140.33635997</v>
      </c>
      <c r="K72" s="324">
        <f>'[4]Cuadro 14'!K72</f>
        <v>8.601303722091181</v>
      </c>
      <c r="L72" s="324"/>
      <c r="M72" s="322">
        <f>'[4]Cuadro 14'!M72</f>
        <v>373796.61620999686</v>
      </c>
      <c r="N72" s="322">
        <f>'[4]Cuadro 14'!N72</f>
        <v>1130141.447980004</v>
      </c>
      <c r="O72" s="323">
        <f>'[4]Cuadro 14'!O72</f>
        <v>-66.92479362843343</v>
      </c>
      <c r="P72" s="323">
        <f>'[4]Cuadro 14'!P72</f>
        <v>-21.960052030202373</v>
      </c>
      <c r="Q72" s="323">
        <f>'[4]Cuadro 14'!Q72</f>
        <v>12.815197401544797</v>
      </c>
      <c r="R72" s="323">
        <f>'[4]Cuadro 14'!R72</f>
        <v>0</v>
      </c>
      <c r="S72" s="322">
        <f>'[4]Cuadro 14'!S72</f>
        <v>-2506440.7706400026</v>
      </c>
      <c r="T72" s="322">
        <f>'[4]Cuadro 14'!T72</f>
        <v>6641723.996449998</v>
      </c>
      <c r="U72" s="324">
        <f>'[4]Cuadro 14'!U72</f>
        <v>-137.73780379882837</v>
      </c>
    </row>
    <row r="73" spans="1:21" s="47" customFormat="1" ht="12">
      <c r="A73" s="85"/>
      <c r="B73" s="85"/>
      <c r="C73" s="52"/>
      <c r="D73" s="52"/>
      <c r="E73" s="12"/>
      <c r="F73" s="12"/>
      <c r="G73" s="12"/>
      <c r="H73" s="12"/>
      <c r="I73" s="52"/>
      <c r="J73" s="52"/>
      <c r="K73" s="62"/>
      <c r="L73" s="12"/>
      <c r="M73" s="52"/>
      <c r="N73" s="52"/>
      <c r="O73" s="62"/>
      <c r="P73" s="12"/>
      <c r="Q73" s="12"/>
      <c r="R73" s="326"/>
      <c r="S73" s="52"/>
      <c r="T73" s="52"/>
      <c r="U73" s="12"/>
    </row>
    <row r="74" spans="1:2" s="47" customFormat="1" ht="12">
      <c r="A74" s="15" t="s">
        <v>817</v>
      </c>
      <c r="B74" s="15"/>
    </row>
    <row r="75" spans="1:16" s="47" customFormat="1" ht="13.5">
      <c r="A75" s="53" t="s">
        <v>517</v>
      </c>
      <c r="B75" s="15"/>
      <c r="F75" s="250"/>
      <c r="G75" s="250"/>
      <c r="P75" s="48"/>
    </row>
    <row r="76" spans="1:16" s="47" customFormat="1" ht="12">
      <c r="A76" s="15" t="s">
        <v>770</v>
      </c>
      <c r="B76" s="15"/>
      <c r="I76" s="54"/>
      <c r="J76" s="54"/>
      <c r="M76" s="54"/>
      <c r="P76" s="48"/>
    </row>
    <row r="77" spans="1:20" ht="13.5">
      <c r="A77" s="53" t="s">
        <v>518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327"/>
      <c r="N77" s="81"/>
      <c r="O77" s="81"/>
      <c r="P77" s="328"/>
      <c r="Q77" s="81"/>
      <c r="R77" s="81"/>
      <c r="S77" s="81"/>
      <c r="T77" s="81"/>
    </row>
    <row r="78" ht="12.75">
      <c r="A78" s="74"/>
    </row>
    <row r="80" spans="3:22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</sheetData>
  <sheetProtection/>
  <mergeCells count="16">
    <mergeCell ref="A18:B18"/>
    <mergeCell ref="J13:J14"/>
    <mergeCell ref="M13:M14"/>
    <mergeCell ref="N13:N14"/>
    <mergeCell ref="A13:B13"/>
    <mergeCell ref="C13:C14"/>
    <mergeCell ref="D13:D14"/>
    <mergeCell ref="I13:I14"/>
    <mergeCell ref="T13:T14"/>
    <mergeCell ref="A14:B14"/>
    <mergeCell ref="S13:S14"/>
    <mergeCell ref="A11:B11"/>
    <mergeCell ref="M11:U11"/>
    <mergeCell ref="A12:B12"/>
    <mergeCell ref="C12:G12"/>
    <mergeCell ref="M12:Q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38.7109375" style="471" customWidth="1"/>
    <col min="2" max="3" width="6.8515625" style="471" bestFit="1" customWidth="1"/>
    <col min="4" max="4" width="8.7109375" style="471" bestFit="1" customWidth="1"/>
    <col min="5" max="5" width="12.00390625" style="471" customWidth="1"/>
    <col min="6" max="6" width="2.421875" style="471" customWidth="1"/>
    <col min="7" max="8" width="6.8515625" style="471" bestFit="1" customWidth="1"/>
    <col min="9" max="9" width="11.57421875" style="471" bestFit="1" customWidth="1"/>
    <col min="10" max="10" width="12.7109375" style="471" bestFit="1" customWidth="1"/>
    <col min="11" max="11" width="1.8515625" style="471" customWidth="1"/>
    <col min="12" max="12" width="11.57421875" style="471" bestFit="1" customWidth="1"/>
    <col min="13" max="13" width="13.8515625" style="471" customWidth="1"/>
    <col min="14" max="16384" width="11.421875" style="471" customWidth="1"/>
  </cols>
  <sheetData>
    <row r="1" spans="1:13" ht="12.75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2.75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</row>
    <row r="3" spans="1:13" ht="12.7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13" ht="12.75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</row>
    <row r="5" spans="1:13" ht="18.75" customHeight="1">
      <c r="A5" s="875" t="s">
        <v>835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</row>
    <row r="6" spans="1:13" ht="18.75" customHeight="1">
      <c r="A6" s="724" t="s">
        <v>933</v>
      </c>
      <c r="B6" s="724"/>
      <c r="C6" s="724"/>
      <c r="D6" s="724"/>
      <c r="E6" s="724"/>
      <c r="F6" s="724"/>
      <c r="G6" s="731"/>
      <c r="H6" s="473"/>
      <c r="I6" s="731"/>
      <c r="J6" s="472"/>
      <c r="K6" s="472"/>
      <c r="L6" s="731"/>
      <c r="M6" s="731"/>
    </row>
    <row r="7" spans="1:13" ht="15">
      <c r="A7" s="726" t="s">
        <v>342</v>
      </c>
      <c r="B7" s="726"/>
      <c r="C7" s="726"/>
      <c r="D7" s="726"/>
      <c r="E7" s="726"/>
      <c r="F7" s="726"/>
      <c r="G7" s="731"/>
      <c r="H7" s="473"/>
      <c r="I7" s="731"/>
      <c r="J7" s="515"/>
      <c r="K7" s="472"/>
      <c r="L7" s="472"/>
      <c r="M7" s="472"/>
    </row>
    <row r="8" spans="1:13" ht="18" thickBot="1">
      <c r="A8" s="841" t="s">
        <v>1342</v>
      </c>
      <c r="B8" s="840"/>
      <c r="C8" s="840"/>
      <c r="D8" s="840"/>
      <c r="E8" s="724"/>
      <c r="F8" s="724"/>
      <c r="G8" s="731"/>
      <c r="H8" s="473"/>
      <c r="I8" s="731"/>
      <c r="J8" s="515"/>
      <c r="K8" s="472"/>
      <c r="L8" s="472"/>
      <c r="M8" s="786" t="s">
        <v>934</v>
      </c>
    </row>
    <row r="9" spans="1:13" ht="12.75">
      <c r="A9" s="876" t="s">
        <v>935</v>
      </c>
      <c r="B9" s="878" t="s">
        <v>1270</v>
      </c>
      <c r="C9" s="878"/>
      <c r="D9" s="878"/>
      <c r="E9" s="878"/>
      <c r="F9" s="787"/>
      <c r="G9" s="879" t="s">
        <v>1339</v>
      </c>
      <c r="H9" s="879"/>
      <c r="I9" s="879"/>
      <c r="J9" s="879"/>
      <c r="K9" s="788"/>
      <c r="L9" s="879" t="s">
        <v>1340</v>
      </c>
      <c r="M9" s="879"/>
    </row>
    <row r="10" spans="1:13" ht="24.75" thickBot="1">
      <c r="A10" s="877"/>
      <c r="B10" s="516" t="s">
        <v>1231</v>
      </c>
      <c r="C10" s="725" t="s">
        <v>1232</v>
      </c>
      <c r="D10" s="725" t="s">
        <v>936</v>
      </c>
      <c r="E10" s="725" t="s">
        <v>348</v>
      </c>
      <c r="F10" s="725"/>
      <c r="G10" s="516" t="s">
        <v>1231</v>
      </c>
      <c r="H10" s="725" t="s">
        <v>1232</v>
      </c>
      <c r="I10" s="725" t="s">
        <v>936</v>
      </c>
      <c r="J10" s="725" t="s">
        <v>348</v>
      </c>
      <c r="K10" s="725"/>
      <c r="L10" s="725" t="s">
        <v>936</v>
      </c>
      <c r="M10" s="725" t="s">
        <v>348</v>
      </c>
    </row>
    <row r="11" spans="1:13" ht="12.75">
      <c r="A11" s="517" t="s">
        <v>464</v>
      </c>
      <c r="B11" s="789">
        <v>4667.767440820004</v>
      </c>
      <c r="C11" s="789">
        <v>4999.318207169994</v>
      </c>
      <c r="D11" s="790">
        <v>-6.631919646052575</v>
      </c>
      <c r="E11" s="791">
        <v>-6.631919646052578</v>
      </c>
      <c r="F11" s="791"/>
      <c r="G11" s="789">
        <v>9452.033667160002</v>
      </c>
      <c r="H11" s="789">
        <v>9785.091266719988</v>
      </c>
      <c r="I11" s="790">
        <v>-3.4037250188227404</v>
      </c>
      <c r="J11" s="790">
        <v>-3.4037250188227404</v>
      </c>
      <c r="K11" s="790"/>
      <c r="L11" s="790">
        <v>1.626411018355567</v>
      </c>
      <c r="M11" s="518">
        <v>1.6264110183554399</v>
      </c>
    </row>
    <row r="12" spans="1:14" ht="13.5">
      <c r="A12" s="519" t="s">
        <v>937</v>
      </c>
      <c r="B12" s="792">
        <v>520.7417322000002</v>
      </c>
      <c r="C12" s="792">
        <v>515.238155089999</v>
      </c>
      <c r="D12" s="520">
        <v>1.0681617919076292</v>
      </c>
      <c r="E12" s="520">
        <v>0.11008655344458658</v>
      </c>
      <c r="F12" s="520"/>
      <c r="G12" s="792">
        <v>1026.6354910900002</v>
      </c>
      <c r="H12" s="792">
        <v>1073.7112620299986</v>
      </c>
      <c r="I12" s="520">
        <v>-4.384397612724598</v>
      </c>
      <c r="J12" s="520">
        <v>-0.4810969019789066</v>
      </c>
      <c r="K12" s="520"/>
      <c r="L12" s="520">
        <v>-5.605581932196035</v>
      </c>
      <c r="M12" s="520">
        <v>-0.662675038102195</v>
      </c>
      <c r="N12" s="521"/>
    </row>
    <row r="13" spans="1:14" ht="13.5">
      <c r="A13" s="522" t="s">
        <v>938</v>
      </c>
      <c r="B13" s="793">
        <v>3070.4337605499995</v>
      </c>
      <c r="C13" s="793">
        <v>3376.270395829997</v>
      </c>
      <c r="D13" s="794">
        <v>-9.058416519533917</v>
      </c>
      <c r="E13" s="794">
        <v>-6.117566888248251</v>
      </c>
      <c r="F13" s="794"/>
      <c r="G13" s="793">
        <v>6296.405858999999</v>
      </c>
      <c r="H13" s="793">
        <v>6736.1507546299945</v>
      </c>
      <c r="I13" s="794">
        <v>-6.528133226943339</v>
      </c>
      <c r="J13" s="794">
        <v>-4.494029576664335</v>
      </c>
      <c r="K13" s="794"/>
      <c r="L13" s="794">
        <v>0.921624115600661</v>
      </c>
      <c r="M13" s="794">
        <v>0.61661310695619</v>
      </c>
      <c r="N13" s="521"/>
    </row>
    <row r="14" spans="1:14" ht="13.5">
      <c r="A14" s="523" t="s">
        <v>939</v>
      </c>
      <c r="B14" s="795">
        <v>831.0326133800041</v>
      </c>
      <c r="C14" s="795">
        <v>807.5901182599981</v>
      </c>
      <c r="D14" s="524">
        <v>2.902771417079042</v>
      </c>
      <c r="E14" s="524">
        <v>0.46891384281930615</v>
      </c>
      <c r="F14" s="524"/>
      <c r="G14" s="795">
        <v>1580.6537227500041</v>
      </c>
      <c r="H14" s="795">
        <v>1473.1971102899965</v>
      </c>
      <c r="I14" s="524">
        <v>7.294109641503098</v>
      </c>
      <c r="J14" s="524">
        <v>1.0981666857362657</v>
      </c>
      <c r="K14" s="524"/>
      <c r="L14" s="524">
        <v>5.133083192055277</v>
      </c>
      <c r="M14" s="520">
        <v>0.8328798109391096</v>
      </c>
      <c r="N14" s="521"/>
    </row>
    <row r="15" spans="1:14" ht="13.5">
      <c r="A15" s="525" t="s">
        <v>940</v>
      </c>
      <c r="B15" s="796">
        <v>245.55933469</v>
      </c>
      <c r="C15" s="796">
        <v>300.21953798999994</v>
      </c>
      <c r="D15" s="526">
        <v>-18.20674419325122</v>
      </c>
      <c r="E15" s="526">
        <v>-1.0933531540682209</v>
      </c>
      <c r="F15" s="526"/>
      <c r="G15" s="796">
        <v>548.33859432</v>
      </c>
      <c r="H15" s="796">
        <v>502.03213976999996</v>
      </c>
      <c r="I15" s="526">
        <v>9.223802797011118</v>
      </c>
      <c r="J15" s="526">
        <v>0.4732347740842501</v>
      </c>
      <c r="K15" s="526"/>
      <c r="L15" s="526">
        <v>16.633758024827515</v>
      </c>
      <c r="M15" s="797">
        <v>0.8395931385623352</v>
      </c>
      <c r="N15" s="521"/>
    </row>
    <row r="16" spans="1:13" ht="12.75">
      <c r="A16" s="527" t="s">
        <v>941</v>
      </c>
      <c r="B16" s="527"/>
      <c r="C16" s="527"/>
      <c r="D16" s="527"/>
      <c r="E16" s="527"/>
      <c r="F16" s="527"/>
      <c r="G16" s="528"/>
      <c r="H16" s="528"/>
      <c r="I16" s="528"/>
      <c r="J16" s="528"/>
      <c r="K16" s="528"/>
      <c r="L16" s="528"/>
      <c r="M16" s="528"/>
    </row>
    <row r="17" spans="1:13" ht="12.75">
      <c r="A17" s="527" t="s">
        <v>942</v>
      </c>
      <c r="B17" s="527"/>
      <c r="C17" s="527"/>
      <c r="D17" s="527"/>
      <c r="E17" s="527"/>
      <c r="F17" s="527"/>
      <c r="G17" s="528"/>
      <c r="H17" s="528"/>
      <c r="I17" s="528"/>
      <c r="J17" s="477"/>
      <c r="K17" s="528"/>
      <c r="L17" s="528"/>
      <c r="M17" s="528"/>
    </row>
    <row r="18" spans="1:13" ht="12.75">
      <c r="A18" s="527" t="s">
        <v>943</v>
      </c>
      <c r="B18" s="527"/>
      <c r="C18" s="527"/>
      <c r="D18" s="527"/>
      <c r="E18" s="527"/>
      <c r="F18" s="527"/>
      <c r="G18" s="528"/>
      <c r="H18" s="528"/>
      <c r="I18" s="528"/>
      <c r="J18" s="528"/>
      <c r="K18" s="528"/>
      <c r="L18" s="528"/>
      <c r="M18" s="528"/>
    </row>
    <row r="19" spans="1:13" ht="12.75">
      <c r="A19" s="527" t="s">
        <v>944</v>
      </c>
      <c r="B19" s="527"/>
      <c r="C19" s="527"/>
      <c r="D19" s="527"/>
      <c r="E19" s="527"/>
      <c r="F19" s="527"/>
      <c r="G19" s="529"/>
      <c r="H19" s="528"/>
      <c r="I19" s="528"/>
      <c r="J19" s="528"/>
      <c r="K19" s="528"/>
      <c r="L19" s="528"/>
      <c r="M19" s="528"/>
    </row>
    <row r="20" spans="1:13" ht="12.75">
      <c r="A20" s="530" t="s">
        <v>945</v>
      </c>
      <c r="B20" s="530"/>
      <c r="C20" s="530"/>
      <c r="D20" s="530"/>
      <c r="E20" s="530"/>
      <c r="F20" s="530"/>
      <c r="G20" s="839"/>
      <c r="H20" s="514"/>
      <c r="I20" s="514"/>
      <c r="J20" s="514"/>
      <c r="K20" s="514"/>
      <c r="L20" s="514"/>
      <c r="M20" s="514"/>
    </row>
    <row r="21" spans="1:13" ht="12.75">
      <c r="A21" s="531" t="s">
        <v>516</v>
      </c>
      <c r="B21" s="531"/>
      <c r="C21" s="531"/>
      <c r="D21" s="531"/>
      <c r="E21" s="531"/>
      <c r="F21" s="531"/>
      <c r="G21" s="532"/>
      <c r="H21" s="514"/>
      <c r="I21" s="514"/>
      <c r="J21" s="514"/>
      <c r="K21" s="514"/>
      <c r="L21" s="514"/>
      <c r="M21" s="514"/>
    </row>
    <row r="22" spans="1:13" ht="12.75">
      <c r="A22" s="442" t="s">
        <v>1279</v>
      </c>
      <c r="B22" s="531"/>
      <c r="C22" s="531"/>
      <c r="D22" s="531"/>
      <c r="E22" s="531"/>
      <c r="F22" s="531"/>
      <c r="G22" s="533"/>
      <c r="H22" s="514"/>
      <c r="I22" s="514"/>
      <c r="J22" s="514"/>
      <c r="K22" s="514"/>
      <c r="L22" s="514"/>
      <c r="M22" s="514"/>
    </row>
    <row r="23" spans="1:13" ht="12.75">
      <c r="A23" s="514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</row>
    <row r="24" spans="3:13" ht="12.75">
      <c r="C24" s="521"/>
      <c r="D24" s="521"/>
      <c r="F24" s="534"/>
      <c r="G24" s="534"/>
      <c r="I24" s="534"/>
      <c r="J24" s="514"/>
      <c r="K24" s="514"/>
      <c r="L24" s="514"/>
      <c r="M24" s="514"/>
    </row>
    <row r="25" spans="3:8" ht="12.75">
      <c r="C25" s="535"/>
      <c r="D25" s="521"/>
      <c r="E25" s="521"/>
      <c r="G25" s="534"/>
      <c r="H25" s="534"/>
    </row>
    <row r="26" spans="3:8" ht="12.75">
      <c r="C26" s="535"/>
      <c r="D26" s="521"/>
      <c r="E26" s="521"/>
      <c r="G26" s="534"/>
      <c r="H26" s="534"/>
    </row>
    <row r="27" spans="2:8" ht="12.75">
      <c r="B27" s="535"/>
      <c r="C27" s="535"/>
      <c r="D27" s="521"/>
      <c r="E27" s="521"/>
      <c r="G27" s="534"/>
      <c r="H27" s="534"/>
    </row>
    <row r="30" spans="2:3" ht="14.25">
      <c r="B30" s="472"/>
      <c r="C30" s="143"/>
    </row>
    <row r="31" spans="10:11" ht="12.75">
      <c r="J31" s="534"/>
      <c r="K31" s="534"/>
    </row>
    <row r="32" spans="10:11" ht="12.75">
      <c r="J32" s="534"/>
      <c r="K32" s="534"/>
    </row>
    <row r="33" spans="10:12" ht="12.75">
      <c r="J33" s="534"/>
      <c r="K33" s="534"/>
      <c r="L33" s="534"/>
    </row>
    <row r="34" spans="10:12" ht="12.75">
      <c r="J34" s="534"/>
      <c r="K34" s="534"/>
      <c r="L34" s="534"/>
    </row>
    <row r="35" spans="10:12" ht="12.75">
      <c r="J35" s="534"/>
      <c r="K35" s="534"/>
      <c r="L35" s="534"/>
    </row>
    <row r="41" spans="2:3" ht="12.75">
      <c r="B41" s="535"/>
      <c r="C41" s="535"/>
    </row>
    <row r="42" spans="2:3" ht="12.75">
      <c r="B42" s="535"/>
      <c r="C42" s="535"/>
    </row>
    <row r="43" spans="2:3" ht="12.75">
      <c r="B43" s="535"/>
      <c r="C43" s="535"/>
    </row>
    <row r="44" spans="2:3" ht="12.75">
      <c r="B44" s="535"/>
      <c r="C44" s="535"/>
    </row>
    <row r="45" spans="2:3" ht="12.75">
      <c r="B45" s="535"/>
      <c r="C45" s="535"/>
    </row>
  </sheetData>
  <sheetProtection/>
  <mergeCells count="5">
    <mergeCell ref="A5:M5"/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ignoredErrors>
    <ignoredError sqref="B10:C10 G10:H1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V149"/>
  <sheetViews>
    <sheetView zoomScale="70" zoomScaleNormal="70" zoomScalePageLayoutView="0" workbookViewId="0" topLeftCell="A1">
      <selection activeCell="M43" sqref="M43"/>
    </sheetView>
  </sheetViews>
  <sheetFormatPr defaultColWidth="13.28125" defaultRowHeight="12" customHeight="1"/>
  <cols>
    <col min="1" max="1" width="20.140625" style="30" customWidth="1"/>
    <col min="2" max="2" width="13.8515625" style="30" customWidth="1"/>
    <col min="3" max="3" width="15.7109375" style="147" customWidth="1"/>
    <col min="4" max="4" width="10.421875" style="147" customWidth="1"/>
    <col min="5" max="5" width="13.8515625" style="147" customWidth="1"/>
    <col min="6" max="6" width="12.57421875" style="147" customWidth="1"/>
    <col min="7" max="7" width="1.8515625" style="147" customWidth="1"/>
    <col min="8" max="8" width="16.8515625" style="147" customWidth="1"/>
    <col min="9" max="9" width="14.7109375" style="30" customWidth="1"/>
    <col min="10" max="10" width="10.57421875" style="30" customWidth="1"/>
    <col min="11" max="11" width="1.421875" style="30" customWidth="1"/>
    <col min="12" max="12" width="12.00390625" style="30" customWidth="1"/>
    <col min="13" max="13" width="14.00390625" style="30" bestFit="1" customWidth="1"/>
    <col min="14" max="14" width="14.140625" style="30" customWidth="1"/>
    <col min="15" max="15" width="13.8515625" style="30" customWidth="1"/>
    <col min="16" max="16" width="12.421875" style="30" customWidth="1"/>
    <col min="17" max="17" width="2.00390625" style="30" customWidth="1"/>
    <col min="18" max="18" width="11.8515625" style="30" customWidth="1"/>
    <col min="19" max="19" width="14.421875" style="30" customWidth="1"/>
    <col min="20" max="20" width="9.140625" style="30" customWidth="1"/>
    <col min="21" max="22" width="13.28125" style="30" customWidth="1"/>
    <col min="23" max="16384" width="13.28125" style="147" customWidth="1"/>
  </cols>
  <sheetData>
    <row r="1" ht="5.25" customHeight="1"/>
    <row r="4" spans="9:10" ht="12" customHeight="1">
      <c r="I4" s="962" t="s">
        <v>856</v>
      </c>
      <c r="J4" s="962"/>
    </row>
    <row r="5" spans="9:10" ht="12" customHeight="1">
      <c r="I5" s="962"/>
      <c r="J5" s="962"/>
    </row>
    <row r="6" spans="9:10" ht="14.25" customHeight="1">
      <c r="I6" s="962"/>
      <c r="J6" s="962"/>
    </row>
    <row r="7" spans="1:20" s="329" customFormat="1" ht="15.75" customHeight="1">
      <c r="A7" s="34" t="s">
        <v>818</v>
      </c>
      <c r="B7" s="34"/>
      <c r="C7" s="294"/>
      <c r="D7" s="294"/>
      <c r="E7" s="294"/>
      <c r="F7" s="294"/>
      <c r="G7" s="294"/>
      <c r="H7" s="294"/>
      <c r="I7" s="294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</row>
    <row r="8" spans="1:20" s="329" customFormat="1" ht="16.5" customHeight="1">
      <c r="A8" s="34" t="s">
        <v>819</v>
      </c>
      <c r="B8" s="34"/>
      <c r="C8" s="294"/>
      <c r="D8" s="294"/>
      <c r="E8" s="294"/>
      <c r="F8" s="294"/>
      <c r="G8" s="294"/>
      <c r="H8" s="294"/>
      <c r="I8" s="294"/>
      <c r="J8" s="297"/>
      <c r="K8" s="297"/>
      <c r="L8" s="297"/>
      <c r="M8" s="297"/>
      <c r="N8" s="297"/>
      <c r="O8" s="297"/>
      <c r="P8" s="447" t="e">
        <f>#REF!</f>
        <v>#REF!</v>
      </c>
      <c r="Q8" s="297"/>
      <c r="R8" s="297"/>
      <c r="S8" s="297"/>
      <c r="T8" s="297"/>
    </row>
    <row r="9" spans="1:22" s="294" customFormat="1" ht="15.75" customHeight="1">
      <c r="A9" s="897" t="s">
        <v>342</v>
      </c>
      <c r="B9" s="897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56"/>
      <c r="V9" s="56"/>
    </row>
    <row r="10" spans="1:20" s="329" customFormat="1" ht="10.5" customHeight="1" thickBot="1">
      <c r="A10" s="474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</row>
    <row r="11" spans="1:20" s="332" customFormat="1" ht="15" customHeight="1" thickBot="1">
      <c r="A11" s="330"/>
      <c r="B11" s="965" t="s">
        <v>859</v>
      </c>
      <c r="C11" s="965"/>
      <c r="D11" s="965"/>
      <c r="E11" s="965"/>
      <c r="F11" s="965"/>
      <c r="G11" s="965"/>
      <c r="H11" s="965"/>
      <c r="I11" s="965"/>
      <c r="J11" s="965"/>
      <c r="K11" s="331"/>
      <c r="L11" s="965" t="s">
        <v>860</v>
      </c>
      <c r="M11" s="965"/>
      <c r="N11" s="965"/>
      <c r="O11" s="965"/>
      <c r="P11" s="965"/>
      <c r="Q11" s="965"/>
      <c r="R11" s="965"/>
      <c r="S11" s="965"/>
      <c r="T11" s="965"/>
    </row>
    <row r="12" spans="1:20" s="334" customFormat="1" ht="15" customHeight="1" thickBot="1">
      <c r="A12" s="333"/>
      <c r="B12" s="909" t="s">
        <v>820</v>
      </c>
      <c r="C12" s="909"/>
      <c r="D12" s="909"/>
      <c r="E12" s="909"/>
      <c r="F12" s="909"/>
      <c r="G12" s="40"/>
      <c r="H12" s="909" t="s">
        <v>821</v>
      </c>
      <c r="I12" s="909"/>
      <c r="J12" s="909"/>
      <c r="K12" s="40"/>
      <c r="L12" s="909" t="s">
        <v>820</v>
      </c>
      <c r="M12" s="909"/>
      <c r="N12" s="909"/>
      <c r="O12" s="909"/>
      <c r="P12" s="909"/>
      <c r="R12" s="909" t="s">
        <v>821</v>
      </c>
      <c r="S12" s="909"/>
      <c r="T12" s="909"/>
    </row>
    <row r="13" spans="1:20" s="334" customFormat="1" ht="15" customHeight="1">
      <c r="A13" s="333"/>
      <c r="B13" s="963" t="s">
        <v>345</v>
      </c>
      <c r="C13" s="963" t="s">
        <v>346</v>
      </c>
      <c r="D13" s="40" t="s">
        <v>457</v>
      </c>
      <c r="E13" s="335" t="s">
        <v>780</v>
      </c>
      <c r="F13" s="335" t="s">
        <v>459</v>
      </c>
      <c r="G13" s="40"/>
      <c r="H13" s="963" t="s">
        <v>345</v>
      </c>
      <c r="I13" s="963" t="s">
        <v>346</v>
      </c>
      <c r="J13" s="42" t="s">
        <v>457</v>
      </c>
      <c r="K13" s="40"/>
      <c r="L13" s="963" t="s">
        <v>345</v>
      </c>
      <c r="M13" s="963" t="s">
        <v>346</v>
      </c>
      <c r="N13" s="40" t="s">
        <v>457</v>
      </c>
      <c r="O13" s="335" t="s">
        <v>780</v>
      </c>
      <c r="P13" s="335" t="s">
        <v>459</v>
      </c>
      <c r="Q13" s="40"/>
      <c r="R13" s="963" t="s">
        <v>345</v>
      </c>
      <c r="S13" s="963" t="s">
        <v>346</v>
      </c>
      <c r="T13" s="40" t="s">
        <v>457</v>
      </c>
    </row>
    <row r="14" spans="1:20" s="334" customFormat="1" ht="19.5" customHeight="1" thickBot="1">
      <c r="A14" s="336" t="s">
        <v>779</v>
      </c>
      <c r="B14" s="964"/>
      <c r="C14" s="964"/>
      <c r="D14" s="337" t="s">
        <v>461</v>
      </c>
      <c r="E14" s="235" t="s">
        <v>462</v>
      </c>
      <c r="F14" s="149" t="s">
        <v>815</v>
      </c>
      <c r="G14" s="337"/>
      <c r="H14" s="964"/>
      <c r="I14" s="964"/>
      <c r="J14" s="337" t="s">
        <v>461</v>
      </c>
      <c r="K14" s="337"/>
      <c r="L14" s="964"/>
      <c r="M14" s="964"/>
      <c r="N14" s="337" t="s">
        <v>461</v>
      </c>
      <c r="O14" s="235" t="s">
        <v>462</v>
      </c>
      <c r="P14" s="149" t="s">
        <v>815</v>
      </c>
      <c r="Q14" s="337"/>
      <c r="R14" s="964"/>
      <c r="S14" s="964"/>
      <c r="T14" s="337" t="s">
        <v>461</v>
      </c>
    </row>
    <row r="15" s="47" customFormat="1" ht="12" customHeight="1">
      <c r="T15" s="338"/>
    </row>
    <row r="16" spans="1:20" s="332" customFormat="1" ht="23.25" customHeight="1">
      <c r="A16" s="339" t="s">
        <v>464</v>
      </c>
      <c r="B16" s="340">
        <f>'[5]Cuadro 15 '!B16</f>
        <v>12083164.139259998</v>
      </c>
      <c r="C16" s="340">
        <f>'[5]Cuadro 15 '!C16</f>
        <v>1.3999999999999997E-32</v>
      </c>
      <c r="D16" s="341">
        <f>'[5]Cuadro 15 '!D16</f>
        <v>8.630831528042858E+40</v>
      </c>
      <c r="E16" s="341">
        <f>'[5]Cuadro 15 '!E16</f>
        <v>8.630831528042858E+40</v>
      </c>
      <c r="F16" s="341">
        <f>'[5]Cuadro 15 '!F16</f>
        <v>100</v>
      </c>
      <c r="G16" s="340"/>
      <c r="H16" s="340">
        <f>'[5]Cuadro 15 '!H16</f>
        <v>37584302.151810005</v>
      </c>
      <c r="I16" s="340">
        <f>'[5]Cuadro 15 '!I16</f>
        <v>1.3999999999999997E-32</v>
      </c>
      <c r="J16" s="341">
        <f>'[5]Cuadro 15 '!J16</f>
        <v>2.684593010843572E+41</v>
      </c>
      <c r="K16" s="341"/>
      <c r="L16" s="340">
        <f>'[5]Cuadro 15 '!L16</f>
        <v>3779207.632439996</v>
      </c>
      <c r="M16" s="340">
        <f>'[5]Cuadro 15 '!M16</f>
        <v>2446705.5863200026</v>
      </c>
      <c r="N16" s="341">
        <f>'[5]Cuadro 15 '!N16</f>
        <v>54.461070165951575</v>
      </c>
      <c r="O16" s="341">
        <f>'[5]Cuadro 15 '!O16</f>
        <v>54.461070165951575</v>
      </c>
      <c r="P16" s="341">
        <f>'[5]Cuadro 15 '!P16</f>
        <v>100</v>
      </c>
      <c r="Q16" s="340"/>
      <c r="R16" s="340">
        <f>'[5]Cuadro 15 '!R16</f>
        <v>11235477.75173</v>
      </c>
      <c r="S16" s="340">
        <f>'[5]Cuadro 15 '!S16</f>
        <v>7461049.156419999</v>
      </c>
      <c r="T16" s="341">
        <f>'[5]Cuadro 15 '!T16</f>
        <v>50.58844294119446</v>
      </c>
    </row>
    <row r="17" spans="1:20" s="47" customFormat="1" ht="12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</row>
    <row r="18" spans="1:20" s="47" customFormat="1" ht="24.75" customHeight="1">
      <c r="A18" s="343" t="str">
        <f>'[5]Cuadro 15 '!A18</f>
        <v>Cartagena</v>
      </c>
      <c r="B18" s="79">
        <f>'[5]Cuadro 15 '!B18</f>
        <v>8491979.9899</v>
      </c>
      <c r="C18" s="79">
        <f>'[5]Cuadro 15 '!C18</f>
        <v>9.999999999999999E-34</v>
      </c>
      <c r="D18" s="345">
        <f>'[5]Cuadro 15 '!D18</f>
        <v>8.491979989900002E+41</v>
      </c>
      <c r="E18" s="345">
        <f>'[5]Cuadro 15 '!E18</f>
        <v>6.065699992785717E+40</v>
      </c>
      <c r="F18" s="345">
        <f>'[5]Cuadro 15 '!F18</f>
        <v>70.27943916037931</v>
      </c>
      <c r="G18" s="344"/>
      <c r="H18" s="79">
        <f>'[5]Cuadro 15 '!H18</f>
        <v>12093535.242850006</v>
      </c>
      <c r="I18" s="79">
        <f>'[5]Cuadro 15 '!I18</f>
        <v>9.999999999999999E-34</v>
      </c>
      <c r="J18" s="345">
        <f>'[5]Cuadro 15 '!J18</f>
        <v>1.2093535242850008E+42</v>
      </c>
      <c r="K18" s="345"/>
      <c r="L18" s="79">
        <f>'[5]Cuadro 15 '!L18</f>
        <v>2690374.9087799955</v>
      </c>
      <c r="M18" s="79">
        <f>'[5]Cuadro 15 '!M18</f>
        <v>1694764.0676400028</v>
      </c>
      <c r="N18" s="345">
        <f>'[5]Cuadro 15 '!N18</f>
        <v>58.74627980084587</v>
      </c>
      <c r="O18" s="345">
        <f>'[5]Cuadro 15 '!O18</f>
        <v>40.69189389629234</v>
      </c>
      <c r="P18" s="345">
        <f>'[5]Cuadro 15 '!P18</f>
        <v>71.18886206956006</v>
      </c>
      <c r="Q18" s="344"/>
      <c r="R18" s="79">
        <f>'[5]Cuadro 15 '!R18</f>
        <v>3667949.0065899985</v>
      </c>
      <c r="S18" s="79">
        <f>'[5]Cuadro 15 '!S18</f>
        <v>2854960.85369</v>
      </c>
      <c r="T18" s="345">
        <f>'[5]Cuadro 15 '!T18</f>
        <v>28.476332761243366</v>
      </c>
    </row>
    <row r="19" spans="1:20" s="47" customFormat="1" ht="24.75" customHeight="1">
      <c r="A19" s="342" t="str">
        <f>'[5]Cuadro 15 '!A19</f>
        <v>Santa Marta</v>
      </c>
      <c r="B19" s="80">
        <f>'[5]Cuadro 15 '!B19</f>
        <v>1271294.7320399997</v>
      </c>
      <c r="C19" s="80">
        <f>'[5]Cuadro 15 '!C19</f>
        <v>9.999999999999999E-34</v>
      </c>
      <c r="D19" s="347">
        <f>'[5]Cuadro 15 '!D19</f>
        <v>1.27129473204E+41</v>
      </c>
      <c r="E19" s="347">
        <f>'[5]Cuadro 15 '!E19</f>
        <v>9.080676657428572E+39</v>
      </c>
      <c r="F19" s="347">
        <f>'[5]Cuadro 15 '!F19</f>
        <v>10.521207172129476</v>
      </c>
      <c r="G19" s="346"/>
      <c r="H19" s="80">
        <f>'[5]Cuadro 15 '!H19</f>
        <v>13580308.613</v>
      </c>
      <c r="I19" s="80">
        <f>'[5]Cuadro 15 '!I19</f>
        <v>9.999999999999999E-34</v>
      </c>
      <c r="J19" s="347">
        <f>'[5]Cuadro 15 '!J19</f>
        <v>1.3580308613E+42</v>
      </c>
      <c r="K19" s="347"/>
      <c r="L19" s="80">
        <f>'[5]Cuadro 15 '!L19</f>
        <v>374447.94352000003</v>
      </c>
      <c r="M19" s="80">
        <f>'[5]Cuadro 15 '!M19</f>
        <v>168995.72397999998</v>
      </c>
      <c r="N19" s="347">
        <f>'[5]Cuadro 15 '!N19</f>
        <v>121.57243668740078</v>
      </c>
      <c r="O19" s="347">
        <f>'[5]Cuadro 15 '!O19</f>
        <v>8.39709610705606</v>
      </c>
      <c r="P19" s="347">
        <f>'[5]Cuadro 15 '!P19</f>
        <v>9.908107199662979</v>
      </c>
      <c r="Q19" s="346"/>
      <c r="R19" s="80">
        <f>'[5]Cuadro 15 '!R19</f>
        <v>3548231.5504</v>
      </c>
      <c r="S19" s="80">
        <f>'[5]Cuadro 15 '!S19</f>
        <v>1878163.27</v>
      </c>
      <c r="T19" s="347">
        <f>'[5]Cuadro 15 '!T19</f>
        <v>88.92029287741316</v>
      </c>
    </row>
    <row r="20" spans="1:20" s="47" customFormat="1" ht="24.75" customHeight="1">
      <c r="A20" s="343" t="str">
        <f>'[5]Cuadro 15 '!A20</f>
        <v>Riohacha</v>
      </c>
      <c r="B20" s="79">
        <f>'[5]Cuadro 15 '!B20</f>
        <v>1003997.9800699992</v>
      </c>
      <c r="C20" s="79">
        <f>'[5]Cuadro 15 '!C20</f>
        <v>9.999999999999999E-34</v>
      </c>
      <c r="D20" s="345">
        <f>'[5]Cuadro 15 '!D20</f>
        <v>1.0039979800699993E+41</v>
      </c>
      <c r="E20" s="345">
        <f>'[5]Cuadro 15 '!E20</f>
        <v>7.171414143357138E+39</v>
      </c>
      <c r="F20" s="345">
        <f>'[5]Cuadro 15 '!F20</f>
        <v>8.30906514633746</v>
      </c>
      <c r="G20" s="344"/>
      <c r="H20" s="79">
        <f>'[5]Cuadro 15 '!H20</f>
        <v>10163696.88872</v>
      </c>
      <c r="I20" s="79">
        <f>'[5]Cuadro 15 '!I20</f>
        <v>9.999999999999999E-34</v>
      </c>
      <c r="J20" s="345">
        <f>'[5]Cuadro 15 '!J20</f>
        <v>1.0163696888720001E+42</v>
      </c>
      <c r="K20" s="345"/>
      <c r="L20" s="79">
        <f>'[5]Cuadro 15 '!L20</f>
        <v>392793.12224999984</v>
      </c>
      <c r="M20" s="79">
        <f>'[5]Cuadro 15 '!M20</f>
        <v>199288.45299000002</v>
      </c>
      <c r="N20" s="345">
        <f>'[5]Cuadro 15 '!N20</f>
        <v>97.09778281519881</v>
      </c>
      <c r="O20" s="345">
        <f>'[5]Cuadro 15 '!O20</f>
        <v>7.908784381002818</v>
      </c>
      <c r="P20" s="345">
        <f>'[5]Cuadro 15 '!P20</f>
        <v>10.39353114336293</v>
      </c>
      <c r="Q20" s="344"/>
      <c r="R20" s="79">
        <f>'[5]Cuadro 15 '!R20</f>
        <v>3662253.5519299996</v>
      </c>
      <c r="S20" s="79">
        <f>'[5]Cuadro 15 '!S20</f>
        <v>2200402.17649</v>
      </c>
      <c r="T20" s="345">
        <f>'[5]Cuadro 15 '!T20</f>
        <v>66.43564485888169</v>
      </c>
    </row>
    <row r="21" spans="1:20" s="47" customFormat="1" ht="24.75" customHeight="1">
      <c r="A21" s="342" t="str">
        <f>'[5]Cuadro 15 '!A21</f>
        <v>Buenaventura</v>
      </c>
      <c r="B21" s="80">
        <f>'[5]Cuadro 15 '!B21</f>
        <v>668233.3334000006</v>
      </c>
      <c r="C21" s="80">
        <f>'[5]Cuadro 15 '!C21</f>
        <v>9.999999999999999E-34</v>
      </c>
      <c r="D21" s="347">
        <f>'[5]Cuadro 15 '!D21</f>
        <v>6.682333334000007E+40</v>
      </c>
      <c r="E21" s="347">
        <f>'[5]Cuadro 15 '!E21</f>
        <v>4.7730952385714346E+39</v>
      </c>
      <c r="F21" s="347">
        <f>'[5]Cuadro 15 '!F21</f>
        <v>5.530284333627573</v>
      </c>
      <c r="G21" s="346"/>
      <c r="H21" s="80">
        <f>'[5]Cuadro 15 '!H21</f>
        <v>438879.0312</v>
      </c>
      <c r="I21" s="80">
        <f>'[5]Cuadro 15 '!I21</f>
        <v>9.999999999999999E-34</v>
      </c>
      <c r="J21" s="347">
        <f>'[5]Cuadro 15 '!J21</f>
        <v>4.388790312000001E+40</v>
      </c>
      <c r="K21" s="347"/>
      <c r="L21" s="80">
        <f>'[5]Cuadro 15 '!L21</f>
        <v>160581.52654</v>
      </c>
      <c r="M21" s="80">
        <f>'[5]Cuadro 15 '!M21</f>
        <v>213884.77975</v>
      </c>
      <c r="N21" s="347">
        <f>'[5]Cuadro 15 '!N21</f>
        <v>-24.921480281254095</v>
      </c>
      <c r="O21" s="347">
        <f>'[5]Cuadro 15 '!O21</f>
        <v>-2.1785724244072786</v>
      </c>
      <c r="P21" s="347">
        <f>'[5]Cuadro 15 '!P21</f>
        <v>4.249079229243687</v>
      </c>
      <c r="Q21" s="346"/>
      <c r="R21" s="80">
        <f>'[5]Cuadro 15 '!R21</f>
        <v>56577.84458000001</v>
      </c>
      <c r="S21" s="80">
        <f>'[5]Cuadro 15 '!S21</f>
        <v>161808.85462</v>
      </c>
      <c r="T21" s="347">
        <f>'[5]Cuadro 15 '!T21</f>
        <v>-65.0341480304831</v>
      </c>
    </row>
    <row r="22" spans="1:20" s="47" customFormat="1" ht="24.75" customHeight="1">
      <c r="A22" s="343" t="str">
        <f>'[5]Cuadro 15 '!A22</f>
        <v>Tumaco</v>
      </c>
      <c r="B22" s="79">
        <f>'[5]Cuadro 15 '!B22</f>
        <v>340144.13067</v>
      </c>
      <c r="C22" s="79">
        <f>'[5]Cuadro 15 '!C22</f>
        <v>9.999999999999999E-34</v>
      </c>
      <c r="D22" s="345">
        <f>'[5]Cuadro 15 '!D22</f>
        <v>3.4014413067000004E+40</v>
      </c>
      <c r="E22" s="345">
        <f>'[5]Cuadro 15 '!E22</f>
        <v>2.4296009333571435E+39</v>
      </c>
      <c r="F22" s="345">
        <f>'[5]Cuadro 15 '!F22</f>
        <v>2.8150253257325297</v>
      </c>
      <c r="G22" s="344"/>
      <c r="H22" s="79">
        <f>'[5]Cuadro 15 '!H22</f>
        <v>468494.145</v>
      </c>
      <c r="I22" s="79">
        <f>'[5]Cuadro 15 '!I22</f>
        <v>9.999999999999999E-34</v>
      </c>
      <c r="J22" s="345">
        <f>'[5]Cuadro 15 '!J22</f>
        <v>4.684941450000001E+40</v>
      </c>
      <c r="K22" s="345"/>
      <c r="L22" s="79">
        <f>'[5]Cuadro 15 '!L22</f>
        <v>80860.034</v>
      </c>
      <c r="M22" s="79">
        <f>'[5]Cuadro 15 '!M22</f>
        <v>94491.02765999999</v>
      </c>
      <c r="N22" s="345">
        <f>'[5]Cuadro 15 '!N22</f>
        <v>-14.425701569303891</v>
      </c>
      <c r="O22" s="345">
        <f>'[5]Cuadro 15 '!O22</f>
        <v>-0.5571162193037641</v>
      </c>
      <c r="P22" s="345">
        <f>'[5]Cuadro 15 '!P22</f>
        <v>2.1396028444140756</v>
      </c>
      <c r="Q22" s="344"/>
      <c r="R22" s="79">
        <f>'[5]Cuadro 15 '!R22</f>
        <v>111374.403</v>
      </c>
      <c r="S22" s="79">
        <f>'[5]Cuadro 15 '!S22</f>
        <v>163130.163</v>
      </c>
      <c r="T22" s="345">
        <f>'[5]Cuadro 15 '!T22</f>
        <v>-31.726664798342657</v>
      </c>
    </row>
    <row r="23" spans="1:20" s="47" customFormat="1" ht="24.75" customHeight="1">
      <c r="A23" s="342" t="str">
        <f>'[5]Cuadro 15 '!A23</f>
        <v>Barranquilla</v>
      </c>
      <c r="B23" s="80">
        <f>'[5]Cuadro 15 '!B23</f>
        <v>154593.24607</v>
      </c>
      <c r="C23" s="80">
        <f>'[5]Cuadro 15 '!C23</f>
        <v>9.999999999999999E-34</v>
      </c>
      <c r="D23" s="347">
        <f>'[5]Cuadro 15 '!D23</f>
        <v>1.5459324607E+40</v>
      </c>
      <c r="E23" s="347">
        <f>'[5]Cuadro 15 '!E23</f>
        <v>1.1042374719285715E+39</v>
      </c>
      <c r="F23" s="347">
        <f>'[5]Cuadro 15 '!F23</f>
        <v>1.2794102959149876</v>
      </c>
      <c r="G23" s="346"/>
      <c r="H23" s="80">
        <f>'[5]Cuadro 15 '!H23</f>
        <v>414974.03862999985</v>
      </c>
      <c r="I23" s="80">
        <f>'[5]Cuadro 15 '!I23</f>
        <v>9.999999999999999E-34</v>
      </c>
      <c r="J23" s="347">
        <f>'[5]Cuadro 15 '!J23</f>
        <v>4.149740386299999E+40</v>
      </c>
      <c r="K23" s="347"/>
      <c r="L23" s="80">
        <f>'[5]Cuadro 15 '!L23</f>
        <v>26751.559869999997</v>
      </c>
      <c r="M23" s="80">
        <f>'[5]Cuadro 15 '!M23</f>
        <v>43860.04946000001</v>
      </c>
      <c r="N23" s="347">
        <f>'[5]Cuadro 15 '!N23</f>
        <v>-39.00700022147218</v>
      </c>
      <c r="O23" s="347">
        <f>'[5]Cuadro 15 '!O23</f>
        <v>-0.6992459446554109</v>
      </c>
      <c r="P23" s="347">
        <f>'[5]Cuadro 15 '!P23</f>
        <v>0.7078616067656542</v>
      </c>
      <c r="Q23" s="346"/>
      <c r="R23" s="80">
        <f>'[5]Cuadro 15 '!R23</f>
        <v>76237.52467</v>
      </c>
      <c r="S23" s="80">
        <f>'[5]Cuadro 15 '!S23</f>
        <v>142350.22183999998</v>
      </c>
      <c r="T23" s="347">
        <f>'[5]Cuadro 15 '!T23</f>
        <v>-46.44369100057315</v>
      </c>
    </row>
    <row r="24" spans="1:20" s="47" customFormat="1" ht="24.75" customHeight="1">
      <c r="A24" s="343" t="str">
        <f>'[5]Cuadro 15 '!A24</f>
        <v>Bogotá</v>
      </c>
      <c r="B24" s="79">
        <f>'[5]Cuadro 15 '!B24</f>
        <v>107315.51926000007</v>
      </c>
      <c r="C24" s="79">
        <f>'[5]Cuadro 15 '!C24</f>
        <v>9.999999999999999E-34</v>
      </c>
      <c r="D24" s="345">
        <f>'[5]Cuadro 15 '!D24</f>
        <v>1.0731551926000009E+40</v>
      </c>
      <c r="E24" s="345">
        <f>'[5]Cuadro 15 '!E24</f>
        <v>7.66539423285715E+38</v>
      </c>
      <c r="F24" s="345">
        <f>'[5]Cuadro 15 '!F24</f>
        <v>0.8881408712417965</v>
      </c>
      <c r="G24" s="344"/>
      <c r="H24" s="79">
        <f>'[5]Cuadro 15 '!H24</f>
        <v>95251.3741700001</v>
      </c>
      <c r="I24" s="79">
        <f>'[5]Cuadro 15 '!I24</f>
        <v>9.999999999999999E-34</v>
      </c>
      <c r="J24" s="345">
        <f>'[5]Cuadro 15 '!J24</f>
        <v>9.525137417000011E+39</v>
      </c>
      <c r="K24" s="345"/>
      <c r="L24" s="79">
        <f>'[5]Cuadro 15 '!L24</f>
        <v>37398.51223000001</v>
      </c>
      <c r="M24" s="79">
        <f>'[5]Cuadro 15 '!M24</f>
        <v>24561.49918000001</v>
      </c>
      <c r="N24" s="345">
        <f>'[5]Cuadro 15 '!N24</f>
        <v>52.264778122554304</v>
      </c>
      <c r="O24" s="345">
        <f>'[5]Cuadro 15 '!O24</f>
        <v>0.5246652119394416</v>
      </c>
      <c r="P24" s="345">
        <f>'[5]Cuadro 15 '!P24</f>
        <v>0.989586068491668</v>
      </c>
      <c r="Q24" s="344"/>
      <c r="R24" s="79">
        <f>'[5]Cuadro 15 '!R24</f>
        <v>29815.216540000005</v>
      </c>
      <c r="S24" s="79">
        <f>'[5]Cuadro 15 '!S24</f>
        <v>19498.924819999993</v>
      </c>
      <c r="T24" s="345">
        <f>'[5]Cuadro 15 '!T24</f>
        <v>52.90697725763125</v>
      </c>
    </row>
    <row r="25" spans="1:20" s="47" customFormat="1" ht="24.75" customHeight="1">
      <c r="A25" s="342" t="str">
        <f>'[5]Cuadro 15 '!A25</f>
        <v>Cúcuta</v>
      </c>
      <c r="B25" s="80">
        <f>'[5]Cuadro 15 '!B25</f>
        <v>22538.449109999994</v>
      </c>
      <c r="C25" s="80">
        <f>'[5]Cuadro 15 '!C25</f>
        <v>9.999999999999999E-34</v>
      </c>
      <c r="D25" s="347">
        <f>'[5]Cuadro 15 '!D25</f>
        <v>2.2538449109999998E+39</v>
      </c>
      <c r="E25" s="347">
        <f>'[5]Cuadro 15 '!E25</f>
        <v>1.6098892221428573E+38</v>
      </c>
      <c r="F25" s="347">
        <f>'[5]Cuadro 15 '!F25</f>
        <v>0.18652770789373968</v>
      </c>
      <c r="G25" s="346"/>
      <c r="H25" s="80">
        <f>'[5]Cuadro 15 '!H25</f>
        <v>308990.64</v>
      </c>
      <c r="I25" s="80">
        <f>'[5]Cuadro 15 '!I25</f>
        <v>9.999999999999999E-34</v>
      </c>
      <c r="J25" s="347">
        <f>'[5]Cuadro 15 '!J25</f>
        <v>3.0899064000000003E+40</v>
      </c>
      <c r="K25" s="347"/>
      <c r="L25" s="80">
        <f>'[5]Cuadro 15 '!L25</f>
        <v>8556.72673</v>
      </c>
      <c r="M25" s="80">
        <f>'[5]Cuadro 15 '!M25</f>
        <v>2693.07613</v>
      </c>
      <c r="N25" s="347">
        <f>'[5]Cuadro 15 '!N25</f>
        <v>217.73059196807782</v>
      </c>
      <c r="O25" s="347">
        <f>'[5]Cuadro 15 '!O25</f>
        <v>0.23965493162662438</v>
      </c>
      <c r="P25" s="347">
        <f>'[5]Cuadro 15 '!P25</f>
        <v>0.22641589354738526</v>
      </c>
      <c r="Q25" s="346"/>
      <c r="R25" s="80">
        <f>'[5]Cuadro 15 '!R25</f>
        <v>76953.16</v>
      </c>
      <c r="S25" s="80">
        <f>'[5]Cuadro 15 '!S25</f>
        <v>37056.71</v>
      </c>
      <c r="T25" s="347">
        <f>'[5]Cuadro 15 '!T25</f>
        <v>107.6632275234364</v>
      </c>
    </row>
    <row r="26" spans="1:20" s="47" customFormat="1" ht="24.75" customHeight="1">
      <c r="A26" s="343" t="str">
        <f>'[5]Cuadro 15 '!A26</f>
        <v>Medellín</v>
      </c>
      <c r="B26" s="79">
        <f>'[5]Cuadro 15 '!B26</f>
        <v>11794.602559999992</v>
      </c>
      <c r="C26" s="79">
        <f>'[5]Cuadro 15 '!C26</f>
        <v>9.999999999999999E-34</v>
      </c>
      <c r="D26" s="345">
        <f>'[5]Cuadro 15 '!D26</f>
        <v>1.1794602559999993E+39</v>
      </c>
      <c r="E26" s="345">
        <f>'[5]Cuadro 15 '!E26</f>
        <v>8.424716114285711E+37</v>
      </c>
      <c r="F26" s="345">
        <f>'[5]Cuadro 15 '!F26</f>
        <v>0.09761187073241498</v>
      </c>
      <c r="G26" s="344"/>
      <c r="H26" s="79">
        <f>'[5]Cuadro 15 '!H26</f>
        <v>10211.670890000001</v>
      </c>
      <c r="I26" s="79">
        <f>'[5]Cuadro 15 '!I26</f>
        <v>9.999999999999999E-34</v>
      </c>
      <c r="J26" s="345">
        <f>'[5]Cuadro 15 '!J26</f>
        <v>1.0211670890000001E+39</v>
      </c>
      <c r="K26" s="345"/>
      <c r="L26" s="79">
        <f>'[5]Cuadro 15 '!L26</f>
        <v>4218.05326</v>
      </c>
      <c r="M26" s="79">
        <f>'[5]Cuadro 15 '!M26</f>
        <v>2180.81004</v>
      </c>
      <c r="N26" s="345">
        <f>'[5]Cuadro 15 '!N26</f>
        <v>93.416812222673</v>
      </c>
      <c r="O26" s="345">
        <f>'[5]Cuadro 15 '!O26</f>
        <v>0.08326474715186884</v>
      </c>
      <c r="P26" s="345">
        <f>'[5]Cuadro 15 '!P26</f>
        <v>0.11161210682877111</v>
      </c>
      <c r="Q26" s="344"/>
      <c r="R26" s="79">
        <f>'[5]Cuadro 15 '!R26</f>
        <v>3363.3741900000014</v>
      </c>
      <c r="S26" s="79">
        <f>'[5]Cuadro 15 '!S26</f>
        <v>1728.7381699999999</v>
      </c>
      <c r="T26" s="345">
        <f>'[5]Cuadro 15 '!T26</f>
        <v>94.55659904819488</v>
      </c>
    </row>
    <row r="27" spans="1:20" s="47" customFormat="1" ht="24.75" customHeight="1">
      <c r="A27" s="342" t="str">
        <f>'[5]Cuadro 15 '!A27</f>
        <v>Cali</v>
      </c>
      <c r="B27" s="80">
        <f>'[5]Cuadro 15 '!B27</f>
        <v>7089.95002</v>
      </c>
      <c r="C27" s="80">
        <f>'[5]Cuadro 15 '!C27</f>
        <v>9.999999999999999E-34</v>
      </c>
      <c r="D27" s="347">
        <f>'[5]Cuadro 15 '!D27</f>
        <v>7.089950020000002E+38</v>
      </c>
      <c r="E27" s="347">
        <f>'[5]Cuadro 15 '!E27</f>
        <v>5.064250014285717E+37</v>
      </c>
      <c r="F27" s="347">
        <f>'[5]Cuadro 15 '!F27</f>
        <v>0.058676270042245786</v>
      </c>
      <c r="G27" s="346"/>
      <c r="H27" s="80">
        <f>'[5]Cuadro 15 '!H27</f>
        <v>5992.000459999999</v>
      </c>
      <c r="I27" s="80">
        <f>'[5]Cuadro 15 '!I27</f>
        <v>9.999999999999999E-34</v>
      </c>
      <c r="J27" s="346">
        <f>'[5]Cuadro 15 '!J27</f>
        <v>5.9920004599999994E+38</v>
      </c>
      <c r="K27" s="346"/>
      <c r="L27" s="80">
        <f>'[5]Cuadro 15 '!L27</f>
        <v>2579.3393</v>
      </c>
      <c r="M27" s="80">
        <f>'[5]Cuadro 15 '!M27</f>
        <v>1350.89782</v>
      </c>
      <c r="N27" s="347">
        <f>'[5]Cuadro 15 '!N27</f>
        <v>90.93518856962848</v>
      </c>
      <c r="O27" s="347">
        <f>'[5]Cuadro 15 '!O27</f>
        <v>0.05020798116734807</v>
      </c>
      <c r="P27" s="347">
        <f>'[5]Cuadro 15 '!P27</f>
        <v>0.06825079622139425</v>
      </c>
      <c r="Q27" s="346"/>
      <c r="R27" s="80">
        <f>'[5]Cuadro 15 '!R27</f>
        <v>2056.58252</v>
      </c>
      <c r="S27" s="80">
        <f>'[5]Cuadro 15 '!S27</f>
        <v>1071.6678399999998</v>
      </c>
      <c r="T27" s="346">
        <f>'[5]Cuadro 15 '!T27</f>
        <v>91.90484618816221</v>
      </c>
    </row>
    <row r="28" spans="1:20" s="47" customFormat="1" ht="24.75" customHeight="1">
      <c r="A28" s="343" t="str">
        <f>'[5]Cuadro 15 '!A28</f>
        <v>Ipiales</v>
      </c>
      <c r="B28" s="79">
        <f>'[5]Cuadro 15 '!B28</f>
        <v>2666.4775099999974</v>
      </c>
      <c r="C28" s="79">
        <f>'[5]Cuadro 15 '!C28</f>
        <v>9.999999999999999E-34</v>
      </c>
      <c r="D28" s="345">
        <f>'[5]Cuadro 15 '!D28</f>
        <v>2.6664775099999976E+38</v>
      </c>
      <c r="E28" s="345">
        <f>'[5]Cuadro 15 '!E28</f>
        <v>1.9046267928571413E+37</v>
      </c>
      <c r="F28" s="345">
        <f>'[5]Cuadro 15 '!F28</f>
        <v>0.02206770908073834</v>
      </c>
      <c r="G28" s="344"/>
      <c r="H28" s="79">
        <f>'[5]Cuadro 15 '!H28</f>
        <v>3124.4369499999993</v>
      </c>
      <c r="I28" s="79">
        <f>'[5]Cuadro 15 '!I28</f>
        <v>9.999999999999999E-34</v>
      </c>
      <c r="J28" s="345">
        <f>'[5]Cuadro 15 '!J28</f>
        <v>3.12443695E+38</v>
      </c>
      <c r="K28" s="345"/>
      <c r="L28" s="79">
        <f>'[5]Cuadro 15 '!L28</f>
        <v>519.1952000000002</v>
      </c>
      <c r="M28" s="79">
        <f>'[5]Cuadro 15 '!M28</f>
        <v>568.2783499999999</v>
      </c>
      <c r="N28" s="345">
        <f>'[5]Cuadro 15 '!N28</f>
        <v>-8.637166979878735</v>
      </c>
      <c r="O28" s="345">
        <f>'[5]Cuadro 15 '!O28</f>
        <v>-0.0020060913856752094</v>
      </c>
      <c r="P28" s="345">
        <f>'[5]Cuadro 15 '!P28</f>
        <v>0.013738202567737423</v>
      </c>
      <c r="Q28" s="344"/>
      <c r="R28" s="79">
        <f>'[5]Cuadro 15 '!R28</f>
        <v>564.50118</v>
      </c>
      <c r="S28" s="79">
        <f>'[5]Cuadro 15 '!S28</f>
        <v>824.4270099999998</v>
      </c>
      <c r="T28" s="345">
        <f>'[5]Cuadro 15 '!T28</f>
        <v>-31.52805849968451</v>
      </c>
    </row>
    <row r="29" spans="1:20" s="47" customFormat="1" ht="24.75" customHeight="1">
      <c r="A29" s="342" t="str">
        <f>'[5]Cuadro 15 '!A29</f>
        <v>Maicao</v>
      </c>
      <c r="B29" s="80">
        <f>'[5]Cuadro 15 '!B29</f>
        <v>1245.8544</v>
      </c>
      <c r="C29" s="80">
        <f>'[5]Cuadro 15 '!C29</f>
        <v>9.999999999999999E-34</v>
      </c>
      <c r="D29" s="347">
        <f>'[5]Cuadro 15 '!D29</f>
        <v>1.2458544000000001E+38</v>
      </c>
      <c r="E29" s="347">
        <f>'[5]Cuadro 15 '!E29</f>
        <v>8.898960000000002E+36</v>
      </c>
      <c r="F29" s="347">
        <f>'[5]Cuadro 15 '!F29</f>
        <v>0.010310663545089433</v>
      </c>
      <c r="G29" s="346"/>
      <c r="H29" s="80">
        <f>'[5]Cuadro 15 '!H29</f>
        <v>640</v>
      </c>
      <c r="I29" s="80">
        <f>'[5]Cuadro 15 '!I29</f>
        <v>9.999999999999999E-34</v>
      </c>
      <c r="J29" s="347">
        <f>'[5]Cuadro 15 '!J29</f>
        <v>6.4E+37</v>
      </c>
      <c r="K29" s="347"/>
      <c r="L29" s="80">
        <f>'[5]Cuadro 15 '!L29</f>
        <v>9.999999999999999E-34</v>
      </c>
      <c r="M29" s="80">
        <f>'[5]Cuadro 15 '!M29</f>
        <v>9.999999999999999E-34</v>
      </c>
      <c r="N29" s="347">
        <f>'[5]Cuadro 15 '!N29</f>
        <v>0</v>
      </c>
      <c r="O29" s="347">
        <f>'[5]Cuadro 15 '!O29</f>
        <v>0</v>
      </c>
      <c r="P29" s="347">
        <f>'[5]Cuadro 15 '!P29</f>
        <v>2.646057314809038E-38</v>
      </c>
      <c r="Q29" s="346"/>
      <c r="R29" s="80">
        <f>'[5]Cuadro 15 '!R29</f>
        <v>9.999999999999999E-34</v>
      </c>
      <c r="S29" s="80">
        <f>'[5]Cuadro 15 '!S29</f>
        <v>9.999999999999999E-34</v>
      </c>
      <c r="T29" s="347">
        <f>'[5]Cuadro 15 '!T29</f>
        <v>0</v>
      </c>
    </row>
    <row r="30" spans="1:20" s="47" customFormat="1" ht="24.75" customHeight="1">
      <c r="A30" s="343" t="str">
        <f>'[5]Cuadro 15 '!A30</f>
        <v>Pereira</v>
      </c>
      <c r="B30" s="79">
        <f>'[5]Cuadro 15 '!B30</f>
        <v>172.76217</v>
      </c>
      <c r="C30" s="79">
        <f>'[5]Cuadro 15 '!C30</f>
        <v>9.999999999999999E-34</v>
      </c>
      <c r="D30" s="345">
        <f>'[5]Cuadro 15 '!D30</f>
        <v>1.7276217E+37</v>
      </c>
      <c r="E30" s="345">
        <f>'[5]Cuadro 15 '!E30</f>
        <v>1.2340155000000001E+36</v>
      </c>
      <c r="F30" s="345">
        <f>'[5]Cuadro 15 '!F30</f>
        <v>0.0014297759097608382</v>
      </c>
      <c r="G30" s="344"/>
      <c r="H30" s="79">
        <f>'[5]Cuadro 15 '!H30</f>
        <v>128.70333999999997</v>
      </c>
      <c r="I30" s="79">
        <f>'[5]Cuadro 15 '!I30</f>
        <v>9.999999999999999E-34</v>
      </c>
      <c r="J30" s="345">
        <f>'[5]Cuadro 15 '!J30</f>
        <v>1.2870333999999997E+37</v>
      </c>
      <c r="K30" s="345"/>
      <c r="L30" s="79">
        <f>'[5]Cuadro 15 '!L30</f>
        <v>84.15193</v>
      </c>
      <c r="M30" s="79">
        <f>'[5]Cuadro 15 '!M30</f>
        <v>51.59169</v>
      </c>
      <c r="N30" s="345">
        <f>'[5]Cuadro 15 '!N30</f>
        <v>63.11140418156489</v>
      </c>
      <c r="O30" s="345">
        <f>'[5]Cuadro 15 '!O30</f>
        <v>0.0013307788310146717</v>
      </c>
      <c r="P30" s="345">
        <f>'[5]Cuadro 15 '!P30</f>
        <v>0.0022267082993179814</v>
      </c>
      <c r="Q30" s="344"/>
      <c r="R30" s="79">
        <f>'[5]Cuadro 15 '!R30</f>
        <v>67.10073</v>
      </c>
      <c r="S30" s="79">
        <f>'[5]Cuadro 15 '!S30</f>
        <v>40.972910000000006</v>
      </c>
      <c r="T30" s="345">
        <f>'[5]Cuadro 15 '!T30</f>
        <v>63.76852412972374</v>
      </c>
    </row>
    <row r="31" spans="1:20" s="47" customFormat="1" ht="24.75" customHeight="1">
      <c r="A31" s="485" t="str">
        <f>'[5]Cuadro 15 '!A31</f>
        <v>Bucaramanga</v>
      </c>
      <c r="B31" s="460">
        <f>'[5]Cuadro 15 '!B31</f>
        <v>97.11208</v>
      </c>
      <c r="C31" s="460">
        <f>'[5]Cuadro 15 '!C31</f>
        <v>9.999999999999999E-34</v>
      </c>
      <c r="D31" s="422">
        <f>'[5]Cuadro 15 '!D31</f>
        <v>9.711208000000002E+36</v>
      </c>
      <c r="E31" s="422">
        <f>'[5]Cuadro 15 '!E31</f>
        <v>6.936577142857145E+35</v>
      </c>
      <c r="F31" s="422">
        <f>'[5]Cuadro 15 '!F31</f>
        <v>0.0008036974328973022</v>
      </c>
      <c r="G31" s="421"/>
      <c r="H31" s="460">
        <f>'[5]Cuadro 15 '!H31</f>
        <v>75.36659999999999</v>
      </c>
      <c r="I31" s="460">
        <f>'[5]Cuadro 15 '!I31</f>
        <v>9.999999999999999E-34</v>
      </c>
      <c r="J31" s="422">
        <f>'[5]Cuadro 15 '!J31</f>
        <v>7.53666E+36</v>
      </c>
      <c r="K31" s="422"/>
      <c r="L31" s="460">
        <f>'[5]Cuadro 15 '!L31</f>
        <v>42.55883</v>
      </c>
      <c r="M31" s="460">
        <f>'[5]Cuadro 15 '!M31</f>
        <v>15.33163</v>
      </c>
      <c r="N31" s="422">
        <f>'[5]Cuadro 15 '!N31</f>
        <v>177.58842340964398</v>
      </c>
      <c r="O31" s="422">
        <f>'[5]Cuadro 15 '!O31</f>
        <v>0.0011128106361563265</v>
      </c>
      <c r="P31" s="422">
        <f>'[5]Cuadro 15 '!P31</f>
        <v>0.0011261310343121435</v>
      </c>
      <c r="Q31" s="421"/>
      <c r="R31" s="460">
        <f>'[5]Cuadro 15 '!R31</f>
        <v>33.9354</v>
      </c>
      <c r="S31" s="460">
        <f>'[5]Cuadro 15 '!S31</f>
        <v>12.176029999999999</v>
      </c>
      <c r="T31" s="422">
        <f>'[5]Cuadro 15 '!T31</f>
        <v>178.70660634049034</v>
      </c>
    </row>
    <row r="32" spans="1:20" s="47" customFormat="1" ht="24.75" customHeight="1">
      <c r="A32" s="342"/>
      <c r="B32" s="346"/>
      <c r="C32" s="346"/>
      <c r="D32" s="347"/>
      <c r="E32" s="347"/>
      <c r="F32" s="347"/>
      <c r="G32" s="346"/>
      <c r="H32" s="346"/>
      <c r="I32" s="346"/>
      <c r="J32" s="347"/>
      <c r="K32" s="346"/>
      <c r="L32" s="346"/>
      <c r="M32" s="346"/>
      <c r="N32" s="347"/>
      <c r="O32" s="347"/>
      <c r="P32" s="347"/>
      <c r="Q32" s="346"/>
      <c r="R32" s="346"/>
      <c r="S32" s="346"/>
      <c r="T32" s="347"/>
    </row>
    <row r="33" spans="1:20" s="47" customFormat="1" ht="13.5" customHeight="1">
      <c r="A33" s="342" t="s">
        <v>822</v>
      </c>
      <c r="B33" s="346"/>
      <c r="C33" s="346"/>
      <c r="D33" s="347"/>
      <c r="E33" s="347"/>
      <c r="F33" s="347"/>
      <c r="G33" s="346"/>
      <c r="H33" s="346"/>
      <c r="I33" s="346"/>
      <c r="J33" s="347"/>
      <c r="K33" s="346"/>
      <c r="L33" s="346"/>
      <c r="M33" s="346"/>
      <c r="N33" s="347"/>
      <c r="O33" s="347"/>
      <c r="P33" s="347"/>
      <c r="Q33" s="346"/>
      <c r="R33" s="346"/>
      <c r="S33" s="346"/>
      <c r="T33" s="347"/>
    </row>
    <row r="34" spans="1:20" s="47" customFormat="1" ht="12.75" customHeight="1">
      <c r="A34" s="349" t="s">
        <v>770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 s="47" customFormat="1" ht="12" customHeight="1">
      <c r="A35" s="77" t="s">
        <v>823</v>
      </c>
      <c r="B35" s="80"/>
      <c r="C35" s="16"/>
      <c r="D35" s="1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47" customFormat="1" ht="12" customHeight="1">
      <c r="A36" s="74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</row>
    <row r="37" spans="2:22" ht="12" customHeight="1">
      <c r="B37" s="59"/>
      <c r="C37" s="59"/>
      <c r="D37" s="59"/>
      <c r="E37" s="59"/>
      <c r="F37" s="59"/>
      <c r="G37" s="59"/>
      <c r="H37" s="59"/>
      <c r="I37" s="59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2:22" ht="12" customHeight="1">
      <c r="B38" s="59"/>
      <c r="C38" s="59"/>
      <c r="D38" s="59"/>
      <c r="E38" s="59"/>
      <c r="F38" s="59"/>
      <c r="G38" s="59"/>
      <c r="H38" s="59"/>
      <c r="I38" s="59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2:22" ht="12" customHeight="1">
      <c r="B39" s="59"/>
      <c r="C39" s="59"/>
      <c r="D39" s="59"/>
      <c r="E39" s="59"/>
      <c r="F39" s="59"/>
      <c r="G39" s="59"/>
      <c r="H39" s="59"/>
      <c r="I39" s="59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</row>
    <row r="40" spans="2:22" ht="12" customHeight="1">
      <c r="B40" s="284"/>
      <c r="C40" s="284"/>
      <c r="D40" s="284"/>
      <c r="E40" s="284"/>
      <c r="F40" s="284"/>
      <c r="G40" s="284"/>
      <c r="H40" s="284"/>
      <c r="I40" s="284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</row>
    <row r="41" spans="2:22" ht="12" customHeight="1">
      <c r="B41" s="284"/>
      <c r="C41" s="284"/>
      <c r="D41" s="284"/>
      <c r="E41" s="284"/>
      <c r="F41" s="284"/>
      <c r="G41" s="284"/>
      <c r="H41" s="284"/>
      <c r="I41" s="284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2:22" ht="12" customHeight="1">
      <c r="B42" s="284"/>
      <c r="C42" s="284"/>
      <c r="D42" s="284"/>
      <c r="E42" s="284"/>
      <c r="F42" s="284"/>
      <c r="G42" s="284"/>
      <c r="H42" s="284"/>
      <c r="I42" s="284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2:22" ht="12" customHeight="1">
      <c r="B43" s="284"/>
      <c r="C43" s="284"/>
      <c r="D43" s="284"/>
      <c r="E43" s="284"/>
      <c r="F43" s="284"/>
      <c r="G43" s="284"/>
      <c r="H43" s="284"/>
      <c r="I43" s="284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</row>
    <row r="44" spans="1:22" ht="12" customHeight="1">
      <c r="A44" s="350"/>
      <c r="B44" s="284"/>
      <c r="C44" s="284"/>
      <c r="D44" s="284"/>
      <c r="E44" s="284"/>
      <c r="F44" s="284"/>
      <c r="G44" s="284"/>
      <c r="H44" s="284"/>
      <c r="I44" s="284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2:22" ht="12" customHeight="1">
      <c r="B45" s="284"/>
      <c r="C45" s="284"/>
      <c r="D45" s="284"/>
      <c r="E45" s="284"/>
      <c r="F45" s="284"/>
      <c r="G45" s="284"/>
      <c r="H45" s="284"/>
      <c r="I45" s="284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2:20" ht="12" customHeight="1">
      <c r="B46" s="284"/>
      <c r="C46" s="298"/>
      <c r="D46" s="298"/>
      <c r="E46" s="298"/>
      <c r="F46" s="298"/>
      <c r="G46" s="298"/>
      <c r="H46" s="298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</row>
    <row r="47" spans="1:20" ht="12" customHeight="1">
      <c r="A47" s="350"/>
      <c r="B47" s="351"/>
      <c r="C47" s="298"/>
      <c r="D47" s="298"/>
      <c r="E47" s="298"/>
      <c r="F47" s="298"/>
      <c r="G47" s="298"/>
      <c r="H47" s="298"/>
      <c r="I47" s="351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</row>
    <row r="48" spans="2:20" ht="12" customHeight="1">
      <c r="B48" s="284"/>
      <c r="C48" s="298"/>
      <c r="D48" s="298"/>
      <c r="E48" s="298"/>
      <c r="F48" s="298"/>
      <c r="G48" s="298"/>
      <c r="H48" s="298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</row>
    <row r="49" spans="1:20" ht="12" customHeight="1">
      <c r="A49" s="352"/>
      <c r="B49" s="351"/>
      <c r="C49" s="298"/>
      <c r="D49" s="298"/>
      <c r="E49" s="298"/>
      <c r="F49" s="298"/>
      <c r="G49" s="298"/>
      <c r="H49" s="298"/>
      <c r="I49" s="351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</row>
    <row r="50" spans="1:20" ht="12" customHeight="1">
      <c r="A50" s="350"/>
      <c r="B50" s="351"/>
      <c r="C50" s="298"/>
      <c r="D50" s="298"/>
      <c r="E50" s="298"/>
      <c r="F50" s="298"/>
      <c r="G50" s="298"/>
      <c r="H50" s="298"/>
      <c r="I50" s="351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</row>
    <row r="51" spans="1:20" ht="12" customHeight="1">
      <c r="A51" s="352"/>
      <c r="B51" s="351"/>
      <c r="C51" s="298"/>
      <c r="D51" s="298"/>
      <c r="E51" s="298"/>
      <c r="F51" s="298"/>
      <c r="G51" s="298"/>
      <c r="H51" s="298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</row>
    <row r="52" spans="2:20" ht="12" customHeight="1">
      <c r="B52" s="284"/>
      <c r="C52" s="298"/>
      <c r="D52" s="298"/>
      <c r="E52" s="298"/>
      <c r="F52" s="298"/>
      <c r="G52" s="298"/>
      <c r="H52" s="298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</row>
    <row r="53" spans="2:20" ht="12" customHeight="1">
      <c r="B53" s="284"/>
      <c r="C53" s="298"/>
      <c r="D53" s="298"/>
      <c r="E53" s="298"/>
      <c r="F53" s="298"/>
      <c r="G53" s="298"/>
      <c r="H53" s="298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</row>
    <row r="54" spans="2:20" ht="12" customHeight="1">
      <c r="B54" s="284"/>
      <c r="C54" s="298"/>
      <c r="D54" s="298"/>
      <c r="E54" s="298"/>
      <c r="F54" s="298"/>
      <c r="G54" s="298"/>
      <c r="H54" s="298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</row>
    <row r="55" spans="2:20" ht="12" customHeight="1">
      <c r="B55" s="284"/>
      <c r="C55" s="298"/>
      <c r="D55" s="298"/>
      <c r="E55" s="298"/>
      <c r="F55" s="298"/>
      <c r="G55" s="298"/>
      <c r="H55" s="298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</row>
    <row r="56" spans="2:20" ht="12" customHeight="1">
      <c r="B56" s="284"/>
      <c r="C56" s="298"/>
      <c r="D56" s="298"/>
      <c r="E56" s="298"/>
      <c r="F56" s="298"/>
      <c r="G56" s="298"/>
      <c r="H56" s="298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</row>
    <row r="57" spans="2:20" ht="12" customHeight="1">
      <c r="B57" s="284"/>
      <c r="C57" s="298"/>
      <c r="D57" s="298"/>
      <c r="E57" s="298"/>
      <c r="F57" s="298"/>
      <c r="G57" s="298"/>
      <c r="H57" s="298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</row>
    <row r="58" spans="2:20" ht="12" customHeight="1">
      <c r="B58" s="284"/>
      <c r="C58" s="298"/>
      <c r="D58" s="298"/>
      <c r="E58" s="298"/>
      <c r="F58" s="298"/>
      <c r="G58" s="298"/>
      <c r="H58" s="298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</row>
    <row r="59" spans="2:20" ht="12" customHeight="1">
      <c r="B59" s="284"/>
      <c r="C59" s="298"/>
      <c r="D59" s="298"/>
      <c r="E59" s="298"/>
      <c r="F59" s="298"/>
      <c r="G59" s="298"/>
      <c r="H59" s="298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</row>
    <row r="60" spans="2:20" ht="12" customHeight="1">
      <c r="B60" s="284"/>
      <c r="C60" s="298"/>
      <c r="D60" s="298"/>
      <c r="E60" s="298"/>
      <c r="F60" s="298"/>
      <c r="G60" s="298"/>
      <c r="H60" s="298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</row>
    <row r="61" spans="2:20" ht="12" customHeight="1">
      <c r="B61" s="284"/>
      <c r="C61" s="298"/>
      <c r="D61" s="298"/>
      <c r="E61" s="298"/>
      <c r="F61" s="298"/>
      <c r="G61" s="298"/>
      <c r="H61" s="298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</row>
    <row r="62" spans="2:20" ht="12" customHeight="1">
      <c r="B62" s="284"/>
      <c r="C62" s="298"/>
      <c r="D62" s="298"/>
      <c r="E62" s="298"/>
      <c r="F62" s="298"/>
      <c r="G62" s="298"/>
      <c r="H62" s="298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</row>
    <row r="63" spans="2:20" ht="12" customHeight="1">
      <c r="B63" s="284"/>
      <c r="C63" s="298"/>
      <c r="D63" s="298"/>
      <c r="E63" s="298"/>
      <c r="F63" s="298"/>
      <c r="G63" s="298"/>
      <c r="H63" s="298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</row>
    <row r="64" spans="2:20" ht="12" customHeight="1">
      <c r="B64" s="284"/>
      <c r="C64" s="298"/>
      <c r="D64" s="298"/>
      <c r="E64" s="298"/>
      <c r="F64" s="298"/>
      <c r="G64" s="298"/>
      <c r="H64" s="298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</row>
    <row r="65" spans="2:20" ht="12" customHeight="1">
      <c r="B65" s="284"/>
      <c r="C65" s="298"/>
      <c r="D65" s="298"/>
      <c r="E65" s="298"/>
      <c r="F65" s="298"/>
      <c r="G65" s="298"/>
      <c r="H65" s="298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</row>
    <row r="66" spans="2:20" ht="12" customHeight="1">
      <c r="B66" s="284"/>
      <c r="C66" s="298"/>
      <c r="D66" s="298"/>
      <c r="E66" s="298"/>
      <c r="F66" s="298"/>
      <c r="G66" s="298"/>
      <c r="H66" s="298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</row>
    <row r="67" spans="2:20" ht="12" customHeight="1">
      <c r="B67" s="284"/>
      <c r="C67" s="298"/>
      <c r="D67" s="298"/>
      <c r="E67" s="298"/>
      <c r="F67" s="298"/>
      <c r="G67" s="298"/>
      <c r="H67" s="298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</row>
    <row r="68" spans="2:20" ht="12" customHeight="1">
      <c r="B68" s="284"/>
      <c r="C68" s="298"/>
      <c r="D68" s="298"/>
      <c r="E68" s="298"/>
      <c r="F68" s="298"/>
      <c r="G68" s="298"/>
      <c r="H68" s="298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</row>
    <row r="69" spans="2:20" ht="12" customHeight="1">
      <c r="B69" s="284"/>
      <c r="C69" s="298"/>
      <c r="D69" s="298"/>
      <c r="E69" s="298"/>
      <c r="F69" s="298"/>
      <c r="G69" s="298"/>
      <c r="H69" s="298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2:20" ht="12" customHeight="1">
      <c r="B70" s="284"/>
      <c r="C70" s="298"/>
      <c r="D70" s="298"/>
      <c r="E70" s="298"/>
      <c r="F70" s="298"/>
      <c r="G70" s="298"/>
      <c r="H70" s="298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</row>
    <row r="71" spans="2:20" ht="12" customHeight="1">
      <c r="B71" s="284"/>
      <c r="C71" s="298"/>
      <c r="D71" s="298"/>
      <c r="E71" s="298"/>
      <c r="F71" s="298"/>
      <c r="G71" s="298"/>
      <c r="H71" s="298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</row>
    <row r="72" spans="2:20" ht="12" customHeight="1">
      <c r="B72" s="284"/>
      <c r="C72" s="298"/>
      <c r="D72" s="298"/>
      <c r="E72" s="298"/>
      <c r="F72" s="298"/>
      <c r="G72" s="298"/>
      <c r="H72" s="298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</row>
    <row r="73" spans="2:20" ht="12" customHeight="1">
      <c r="B73" s="284"/>
      <c r="C73" s="298"/>
      <c r="D73" s="298"/>
      <c r="E73" s="298"/>
      <c r="F73" s="298"/>
      <c r="G73" s="298"/>
      <c r="H73" s="298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</row>
    <row r="74" spans="2:20" ht="12" customHeight="1">
      <c r="B74" s="284"/>
      <c r="C74" s="298"/>
      <c r="D74" s="298"/>
      <c r="E74" s="298"/>
      <c r="F74" s="298"/>
      <c r="G74" s="298"/>
      <c r="H74" s="298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</row>
    <row r="75" spans="2:20" ht="12" customHeight="1">
      <c r="B75" s="284"/>
      <c r="C75" s="298"/>
      <c r="D75" s="298"/>
      <c r="E75" s="298"/>
      <c r="F75" s="298"/>
      <c r="G75" s="298"/>
      <c r="H75" s="298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</row>
    <row r="76" spans="2:20" ht="12" customHeight="1">
      <c r="B76" s="284"/>
      <c r="C76" s="298"/>
      <c r="D76" s="298"/>
      <c r="E76" s="298"/>
      <c r="F76" s="298"/>
      <c r="G76" s="298"/>
      <c r="H76" s="298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</row>
    <row r="77" spans="2:20" ht="12" customHeight="1">
      <c r="B77" s="284"/>
      <c r="C77" s="298"/>
      <c r="D77" s="298"/>
      <c r="E77" s="298"/>
      <c r="F77" s="298"/>
      <c r="G77" s="298"/>
      <c r="H77" s="298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</row>
    <row r="78" spans="2:20" ht="12" customHeight="1">
      <c r="B78" s="284"/>
      <c r="C78" s="298"/>
      <c r="D78" s="298"/>
      <c r="E78" s="298"/>
      <c r="F78" s="298"/>
      <c r="G78" s="298"/>
      <c r="H78" s="298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</row>
    <row r="79" spans="2:20" ht="12" customHeight="1">
      <c r="B79" s="284"/>
      <c r="C79" s="298"/>
      <c r="D79" s="298"/>
      <c r="E79" s="298"/>
      <c r="F79" s="298"/>
      <c r="G79" s="298"/>
      <c r="H79" s="298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</row>
    <row r="146" ht="12" customHeight="1">
      <c r="A146" s="30" t="s">
        <v>351</v>
      </c>
    </row>
    <row r="149" ht="12" customHeight="1">
      <c r="A149" s="30" t="s">
        <v>351</v>
      </c>
    </row>
  </sheetData>
  <sheetProtection/>
  <mergeCells count="16">
    <mergeCell ref="I4:J6"/>
    <mergeCell ref="R13:R14"/>
    <mergeCell ref="S13:S14"/>
    <mergeCell ref="B13:B14"/>
    <mergeCell ref="C13:C14"/>
    <mergeCell ref="H13:H14"/>
    <mergeCell ref="I13:I14"/>
    <mergeCell ref="L13:L14"/>
    <mergeCell ref="M13:M14"/>
    <mergeCell ref="A9:T9"/>
    <mergeCell ref="B11:J11"/>
    <mergeCell ref="L11:T11"/>
    <mergeCell ref="B12:F12"/>
    <mergeCell ref="H12:J12"/>
    <mergeCell ref="L12:P12"/>
    <mergeCell ref="R12:T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T54"/>
  <sheetViews>
    <sheetView zoomScale="70" zoomScaleNormal="70" zoomScalePageLayoutView="0" workbookViewId="0" topLeftCell="A1">
      <selection activeCell="A1" sqref="A1"/>
    </sheetView>
  </sheetViews>
  <sheetFormatPr defaultColWidth="6.28125" defaultRowHeight="12" customHeight="1"/>
  <cols>
    <col min="1" max="1" width="24.421875" style="30" customWidth="1"/>
    <col min="2" max="2" width="13.7109375" style="30" customWidth="1"/>
    <col min="3" max="3" width="15.28125" style="30" customWidth="1"/>
    <col min="4" max="4" width="10.8515625" style="30" customWidth="1"/>
    <col min="5" max="5" width="14.00390625" style="30" customWidth="1"/>
    <col min="6" max="6" width="13.57421875" style="30" customWidth="1"/>
    <col min="7" max="7" width="1.57421875" style="30" customWidth="1"/>
    <col min="8" max="9" width="14.57421875" style="30" customWidth="1"/>
    <col min="10" max="10" width="10.140625" style="30" customWidth="1"/>
    <col min="11" max="11" width="1.8515625" style="30" customWidth="1"/>
    <col min="12" max="12" width="14.140625" style="30" customWidth="1"/>
    <col min="13" max="13" width="11.28125" style="30" customWidth="1"/>
    <col min="14" max="14" width="10.140625" style="30" customWidth="1"/>
    <col min="15" max="16" width="14.00390625" style="30" customWidth="1"/>
    <col min="17" max="17" width="0.9921875" style="30" customWidth="1"/>
    <col min="18" max="18" width="11.140625" style="30" customWidth="1"/>
    <col min="19" max="19" width="11.57421875" style="30" customWidth="1"/>
    <col min="20" max="20" width="9.8515625" style="30" customWidth="1"/>
    <col min="21" max="16384" width="6.28125" style="147" customWidth="1"/>
  </cols>
  <sheetData>
    <row r="1" ht="6" customHeight="1"/>
    <row r="3" spans="8:9" ht="12" customHeight="1">
      <c r="H3" s="962" t="s">
        <v>856</v>
      </c>
      <c r="I3" s="962"/>
    </row>
    <row r="4" spans="8:9" ht="12" customHeight="1">
      <c r="H4" s="962"/>
      <c r="I4" s="962"/>
    </row>
    <row r="5" spans="8:9" ht="12" customHeight="1">
      <c r="H5" s="962"/>
      <c r="I5" s="962"/>
    </row>
    <row r="7" ht="0.75" customHeight="1"/>
    <row r="8" spans="1:20" s="353" customFormat="1" ht="17.25" customHeight="1">
      <c r="A8" s="897" t="s">
        <v>826</v>
      </c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</row>
    <row r="9" spans="1:20" s="353" customFormat="1" ht="15" customHeight="1">
      <c r="A9" s="34" t="s">
        <v>827</v>
      </c>
      <c r="B9" s="34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447" t="e">
        <f>#REF!</f>
        <v>#REF!</v>
      </c>
      <c r="Q9" s="297"/>
      <c r="R9" s="297"/>
      <c r="S9" s="297"/>
      <c r="T9" s="297"/>
    </row>
    <row r="10" spans="1:20" s="353" customFormat="1" ht="15" customHeight="1">
      <c r="A10" s="34" t="s">
        <v>342</v>
      </c>
      <c r="B10" s="34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</row>
    <row r="11" spans="1:20" s="353" customFormat="1" ht="10.5" customHeight="1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</row>
    <row r="12" spans="1:20" s="332" customFormat="1" ht="15" customHeight="1">
      <c r="A12" s="967" t="s">
        <v>779</v>
      </c>
      <c r="B12" s="970" t="s">
        <v>859</v>
      </c>
      <c r="C12" s="970"/>
      <c r="D12" s="970"/>
      <c r="E12" s="970"/>
      <c r="F12" s="970"/>
      <c r="G12" s="970"/>
      <c r="H12" s="970"/>
      <c r="I12" s="970"/>
      <c r="J12" s="970"/>
      <c r="K12" s="354"/>
      <c r="L12" s="970" t="s">
        <v>860</v>
      </c>
      <c r="M12" s="970"/>
      <c r="N12" s="970"/>
      <c r="O12" s="970"/>
      <c r="P12" s="970"/>
      <c r="Q12" s="970"/>
      <c r="R12" s="970"/>
      <c r="S12" s="970"/>
      <c r="T12" s="970"/>
    </row>
    <row r="13" spans="1:20" s="332" customFormat="1" ht="15" customHeight="1">
      <c r="A13" s="968"/>
      <c r="B13" s="901" t="s">
        <v>455</v>
      </c>
      <c r="C13" s="901"/>
      <c r="D13" s="901"/>
      <c r="E13" s="901"/>
      <c r="F13" s="901"/>
      <c r="G13" s="355"/>
      <c r="H13" s="901" t="s">
        <v>828</v>
      </c>
      <c r="I13" s="901"/>
      <c r="J13" s="901"/>
      <c r="K13" s="40"/>
      <c r="L13" s="901" t="s">
        <v>455</v>
      </c>
      <c r="M13" s="901"/>
      <c r="N13" s="901"/>
      <c r="O13" s="901"/>
      <c r="P13" s="901"/>
      <c r="Q13" s="355"/>
      <c r="R13" s="901" t="s">
        <v>828</v>
      </c>
      <c r="S13" s="901"/>
      <c r="T13" s="901"/>
    </row>
    <row r="14" spans="1:20" s="334" customFormat="1" ht="18" customHeight="1">
      <c r="A14" s="968"/>
      <c r="B14" s="956" t="s">
        <v>345</v>
      </c>
      <c r="C14" s="907" t="s">
        <v>346</v>
      </c>
      <c r="D14" s="40" t="s">
        <v>457</v>
      </c>
      <c r="E14" s="85" t="s">
        <v>780</v>
      </c>
      <c r="F14" s="42" t="s">
        <v>459</v>
      </c>
      <c r="G14" s="40"/>
      <c r="H14" s="956" t="s">
        <v>345</v>
      </c>
      <c r="I14" s="907" t="s">
        <v>346</v>
      </c>
      <c r="J14" s="42" t="s">
        <v>457</v>
      </c>
      <c r="K14" s="40"/>
      <c r="L14" s="956" t="s">
        <v>345</v>
      </c>
      <c r="M14" s="907" t="s">
        <v>346</v>
      </c>
      <c r="N14" s="40" t="s">
        <v>457</v>
      </c>
      <c r="O14" s="85" t="s">
        <v>780</v>
      </c>
      <c r="P14" s="42" t="s">
        <v>459</v>
      </c>
      <c r="Q14" s="40"/>
      <c r="R14" s="956" t="s">
        <v>345</v>
      </c>
      <c r="S14" s="907" t="s">
        <v>346</v>
      </c>
      <c r="T14" s="40" t="s">
        <v>457</v>
      </c>
    </row>
    <row r="15" spans="1:20" s="334" customFormat="1" ht="21" customHeight="1">
      <c r="A15" s="969"/>
      <c r="B15" s="957"/>
      <c r="C15" s="966"/>
      <c r="D15" s="41" t="s">
        <v>461</v>
      </c>
      <c r="E15" s="356" t="s">
        <v>462</v>
      </c>
      <c r="F15" s="45" t="s">
        <v>815</v>
      </c>
      <c r="G15" s="41"/>
      <c r="H15" s="957"/>
      <c r="I15" s="966"/>
      <c r="J15" s="41" t="s">
        <v>461</v>
      </c>
      <c r="K15" s="41"/>
      <c r="L15" s="957"/>
      <c r="M15" s="966"/>
      <c r="N15" s="41" t="s">
        <v>461</v>
      </c>
      <c r="O15" s="356" t="s">
        <v>462</v>
      </c>
      <c r="P15" s="45" t="s">
        <v>815</v>
      </c>
      <c r="Q15" s="41"/>
      <c r="R15" s="957"/>
      <c r="S15" s="966"/>
      <c r="T15" s="41" t="s">
        <v>461</v>
      </c>
    </row>
    <row r="16" spans="3:18" s="47" customFormat="1" ht="12" customHeight="1">
      <c r="C16" s="11"/>
      <c r="D16" s="357"/>
      <c r="E16" s="357"/>
      <c r="F16" s="357"/>
      <c r="G16" s="357"/>
      <c r="H16" s="11"/>
      <c r="M16" s="357"/>
      <c r="N16" s="357"/>
      <c r="O16" s="357"/>
      <c r="P16" s="357"/>
      <c r="Q16" s="357"/>
      <c r="R16" s="357"/>
    </row>
    <row r="17" spans="1:20" s="332" customFormat="1" ht="18.75" customHeight="1">
      <c r="A17" s="339" t="s">
        <v>829</v>
      </c>
      <c r="B17" s="309">
        <f>'[6]Cuadro 17'!B17</f>
        <v>17167837.55214002</v>
      </c>
      <c r="C17" s="309">
        <f>'[6]Cuadro 17'!C17</f>
        <v>14468367.47791007</v>
      </c>
      <c r="D17" s="311">
        <f>'[6]Cuadro 17'!D17</f>
        <v>18.65773784327383</v>
      </c>
      <c r="E17" s="311">
        <f>'[6]Cuadro 17'!E17</f>
        <v>18.65773784327383</v>
      </c>
      <c r="F17" s="311">
        <f>'[6]Cuadro 17'!F17</f>
        <v>100</v>
      </c>
      <c r="G17" s="312">
        <f>'[6]Cuadro 17'!G17</f>
        <v>0</v>
      </c>
      <c r="H17" s="309">
        <f>'[6]Cuadro 17'!H17</f>
        <v>7546593.0758599825</v>
      </c>
      <c r="I17" s="309">
        <f>'[6]Cuadro 17'!I17</f>
        <v>7236645.704980007</v>
      </c>
      <c r="J17" s="311">
        <f>'[6]Cuadro 17'!J17</f>
        <v>4.2830253616904335</v>
      </c>
      <c r="K17" s="311"/>
      <c r="L17" s="309">
        <f>'[6]Cuadro 17'!L17</f>
        <v>1722174.681699999</v>
      </c>
      <c r="M17" s="309">
        <f>'[6]Cuadro 17'!M17</f>
        <v>1398822.6264800024</v>
      </c>
      <c r="N17" s="311">
        <f>'[6]Cuadro 17'!N17</f>
        <v>23.11601550467336</v>
      </c>
      <c r="O17" s="311">
        <f>'[6]Cuadro 17'!O17</f>
        <v>23.11601550467336</v>
      </c>
      <c r="P17" s="311">
        <f>'[6]Cuadro 17'!P17</f>
        <v>100</v>
      </c>
      <c r="Q17" s="312">
        <f>'[6]Cuadro 17'!Q17</f>
        <v>0</v>
      </c>
      <c r="R17" s="309">
        <f>'[6]Cuadro 17'!R17</f>
        <v>648896.1756299997</v>
      </c>
      <c r="S17" s="309">
        <f>'[6]Cuadro 17'!S17</f>
        <v>556881.3868199991</v>
      </c>
      <c r="T17" s="311">
        <f>'[6]Cuadro 17'!T17</f>
        <v>16.5232293604639</v>
      </c>
    </row>
    <row r="18" spans="1:20" s="47" customFormat="1" ht="10.5" customHeight="1">
      <c r="A18" s="342"/>
      <c r="B18" s="16"/>
      <c r="C18" s="16"/>
      <c r="D18" s="62"/>
      <c r="E18" s="61"/>
      <c r="F18" s="61"/>
      <c r="G18" s="318"/>
      <c r="H18" s="52"/>
      <c r="I18" s="52"/>
      <c r="J18" s="62"/>
      <c r="K18" s="62"/>
      <c r="L18" s="16"/>
      <c r="M18" s="16"/>
      <c r="N18" s="62"/>
      <c r="O18" s="61"/>
      <c r="P18" s="61"/>
      <c r="Q18" s="318"/>
      <c r="R18" s="52"/>
      <c r="S18" s="52"/>
      <c r="T18" s="62"/>
    </row>
    <row r="19" spans="1:20" s="47" customFormat="1" ht="24" customHeight="1">
      <c r="A19" s="343" t="str">
        <f>'[6]Cuadro 17'!A19</f>
        <v>Cartagena</v>
      </c>
      <c r="B19" s="79">
        <f>'[6]Cuadro 17'!B19</f>
        <v>3903417.9181200755</v>
      </c>
      <c r="C19" s="79">
        <f>'[6]Cuadro 17'!C19</f>
        <v>3364400.5873700376</v>
      </c>
      <c r="D19" s="316">
        <f>'[6]Cuadro 17'!D19</f>
        <v>16.021199519864236</v>
      </c>
      <c r="E19" s="316">
        <f>'[6]Cuadro 17'!E19</f>
        <v>3.72548825272095</v>
      </c>
      <c r="F19" s="316">
        <f>'[6]Cuadro 17'!F19</f>
        <v>22.736805997057584</v>
      </c>
      <c r="G19" s="317">
        <f>'[6]Cuadro 17'!G19</f>
        <v>0</v>
      </c>
      <c r="H19" s="79">
        <f>'[6]Cuadro 17'!H19</f>
        <v>2011117.1159500293</v>
      </c>
      <c r="I19" s="79">
        <f>'[6]Cuadro 17'!I19</f>
        <v>1921176.9369699892</v>
      </c>
      <c r="J19" s="316">
        <f>'[6]Cuadro 17'!J19</f>
        <v>4.681514609575239</v>
      </c>
      <c r="K19" s="316"/>
      <c r="L19" s="79">
        <f>'[6]Cuadro 17'!L19</f>
        <v>327215.4460599998</v>
      </c>
      <c r="M19" s="79">
        <f>'[6]Cuadro 17'!M19</f>
        <v>286418.6606500009</v>
      </c>
      <c r="N19" s="316">
        <f>'[6]Cuadro 17'!N19</f>
        <v>14.243759578169362</v>
      </c>
      <c r="O19" s="316">
        <f>'[6]Cuadro 17'!O19</f>
        <v>2.9165088294761103</v>
      </c>
      <c r="P19" s="316">
        <f>'[6]Cuadro 17'!P19</f>
        <v>19.00013102834596</v>
      </c>
      <c r="Q19" s="317">
        <f>'[6]Cuadro 17'!Q19</f>
        <v>0</v>
      </c>
      <c r="R19" s="79">
        <f>'[6]Cuadro 17'!R19</f>
        <v>170754.19425</v>
      </c>
      <c r="S19" s="79">
        <f>'[6]Cuadro 17'!S19</f>
        <v>163745.2870500003</v>
      </c>
      <c r="T19" s="316">
        <f>'[6]Cuadro 17'!T19</f>
        <v>4.280371866739284</v>
      </c>
    </row>
    <row r="20" spans="1:20" s="47" customFormat="1" ht="24" customHeight="1">
      <c r="A20" s="342" t="str">
        <f>'[6]Cuadro 17'!A20</f>
        <v>Medellín</v>
      </c>
      <c r="B20" s="80">
        <f>'[6]Cuadro 17'!B20</f>
        <v>3416866.537049993</v>
      </c>
      <c r="C20" s="80">
        <f>'[6]Cuadro 17'!C20</f>
        <v>2542232.381170023</v>
      </c>
      <c r="D20" s="61">
        <f>'[6]Cuadro 17'!D20</f>
        <v>34.4041780900231</v>
      </c>
      <c r="E20" s="61">
        <f>'[6]Cuadro 17'!E20</f>
        <v>6.045147506899714</v>
      </c>
      <c r="F20" s="61">
        <f>'[6]Cuadro 17'!F20</f>
        <v>19.902719411648153</v>
      </c>
      <c r="G20" s="318">
        <f>'[6]Cuadro 17'!G20</f>
        <v>0</v>
      </c>
      <c r="H20" s="80">
        <f>'[6]Cuadro 17'!H20</f>
        <v>75512.03797999765</v>
      </c>
      <c r="I20" s="80">
        <f>'[6]Cuadro 17'!I20</f>
        <v>64741.541649999</v>
      </c>
      <c r="J20" s="61">
        <f>'[6]Cuadro 17'!J20</f>
        <v>16.636144360332537</v>
      </c>
      <c r="K20" s="61"/>
      <c r="L20" s="80">
        <f>'[6]Cuadro 17'!L20</f>
        <v>352309.42160000105</v>
      </c>
      <c r="M20" s="80">
        <f>'[6]Cuadro 17'!M20</f>
        <v>330597.89227999933</v>
      </c>
      <c r="N20" s="61">
        <f>'[6]Cuadro 17'!N20</f>
        <v>6.5673526138554985</v>
      </c>
      <c r="O20" s="61">
        <f>'[6]Cuadro 17'!O20</f>
        <v>1.5521288338491221</v>
      </c>
      <c r="P20" s="61">
        <f>'[6]Cuadro 17'!P20</f>
        <v>20.45724079814181</v>
      </c>
      <c r="Q20" s="318">
        <f>'[6]Cuadro 17'!Q20</f>
        <v>0</v>
      </c>
      <c r="R20" s="80">
        <f>'[6]Cuadro 17'!R20</f>
        <v>5406.402950000006</v>
      </c>
      <c r="S20" s="80">
        <f>'[6]Cuadro 17'!S20</f>
        <v>5608.902600000015</v>
      </c>
      <c r="T20" s="61">
        <f>'[6]Cuadro 17'!T20</f>
        <v>-3.610325663348269</v>
      </c>
    </row>
    <row r="21" spans="1:20" s="47" customFormat="1" ht="24" customHeight="1">
      <c r="A21" s="343" t="str">
        <f>'[6]Cuadro 17'!A21</f>
        <v>Bogotá</v>
      </c>
      <c r="B21" s="79">
        <f>'[6]Cuadro 17'!B21</f>
        <v>2720176.641300016</v>
      </c>
      <c r="C21" s="79">
        <f>'[6]Cuadro 17'!C21</f>
        <v>2301123.581350062</v>
      </c>
      <c r="D21" s="316">
        <f>'[6]Cuadro 17'!D21</f>
        <v>18.21080203367856</v>
      </c>
      <c r="E21" s="316">
        <f>'[6]Cuadro 17'!E21</f>
        <v>2.896339622212067</v>
      </c>
      <c r="F21" s="316">
        <f>'[6]Cuadro 17'!F21</f>
        <v>15.84460846066742</v>
      </c>
      <c r="G21" s="317">
        <f>'[6]Cuadro 17'!G21</f>
        <v>0</v>
      </c>
      <c r="H21" s="79">
        <f>'[6]Cuadro 17'!H21</f>
        <v>227297.0677199996</v>
      </c>
      <c r="I21" s="79">
        <f>'[6]Cuadro 17'!I21</f>
        <v>231184.24587000316</v>
      </c>
      <c r="J21" s="316">
        <f>'[6]Cuadro 17'!J21</f>
        <v>-1.6814200013392504</v>
      </c>
      <c r="K21" s="316"/>
      <c r="L21" s="79">
        <f>'[6]Cuadro 17'!L21</f>
        <v>404745.12489999866</v>
      </c>
      <c r="M21" s="79">
        <f>'[6]Cuadro 17'!M21</f>
        <v>243777.64558999997</v>
      </c>
      <c r="N21" s="316">
        <f>'[6]Cuadro 17'!N21</f>
        <v>66.03045120089622</v>
      </c>
      <c r="O21" s="316">
        <f>'[6]Cuadro 17'!O21</f>
        <v>11.50735456110381</v>
      </c>
      <c r="P21" s="316">
        <f>'[6]Cuadro 17'!P21</f>
        <v>23.501978585613934</v>
      </c>
      <c r="Q21" s="317">
        <f>'[6]Cuadro 17'!Q21</f>
        <v>0</v>
      </c>
      <c r="R21" s="79">
        <f>'[6]Cuadro 17'!R21</f>
        <v>13901.7771399999</v>
      </c>
      <c r="S21" s="79">
        <f>'[6]Cuadro 17'!S21</f>
        <v>26493.627350000228</v>
      </c>
      <c r="T21" s="316">
        <f>'[6]Cuadro 17'!T21</f>
        <v>-47.52784525747555</v>
      </c>
    </row>
    <row r="22" spans="1:20" s="47" customFormat="1" ht="24" customHeight="1">
      <c r="A22" s="342" t="str">
        <f>'[6]Cuadro 17'!A22</f>
        <v>Buenaventura</v>
      </c>
      <c r="B22" s="80">
        <f>'[6]Cuadro 17'!B22</f>
        <v>2117661.879569998</v>
      </c>
      <c r="C22" s="80">
        <f>'[6]Cuadro 17'!C22</f>
        <v>1778341.949370009</v>
      </c>
      <c r="D22" s="61">
        <f>'[6]Cuadro 17'!D22</f>
        <v>19.080690882886486</v>
      </c>
      <c r="E22" s="61">
        <f>'[6]Cuadro 17'!E22</f>
        <v>2.34525374558017</v>
      </c>
      <c r="F22" s="61">
        <f>'[6]Cuadro 17'!F22</f>
        <v>12.33505310810694</v>
      </c>
      <c r="G22" s="318">
        <f>'[6]Cuadro 17'!G22</f>
        <v>0</v>
      </c>
      <c r="H22" s="80">
        <f>'[6]Cuadro 17'!H22</f>
        <v>1467873.360839998</v>
      </c>
      <c r="I22" s="80">
        <f>'[6]Cuadro 17'!I22</f>
        <v>1413103.518330015</v>
      </c>
      <c r="J22" s="61">
        <f>'[6]Cuadro 17'!J22</f>
        <v>3.8758549391136663</v>
      </c>
      <c r="K22" s="61"/>
      <c r="L22" s="80">
        <f>'[6]Cuadro 17'!L22</f>
        <v>212590.87644999937</v>
      </c>
      <c r="M22" s="80">
        <f>'[6]Cuadro 17'!M22</f>
        <v>147339.54201999996</v>
      </c>
      <c r="N22" s="61">
        <f>'[6]Cuadro 17'!N22</f>
        <v>44.2863697928029</v>
      </c>
      <c r="O22" s="61">
        <f>'[6]Cuadro 17'!O22</f>
        <v>4.664732553990628</v>
      </c>
      <c r="P22" s="61">
        <f>'[6]Cuadro 17'!P22</f>
        <v>12.344327129472484</v>
      </c>
      <c r="Q22" s="318">
        <f>'[6]Cuadro 17'!Q22</f>
        <v>0</v>
      </c>
      <c r="R22" s="80">
        <f>'[6]Cuadro 17'!R22</f>
        <v>172321.80597000013</v>
      </c>
      <c r="S22" s="80">
        <f>'[6]Cuadro 17'!S22</f>
        <v>94700.49352999972</v>
      </c>
      <c r="T22" s="61">
        <f>'[6]Cuadro 17'!T22</f>
        <v>81.9650558794724</v>
      </c>
    </row>
    <row r="23" spans="1:20" s="47" customFormat="1" ht="24" customHeight="1">
      <c r="A23" s="343" t="str">
        <f>'[6]Cuadro 17'!A23</f>
        <v>Barranquilla</v>
      </c>
      <c r="B23" s="79">
        <f>'[6]Cuadro 17'!B23</f>
        <v>1247845.4768299966</v>
      </c>
      <c r="C23" s="79">
        <f>'[6]Cuadro 17'!C23</f>
        <v>1106047.1790699987</v>
      </c>
      <c r="D23" s="316">
        <f>'[6]Cuadro 17'!D23</f>
        <v>12.820275702816458</v>
      </c>
      <c r="E23" s="316">
        <f>'[6]Cuadro 17'!E23</f>
        <v>0.9800573421741732</v>
      </c>
      <c r="F23" s="316">
        <f>'[6]Cuadro 17'!F23</f>
        <v>7.268507015168309</v>
      </c>
      <c r="G23" s="317">
        <f>'[6]Cuadro 17'!G23</f>
        <v>0</v>
      </c>
      <c r="H23" s="79">
        <f>'[6]Cuadro 17'!H23</f>
        <v>730453.7415399968</v>
      </c>
      <c r="I23" s="79">
        <f>'[6]Cuadro 17'!I23</f>
        <v>771911.6741599966</v>
      </c>
      <c r="J23" s="316">
        <f>'[6]Cuadro 17'!J23</f>
        <v>-5.370813009806434</v>
      </c>
      <c r="K23" s="316"/>
      <c r="L23" s="79">
        <f>'[6]Cuadro 17'!L23</f>
        <v>85070.2430200001</v>
      </c>
      <c r="M23" s="79">
        <f>'[6]Cuadro 17'!M23</f>
        <v>103983.42738999975</v>
      </c>
      <c r="N23" s="316">
        <f>'[6]Cuadro 17'!N23</f>
        <v>-18.188652600441753</v>
      </c>
      <c r="O23" s="316">
        <f>'[6]Cuadro 17'!O23</f>
        <v>-1.352078813422742</v>
      </c>
      <c r="P23" s="316">
        <f>'[6]Cuadro 17'!P23</f>
        <v>4.939698854243129</v>
      </c>
      <c r="Q23" s="317">
        <f>'[6]Cuadro 17'!Q23</f>
        <v>0</v>
      </c>
      <c r="R23" s="79">
        <f>'[6]Cuadro 17'!R23</f>
        <v>42951.81402000005</v>
      </c>
      <c r="S23" s="79">
        <f>'[6]Cuadro 17'!S23</f>
        <v>50751.32512999996</v>
      </c>
      <c r="T23" s="316">
        <f>'[6]Cuadro 17'!T23</f>
        <v>-15.368093522723585</v>
      </c>
    </row>
    <row r="24" spans="1:20" s="47" customFormat="1" ht="24" customHeight="1">
      <c r="A24" s="342" t="str">
        <f>'[6]Cuadro 17'!A24</f>
        <v>Ipiales</v>
      </c>
      <c r="B24" s="80">
        <f>'[6]Cuadro 17'!B24</f>
        <v>1104350.7026199838</v>
      </c>
      <c r="C24" s="80">
        <f>'[6]Cuadro 17'!C24</f>
        <v>985065.2158399937</v>
      </c>
      <c r="D24" s="61">
        <f>'[6]Cuadro 17'!D24</f>
        <v>12.10939995259826</v>
      </c>
      <c r="E24" s="61">
        <f>'[6]Cuadro 17'!E24</f>
        <v>0.8244571266392849</v>
      </c>
      <c r="F24" s="61">
        <f>'[6]Cuadro 17'!F24</f>
        <v>6.432672136289659</v>
      </c>
      <c r="G24" s="318">
        <f>'[6]Cuadro 17'!G24</f>
        <v>0</v>
      </c>
      <c r="H24" s="80">
        <f>'[6]Cuadro 17'!H24</f>
        <v>452485.05067000247</v>
      </c>
      <c r="I24" s="80">
        <f>'[6]Cuadro 17'!I24</f>
        <v>470018.9640000002</v>
      </c>
      <c r="J24" s="61">
        <f>'[6]Cuadro 17'!J24</f>
        <v>-3.7304693369771638</v>
      </c>
      <c r="K24" s="61"/>
      <c r="L24" s="80">
        <f>'[6]Cuadro 17'!L24</f>
        <v>103225.26260000013</v>
      </c>
      <c r="M24" s="80">
        <f>'[6]Cuadro 17'!M24</f>
        <v>89968.72771999997</v>
      </c>
      <c r="N24" s="61">
        <f>'[6]Cuadro 17'!N24</f>
        <v>14.734603029240404</v>
      </c>
      <c r="O24" s="61">
        <f>'[6]Cuadro 17'!O24</f>
        <v>0.9476923399043747</v>
      </c>
      <c r="P24" s="61">
        <f>'[6]Cuadro 17'!P24</f>
        <v>5.993890381555491</v>
      </c>
      <c r="Q24" s="318">
        <f>'[6]Cuadro 17'!Q24</f>
        <v>0</v>
      </c>
      <c r="R24" s="80">
        <f>'[6]Cuadro 17'!R24</f>
        <v>40271.31596999985</v>
      </c>
      <c r="S24" s="80">
        <f>'[6]Cuadro 17'!S24</f>
        <v>37527.708029999856</v>
      </c>
      <c r="T24" s="61">
        <f>'[6]Cuadro 17'!T24</f>
        <v>7.310885966728209</v>
      </c>
    </row>
    <row r="25" spans="1:20" s="47" customFormat="1" ht="24" customHeight="1">
      <c r="A25" s="343" t="str">
        <f>'[6]Cuadro 17'!A25</f>
        <v>Cúcuta</v>
      </c>
      <c r="B25" s="79">
        <f>'[6]Cuadro 17'!B25</f>
        <v>788043.621720006</v>
      </c>
      <c r="C25" s="79">
        <f>'[6]Cuadro 17'!C25</f>
        <v>728499.6707800019</v>
      </c>
      <c r="D25" s="316">
        <f>'[6]Cuadro 17'!D25</f>
        <v>8.173504165931963</v>
      </c>
      <c r="E25" s="316">
        <f>'[6]Cuadro 17'!E25</f>
        <v>0.41154574647702485</v>
      </c>
      <c r="F25" s="316">
        <f>'[6]Cuadro 17'!F25</f>
        <v>4.590232283633032</v>
      </c>
      <c r="G25" s="317">
        <f>'[6]Cuadro 17'!G25</f>
        <v>0</v>
      </c>
      <c r="H25" s="79">
        <f>'[6]Cuadro 17'!H25</f>
        <v>313564.1740100019</v>
      </c>
      <c r="I25" s="79">
        <f>'[6]Cuadro 17'!I25</f>
        <v>275117.9575700008</v>
      </c>
      <c r="J25" s="316">
        <f>'[6]Cuadro 17'!J25</f>
        <v>13.974448189271277</v>
      </c>
      <c r="K25" s="316"/>
      <c r="L25" s="79">
        <f>'[6]Cuadro 17'!L25</f>
        <v>79380.38002999999</v>
      </c>
      <c r="M25" s="79">
        <f>'[6]Cuadro 17'!M25</f>
        <v>61778.270809999885</v>
      </c>
      <c r="N25" s="316">
        <f>'[6]Cuadro 17'!N25</f>
        <v>28.49239544780346</v>
      </c>
      <c r="O25" s="316">
        <f>'[6]Cuadro 17'!O25</f>
        <v>1.2583517657484604</v>
      </c>
      <c r="P25" s="316">
        <f>'[6]Cuadro 17'!P25</f>
        <v>4.609310592793163</v>
      </c>
      <c r="Q25" s="317">
        <f>'[6]Cuadro 17'!Q25</f>
        <v>0</v>
      </c>
      <c r="R25" s="79">
        <f>'[6]Cuadro 17'!R25</f>
        <v>24616.578640000043</v>
      </c>
      <c r="S25" s="79">
        <f>'[6]Cuadro 17'!S25</f>
        <v>21945.364979999988</v>
      </c>
      <c r="T25" s="316">
        <f>'[6]Cuadro 17'!T25</f>
        <v>12.17210860896813</v>
      </c>
    </row>
    <row r="26" spans="1:20" s="47" customFormat="1" ht="24" customHeight="1">
      <c r="A26" s="342" t="str">
        <f>'[6]Cuadro 17'!A26</f>
        <v>Urabá</v>
      </c>
      <c r="B26" s="80">
        <f>'[6]Cuadro 17'!B26</f>
        <v>626570.3004400011</v>
      </c>
      <c r="C26" s="80">
        <f>'[6]Cuadro 17'!C26</f>
        <v>562338.5913500013</v>
      </c>
      <c r="D26" s="61">
        <f>'[6]Cuadro 17'!D26</f>
        <v>11.422248104260333</v>
      </c>
      <c r="E26" s="61">
        <f>'[6]Cuadro 17'!E26</f>
        <v>0.44394579546080165</v>
      </c>
      <c r="F26" s="61">
        <f>'[6]Cuadro 17'!F26</f>
        <v>3.6496751471293907</v>
      </c>
      <c r="G26" s="318">
        <f>'[6]Cuadro 17'!G26</f>
        <v>0</v>
      </c>
      <c r="H26" s="80">
        <f>'[6]Cuadro 17'!H26</f>
        <v>1454746.8838000013</v>
      </c>
      <c r="I26" s="80">
        <f>'[6]Cuadro 17'!I26</f>
        <v>1349919.7637899998</v>
      </c>
      <c r="J26" s="61">
        <f>'[6]Cuadro 17'!J26</f>
        <v>7.765433385143698</v>
      </c>
      <c r="K26" s="61"/>
      <c r="L26" s="80">
        <f>'[6]Cuadro 17'!L26</f>
        <v>36776.0095</v>
      </c>
      <c r="M26" s="80">
        <f>'[6]Cuadro 17'!M26</f>
        <v>43209.64804</v>
      </c>
      <c r="N26" s="61">
        <f>'[6]Cuadro 17'!N26</f>
        <v>-14.8893565021503</v>
      </c>
      <c r="O26" s="61">
        <f>'[6]Cuadro 17'!O26</f>
        <v>-0.4599324044528511</v>
      </c>
      <c r="P26" s="61">
        <f>'[6]Cuadro 17'!P26</f>
        <v>2.1354401438359054</v>
      </c>
      <c r="Q26" s="318">
        <f>'[6]Cuadro 17'!Q26</f>
        <v>0</v>
      </c>
      <c r="R26" s="80">
        <f>'[6]Cuadro 17'!R26</f>
        <v>90328.55328000001</v>
      </c>
      <c r="S26" s="80">
        <f>'[6]Cuadro 17'!S26</f>
        <v>107879.9795</v>
      </c>
      <c r="T26" s="61">
        <f>'[6]Cuadro 17'!T26</f>
        <v>-16.269400774218717</v>
      </c>
    </row>
    <row r="27" spans="1:20" s="47" customFormat="1" ht="24" customHeight="1">
      <c r="A27" s="343" t="str">
        <f>'[6]Cuadro 17'!A27</f>
        <v>Cali</v>
      </c>
      <c r="B27" s="79">
        <f>'[6]Cuadro 17'!B27</f>
        <v>537047.4410100036</v>
      </c>
      <c r="C27" s="79">
        <f>'[6]Cuadro 17'!C27</f>
        <v>527850.9590300038</v>
      </c>
      <c r="D27" s="316">
        <f>'[6]Cuadro 17'!D27</f>
        <v>1.7422497435449515</v>
      </c>
      <c r="E27" s="316">
        <f>'[6]Cuadro 17'!E27</f>
        <v>0.06356267902402091</v>
      </c>
      <c r="F27" s="316">
        <f>'[6]Cuadro 17'!F27</f>
        <v>3.1282183290641576</v>
      </c>
      <c r="G27" s="317">
        <f>'[6]Cuadro 17'!G27</f>
        <v>0</v>
      </c>
      <c r="H27" s="79">
        <f>'[6]Cuadro 17'!H27</f>
        <v>78398.51992999975</v>
      </c>
      <c r="I27" s="79">
        <f>'[6]Cuadro 17'!I27</f>
        <v>97342.70766000017</v>
      </c>
      <c r="J27" s="316">
        <f>'[6]Cuadro 17'!J27</f>
        <v>-19.461332220353807</v>
      </c>
      <c r="K27" s="316"/>
      <c r="L27" s="79">
        <f>'[6]Cuadro 17'!L27</f>
        <v>56631.64403000003</v>
      </c>
      <c r="M27" s="79">
        <f>'[6]Cuadro 17'!M27</f>
        <v>60154.16288</v>
      </c>
      <c r="N27" s="316">
        <f>'[6]Cuadro 17'!N27</f>
        <v>-5.8558189181802</v>
      </c>
      <c r="O27" s="316">
        <f>'[6]Cuadro 17'!O27</f>
        <v>-0.25182026536588403</v>
      </c>
      <c r="P27" s="316">
        <f>'[6]Cuadro 17'!P27</f>
        <v>3.288379781201847</v>
      </c>
      <c r="Q27" s="317">
        <f>'[6]Cuadro 17'!Q27</f>
        <v>0</v>
      </c>
      <c r="R27" s="79">
        <f>'[6]Cuadro 17'!R27</f>
        <v>6935.8342499999935</v>
      </c>
      <c r="S27" s="79">
        <f>'[6]Cuadro 17'!S27</f>
        <v>7322.001610000019</v>
      </c>
      <c r="T27" s="316">
        <f>'[6]Cuadro 17'!T27</f>
        <v>-5.27406822026122</v>
      </c>
    </row>
    <row r="28" spans="1:20" s="47" customFormat="1" ht="24" customHeight="1">
      <c r="A28" s="342" t="str">
        <f>'[6]Cuadro 17'!A28</f>
        <v>Santa Marta</v>
      </c>
      <c r="B28" s="80">
        <f>'[6]Cuadro 17'!B28</f>
        <v>407903.5909200006</v>
      </c>
      <c r="C28" s="80">
        <f>'[6]Cuadro 17'!C28</f>
        <v>291375.47830999957</v>
      </c>
      <c r="D28" s="61">
        <f>'[6]Cuadro 17'!D28</f>
        <v>39.99242259021699</v>
      </c>
      <c r="E28" s="61">
        <f>'[6]Cuadro 17'!E28</f>
        <v>0.8053991771214906</v>
      </c>
      <c r="F28" s="61">
        <f>'[6]Cuadro 17'!F28</f>
        <v>2.3759753648714734</v>
      </c>
      <c r="G28" s="318">
        <f>'[6]Cuadro 17'!G28</f>
        <v>0</v>
      </c>
      <c r="H28" s="80">
        <f>'[6]Cuadro 17'!H28</f>
        <v>631923.1333399997</v>
      </c>
      <c r="I28" s="80">
        <f>'[6]Cuadro 17'!I28</f>
        <v>534510.7205999992</v>
      </c>
      <c r="J28" s="61">
        <f>'[6]Cuadro 17'!J28</f>
        <v>18.224594752871017</v>
      </c>
      <c r="K28" s="61"/>
      <c r="L28" s="80">
        <f>'[6]Cuadro 17'!L28</f>
        <v>33920.08906</v>
      </c>
      <c r="M28" s="80">
        <f>'[6]Cuadro 17'!M28</f>
        <v>17511.229829999997</v>
      </c>
      <c r="N28" s="61">
        <f>'[6]Cuadro 17'!N28</f>
        <v>93.70477910060076</v>
      </c>
      <c r="O28" s="61">
        <f>'[6]Cuadro 17'!O28</f>
        <v>1.173047884655059</v>
      </c>
      <c r="P28" s="61">
        <f>'[6]Cuadro 17'!P28</f>
        <v>1.9696079277229117</v>
      </c>
      <c r="Q28" s="318">
        <f>'[6]Cuadro 17'!Q28</f>
        <v>0</v>
      </c>
      <c r="R28" s="80">
        <f>'[6]Cuadro 17'!R28</f>
        <v>69442.58465</v>
      </c>
      <c r="S28" s="80">
        <f>'[6]Cuadro 17'!S28</f>
        <v>36461.11957000001</v>
      </c>
      <c r="T28" s="61">
        <f>'[6]Cuadro 17'!T28</f>
        <v>90.45653416286467</v>
      </c>
    </row>
    <row r="29" spans="1:20" s="47" customFormat="1" ht="24" customHeight="1">
      <c r="A29" s="343" t="str">
        <f>'[6]Cuadro 17'!A29</f>
        <v>Maicao</v>
      </c>
      <c r="B29" s="79">
        <f>'[6]Cuadro 17'!B29</f>
        <v>224022.33859999917</v>
      </c>
      <c r="C29" s="79">
        <f>'[6]Cuadro 17'!C29</f>
        <v>191295.68394000095</v>
      </c>
      <c r="D29" s="316">
        <f>'[6]Cuadro 17'!D29</f>
        <v>17.107889726494193</v>
      </c>
      <c r="E29" s="316">
        <f>'[6]Cuadro 17'!E29</f>
        <v>0.2261945220147638</v>
      </c>
      <c r="F29" s="316">
        <f>'[6]Cuadro 17'!F29</f>
        <v>1.3048954937954556</v>
      </c>
      <c r="G29" s="317">
        <f>'[6]Cuadro 17'!G29</f>
        <v>0</v>
      </c>
      <c r="H29" s="79">
        <f>'[6]Cuadro 17'!H29</f>
        <v>86757.56162999988</v>
      </c>
      <c r="I29" s="79">
        <f>'[6]Cuadro 17'!I29</f>
        <v>83441.24267999976</v>
      </c>
      <c r="J29" s="316">
        <f>'[6]Cuadro 17'!J29</f>
        <v>3.974436194243083</v>
      </c>
      <c r="K29" s="316"/>
      <c r="L29" s="79">
        <f>'[6]Cuadro 17'!L29</f>
        <v>21453.462369999987</v>
      </c>
      <c r="M29" s="79">
        <f>'[6]Cuadro 17'!M29</f>
        <v>8229.917110000002</v>
      </c>
      <c r="N29" s="316">
        <f>'[6]Cuadro 17'!N29</f>
        <v>160.67653031319512</v>
      </c>
      <c r="O29" s="316">
        <f>'[6]Cuadro 17'!O29</f>
        <v>0.9453339551187927</v>
      </c>
      <c r="P29" s="316">
        <f>'[6]Cuadro 17'!P29</f>
        <v>1.2457192988589736</v>
      </c>
      <c r="Q29" s="317">
        <f>'[6]Cuadro 17'!Q29</f>
        <v>0</v>
      </c>
      <c r="R29" s="79">
        <f>'[6]Cuadro 17'!R29</f>
        <v>9342.845559999996</v>
      </c>
      <c r="S29" s="79">
        <f>'[6]Cuadro 17'!S29</f>
        <v>3816.3563499999996</v>
      </c>
      <c r="T29" s="316">
        <f>'[6]Cuadro 17'!T29</f>
        <v>144.81061785543156</v>
      </c>
    </row>
    <row r="30" spans="1:20" s="47" customFormat="1" ht="24" customHeight="1">
      <c r="A30" s="342" t="str">
        <f>'[6]Cuadro 17'!A30</f>
        <v>Bucaramanga</v>
      </c>
      <c r="B30" s="80">
        <f>'[6]Cuadro 17'!B30</f>
        <v>22927.769160000007</v>
      </c>
      <c r="C30" s="80">
        <f>'[6]Cuadro 17'!C30</f>
        <v>25734.096040000026</v>
      </c>
      <c r="D30" s="61">
        <f>'[6]Cuadro 17'!D30</f>
        <v>-10.905092122287797</v>
      </c>
      <c r="E30" s="61">
        <f>'[6]Cuadro 17'!E30</f>
        <v>-0.019396292527713625</v>
      </c>
      <c r="F30" s="61">
        <f>'[6]Cuadro 17'!F30</f>
        <v>0.1335507112667314</v>
      </c>
      <c r="G30" s="318">
        <f>'[6]Cuadro 17'!G30</f>
        <v>0</v>
      </c>
      <c r="H30" s="80">
        <f>'[6]Cuadro 17'!H30</f>
        <v>1439.7788500000015</v>
      </c>
      <c r="I30" s="80">
        <f>'[6]Cuadro 17'!I30</f>
        <v>1748.5818400000032</v>
      </c>
      <c r="J30" s="61">
        <f>'[6]Cuadro 17'!J30</f>
        <v>-17.660196562489816</v>
      </c>
      <c r="K30" s="61"/>
      <c r="L30" s="80">
        <f>'[6]Cuadro 17'!L30</f>
        <v>1343.4115299999999</v>
      </c>
      <c r="M30" s="80">
        <f>'[6]Cuadro 17'!M30</f>
        <v>2400.87276</v>
      </c>
      <c r="N30" s="61">
        <f>'[6]Cuadro 17'!N30</f>
        <v>-44.04486766720617</v>
      </c>
      <c r="O30" s="61">
        <f>'[6]Cuadro 17'!O30</f>
        <v>-0.07559652024367064</v>
      </c>
      <c r="P30" s="61">
        <f>'[6]Cuadro 17'!P30</f>
        <v>0.07800669376197582</v>
      </c>
      <c r="Q30" s="318">
        <f>'[6]Cuadro 17'!Q30</f>
        <v>0</v>
      </c>
      <c r="R30" s="80">
        <f>'[6]Cuadro 17'!R30</f>
        <v>34.939840000000004</v>
      </c>
      <c r="S30" s="80">
        <f>'[6]Cuadro 17'!S30</f>
        <v>148.84231000000003</v>
      </c>
      <c r="T30" s="61">
        <f>'[6]Cuadro 17'!T30</f>
        <v>-76.52559947504174</v>
      </c>
    </row>
    <row r="31" spans="1:20" s="47" customFormat="1" ht="24" customHeight="1">
      <c r="A31" s="343" t="str">
        <f>'[6]Cuadro 17'!A31</f>
        <v>Manizales</v>
      </c>
      <c r="B31" s="79">
        <f>'[6]Cuadro 17'!B31</f>
        <v>22620.130880000015</v>
      </c>
      <c r="C31" s="79">
        <f>'[6]Cuadro 17'!C31</f>
        <v>34011.50397</v>
      </c>
      <c r="D31" s="316">
        <f>'[6]Cuadro 17'!D31</f>
        <v>-33.492706173910435</v>
      </c>
      <c r="E31" s="316">
        <f>'[6]Cuadro 17'!E31</f>
        <v>-0.07873295385531254</v>
      </c>
      <c r="F31" s="316">
        <f>'[6]Cuadro 17'!F31</f>
        <v>0.1317587658393258</v>
      </c>
      <c r="G31" s="317">
        <f>'[6]Cuadro 17'!G31</f>
        <v>0</v>
      </c>
      <c r="H31" s="79">
        <f>'[6]Cuadro 17'!H31</f>
        <v>6808.592860000001</v>
      </c>
      <c r="I31" s="79">
        <f>'[6]Cuadro 17'!I31</f>
        <v>13154.877719999997</v>
      </c>
      <c r="J31" s="316">
        <f>'[6]Cuadro 17'!J31</f>
        <v>-48.24282669196865</v>
      </c>
      <c r="K31" s="316"/>
      <c r="L31" s="79">
        <f>'[6]Cuadro 17'!L31</f>
        <v>1510.86712</v>
      </c>
      <c r="M31" s="79">
        <f>'[6]Cuadro 17'!M31</f>
        <v>2625.5277300000002</v>
      </c>
      <c r="N31" s="316">
        <f>'[6]Cuadro 17'!N31</f>
        <v>-42.454726235171016</v>
      </c>
      <c r="O31" s="316">
        <f>'[6]Cuadro 17'!O31</f>
        <v>-0.079685629106882</v>
      </c>
      <c r="P31" s="316">
        <f>'[6]Cuadro 17'!P31</f>
        <v>0.08773018997751075</v>
      </c>
      <c r="Q31" s="317">
        <f>'[6]Cuadro 17'!Q31</f>
        <v>0</v>
      </c>
      <c r="R31" s="79">
        <f>'[6]Cuadro 17'!R31</f>
        <v>618.5863899999999</v>
      </c>
      <c r="S31" s="79">
        <f>'[6]Cuadro 17'!S31</f>
        <v>455.05182</v>
      </c>
      <c r="T31" s="316">
        <f>'[6]Cuadro 17'!T31</f>
        <v>35.93757080237585</v>
      </c>
    </row>
    <row r="32" spans="1:20" s="47" customFormat="1" ht="24" customHeight="1">
      <c r="A32" s="342" t="str">
        <f>'[6]Cuadro 17'!A32</f>
        <v>Riohacha</v>
      </c>
      <c r="B32" s="80">
        <f>'[6]Cuadro 17'!B32</f>
        <v>11811.56242</v>
      </c>
      <c r="C32" s="80">
        <f>'[6]Cuadro 17'!C32</f>
        <v>20168.079990000006</v>
      </c>
      <c r="D32" s="445">
        <f>'[6]Cuadro 17'!D32</f>
        <v>-41.43437339669141</v>
      </c>
      <c r="E32" s="61">
        <f>'[6]Cuadro 17'!E32</f>
        <v>-0.05775715596634189</v>
      </c>
      <c r="F32" s="61">
        <f>'[6]Cuadro 17'!F32</f>
        <v>0.06880052530860332</v>
      </c>
      <c r="G32" s="318">
        <f>'[6]Cuadro 17'!G32</f>
        <v>0</v>
      </c>
      <c r="H32" s="80">
        <f>'[6]Cuadro 17'!H32</f>
        <v>122.07</v>
      </c>
      <c r="I32" s="80">
        <f>'[6]Cuadro 17'!I32</f>
        <v>5197.019639999999</v>
      </c>
      <c r="J32" s="445">
        <f>'[6]Cuadro 17'!J32</f>
        <v>-97.65115376781606</v>
      </c>
      <c r="K32" s="445"/>
      <c r="L32" s="80">
        <f>'[6]Cuadro 17'!L32</f>
        <v>1867.13899</v>
      </c>
      <c r="M32" s="80">
        <f>'[6]Cuadro 17'!M32</f>
        <v>9.999999999999999E-34</v>
      </c>
      <c r="N32" s="445">
        <f>'[6]Cuadro 17'!N32</f>
        <v>1.86713899E+38</v>
      </c>
      <c r="O32" s="61">
        <f>'[6]Cuadro 17'!O32</f>
        <v>0.13347932430135684</v>
      </c>
      <c r="P32" s="61">
        <f>'[6]Cuadro 17'!P32</f>
        <v>0.10841751477596356</v>
      </c>
      <c r="Q32" s="318">
        <f>'[6]Cuadro 17'!Q32</f>
        <v>0</v>
      </c>
      <c r="R32" s="80">
        <f>'[6]Cuadro 17'!R32</f>
        <v>9.999999999999999E-34</v>
      </c>
      <c r="S32" s="80">
        <f>'[6]Cuadro 17'!S32</f>
        <v>9.999999999999999E-34</v>
      </c>
      <c r="T32" s="445">
        <f>'[6]Cuadro 17'!T32</f>
        <v>0</v>
      </c>
    </row>
    <row r="33" spans="1:20" s="47" customFormat="1" ht="24" customHeight="1">
      <c r="A33" s="343" t="str">
        <f>'[6]Cuadro 17'!A33</f>
        <v>Tumaco</v>
      </c>
      <c r="B33" s="79">
        <f>'[6]Cuadro 17'!B33</f>
        <v>8003.35841</v>
      </c>
      <c r="C33" s="79">
        <f>'[6]Cuadro 17'!C33</f>
        <v>2925.68562</v>
      </c>
      <c r="D33" s="316">
        <f>'[6]Cuadro 17'!D33</f>
        <v>173.5549696552837</v>
      </c>
      <c r="E33" s="316">
        <f>'[6]Cuadro 17'!E33</f>
        <v>0.03509499463400041</v>
      </c>
      <c r="F33" s="316">
        <f>'[6]Cuadro 17'!F33</f>
        <v>0.0466183256085293</v>
      </c>
      <c r="G33" s="317">
        <f>'[6]Cuadro 17'!G33</f>
        <v>0</v>
      </c>
      <c r="H33" s="79">
        <f>'[6]Cuadro 17'!H33</f>
        <v>7658.91</v>
      </c>
      <c r="I33" s="79">
        <f>'[6]Cuadro 17'!I33</f>
        <v>3627.4</v>
      </c>
      <c r="J33" s="316">
        <f>'[6]Cuadro 17'!J33</f>
        <v>111.14048629872634</v>
      </c>
      <c r="K33" s="316"/>
      <c r="L33" s="79">
        <f>'[6]Cuadro 17'!L33</f>
        <v>1748.82</v>
      </c>
      <c r="M33" s="79">
        <f>'[6]Cuadro 17'!M33</f>
        <v>9.999999999999999E-34</v>
      </c>
      <c r="N33" s="316">
        <f>'[6]Cuadro 17'!N33</f>
        <v>1.74882E+38</v>
      </c>
      <c r="O33" s="316">
        <f>'[6]Cuadro 17'!O33</f>
        <v>0.12502085445963446</v>
      </c>
      <c r="P33" s="316">
        <f>'[6]Cuadro 17'!P33</f>
        <v>0.10154719022310203</v>
      </c>
      <c r="Q33" s="317">
        <f>'[6]Cuadro 17'!Q33</f>
        <v>0</v>
      </c>
      <c r="R33" s="79">
        <f>'[6]Cuadro 17'!R33</f>
        <v>1843</v>
      </c>
      <c r="S33" s="79">
        <f>'[6]Cuadro 17'!S33</f>
        <v>9.999999999999999E-34</v>
      </c>
      <c r="T33" s="316">
        <f>'[6]Cuadro 17'!T33</f>
        <v>1.8430000000000004E+38</v>
      </c>
    </row>
    <row r="34" spans="1:20" s="47" customFormat="1" ht="24" customHeight="1">
      <c r="A34" s="342" t="str">
        <f>'[6]Cuadro 17'!A34</f>
        <v>San Andrés</v>
      </c>
      <c r="B34" s="80">
        <f>'[6]Cuadro 17'!B34</f>
        <v>3049.69176</v>
      </c>
      <c r="C34" s="80">
        <f>'[6]Cuadro 17'!C34</f>
        <v>3540.7448999999997</v>
      </c>
      <c r="D34" s="61">
        <f>'[6]Cuadro 17'!D34</f>
        <v>-13.868639336315914</v>
      </c>
      <c r="E34" s="61">
        <f>'[6]Cuadro 17'!E34</f>
        <v>-0.003393977521995669</v>
      </c>
      <c r="F34" s="61">
        <f>'[6]Cuadro 17'!F34</f>
        <v>0.017763983091859156</v>
      </c>
      <c r="G34" s="318">
        <f>'[6]Cuadro 17'!G34</f>
        <v>0</v>
      </c>
      <c r="H34" s="80">
        <f>'[6]Cuadro 17'!H34</f>
        <v>108.38868</v>
      </c>
      <c r="I34" s="80">
        <f>'[6]Cuadro 17'!I34</f>
        <v>144.66038</v>
      </c>
      <c r="J34" s="61">
        <f>'[6]Cuadro 17'!J34</f>
        <v>-25.073693294598016</v>
      </c>
      <c r="K34" s="61"/>
      <c r="L34" s="80">
        <f>'[6]Cuadro 17'!L34</f>
        <v>578.81</v>
      </c>
      <c r="M34" s="80">
        <f>'[6]Cuadro 17'!M34</f>
        <v>526.62589</v>
      </c>
      <c r="N34" s="61">
        <f>'[6]Cuadro 17'!N34</f>
        <v>9.909142522408064</v>
      </c>
      <c r="O34" s="61">
        <f>'[6]Cuadro 17'!O34</f>
        <v>0.003730573770551312</v>
      </c>
      <c r="P34" s="61">
        <f>'[6]Cuadro 17'!P34</f>
        <v>0.033609250336245976</v>
      </c>
      <c r="Q34" s="318">
        <f>'[6]Cuadro 17'!Q34</f>
        <v>0</v>
      </c>
      <c r="R34" s="80">
        <f>'[6]Cuadro 17'!R34</f>
        <v>18.6427</v>
      </c>
      <c r="S34" s="80">
        <f>'[6]Cuadro 17'!S34</f>
        <v>16.03172</v>
      </c>
      <c r="T34" s="61">
        <f>'[6]Cuadro 17'!T34</f>
        <v>16.28633733623093</v>
      </c>
    </row>
    <row r="35" spans="1:20" s="47" customFormat="1" ht="24" customHeight="1">
      <c r="A35" s="343" t="str">
        <f>'[6]Cuadro 17'!A35</f>
        <v>Pereira</v>
      </c>
      <c r="B35" s="79">
        <f>'[6]Cuadro 17'!B35</f>
        <v>3018.8865800000012</v>
      </c>
      <c r="C35" s="79">
        <f>'[6]Cuadro 17'!C35</f>
        <v>2920.667859999998</v>
      </c>
      <c r="D35" s="316">
        <f>'[6]Cuadro 17'!D35</f>
        <v>3.3628856380815275</v>
      </c>
      <c r="E35" s="316">
        <f>'[6]Cuadro 17'!E35</f>
        <v>0.0006788514333075991</v>
      </c>
      <c r="F35" s="316">
        <f>'[6]Cuadro 17'!F35</f>
        <v>0.01758454768011064</v>
      </c>
      <c r="G35" s="317">
        <f>'[6]Cuadro 17'!G35</f>
        <v>0</v>
      </c>
      <c r="H35" s="79">
        <f>'[6]Cuadro 17'!H35</f>
        <v>102.98432000000005</v>
      </c>
      <c r="I35" s="79">
        <f>'[6]Cuadro 17'!I35</f>
        <v>136.73815999999997</v>
      </c>
      <c r="J35" s="316">
        <f>'[6]Cuadro 17'!J35</f>
        <v>-24.685018432308816</v>
      </c>
      <c r="K35" s="316"/>
      <c r="L35" s="79">
        <f>'[6]Cuadro 17'!L35</f>
        <v>106.64614</v>
      </c>
      <c r="M35" s="79">
        <f>'[6]Cuadro 17'!M35</f>
        <v>300.47578</v>
      </c>
      <c r="N35" s="316">
        <f>'[6]Cuadro 17'!N35</f>
        <v>-64.50757528610126</v>
      </c>
      <c r="O35" s="316">
        <f>'[6]Cuadro 17'!O35</f>
        <v>-0.013856627447309236</v>
      </c>
      <c r="P35" s="316">
        <f>'[6]Cuadro 17'!P35</f>
        <v>0.006192527455735622</v>
      </c>
      <c r="Q35" s="317">
        <f>'[6]Cuadro 17'!Q35</f>
        <v>0</v>
      </c>
      <c r="R35" s="79">
        <f>'[6]Cuadro 17'!R35</f>
        <v>5.62002</v>
      </c>
      <c r="S35" s="79">
        <f>'[6]Cuadro 17'!S35</f>
        <v>9.29527</v>
      </c>
      <c r="T35" s="316">
        <f>'[6]Cuadro 17'!T35</f>
        <v>-39.53892678749514</v>
      </c>
    </row>
    <row r="36" spans="1:20" s="47" customFormat="1" ht="24" customHeight="1">
      <c r="A36" s="342" t="str">
        <f>'[6]Cuadro 17'!A36</f>
        <v>Valledupar</v>
      </c>
      <c r="B36" s="80">
        <f>'[6]Cuadro 17'!B36</f>
        <v>1692.242</v>
      </c>
      <c r="C36" s="80">
        <f>'[6]Cuadro 17'!C36</f>
        <v>9.999999999999999E-34</v>
      </c>
      <c r="D36" s="445">
        <f>'[6]Cuadro 17'!D36</f>
        <v>1.692242E+38</v>
      </c>
      <c r="E36" s="61">
        <f>'[6]Cuadro 17'!E36</f>
        <v>0.011696150257336712</v>
      </c>
      <c r="F36" s="61">
        <f>'[6]Cuadro 17'!F36</f>
        <v>0.009857048069452739</v>
      </c>
      <c r="G36" s="318">
        <f>'[6]Cuadro 17'!G36</f>
        <v>0</v>
      </c>
      <c r="H36" s="80">
        <f>'[6]Cuadro 17'!H36</f>
        <v>100</v>
      </c>
      <c r="I36" s="80">
        <f>'[6]Cuadro 17'!I36</f>
        <v>9.999999999999999E-34</v>
      </c>
      <c r="J36" s="445">
        <f>'[6]Cuadro 17'!J36</f>
        <v>1.0000000000000002E+37</v>
      </c>
      <c r="K36" s="445"/>
      <c r="L36" s="80">
        <f>'[6]Cuadro 17'!L36</f>
        <v>1692.242</v>
      </c>
      <c r="M36" s="80">
        <f>'[6]Cuadro 17'!M36</f>
        <v>9.999999999999999E-34</v>
      </c>
      <c r="N36" s="445">
        <f>'[6]Cuadro 17'!N36</f>
        <v>1.692242E+38</v>
      </c>
      <c r="O36" s="61">
        <f>'[6]Cuadro 17'!O36</f>
        <v>0.1209761672398993</v>
      </c>
      <c r="P36" s="61">
        <f>'[6]Cuadro 17'!P36</f>
        <v>0.0982619253425296</v>
      </c>
      <c r="Q36" s="318">
        <f>'[6]Cuadro 17'!Q36</f>
        <v>0</v>
      </c>
      <c r="R36" s="80">
        <f>'[6]Cuadro 17'!R36</f>
        <v>100</v>
      </c>
      <c r="S36" s="80">
        <f>'[6]Cuadro 17'!S36</f>
        <v>9.999999999999999E-34</v>
      </c>
      <c r="T36" s="445">
        <f>'[6]Cuadro 17'!T36</f>
        <v>1.0000000000000002E+37</v>
      </c>
    </row>
    <row r="37" spans="1:20" s="47" customFormat="1" ht="24" customHeight="1">
      <c r="A37" s="343" t="str">
        <f>'[6]Cuadro 17'!A37</f>
        <v>Puerto Asís</v>
      </c>
      <c r="B37" s="79">
        <f>'[6]Cuadro 17'!B37</f>
        <v>530.7188000000001</v>
      </c>
      <c r="C37" s="79">
        <f>'[6]Cuadro 17'!C37</f>
        <v>9.999999999999999E-34</v>
      </c>
      <c r="D37" s="316">
        <f>'[6]Cuadro 17'!D37</f>
        <v>5.307188000000001E+37</v>
      </c>
      <c r="E37" s="316">
        <f>'[6]Cuadro 17'!E37</f>
        <v>0.0036681318801881956</v>
      </c>
      <c r="F37" s="316">
        <f>'[6]Cuadro 17'!F37</f>
        <v>0.0030913549734389494</v>
      </c>
      <c r="G37" s="317">
        <f>'[6]Cuadro 17'!G37</f>
        <v>0</v>
      </c>
      <c r="H37" s="79">
        <f>'[6]Cuadro 17'!H37</f>
        <v>98.59</v>
      </c>
      <c r="I37" s="79">
        <f>'[6]Cuadro 17'!I37</f>
        <v>9.999999999999999E-34</v>
      </c>
      <c r="J37" s="316">
        <f>'[6]Cuadro 17'!J37</f>
        <v>9.859000000000001E+36</v>
      </c>
      <c r="K37" s="316"/>
      <c r="L37" s="79">
        <f>'[6]Cuadro 17'!L37</f>
        <v>9.999999999999999E-34</v>
      </c>
      <c r="M37" s="79">
        <f>'[6]Cuadro 17'!M37</f>
        <v>9.999999999999999E-34</v>
      </c>
      <c r="N37" s="316">
        <f>'[6]Cuadro 17'!N37</f>
        <v>0</v>
      </c>
      <c r="O37" s="316">
        <f>'[6]Cuadro 17'!O37</f>
        <v>0</v>
      </c>
      <c r="P37" s="316">
        <f>'[6]Cuadro 17'!P37</f>
        <v>5.80661189962958E-38</v>
      </c>
      <c r="Q37" s="317">
        <f>'[6]Cuadro 17'!Q37</f>
        <v>0</v>
      </c>
      <c r="R37" s="79">
        <f>'[6]Cuadro 17'!R37</f>
        <v>9.999999999999999E-34</v>
      </c>
      <c r="S37" s="79">
        <f>'[6]Cuadro 17'!S37</f>
        <v>9.999999999999999E-34</v>
      </c>
      <c r="T37" s="316">
        <f>'[6]Cuadro 17'!T37</f>
        <v>0</v>
      </c>
    </row>
    <row r="38" spans="1:20" s="47" customFormat="1" ht="24" customHeight="1">
      <c r="A38" s="342" t="str">
        <f>'[6]Cuadro 17'!A38</f>
        <v>Leticia</v>
      </c>
      <c r="B38" s="80">
        <f>'[6]Cuadro 17'!B38</f>
        <v>225.65971</v>
      </c>
      <c r="C38" s="80">
        <f>'[6]Cuadro 17'!C38</f>
        <v>68.06561</v>
      </c>
      <c r="D38" s="61">
        <f>'[6]Cuadro 17'!D38</f>
        <v>231.53263446841942</v>
      </c>
      <c r="E38" s="61">
        <f>'[6]Cuadro 17'!E38</f>
        <v>0.001089232079850132</v>
      </c>
      <c r="F38" s="61">
        <f>'[6]Cuadro 17'!F38</f>
        <v>0.0013144329291016087</v>
      </c>
      <c r="G38" s="318">
        <f>'[6]Cuadro 17'!G38</f>
        <v>0</v>
      </c>
      <c r="H38" s="80">
        <f>'[6]Cuadro 17'!H38</f>
        <v>15.10764</v>
      </c>
      <c r="I38" s="80">
        <f>'[6]Cuadro 17'!I38</f>
        <v>5.586</v>
      </c>
      <c r="J38" s="61">
        <f>'[6]Cuadro 17'!J38</f>
        <v>170.45542427497313</v>
      </c>
      <c r="K38" s="61"/>
      <c r="L38" s="80">
        <f>'[6]Cuadro 17'!L38</f>
        <v>9.999999999999999E-34</v>
      </c>
      <c r="M38" s="80">
        <f>'[6]Cuadro 17'!M38</f>
        <v>9.999999999999999E-34</v>
      </c>
      <c r="N38" s="61">
        <f>'[6]Cuadro 17'!N38</f>
        <v>0</v>
      </c>
      <c r="O38" s="61">
        <f>'[6]Cuadro 17'!O38</f>
        <v>0</v>
      </c>
      <c r="P38" s="61">
        <f>'[6]Cuadro 17'!P38</f>
        <v>5.80661189962958E-38</v>
      </c>
      <c r="Q38" s="318">
        <f>'[6]Cuadro 17'!Q38</f>
        <v>0</v>
      </c>
      <c r="R38" s="80">
        <f>'[6]Cuadro 17'!R38</f>
        <v>9.999999999999999E-34</v>
      </c>
      <c r="S38" s="80">
        <f>'[6]Cuadro 17'!S38</f>
        <v>9.999999999999999E-34</v>
      </c>
      <c r="T38" s="61">
        <f>'[6]Cuadro 17'!T38</f>
        <v>0</v>
      </c>
    </row>
    <row r="39" spans="1:20" s="47" customFormat="1" ht="18" customHeight="1">
      <c r="A39" s="348" t="str">
        <f>'[6]Cuadro 17'!A39</f>
        <v>Armenia</v>
      </c>
      <c r="B39" s="423">
        <f>'[6]Cuadro 17'!B39</f>
        <v>51.08424000000001</v>
      </c>
      <c r="C39" s="423">
        <f>'[6]Cuadro 17'!C39</f>
        <v>361.47538000000003</v>
      </c>
      <c r="D39" s="324">
        <f>'[6]Cuadro 17'!D39</f>
        <v>-85.867850806326</v>
      </c>
      <c r="E39" s="324">
        <f>'[6]Cuadro 17'!E39</f>
        <v>-0.002145308656791426</v>
      </c>
      <c r="F39" s="324">
        <f>'[6]Cuadro 17'!F39</f>
        <v>0.00029755780158597907</v>
      </c>
      <c r="G39" s="325">
        <f>'[6]Cuadro 17'!G39</f>
        <v>0</v>
      </c>
      <c r="H39" s="423">
        <f>'[6]Cuadro 17'!H39</f>
        <v>10.0061</v>
      </c>
      <c r="I39" s="423">
        <f>'[6]Cuadro 17'!I39</f>
        <v>143.17951000000002</v>
      </c>
      <c r="J39" s="324">
        <f>'[6]Cuadro 17'!J39</f>
        <v>-93.01150003935619</v>
      </c>
      <c r="K39" s="324"/>
      <c r="L39" s="423">
        <f>'[6]Cuadro 17'!L39</f>
        <v>8.786299999999999</v>
      </c>
      <c r="M39" s="423">
        <f>'[6]Cuadro 17'!M39</f>
        <v>9.999999999999999E-34</v>
      </c>
      <c r="N39" s="324">
        <f>'[6]Cuadro 17'!N39</f>
        <v>8.7863E+35</v>
      </c>
      <c r="O39" s="324">
        <f>'[6]Cuadro 17'!O39</f>
        <v>0.0006281210951033761</v>
      </c>
      <c r="P39" s="324">
        <f>'[6]Cuadro 17'!P39</f>
        <v>0.0005101863413371539</v>
      </c>
      <c r="Q39" s="325">
        <f>'[6]Cuadro 17'!Q39</f>
        <v>0</v>
      </c>
      <c r="R39" s="423">
        <f>'[6]Cuadro 17'!R39</f>
        <v>1.68</v>
      </c>
      <c r="S39" s="423">
        <f>'[6]Cuadro 17'!S39</f>
        <v>9.999999999999999E-34</v>
      </c>
      <c r="T39" s="324">
        <f>'[6]Cuadro 17'!T39</f>
        <v>1.68E+35</v>
      </c>
    </row>
    <row r="40" spans="2:20" s="47" customFormat="1" ht="9" customHeight="1">
      <c r="B40" s="80"/>
      <c r="C40" s="80"/>
      <c r="D40" s="61"/>
      <c r="E40" s="61"/>
      <c r="F40" s="61"/>
      <c r="G40" s="61"/>
      <c r="H40" s="80"/>
      <c r="I40" s="80"/>
      <c r="J40" s="61"/>
      <c r="K40" s="61"/>
      <c r="L40" s="80"/>
      <c r="N40" s="61"/>
      <c r="O40" s="61"/>
      <c r="P40" s="318"/>
      <c r="Q40" s="318"/>
      <c r="R40" s="80"/>
      <c r="S40" s="80"/>
      <c r="T40" s="318"/>
    </row>
    <row r="41" spans="1:20" s="47" customFormat="1" ht="18.75" customHeight="1">
      <c r="A41" s="47" t="s">
        <v>807</v>
      </c>
      <c r="B41" s="80"/>
      <c r="C41" s="80"/>
      <c r="D41" s="61"/>
      <c r="E41" s="61"/>
      <c r="F41" s="61"/>
      <c r="G41" s="61"/>
      <c r="H41" s="80"/>
      <c r="I41" s="80"/>
      <c r="J41" s="61"/>
      <c r="K41" s="61"/>
      <c r="L41" s="80"/>
      <c r="M41" s="80"/>
      <c r="N41" s="61"/>
      <c r="O41" s="61"/>
      <c r="P41" s="318"/>
      <c r="Q41" s="318"/>
      <c r="R41" s="80"/>
      <c r="S41" s="80"/>
      <c r="T41" s="318"/>
    </row>
    <row r="42" spans="1:3" s="47" customFormat="1" ht="12" customHeight="1">
      <c r="A42" s="47" t="s">
        <v>830</v>
      </c>
      <c r="B42" s="54"/>
      <c r="C42" s="54"/>
    </row>
    <row r="43" s="47" customFormat="1" ht="13.5" customHeight="1">
      <c r="A43" s="47" t="s">
        <v>0</v>
      </c>
    </row>
    <row r="44" ht="12" customHeight="1">
      <c r="A44" s="30" t="s">
        <v>770</v>
      </c>
    </row>
    <row r="45" ht="12" customHeight="1">
      <c r="A45" s="74"/>
    </row>
    <row r="54" spans="2:20" ht="12" customHeigh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</sheetData>
  <sheetProtection/>
  <mergeCells count="17">
    <mergeCell ref="C14:C15"/>
    <mergeCell ref="H14:H15"/>
    <mergeCell ref="I14:I15"/>
    <mergeCell ref="L14:L15"/>
    <mergeCell ref="M14:M15"/>
    <mergeCell ref="H13:J13"/>
    <mergeCell ref="L13:P13"/>
    <mergeCell ref="R13:T13"/>
    <mergeCell ref="H3:I5"/>
    <mergeCell ref="S14:S15"/>
    <mergeCell ref="R14:R15"/>
    <mergeCell ref="A8:T8"/>
    <mergeCell ref="A12:A15"/>
    <mergeCell ref="B14:B15"/>
    <mergeCell ref="B12:J12"/>
    <mergeCell ref="L12:T12"/>
    <mergeCell ref="B13:F1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151"/>
  <sheetViews>
    <sheetView zoomScale="70" zoomScaleNormal="70"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3.57421875" style="30" customWidth="1"/>
    <col min="4" max="4" width="14.57421875" style="1" customWidth="1"/>
    <col min="5" max="5" width="15.00390625" style="1" customWidth="1"/>
    <col min="6" max="6" width="11.57421875" style="130" customWidth="1"/>
    <col min="7" max="7" width="15.421875" style="130" customWidth="1"/>
    <col min="8" max="8" width="15.00390625" style="23" customWidth="1"/>
    <col min="9" max="9" width="2.7109375" style="130" customWidth="1"/>
    <col min="10" max="10" width="16.7109375" style="1" customWidth="1"/>
    <col min="11" max="11" width="14.57421875" style="131" customWidth="1"/>
    <col min="12" max="12" width="11.57421875" style="1" customWidth="1"/>
    <col min="13" max="13" width="16.28125" style="1" customWidth="1"/>
    <col min="14" max="14" width="14.421875" style="1" customWidth="1"/>
    <col min="15" max="16384" width="6.7109375" style="30" customWidth="1"/>
  </cols>
  <sheetData>
    <row r="1" spans="6:7" ht="12.75" customHeight="1">
      <c r="F1" s="962" t="s">
        <v>856</v>
      </c>
      <c r="G1" s="962"/>
    </row>
    <row r="2" spans="6:7" ht="12.75">
      <c r="F2" s="962"/>
      <c r="G2" s="962"/>
    </row>
    <row r="3" spans="6:7" ht="12.75">
      <c r="F3" s="962"/>
      <c r="G3" s="962"/>
    </row>
    <row r="4" ht="12.75"/>
    <row r="5" spans="1:8" ht="12.75">
      <c r="A5" s="449"/>
      <c r="B5" s="449"/>
      <c r="C5" s="450"/>
      <c r="D5" s="449"/>
      <c r="E5" s="449"/>
      <c r="F5" s="451"/>
      <c r="G5" s="451"/>
      <c r="H5" s="452"/>
    </row>
    <row r="6" spans="1:8" ht="11.25" customHeight="1">
      <c r="A6" s="449"/>
      <c r="B6" s="449"/>
      <c r="C6" s="450"/>
      <c r="D6" s="449"/>
      <c r="E6" s="449"/>
      <c r="F6" s="451"/>
      <c r="G6" s="451"/>
      <c r="H6" s="452"/>
    </row>
    <row r="7" spans="1:12" ht="15">
      <c r="A7" s="453" t="s">
        <v>12</v>
      </c>
      <c r="B7" s="453"/>
      <c r="C7" s="453"/>
      <c r="D7" s="453"/>
      <c r="E7" s="453"/>
      <c r="F7" s="453"/>
      <c r="G7" s="453"/>
      <c r="H7" s="454"/>
      <c r="I7" s="134"/>
      <c r="L7" s="447" t="e">
        <f>#REF!</f>
        <v>#REF!</v>
      </c>
    </row>
    <row r="8" spans="1:9" ht="15">
      <c r="A8" s="888" t="s">
        <v>13</v>
      </c>
      <c r="B8" s="888"/>
      <c r="C8" s="888"/>
      <c r="D8" s="888"/>
      <c r="E8" s="888"/>
      <c r="F8" s="888"/>
      <c r="G8" s="888"/>
      <c r="H8" s="455"/>
      <c r="I8" s="135"/>
    </row>
    <row r="9" spans="1:14" ht="15.75" thickBot="1">
      <c r="A9" s="453" t="s">
        <v>342</v>
      </c>
      <c r="B9" s="453"/>
      <c r="C9" s="453"/>
      <c r="D9" s="456"/>
      <c r="E9" s="456"/>
      <c r="F9" s="456"/>
      <c r="G9" s="456"/>
      <c r="H9" s="455"/>
      <c r="I9" s="135"/>
      <c r="L9" s="32"/>
      <c r="M9" s="32"/>
      <c r="N9" s="32"/>
    </row>
    <row r="10" spans="1:14" ht="13.5" thickBot="1">
      <c r="A10" s="457"/>
      <c r="B10" s="458"/>
      <c r="C10" s="458"/>
      <c r="D10" s="971" t="s">
        <v>859</v>
      </c>
      <c r="E10" s="971"/>
      <c r="F10" s="971"/>
      <c r="G10" s="971"/>
      <c r="H10" s="971"/>
      <c r="I10" s="135"/>
      <c r="J10" s="909" t="s">
        <v>860</v>
      </c>
      <c r="K10" s="909"/>
      <c r="L10" s="909"/>
      <c r="M10" s="909"/>
      <c r="N10" s="909"/>
    </row>
    <row r="11" spans="1:14" ht="12.75">
      <c r="A11" s="139"/>
      <c r="B11" s="139"/>
      <c r="C11" s="139"/>
      <c r="D11" s="910" t="s">
        <v>455</v>
      </c>
      <c r="E11" s="910"/>
      <c r="F11" s="910"/>
      <c r="G11" s="910"/>
      <c r="H11" s="910"/>
      <c r="I11" s="57"/>
      <c r="J11" s="910" t="s">
        <v>455</v>
      </c>
      <c r="K11" s="910"/>
      <c r="L11" s="910"/>
      <c r="M11" s="910"/>
      <c r="N11" s="910"/>
    </row>
    <row r="12" spans="1:14" ht="13.5" customHeight="1">
      <c r="A12" s="141" t="s">
        <v>535</v>
      </c>
      <c r="B12" s="141"/>
      <c r="C12" s="142" t="s">
        <v>344</v>
      </c>
      <c r="D12" s="143" t="s">
        <v>536</v>
      </c>
      <c r="E12" s="143" t="s">
        <v>537</v>
      </c>
      <c r="F12" s="144" t="s">
        <v>457</v>
      </c>
      <c r="G12" s="144" t="s">
        <v>460</v>
      </c>
      <c r="H12" s="907" t="s">
        <v>538</v>
      </c>
      <c r="I12" s="146"/>
      <c r="J12" s="143" t="s">
        <v>14</v>
      </c>
      <c r="K12" s="143" t="s">
        <v>15</v>
      </c>
      <c r="L12" s="144" t="s">
        <v>457</v>
      </c>
      <c r="M12" s="144" t="s">
        <v>460</v>
      </c>
      <c r="N12" s="907" t="s">
        <v>538</v>
      </c>
    </row>
    <row r="13" spans="1:14" ht="13.5" thickBot="1">
      <c r="A13" s="148"/>
      <c r="B13" s="148"/>
      <c r="C13" s="148"/>
      <c r="D13" s="149"/>
      <c r="E13" s="149"/>
      <c r="F13" s="150" t="s">
        <v>461</v>
      </c>
      <c r="G13" s="150" t="s">
        <v>349</v>
      </c>
      <c r="H13" s="908"/>
      <c r="I13" s="146"/>
      <c r="J13" s="149"/>
      <c r="K13" s="149"/>
      <c r="L13" s="150" t="s">
        <v>461</v>
      </c>
      <c r="M13" s="150" t="s">
        <v>349</v>
      </c>
      <c r="N13" s="908"/>
    </row>
    <row r="14" spans="1:14" ht="10.5" customHeight="1">
      <c r="A14" s="152"/>
      <c r="B14" s="152"/>
      <c r="C14" s="152"/>
      <c r="D14" s="153"/>
      <c r="E14" s="153"/>
      <c r="F14" s="154"/>
      <c r="G14" s="154"/>
      <c r="H14" s="19"/>
      <c r="I14" s="155"/>
      <c r="J14" s="153"/>
      <c r="K14" s="153"/>
      <c r="L14" s="154"/>
      <c r="M14" s="154"/>
      <c r="N14" s="19"/>
    </row>
    <row r="15" spans="1:14" ht="13.5" customHeight="1">
      <c r="A15" s="156"/>
      <c r="B15" s="157" t="s">
        <v>539</v>
      </c>
      <c r="C15" s="157"/>
      <c r="D15" s="158">
        <f>'[7]Cuadro 18'!D14</f>
        <v>17167837.552140005</v>
      </c>
      <c r="E15" s="158">
        <f>'[7]Cuadro 18'!E14</f>
        <v>14468367.477910008</v>
      </c>
      <c r="F15" s="358">
        <f>'[7]Cuadro 18'!F14</f>
        <v>18.657737843274226</v>
      </c>
      <c r="G15" s="358">
        <f>'[7]Cuadro 18'!G14</f>
        <v>18.657737843274226</v>
      </c>
      <c r="H15" s="359">
        <f>'[7]Cuadro 18'!H14</f>
        <v>100</v>
      </c>
      <c r="I15" s="359"/>
      <c r="J15" s="158">
        <f>'[7]Cuadro 18'!J14</f>
        <v>1722174.6817000003</v>
      </c>
      <c r="K15" s="158">
        <f>'[7]Cuadro 18'!K14</f>
        <v>1398822.6264799999</v>
      </c>
      <c r="L15" s="358">
        <f>'[7]Cuadro 18'!L14</f>
        <v>23.116015504673687</v>
      </c>
      <c r="M15" s="358">
        <f>'[7]Cuadro 18'!M14</f>
        <v>23.116015504673687</v>
      </c>
      <c r="N15" s="359">
        <f>'[7]Cuadro 18'!N14</f>
        <v>100</v>
      </c>
    </row>
    <row r="16" spans="1:14" ht="12.75">
      <c r="A16" s="142" t="s">
        <v>540</v>
      </c>
      <c r="B16" s="8" t="s">
        <v>541</v>
      </c>
      <c r="C16" s="8"/>
      <c r="D16" s="162">
        <f>'[7]Cuadro 18'!D15</f>
        <v>2263913.477420003</v>
      </c>
      <c r="E16" s="162">
        <f>'[7]Cuadro 18'!E15</f>
        <v>2146976.26941</v>
      </c>
      <c r="F16" s="13">
        <f>'[7]Cuadro 18'!F15</f>
        <v>5.446599931080649</v>
      </c>
      <c r="G16" s="13">
        <f>'[7]Cuadro 18'!G15</f>
        <v>0.8082266930843454</v>
      </c>
      <c r="H16" s="13">
        <f>'[7]Cuadro 18'!H15</f>
        <v>13.186946058548893</v>
      </c>
      <c r="I16" s="13"/>
      <c r="J16" s="162">
        <f>'[7]Cuadro 18'!J15</f>
        <v>144879.39634000006</v>
      </c>
      <c r="K16" s="162">
        <f>'[7]Cuadro 18'!K15</f>
        <v>214712.13495999985</v>
      </c>
      <c r="L16" s="13">
        <f>'[7]Cuadro 18'!L15</f>
        <v>-32.52389001348684</v>
      </c>
      <c r="M16" s="13">
        <f>'[7]Cuadro 18'!M15</f>
        <v>-4.99225114736148</v>
      </c>
      <c r="N16" s="13">
        <f>'[7]Cuadro 18'!N15</f>
        <v>8.41258426798994</v>
      </c>
    </row>
    <row r="17" spans="1:14" s="28" customFormat="1" ht="15" customHeight="1">
      <c r="A17" s="163" t="s">
        <v>542</v>
      </c>
      <c r="B17" s="157" t="s">
        <v>543</v>
      </c>
      <c r="C17" s="157"/>
      <c r="D17" s="158">
        <f>'[7]Cuadro 18'!D16</f>
        <v>2250288.818030003</v>
      </c>
      <c r="E17" s="158">
        <f>'[7]Cuadro 18'!E16</f>
        <v>2130761.2287500002</v>
      </c>
      <c r="F17" s="160">
        <f>'[7]Cuadro 18'!F16</f>
        <v>5.609619119553953</v>
      </c>
      <c r="G17" s="160">
        <f>'[7]Cuadro 18'!G16</f>
        <v>0.826130449496081</v>
      </c>
      <c r="H17" s="160">
        <f>'[7]Cuadro 18'!H16</f>
        <v>13.107584523651902</v>
      </c>
      <c r="I17" s="160"/>
      <c r="J17" s="158">
        <f>'[7]Cuadro 18'!J16</f>
        <v>143817.18896000006</v>
      </c>
      <c r="K17" s="158">
        <f>'[7]Cuadro 18'!K16</f>
        <v>212924.52401999984</v>
      </c>
      <c r="L17" s="160">
        <f>'[7]Cuadro 18'!L16</f>
        <v>-32.456259032664825</v>
      </c>
      <c r="M17" s="160">
        <f>'[7]Cuadro 18'!M16</f>
        <v>-4.940392995636739</v>
      </c>
      <c r="N17" s="160">
        <f>'[7]Cuadro 18'!N16</f>
        <v>8.350906007864117</v>
      </c>
    </row>
    <row r="18" spans="1:14" ht="10.5" customHeight="1">
      <c r="A18" s="165" t="s">
        <v>544</v>
      </c>
      <c r="B18" s="47"/>
      <c r="C18" s="47" t="s">
        <v>545</v>
      </c>
      <c r="D18" s="16">
        <f>'[7]Cuadro 18'!D17</f>
        <v>2198649.896270003</v>
      </c>
      <c r="E18" s="16">
        <f>'[7]Cuadro 18'!E17</f>
        <v>2101488.16397</v>
      </c>
      <c r="F18" s="61">
        <f>'[7]Cuadro 18'!F17</f>
        <v>4.623472735456724</v>
      </c>
      <c r="G18" s="61">
        <f>'[7]Cuadro 18'!G17</f>
        <v>0.6715459256087288</v>
      </c>
      <c r="H18" s="61">
        <f>'[7]Cuadro 18'!H17</f>
        <v>12.806795786554591</v>
      </c>
      <c r="I18" s="61"/>
      <c r="J18" s="16">
        <f>'[7]Cuadro 18'!J17</f>
        <v>134770.74634000004</v>
      </c>
      <c r="K18" s="16">
        <f>'[7]Cuadro 18'!K17</f>
        <v>212407.29195999983</v>
      </c>
      <c r="L18" s="61">
        <f>'[7]Cuadro 18'!L17</f>
        <v>-36.55079112567386</v>
      </c>
      <c r="M18" s="61">
        <f>'[7]Cuadro 18'!M17</f>
        <v>-5.5501351029304224</v>
      </c>
      <c r="N18" s="61">
        <f>'[7]Cuadro 18'!N17</f>
        <v>7.825614194198034</v>
      </c>
    </row>
    <row r="19" spans="1:14" ht="12.75">
      <c r="A19" s="168" t="s">
        <v>546</v>
      </c>
      <c r="B19" s="169"/>
      <c r="C19" s="169" t="s">
        <v>547</v>
      </c>
      <c r="D19" s="69">
        <f>'[7]Cuadro 18'!D18</f>
        <v>51638.92175999999</v>
      </c>
      <c r="E19" s="69">
        <f>'[7]Cuadro 18'!E18</f>
        <v>29273.06478</v>
      </c>
      <c r="F19" s="170">
        <f>'[7]Cuadro 18'!F18</f>
        <v>76.40422056279134</v>
      </c>
      <c r="G19" s="170">
        <f>'[7]Cuadro 18'!G18</f>
        <v>0.15458452388735425</v>
      </c>
      <c r="H19" s="170">
        <f>'[7]Cuadro 18'!H18</f>
        <v>0.3007887370973119</v>
      </c>
      <c r="I19" s="170"/>
      <c r="J19" s="69">
        <f>'[7]Cuadro 18'!J18</f>
        <v>9046.442620000002</v>
      </c>
      <c r="K19" s="69">
        <f>'[7]Cuadro 18'!K18</f>
        <v>517.23206</v>
      </c>
      <c r="L19" s="170">
        <f>'[7]Cuadro 18'!L18</f>
        <v>1649.0104190370566</v>
      </c>
      <c r="M19" s="170">
        <f>'[7]Cuadro 18'!M18</f>
        <v>0.6097421072936834</v>
      </c>
      <c r="N19" s="170">
        <f>'[7]Cuadro 18'!N18</f>
        <v>0.5252918136660817</v>
      </c>
    </row>
    <row r="20" spans="1:14" ht="12.75">
      <c r="A20" s="165" t="s">
        <v>548</v>
      </c>
      <c r="B20" s="47"/>
      <c r="C20" s="47" t="s">
        <v>549</v>
      </c>
      <c r="D20" s="16">
        <f>'[7]Cuadro 18'!D19</f>
        <v>9.999999999999999E-34</v>
      </c>
      <c r="E20" s="16">
        <f>'[7]Cuadro 18'!E19</f>
        <v>9.999999999999999E-34</v>
      </c>
      <c r="F20" s="61">
        <f>'[7]Cuadro 18'!F19</f>
        <v>0</v>
      </c>
      <c r="G20" s="61">
        <f>'[7]Cuadro 18'!G19</f>
        <v>0</v>
      </c>
      <c r="H20" s="61">
        <f>'[7]Cuadro 18'!H19</f>
        <v>5.8248454236762505E-39</v>
      </c>
      <c r="I20" s="61"/>
      <c r="J20" s="16">
        <f>'[7]Cuadro 18'!J19</f>
        <v>9.999999999999999E-34</v>
      </c>
      <c r="K20" s="16">
        <f>'[7]Cuadro 18'!K19</f>
        <v>9.999999999999999E-34</v>
      </c>
      <c r="L20" s="61">
        <f>'[7]Cuadro 18'!L19</f>
        <v>0</v>
      </c>
      <c r="M20" s="61">
        <f>'[7]Cuadro 18'!M19</f>
        <v>0</v>
      </c>
      <c r="N20" s="61">
        <f>'[7]Cuadro 18'!N19</f>
        <v>5.806611899629577E-38</v>
      </c>
    </row>
    <row r="21" spans="1:14" s="28" customFormat="1" ht="12.75">
      <c r="A21" s="163" t="s">
        <v>550</v>
      </c>
      <c r="B21" s="157" t="s">
        <v>551</v>
      </c>
      <c r="C21" s="157"/>
      <c r="D21" s="117">
        <f>'[7]Cuadro 18'!D20</f>
        <v>13624.659389999997</v>
      </c>
      <c r="E21" s="117">
        <f>'[7]Cuadro 18'!E20</f>
        <v>16215.040660000002</v>
      </c>
      <c r="F21" s="160">
        <f>'[7]Cuadro 18'!F20</f>
        <v>-15.975175914236683</v>
      </c>
      <c r="G21" s="160">
        <f>'[7]Cuadro 18'!G20</f>
        <v>-0.017903756411737144</v>
      </c>
      <c r="H21" s="160">
        <f>'[7]Cuadro 18'!H20</f>
        <v>0.07936153489698915</v>
      </c>
      <c r="I21" s="160"/>
      <c r="J21" s="117">
        <f>'[7]Cuadro 18'!J20</f>
        <v>1062.20738</v>
      </c>
      <c r="K21" s="117">
        <f>'[7]Cuadro 18'!K20</f>
        <v>1787.6109399999998</v>
      </c>
      <c r="L21" s="160">
        <f>'[7]Cuadro 18'!L20</f>
        <v>-40.57949880302253</v>
      </c>
      <c r="M21" s="160">
        <f>'[7]Cuadro 18'!M20</f>
        <v>-0.05185815172474059</v>
      </c>
      <c r="N21" s="160">
        <f>'[7]Cuadro 18'!N20</f>
        <v>0.06167826012582355</v>
      </c>
    </row>
    <row r="22" spans="1:14" ht="12.75">
      <c r="A22" s="171" t="s">
        <v>552</v>
      </c>
      <c r="B22" s="8" t="s">
        <v>553</v>
      </c>
      <c r="C22" s="137"/>
      <c r="D22" s="172">
        <f>'[7]Cuadro 18'!D21</f>
        <v>11769.12191</v>
      </c>
      <c r="E22" s="172">
        <f>'[7]Cuadro 18'!E21</f>
        <v>11600.65295</v>
      </c>
      <c r="F22" s="62">
        <f>'[7]Cuadro 18'!F21</f>
        <v>1.4522368760286044</v>
      </c>
      <c r="G22" s="62">
        <f>'[7]Cuadro 18'!G21</f>
        <v>0.0011643950864340079</v>
      </c>
      <c r="H22" s="62">
        <f>'[7]Cuadro 18'!H21</f>
        <v>0.06855331589815139</v>
      </c>
      <c r="I22" s="62"/>
      <c r="J22" s="172">
        <f>'[7]Cuadro 18'!J21</f>
        <v>549.71816</v>
      </c>
      <c r="K22" s="172">
        <f>'[7]Cuadro 18'!K21</f>
        <v>1028.49099</v>
      </c>
      <c r="L22" s="62">
        <f>'[7]Cuadro 18'!L21</f>
        <v>-46.55099895430294</v>
      </c>
      <c r="M22" s="62">
        <f>'[7]Cuadro 18'!M21</f>
        <v>-0.03422684341364887</v>
      </c>
      <c r="N22" s="62">
        <f>'[7]Cuadro 18'!N21</f>
        <v>0.031920000092984756</v>
      </c>
    </row>
    <row r="23" spans="1:14" ht="12.75">
      <c r="A23" s="173" t="s">
        <v>554</v>
      </c>
      <c r="B23" s="174"/>
      <c r="C23" s="175" t="s">
        <v>555</v>
      </c>
      <c r="D23" s="69">
        <f>'[7]Cuadro 18'!D22</f>
        <v>11769.12191</v>
      </c>
      <c r="E23" s="69">
        <f>'[7]Cuadro 18'!E22</f>
        <v>11600.65295</v>
      </c>
      <c r="F23" s="170">
        <f>'[7]Cuadro 18'!F22</f>
        <v>1.4522368760286044</v>
      </c>
      <c r="G23" s="170">
        <f>'[7]Cuadro 18'!G22</f>
        <v>0.0011643950864340079</v>
      </c>
      <c r="H23" s="170">
        <f>'[7]Cuadro 18'!H22</f>
        <v>0.06855331589815139</v>
      </c>
      <c r="I23" s="170"/>
      <c r="J23" s="69">
        <f>'[7]Cuadro 18'!J22</f>
        <v>549.71816</v>
      </c>
      <c r="K23" s="69">
        <f>'[7]Cuadro 18'!K22</f>
        <v>1028.49099</v>
      </c>
      <c r="L23" s="170">
        <f>'[7]Cuadro 18'!L22</f>
        <v>-46.55099895430294</v>
      </c>
      <c r="M23" s="170">
        <f>'[7]Cuadro 18'!M22</f>
        <v>-0.03422684341364887</v>
      </c>
      <c r="N23" s="170">
        <f>'[7]Cuadro 18'!N22</f>
        <v>0.031920000092984756</v>
      </c>
    </row>
    <row r="24" spans="1:14" s="28" customFormat="1" ht="12.75">
      <c r="A24" s="171" t="s">
        <v>556</v>
      </c>
      <c r="B24" s="8" t="s">
        <v>557</v>
      </c>
      <c r="C24" s="8"/>
      <c r="D24" s="172">
        <f>'[7]Cuadro 18'!D23</f>
        <v>57311.26990999998</v>
      </c>
      <c r="E24" s="172">
        <f>'[7]Cuadro 18'!E23</f>
        <v>51946.64936999999</v>
      </c>
      <c r="F24" s="62">
        <f>'[7]Cuadro 18'!F23</f>
        <v>10.32717336933408</v>
      </c>
      <c r="G24" s="62">
        <f>'[7]Cuadro 18'!G23</f>
        <v>0.03707827125755947</v>
      </c>
      <c r="H24" s="62">
        <f>'[7]Cuadro 18'!H23</f>
        <v>0.3338292882603378</v>
      </c>
      <c r="I24" s="62"/>
      <c r="J24" s="172">
        <f>'[7]Cuadro 18'!J23</f>
        <v>4727.86996</v>
      </c>
      <c r="K24" s="172">
        <f>'[7]Cuadro 18'!K23</f>
        <v>2519.7509100000007</v>
      </c>
      <c r="L24" s="62">
        <f>'[7]Cuadro 18'!L23</f>
        <v>87.63243387418794</v>
      </c>
      <c r="M24" s="62">
        <f>'[7]Cuadro 18'!M23</f>
        <v>0.1578555428114939</v>
      </c>
      <c r="N24" s="62">
        <f>'[7]Cuadro 18'!N23</f>
        <v>0.2745290596963721</v>
      </c>
    </row>
    <row r="25" spans="1:14" s="28" customFormat="1" ht="15" customHeight="1">
      <c r="A25" s="176">
        <v>10</v>
      </c>
      <c r="B25" s="177" t="s">
        <v>558</v>
      </c>
      <c r="C25" s="177"/>
      <c r="D25" s="360">
        <f>'[7]Cuadro 18'!D24</f>
        <v>2.9999999999999995E-33</v>
      </c>
      <c r="E25" s="360">
        <f>'[7]Cuadro 18'!E24</f>
        <v>2.9999999999999995E-33</v>
      </c>
      <c r="F25" s="160">
        <f>'[7]Cuadro 18'!F24</f>
        <v>0</v>
      </c>
      <c r="G25" s="160">
        <f>'[7]Cuadro 18'!G24</f>
        <v>0</v>
      </c>
      <c r="H25" s="160">
        <f>'[7]Cuadro 18'!H24</f>
        <v>1.747453627102875E-38</v>
      </c>
      <c r="I25" s="160"/>
      <c r="J25" s="360">
        <f>'[7]Cuadro 18'!J24</f>
        <v>2.9999999999999995E-33</v>
      </c>
      <c r="K25" s="360">
        <f>'[7]Cuadro 18'!K24</f>
        <v>2.9999999999999995E-33</v>
      </c>
      <c r="L25" s="160">
        <f>'[7]Cuadro 18'!L24</f>
        <v>0</v>
      </c>
      <c r="M25" s="160">
        <f>'[7]Cuadro 18'!M24</f>
        <v>0</v>
      </c>
      <c r="N25" s="160">
        <f>'[7]Cuadro 18'!N24</f>
        <v>1.7419835698888727E-37</v>
      </c>
    </row>
    <row r="26" spans="1:14" s="28" customFormat="1" ht="12.75">
      <c r="A26" s="171" t="s">
        <v>559</v>
      </c>
      <c r="B26" s="8" t="s">
        <v>560</v>
      </c>
      <c r="C26" s="8"/>
      <c r="D26" s="52">
        <f>'[7]Cuadro 18'!D25</f>
        <v>9.999999999999999E-34</v>
      </c>
      <c r="E26" s="52">
        <f>'[7]Cuadro 18'!E25</f>
        <v>9.999999999999999E-34</v>
      </c>
      <c r="F26" s="62">
        <f>'[7]Cuadro 18'!F25</f>
        <v>0</v>
      </c>
      <c r="G26" s="62">
        <f>'[7]Cuadro 18'!G25</f>
        <v>0</v>
      </c>
      <c r="H26" s="62">
        <f>'[7]Cuadro 18'!H25</f>
        <v>5.8248454236762505E-39</v>
      </c>
      <c r="I26" s="62"/>
      <c r="J26" s="52">
        <f>'[7]Cuadro 18'!J25</f>
        <v>9.999999999999999E-34</v>
      </c>
      <c r="K26" s="52">
        <f>'[7]Cuadro 18'!K25</f>
        <v>9.999999999999999E-34</v>
      </c>
      <c r="L26" s="62">
        <f>'[7]Cuadro 18'!L25</f>
        <v>0</v>
      </c>
      <c r="M26" s="62">
        <f>'[7]Cuadro 18'!M25</f>
        <v>0</v>
      </c>
      <c r="N26" s="62">
        <f>'[7]Cuadro 18'!N25</f>
        <v>5.806611899629577E-38</v>
      </c>
    </row>
    <row r="27" spans="1:14" s="28" customFormat="1" ht="12.75">
      <c r="A27" s="163" t="s">
        <v>561</v>
      </c>
      <c r="B27" s="157" t="s">
        <v>562</v>
      </c>
      <c r="C27" s="177"/>
      <c r="D27" s="158">
        <f>'[7]Cuadro 18'!D26</f>
        <v>35396.264699999985</v>
      </c>
      <c r="E27" s="158">
        <f>'[7]Cuadro 18'!E26</f>
        <v>36704.680609999996</v>
      </c>
      <c r="F27" s="160">
        <f>'[7]Cuadro 18'!F26</f>
        <v>-3.5647113345090373</v>
      </c>
      <c r="G27" s="160">
        <f>'[7]Cuadro 18'!G26</f>
        <v>-0.009043286410838486</v>
      </c>
      <c r="H27" s="160">
        <f>'[7]Cuadro 18'!H26</f>
        <v>0.20617777045302813</v>
      </c>
      <c r="I27" s="160"/>
      <c r="J27" s="158">
        <f>'[7]Cuadro 18'!J26</f>
        <v>1313.30975</v>
      </c>
      <c r="K27" s="158">
        <f>'[7]Cuadro 18'!K26</f>
        <v>1357.6462000000001</v>
      </c>
      <c r="L27" s="160">
        <f>'[7]Cuadro 18'!L26</f>
        <v>-3.2656851247401746</v>
      </c>
      <c r="M27" s="160">
        <f>'[7]Cuadro 18'!M26</f>
        <v>-0.00316955482136921</v>
      </c>
      <c r="N27" s="160">
        <f>'[7]Cuadro 18'!N26</f>
        <v>0.07625880022249544</v>
      </c>
    </row>
    <row r="28" spans="1:14" s="28" customFormat="1" ht="12.75">
      <c r="A28" s="171" t="s">
        <v>563</v>
      </c>
      <c r="B28" s="8" t="s">
        <v>564</v>
      </c>
      <c r="C28" s="8"/>
      <c r="D28" s="172">
        <f>'[7]Cuadro 18'!D27</f>
        <v>21915.005209999996</v>
      </c>
      <c r="E28" s="172">
        <f>'[7]Cuadro 18'!E27</f>
        <v>15241.968759999998</v>
      </c>
      <c r="F28" s="62">
        <f>'[7]Cuadro 18'!F27</f>
        <v>43.78067266160699</v>
      </c>
      <c r="G28" s="62">
        <f>'[7]Cuadro 18'!G27</f>
        <v>0.04612155766839794</v>
      </c>
      <c r="H28" s="62">
        <f>'[7]Cuadro 18'!H27</f>
        <v>0.12765151780730968</v>
      </c>
      <c r="I28" s="62"/>
      <c r="J28" s="172">
        <f>'[7]Cuadro 18'!J27</f>
        <v>3414.5602099999996</v>
      </c>
      <c r="K28" s="172">
        <f>'[7]Cuadro 18'!K27</f>
        <v>1162.1047100000003</v>
      </c>
      <c r="L28" s="62">
        <f>'[7]Cuadro 18'!L27</f>
        <v>193.82552024937567</v>
      </c>
      <c r="M28" s="62">
        <f>'[7]Cuadro 18'!M27</f>
        <v>0.16102509763286305</v>
      </c>
      <c r="N28" s="62">
        <f>'[7]Cuadro 18'!N27</f>
        <v>0.19827025947387664</v>
      </c>
    </row>
    <row r="29" spans="1:14" ht="11.25" customHeight="1">
      <c r="A29" s="163" t="s">
        <v>565</v>
      </c>
      <c r="B29" s="157" t="s">
        <v>566</v>
      </c>
      <c r="C29" s="157"/>
      <c r="D29" s="158">
        <f>'[7]Cuadro 18'!D28</f>
        <v>14692630.99213</v>
      </c>
      <c r="E29" s="158">
        <f>'[7]Cuadro 18'!E28</f>
        <v>12189321.908720007</v>
      </c>
      <c r="F29" s="160">
        <f>'[7]Cuadro 18'!F28</f>
        <v>20.536901906078743</v>
      </c>
      <c r="G29" s="160">
        <f>'[7]Cuadro 18'!G28</f>
        <v>17.3019456910532</v>
      </c>
      <c r="H29" s="160">
        <f>'[7]Cuadro 18'!H28</f>
        <v>85.58230439627229</v>
      </c>
      <c r="I29" s="160"/>
      <c r="J29" s="158">
        <f>'[7]Cuadro 18'!J28</f>
        <v>1558172.82349</v>
      </c>
      <c r="K29" s="158">
        <f>'[7]Cuadro 18'!K28</f>
        <v>1174891.89558</v>
      </c>
      <c r="L29" s="160">
        <f>'[7]Cuadro 18'!L28</f>
        <v>32.622654846111494</v>
      </c>
      <c r="M29" s="160">
        <f>'[7]Cuadro 18'!M28</f>
        <v>27.40025223029806</v>
      </c>
      <c r="N29" s="160">
        <f>'[7]Cuadro 18'!N28</f>
        <v>90.4770485855645</v>
      </c>
    </row>
    <row r="30" spans="1:14" ht="12.75">
      <c r="A30" s="171" t="s">
        <v>567</v>
      </c>
      <c r="B30" s="8" t="s">
        <v>568</v>
      </c>
      <c r="C30" s="8"/>
      <c r="D30" s="172">
        <f>'[7]Cuadro 18'!D29</f>
        <v>2159456.7221299997</v>
      </c>
      <c r="E30" s="172">
        <f>'[7]Cuadro 18'!E29</f>
        <v>1698570.5903600007</v>
      </c>
      <c r="F30" s="62">
        <f>'[7]Cuadro 18'!F29</f>
        <v>27.133763788546293</v>
      </c>
      <c r="G30" s="62">
        <f>'[7]Cuadro 18'!G29</f>
        <v>3.18547432855621</v>
      </c>
      <c r="H30" s="62">
        <f>'[7]Cuadro 18'!H29</f>
        <v>12.578501605525846</v>
      </c>
      <c r="I30" s="62"/>
      <c r="J30" s="172">
        <f>'[7]Cuadro 18'!J29</f>
        <v>213105.40291</v>
      </c>
      <c r="K30" s="172">
        <f>'[7]Cuadro 18'!K29</f>
        <v>136605.57221</v>
      </c>
      <c r="L30" s="62">
        <f>'[7]Cuadro 18'!L29</f>
        <v>56.00051993662374</v>
      </c>
      <c r="M30" s="62">
        <f>'[7]Cuadro 18'!M29</f>
        <v>5.468872840047228</v>
      </c>
      <c r="N30" s="62">
        <f>'[7]Cuadro 18'!N29</f>
        <v>12.374203684125613</v>
      </c>
    </row>
    <row r="31" spans="1:14" ht="12.75">
      <c r="A31" s="168" t="s">
        <v>569</v>
      </c>
      <c r="B31" s="169"/>
      <c r="C31" s="178" t="s">
        <v>570</v>
      </c>
      <c r="D31" s="69">
        <f>'[7]Cuadro 18'!D30</f>
        <v>230143.81433000008</v>
      </c>
      <c r="E31" s="69">
        <f>'[7]Cuadro 18'!E30</f>
        <v>194047.43699999998</v>
      </c>
      <c r="F31" s="170">
        <f>'[7]Cuadro 18'!F30</f>
        <v>18.60183153565698</v>
      </c>
      <c r="G31" s="170">
        <f>'[7]Cuadro 18'!G30</f>
        <v>0.24948479768094967</v>
      </c>
      <c r="H31" s="170">
        <f>'[7]Cuadro 18'!H30</f>
        <v>1.3405521436874976</v>
      </c>
      <c r="I31" s="170"/>
      <c r="J31" s="69">
        <f>'[7]Cuadro 18'!J30</f>
        <v>29087.013710000003</v>
      </c>
      <c r="K31" s="69">
        <f>'[7]Cuadro 18'!K30</f>
        <v>19400.923170000005</v>
      </c>
      <c r="L31" s="170">
        <f>'[7]Cuadro 18'!L30</f>
        <v>49.925925973346324</v>
      </c>
      <c r="M31" s="170">
        <f>'[7]Cuadro 18'!M30</f>
        <v>0.6924459439417344</v>
      </c>
      <c r="N31" s="170">
        <f>'[7]Cuadro 18'!N30</f>
        <v>1.6889699993317464</v>
      </c>
    </row>
    <row r="32" spans="1:14" ht="12.75">
      <c r="A32" s="165" t="s">
        <v>571</v>
      </c>
      <c r="B32" s="47"/>
      <c r="C32" s="47" t="s">
        <v>572</v>
      </c>
      <c r="D32" s="16">
        <f>'[7]Cuadro 18'!D31</f>
        <v>365991.23516999994</v>
      </c>
      <c r="E32" s="16">
        <f>'[7]Cuadro 18'!E31</f>
        <v>209744.54299</v>
      </c>
      <c r="F32" s="61">
        <f>'[7]Cuadro 18'!F31</f>
        <v>74.49380563262108</v>
      </c>
      <c r="G32" s="61">
        <f>'[7]Cuadro 18'!G31</f>
        <v>1.079919295791692</v>
      </c>
      <c r="H32" s="61">
        <f>'[7]Cuadro 18'!H31</f>
        <v>2.1318423712855927</v>
      </c>
      <c r="I32" s="61"/>
      <c r="J32" s="16">
        <f>'[7]Cuadro 18'!J31</f>
        <v>13851.467399999996</v>
      </c>
      <c r="K32" s="16">
        <f>'[7]Cuadro 18'!K31</f>
        <v>15065.578510000003</v>
      </c>
      <c r="L32" s="61">
        <f>'[7]Cuadro 18'!L31</f>
        <v>-8.05884161165217</v>
      </c>
      <c r="M32" s="61">
        <f>'[7]Cuadro 18'!M31</f>
        <v>-0.08679521527723633</v>
      </c>
      <c r="N32" s="61">
        <f>'[7]Cuadro 18'!N31</f>
        <v>0.8043009543217112</v>
      </c>
    </row>
    <row r="33" spans="1:14" ht="12" customHeight="1">
      <c r="A33" s="168" t="s">
        <v>573</v>
      </c>
      <c r="B33" s="169"/>
      <c r="C33" s="169" t="s">
        <v>574</v>
      </c>
      <c r="D33" s="69">
        <f>'[7]Cuadro 18'!D32</f>
        <v>6315.581830000001</v>
      </c>
      <c r="E33" s="69">
        <f>'[7]Cuadro 18'!E32</f>
        <v>13383.70076</v>
      </c>
      <c r="F33" s="170">
        <f>'[7]Cuadro 18'!F32</f>
        <v>-52.811393924201866</v>
      </c>
      <c r="G33" s="170">
        <f>'[7]Cuadro 18'!G32</f>
        <v>-0.048852221515602576</v>
      </c>
      <c r="H33" s="170">
        <f>'[7]Cuadro 18'!H32</f>
        <v>0.03678728792032839</v>
      </c>
      <c r="I33" s="170"/>
      <c r="J33" s="69">
        <f>'[7]Cuadro 18'!J32</f>
        <v>770.7769099999999</v>
      </c>
      <c r="K33" s="69">
        <f>'[7]Cuadro 18'!K32</f>
        <v>612.0191599999999</v>
      </c>
      <c r="L33" s="170">
        <f>'[7]Cuadro 18'!L32</f>
        <v>25.93999671513552</v>
      </c>
      <c r="M33" s="170">
        <f>'[7]Cuadro 18'!M32</f>
        <v>0.011349383902911146</v>
      </c>
      <c r="N33" s="170">
        <f>'[7]Cuadro 18'!N32</f>
        <v>0.04475602377565715</v>
      </c>
    </row>
    <row r="34" spans="1:14" ht="26.25" customHeight="1">
      <c r="A34" s="179" t="s">
        <v>575</v>
      </c>
      <c r="B34" s="180"/>
      <c r="C34" s="181" t="s">
        <v>576</v>
      </c>
      <c r="D34" s="182">
        <f>'[7]Cuadro 18'!D33</f>
        <v>74890.18462999996</v>
      </c>
      <c r="E34" s="182">
        <f>'[7]Cuadro 18'!E33</f>
        <v>66704.48527</v>
      </c>
      <c r="F34" s="183">
        <f>'[7]Cuadro 18'!F33</f>
        <v>12.271587625429786</v>
      </c>
      <c r="G34" s="183">
        <f>'[7]Cuadro 18'!G33</f>
        <v>0.05657652373357053</v>
      </c>
      <c r="H34" s="183">
        <f>'[7]Cuadro 18'!H33</f>
        <v>0.43622374922032475</v>
      </c>
      <c r="I34" s="183"/>
      <c r="J34" s="182">
        <f>'[7]Cuadro 18'!J33</f>
        <v>7942.455720000002</v>
      </c>
      <c r="K34" s="182">
        <f>'[7]Cuadro 18'!K33</f>
        <v>7955.220939999999</v>
      </c>
      <c r="L34" s="183">
        <f>'[7]Cuadro 18'!L33</f>
        <v>-0.16046342516789358</v>
      </c>
      <c r="M34" s="183">
        <f>'[7]Cuadro 18'!M33</f>
        <v>-0.0009125688817402049</v>
      </c>
      <c r="N34" s="183">
        <f>'[7]Cuadro 18'!N33</f>
        <v>0.4611875789603301</v>
      </c>
    </row>
    <row r="35" spans="1:14" s="190" customFormat="1" ht="24">
      <c r="A35" s="184" t="s">
        <v>577</v>
      </c>
      <c r="B35" s="185"/>
      <c r="C35" s="186" t="s">
        <v>578</v>
      </c>
      <c r="D35" s="187">
        <f>'[7]Cuadro 18'!D34</f>
        <v>55053.27091000003</v>
      </c>
      <c r="E35" s="187">
        <f>'[7]Cuadro 18'!E34</f>
        <v>69916.46100000002</v>
      </c>
      <c r="F35" s="188">
        <f>'[7]Cuadro 18'!F34</f>
        <v>-21.258498896275643</v>
      </c>
      <c r="G35" s="188">
        <f>'[7]Cuadro 18'!G34</f>
        <v>-0.10272886773641045</v>
      </c>
      <c r="H35" s="188">
        <f>'[7]Cuadro 18'!H34</f>
        <v>0.32067679311852254</v>
      </c>
      <c r="I35" s="188"/>
      <c r="J35" s="187">
        <f>'[7]Cuadro 18'!J34</f>
        <v>4390.00523</v>
      </c>
      <c r="K35" s="187">
        <f>'[7]Cuadro 18'!K34</f>
        <v>5395.603349999999</v>
      </c>
      <c r="L35" s="188">
        <f>'[7]Cuadro 18'!L34</f>
        <v>-18.63736184387979</v>
      </c>
      <c r="M35" s="188">
        <f>'[7]Cuadro 18'!M34</f>
        <v>-0.07188889434327272</v>
      </c>
      <c r="N35" s="188">
        <f>'[7]Cuadro 18'!N34</f>
        <v>0.25491056607954077</v>
      </c>
    </row>
    <row r="36" spans="1:14" ht="12.75">
      <c r="A36" s="165" t="s">
        <v>579</v>
      </c>
      <c r="B36" s="8"/>
      <c r="C36" s="47" t="s">
        <v>580</v>
      </c>
      <c r="D36" s="16">
        <f>'[7]Cuadro 18'!D35</f>
        <v>338143.3040600003</v>
      </c>
      <c r="E36" s="16">
        <f>'[7]Cuadro 18'!E35</f>
        <v>273324.92476</v>
      </c>
      <c r="F36" s="61">
        <f>'[7]Cuadro 18'!F35</f>
        <v>23.71477074654487</v>
      </c>
      <c r="G36" s="61">
        <f>'[7]Cuadro 18'!G35</f>
        <v>0.4480006427744081</v>
      </c>
      <c r="H36" s="61">
        <f>'[7]Cuadro 18'!H35</f>
        <v>1.96963247720066</v>
      </c>
      <c r="I36" s="61"/>
      <c r="J36" s="16">
        <f>'[7]Cuadro 18'!J35</f>
        <v>27585.306149999993</v>
      </c>
      <c r="K36" s="16">
        <f>'[7]Cuadro 18'!K35</f>
        <v>23260.68393999999</v>
      </c>
      <c r="L36" s="61">
        <f>'[7]Cuadro 18'!L35</f>
        <v>18.591982166797813</v>
      </c>
      <c r="M36" s="61">
        <f>'[7]Cuadro 18'!M35</f>
        <v>0.30916158547438494</v>
      </c>
      <c r="N36" s="61">
        <f>'[7]Cuadro 18'!N35</f>
        <v>1.6017716694551491</v>
      </c>
    </row>
    <row r="37" spans="1:14" ht="12.75">
      <c r="A37" s="168" t="s">
        <v>581</v>
      </c>
      <c r="B37" s="169"/>
      <c r="C37" s="169" t="s">
        <v>582</v>
      </c>
      <c r="D37" s="69">
        <f>'[7]Cuadro 18'!D36</f>
        <v>595307.8221699997</v>
      </c>
      <c r="E37" s="69">
        <f>'[7]Cuadro 18'!E36</f>
        <v>450362.0597299999</v>
      </c>
      <c r="F37" s="170">
        <f>'[7]Cuadro 18'!F36</f>
        <v>32.18427469820556</v>
      </c>
      <c r="G37" s="170">
        <f>'[7]Cuadro 18'!G36</f>
        <v>1.0018114528905895</v>
      </c>
      <c r="H37" s="170">
        <f>'[7]Cuadro 18'!H36</f>
        <v>3.4675760436455985</v>
      </c>
      <c r="I37" s="170"/>
      <c r="J37" s="69">
        <f>'[7]Cuadro 18'!J36</f>
        <v>79456.45460999997</v>
      </c>
      <c r="K37" s="69">
        <f>'[7]Cuadro 18'!K36</f>
        <v>24496.93999</v>
      </c>
      <c r="L37" s="170">
        <f>'[7]Cuadro 18'!L36</f>
        <v>224.35257073918305</v>
      </c>
      <c r="M37" s="170">
        <f>'[7]Cuadro 18'!M36</f>
        <v>3.928983816790282</v>
      </c>
      <c r="N37" s="170">
        <f>'[7]Cuadro 18'!N36</f>
        <v>4.613727948408031</v>
      </c>
    </row>
    <row r="38" spans="1:14" ht="12.75">
      <c r="A38" s="165" t="s">
        <v>583</v>
      </c>
      <c r="B38" s="47"/>
      <c r="C38" s="47" t="s">
        <v>584</v>
      </c>
      <c r="D38" s="16">
        <f>'[7]Cuadro 18'!D37</f>
        <v>452913.04018000007</v>
      </c>
      <c r="E38" s="16">
        <f>'[7]Cuadro 18'!E37</f>
        <v>382497.4723100007</v>
      </c>
      <c r="F38" s="61">
        <f>'[7]Cuadro 18'!F37</f>
        <v>18.40942044524939</v>
      </c>
      <c r="G38" s="61">
        <f>'[7]Cuadro 18'!G37</f>
        <v>0.4866863381615677</v>
      </c>
      <c r="H38" s="61">
        <f>'[7]Cuadro 18'!H37</f>
        <v>2.6381484494157714</v>
      </c>
      <c r="I38" s="61"/>
      <c r="J38" s="16">
        <f>'[7]Cuadro 18'!J37</f>
        <v>43943.22389000005</v>
      </c>
      <c r="K38" s="16">
        <f>'[7]Cuadro 18'!K37</f>
        <v>37124.88693</v>
      </c>
      <c r="L38" s="61">
        <f>'[7]Cuadro 18'!L37</f>
        <v>18.365946737713205</v>
      </c>
      <c r="M38" s="61">
        <f>'[7]Cuadro 18'!M37</f>
        <v>0.48743399133868237</v>
      </c>
      <c r="N38" s="61">
        <f>'[7]Cuadro 18'!N37</f>
        <v>2.55161246747761</v>
      </c>
    </row>
    <row r="39" spans="1:14" ht="12.75">
      <c r="A39" s="168" t="s">
        <v>585</v>
      </c>
      <c r="B39" s="169"/>
      <c r="C39" s="169" t="s">
        <v>586</v>
      </c>
      <c r="D39" s="69">
        <f>'[7]Cuadro 18'!D38</f>
        <v>40698.468849999954</v>
      </c>
      <c r="E39" s="69">
        <f>'[7]Cuadro 18'!E38</f>
        <v>38589.506539999995</v>
      </c>
      <c r="F39" s="170">
        <f>'[7]Cuadro 18'!F38</f>
        <v>5.465118627038964</v>
      </c>
      <c r="G39" s="170">
        <f>'[7]Cuadro 18'!G38</f>
        <v>0.014576366775449113</v>
      </c>
      <c r="H39" s="170">
        <f>'[7]Cuadro 18'!H38</f>
        <v>0.23706229003155269</v>
      </c>
      <c r="I39" s="170"/>
      <c r="J39" s="69">
        <f>'[7]Cuadro 18'!J38</f>
        <v>6078.699290000001</v>
      </c>
      <c r="K39" s="69">
        <f>'[7]Cuadro 18'!K38</f>
        <v>3293.7162200000007</v>
      </c>
      <c r="L39" s="170">
        <f>'[7]Cuadro 18'!L38</f>
        <v>84.55443286489326</v>
      </c>
      <c r="M39" s="170">
        <f>'[7]Cuadro 18'!M38</f>
        <v>0.19909479710148364</v>
      </c>
      <c r="N39" s="170">
        <f>'[7]Cuadro 18'!N38</f>
        <v>0.35296647631583866</v>
      </c>
    </row>
    <row r="40" spans="1:14" ht="12.75">
      <c r="A40" s="171" t="s">
        <v>587</v>
      </c>
      <c r="B40" s="8" t="s">
        <v>588</v>
      </c>
      <c r="C40" s="8"/>
      <c r="D40" s="52">
        <f>'[7]Cuadro 18'!D39</f>
        <v>6762.273699999999</v>
      </c>
      <c r="E40" s="52">
        <f>'[7]Cuadro 18'!E39</f>
        <v>9046.834770000001</v>
      </c>
      <c r="F40" s="62">
        <f>'[7]Cuadro 18'!F39</f>
        <v>-25.25260080548594</v>
      </c>
      <c r="G40" s="62">
        <f>'[7]Cuadro 18'!G39</f>
        <v>-0.015790040400121306</v>
      </c>
      <c r="H40" s="62">
        <f>'[7]Cuadro 18'!H39</f>
        <v>0.03938919901509127</v>
      </c>
      <c r="I40" s="62"/>
      <c r="J40" s="52">
        <f>'[7]Cuadro 18'!J39</f>
        <v>367.31735000000003</v>
      </c>
      <c r="K40" s="52">
        <f>'[7]Cuadro 18'!K39</f>
        <v>291.83500000000004</v>
      </c>
      <c r="L40" s="62">
        <f>'[7]Cuadro 18'!L39</f>
        <v>25.86473520996453</v>
      </c>
      <c r="M40" s="62">
        <f>'[7]Cuadro 18'!M39</f>
        <v>0.00539613447560138</v>
      </c>
      <c r="N40" s="62">
        <f>'[7]Cuadro 18'!N39</f>
        <v>0.021328692954504024</v>
      </c>
    </row>
    <row r="41" spans="1:14" ht="12.75">
      <c r="A41" s="168" t="s">
        <v>589</v>
      </c>
      <c r="B41" s="157"/>
      <c r="C41" s="169" t="s">
        <v>588</v>
      </c>
      <c r="D41" s="69">
        <f>'[7]Cuadro 18'!D40</f>
        <v>6762.273699999999</v>
      </c>
      <c r="E41" s="69">
        <f>'[7]Cuadro 18'!E40</f>
        <v>9046.834770000001</v>
      </c>
      <c r="F41" s="170">
        <f>'[7]Cuadro 18'!F40</f>
        <v>-25.25260080548594</v>
      </c>
      <c r="G41" s="170">
        <f>'[7]Cuadro 18'!G40</f>
        <v>-0.015790040400121306</v>
      </c>
      <c r="H41" s="170">
        <f>'[7]Cuadro 18'!H40</f>
        <v>0.03938919901509127</v>
      </c>
      <c r="I41" s="170"/>
      <c r="J41" s="69">
        <f>'[7]Cuadro 18'!J40</f>
        <v>367.31735000000003</v>
      </c>
      <c r="K41" s="69">
        <f>'[7]Cuadro 18'!K40</f>
        <v>291.83500000000004</v>
      </c>
      <c r="L41" s="170">
        <f>'[7]Cuadro 18'!L40</f>
        <v>25.86473520996453</v>
      </c>
      <c r="M41" s="170">
        <f>'[7]Cuadro 18'!M40</f>
        <v>0.00539613447560138</v>
      </c>
      <c r="N41" s="170">
        <f>'[7]Cuadro 18'!N40</f>
        <v>0.021328692954504024</v>
      </c>
    </row>
    <row r="42" spans="1:14" ht="12.75">
      <c r="A42" s="171" t="s">
        <v>590</v>
      </c>
      <c r="B42" s="8" t="s">
        <v>591</v>
      </c>
      <c r="C42" s="8"/>
      <c r="D42" s="52">
        <f>'[7]Cuadro 18'!D41</f>
        <v>564274.1085699999</v>
      </c>
      <c r="E42" s="52">
        <f>'[7]Cuadro 18'!E41</f>
        <v>476274.35394000006</v>
      </c>
      <c r="F42" s="62">
        <f>'[7]Cuadro 18'!F41</f>
        <v>18.476693926938985</v>
      </c>
      <c r="G42" s="62">
        <f>'[7]Cuadro 18'!G41</f>
        <v>0.6082217276023436</v>
      </c>
      <c r="H42" s="62">
        <f>'[7]Cuadro 18'!H41</f>
        <v>3.2868094590029604</v>
      </c>
      <c r="I42" s="62"/>
      <c r="J42" s="52">
        <f>'[7]Cuadro 18'!J41</f>
        <v>41051.125980000004</v>
      </c>
      <c r="K42" s="52">
        <f>'[7]Cuadro 18'!K41</f>
        <v>52199.93579999999</v>
      </c>
      <c r="L42" s="62">
        <f>'[7]Cuadro 18'!L41</f>
        <v>-21.35789948615222</v>
      </c>
      <c r="M42" s="62">
        <f>'[7]Cuadro 18'!M41</f>
        <v>-0.7970138321293012</v>
      </c>
      <c r="N42" s="62">
        <f>'[7]Cuadro 18'!N41</f>
        <v>2.383679566086609</v>
      </c>
    </row>
    <row r="43" spans="1:14" ht="12.75">
      <c r="A43" s="168" t="s">
        <v>592</v>
      </c>
      <c r="B43" s="169"/>
      <c r="C43" s="169" t="s">
        <v>593</v>
      </c>
      <c r="D43" s="69">
        <f>'[7]Cuadro 18'!D42</f>
        <v>22277.58694</v>
      </c>
      <c r="E43" s="69">
        <f>'[7]Cuadro 18'!E42</f>
        <v>16594.27857</v>
      </c>
      <c r="F43" s="170">
        <f>'[7]Cuadro 18'!F42</f>
        <v>34.24860168536994</v>
      </c>
      <c r="G43" s="170">
        <f>'[7]Cuadro 18'!G42</f>
        <v>0.03928092356430092</v>
      </c>
      <c r="H43" s="170">
        <f>'[7]Cuadro 18'!H42</f>
        <v>0.12976350033800882</v>
      </c>
      <c r="I43" s="170"/>
      <c r="J43" s="69">
        <f>'[7]Cuadro 18'!J42</f>
        <v>1130.31442</v>
      </c>
      <c r="K43" s="69">
        <f>'[7]Cuadro 18'!K42</f>
        <v>4383.904340000001</v>
      </c>
      <c r="L43" s="170">
        <f>'[7]Cuadro 18'!L42</f>
        <v>-74.21671796789254</v>
      </c>
      <c r="M43" s="170">
        <f>'[7]Cuadro 18'!M42</f>
        <v>-0.232594887901359</v>
      </c>
      <c r="N43" s="170">
        <f>'[7]Cuadro 18'!N42</f>
        <v>0.06563297161494903</v>
      </c>
    </row>
    <row r="44" spans="1:14" s="28" customFormat="1" ht="12.75">
      <c r="A44" s="165" t="s">
        <v>594</v>
      </c>
      <c r="B44" s="8"/>
      <c r="C44" s="47" t="s">
        <v>595</v>
      </c>
      <c r="D44" s="16">
        <f>'[7]Cuadro 18'!D43</f>
        <v>130165.91253999999</v>
      </c>
      <c r="E44" s="16">
        <f>'[7]Cuadro 18'!E43</f>
        <v>101530.24640999995</v>
      </c>
      <c r="F44" s="61">
        <f>'[7]Cuadro 18'!F43</f>
        <v>28.20407429561763</v>
      </c>
      <c r="G44" s="61">
        <f>'[7]Cuadro 18'!G43</f>
        <v>0.19791912372781764</v>
      </c>
      <c r="H44" s="61">
        <f>'[7]Cuadro 18'!H43</f>
        <v>0.7581963199772621</v>
      </c>
      <c r="I44" s="61"/>
      <c r="J44" s="16">
        <f>'[7]Cuadro 18'!J43</f>
        <v>9082.001240000003</v>
      </c>
      <c r="K44" s="16">
        <f>'[7]Cuadro 18'!K43</f>
        <v>12279.277580000002</v>
      </c>
      <c r="L44" s="61">
        <f>'[7]Cuadro 18'!L43</f>
        <v>-26.037984068440593</v>
      </c>
      <c r="M44" s="61">
        <f>'[7]Cuadro 18'!M43</f>
        <v>-0.22856910372157982</v>
      </c>
      <c r="N44" s="61">
        <f>'[7]Cuadro 18'!N43</f>
        <v>0.5273565647263458</v>
      </c>
    </row>
    <row r="45" spans="1:14" ht="12.75" customHeight="1">
      <c r="A45" s="168" t="s">
        <v>596</v>
      </c>
      <c r="B45" s="169"/>
      <c r="C45" s="169" t="s">
        <v>597</v>
      </c>
      <c r="D45" s="69">
        <f>'[7]Cuadro 18'!D44</f>
        <v>224531.68310999993</v>
      </c>
      <c r="E45" s="69">
        <f>'[7]Cuadro 18'!E44</f>
        <v>175920.34579000002</v>
      </c>
      <c r="F45" s="170">
        <f>'[7]Cuadro 18'!F44</f>
        <v>27.63258399800346</v>
      </c>
      <c r="G45" s="170">
        <f>'[7]Cuadro 18'!G44</f>
        <v>0.33598356825135</v>
      </c>
      <c r="H45" s="170">
        <f>'[7]Cuadro 18'!H44</f>
        <v>1.3078623468336092</v>
      </c>
      <c r="I45" s="170"/>
      <c r="J45" s="69">
        <f>'[7]Cuadro 18'!J44</f>
        <v>15077.86002</v>
      </c>
      <c r="K45" s="69">
        <f>'[7]Cuadro 18'!K44</f>
        <v>19580.666659999995</v>
      </c>
      <c r="L45" s="170">
        <f>'[7]Cuadro 18'!L44</f>
        <v>-22.996186586427473</v>
      </c>
      <c r="M45" s="170">
        <f>'[7]Cuadro 18'!M44</f>
        <v>-0.32189975732168896</v>
      </c>
      <c r="N45" s="170">
        <f>'[7]Cuadro 18'!N44</f>
        <v>0.8755128141308105</v>
      </c>
    </row>
    <row r="46" spans="1:14" ht="12.75">
      <c r="A46" s="165" t="s">
        <v>598</v>
      </c>
      <c r="B46" s="47"/>
      <c r="C46" s="47" t="s">
        <v>599</v>
      </c>
      <c r="D46" s="16">
        <f>'[7]Cuadro 18'!D45</f>
        <v>187298.92598000003</v>
      </c>
      <c r="E46" s="16">
        <f>'[7]Cuadro 18'!E45</f>
        <v>182229.48317000008</v>
      </c>
      <c r="F46" s="61">
        <f>'[7]Cuadro 18'!F45</f>
        <v>2.781900448716477</v>
      </c>
      <c r="G46" s="61">
        <f>'[7]Cuadro 18'!G45</f>
        <v>0.0350381120588751</v>
      </c>
      <c r="H46" s="61">
        <f>'[7]Cuadro 18'!H45</f>
        <v>1.09098729185408</v>
      </c>
      <c r="I46" s="61"/>
      <c r="J46" s="16">
        <f>'[7]Cuadro 18'!J45</f>
        <v>15760.950300000002</v>
      </c>
      <c r="K46" s="16">
        <f>'[7]Cuadro 18'!K45</f>
        <v>15956.087219999998</v>
      </c>
      <c r="L46" s="61">
        <f>'[7]Cuadro 18'!L45</f>
        <v>-1.222962229458128</v>
      </c>
      <c r="M46" s="61">
        <f>'[7]Cuadro 18'!M45</f>
        <v>-0.013950083184673553</v>
      </c>
      <c r="N46" s="61">
        <f>'[7]Cuadro 18'!N45</f>
        <v>0.9151772156145035</v>
      </c>
    </row>
    <row r="47" spans="1:14" s="190" customFormat="1" ht="12.75">
      <c r="A47" s="191" t="s">
        <v>600</v>
      </c>
      <c r="B47" s="157" t="s">
        <v>601</v>
      </c>
      <c r="C47" s="192"/>
      <c r="D47" s="117">
        <f>'[7]Cuadro 18'!D46</f>
        <v>539550.4696100003</v>
      </c>
      <c r="E47" s="117">
        <f>'[7]Cuadro 18'!E46</f>
        <v>545018.5616300002</v>
      </c>
      <c r="F47" s="160">
        <f>'[7]Cuadro 18'!F46</f>
        <v>-1.003285466763999</v>
      </c>
      <c r="G47" s="160">
        <f>'[7]Cuadro 18'!G46</f>
        <v>-0.03779342782348144</v>
      </c>
      <c r="H47" s="160">
        <f>'[7]Cuadro 18'!H46</f>
        <v>3.142798083750182</v>
      </c>
      <c r="I47" s="160"/>
      <c r="J47" s="117">
        <f>'[7]Cuadro 18'!J46</f>
        <v>55476.57260000001</v>
      </c>
      <c r="K47" s="117">
        <f>'[7]Cuadro 18'!K46</f>
        <v>56690.126909999984</v>
      </c>
      <c r="L47" s="160">
        <f>'[7]Cuadro 18'!L46</f>
        <v>-2.1406801786254426</v>
      </c>
      <c r="M47" s="160">
        <f>'[7]Cuadro 18'!M46</f>
        <v>-0.08675541037349162</v>
      </c>
      <c r="N47" s="160">
        <f>'[7]Cuadro 18'!N46</f>
        <v>3.2213092660982414</v>
      </c>
    </row>
    <row r="48" spans="1:14" ht="13.5" customHeight="1">
      <c r="A48" s="165" t="s">
        <v>602</v>
      </c>
      <c r="B48" s="14"/>
      <c r="C48" s="47" t="s">
        <v>603</v>
      </c>
      <c r="D48" s="16">
        <f>'[7]Cuadro 18'!D47</f>
        <v>536419.7744900002</v>
      </c>
      <c r="E48" s="16">
        <f>'[7]Cuadro 18'!E47</f>
        <v>543053.3320100002</v>
      </c>
      <c r="F48" s="61">
        <f>'[7]Cuadro 18'!F47</f>
        <v>-1.2215296599778298</v>
      </c>
      <c r="G48" s="61">
        <f>'[7]Cuadro 18'!G47</f>
        <v>-0.04584869391884056</v>
      </c>
      <c r="H48" s="61">
        <f>'[7]Cuadro 18'!H47</f>
        <v>3.1245622686075243</v>
      </c>
      <c r="I48" s="61"/>
      <c r="J48" s="16">
        <f>'[7]Cuadro 18'!J47</f>
        <v>55317.51760000001</v>
      </c>
      <c r="K48" s="16">
        <f>'[7]Cuadro 18'!K47</f>
        <v>56395.75096999999</v>
      </c>
      <c r="L48" s="61">
        <f>'[7]Cuadro 18'!L47</f>
        <v>-1.911905332324685</v>
      </c>
      <c r="M48" s="61">
        <f>'[7]Cuadro 18'!M47</f>
        <v>-0.07708149336369034</v>
      </c>
      <c r="N48" s="61">
        <f>'[7]Cuadro 18'!N47</f>
        <v>3.2120735595412855</v>
      </c>
    </row>
    <row r="49" spans="1:14" ht="12.75">
      <c r="A49" s="168" t="s">
        <v>604</v>
      </c>
      <c r="B49" s="174"/>
      <c r="C49" s="169" t="s">
        <v>605</v>
      </c>
      <c r="D49" s="69">
        <f>'[7]Cuadro 18'!D48</f>
        <v>3130.69512</v>
      </c>
      <c r="E49" s="69">
        <f>'[7]Cuadro 18'!E48</f>
        <v>1965.2296200000005</v>
      </c>
      <c r="F49" s="170">
        <f>'[7]Cuadro 18'!F48</f>
        <v>59.304291373340845</v>
      </c>
      <c r="G49" s="170">
        <f>'[7]Cuadro 18'!G48</f>
        <v>0.008055266095358768</v>
      </c>
      <c r="H49" s="170">
        <f>'[7]Cuadro 18'!H48</f>
        <v>0.018235815142657572</v>
      </c>
      <c r="I49" s="170"/>
      <c r="J49" s="69">
        <f>'[7]Cuadro 18'!J48</f>
        <v>159.055</v>
      </c>
      <c r="K49" s="69">
        <f>'[7]Cuadro 18'!K48</f>
        <v>294.37594</v>
      </c>
      <c r="L49" s="170">
        <f>'[7]Cuadro 18'!L48</f>
        <v>-45.96875002760076</v>
      </c>
      <c r="M49" s="170">
        <f>'[7]Cuadro 18'!M48</f>
        <v>-0.009673917009801443</v>
      </c>
      <c r="N49" s="170">
        <f>'[7]Cuadro 18'!N48</f>
        <v>0.009235706556955823</v>
      </c>
    </row>
    <row r="50" spans="1:14" s="190" customFormat="1" ht="24.75" customHeight="1">
      <c r="A50" s="193" t="s">
        <v>606</v>
      </c>
      <c r="B50" s="906" t="s">
        <v>607</v>
      </c>
      <c r="C50" s="906"/>
      <c r="D50" s="195">
        <f>'[7]Cuadro 18'!D49</f>
        <v>259757.29249999998</v>
      </c>
      <c r="E50" s="195">
        <f>'[7]Cuadro 18'!E49</f>
        <v>229108.90629</v>
      </c>
      <c r="F50" s="196">
        <f>'[7]Cuadro 18'!F49</f>
        <v>13.377212918648413</v>
      </c>
      <c r="G50" s="196">
        <f>'[7]Cuadro 18'!G49</f>
        <v>0.21183029983716728</v>
      </c>
      <c r="H50" s="196">
        <f>'[7]Cuadro 18'!H49</f>
        <v>1.5130460764851583</v>
      </c>
      <c r="I50" s="196"/>
      <c r="J50" s="195">
        <f>'[7]Cuadro 18'!J49</f>
        <v>19964.720530000002</v>
      </c>
      <c r="K50" s="195">
        <f>'[7]Cuadro 18'!K49</f>
        <v>23240.85555</v>
      </c>
      <c r="L50" s="196">
        <f>'[7]Cuadro 18'!L49</f>
        <v>-14.096447581078822</v>
      </c>
      <c r="M50" s="196">
        <f>'[7]Cuadro 18'!M49</f>
        <v>-0.2342066076128659</v>
      </c>
      <c r="N50" s="196">
        <f>'[7]Cuadro 18'!N49</f>
        <v>1.1592738380227692</v>
      </c>
    </row>
    <row r="51" spans="1:14" ht="12.75">
      <c r="A51" s="168" t="s">
        <v>608</v>
      </c>
      <c r="B51" s="169"/>
      <c r="C51" s="169" t="s">
        <v>609</v>
      </c>
      <c r="D51" s="69">
        <f>'[7]Cuadro 18'!D50</f>
        <v>131025.53269000001</v>
      </c>
      <c r="E51" s="69">
        <f>'[7]Cuadro 18'!E50</f>
        <v>110630.34957000003</v>
      </c>
      <c r="F51" s="170">
        <f>'[7]Cuadro 18'!F50</f>
        <v>18.43543222928638</v>
      </c>
      <c r="G51" s="170">
        <f>'[7]Cuadro 18'!G50</f>
        <v>0.14096395568566322</v>
      </c>
      <c r="H51" s="170">
        <f>'[7]Cuadro 18'!H50</f>
        <v>0.7632034744740895</v>
      </c>
      <c r="I51" s="170"/>
      <c r="J51" s="69">
        <f>'[7]Cuadro 18'!J50</f>
        <v>8209.825060000001</v>
      </c>
      <c r="K51" s="69">
        <f>'[7]Cuadro 18'!K50</f>
        <v>9436.813390000001</v>
      </c>
      <c r="L51" s="170">
        <f>'[7]Cuadro 18'!L50</f>
        <v>-13.002146797776193</v>
      </c>
      <c r="M51" s="170">
        <f>'[7]Cuadro 18'!M50</f>
        <v>-0.08771579089248764</v>
      </c>
      <c r="N51" s="170">
        <f>'[7]Cuadro 18'!N50</f>
        <v>0.4767126788727311</v>
      </c>
    </row>
    <row r="52" spans="1:14" ht="12.75">
      <c r="A52" s="165" t="s">
        <v>610</v>
      </c>
      <c r="B52" s="47"/>
      <c r="C52" s="47" t="s">
        <v>611</v>
      </c>
      <c r="D52" s="16">
        <f>'[7]Cuadro 18'!D51</f>
        <v>52195.47661999999</v>
      </c>
      <c r="E52" s="16">
        <f>'[7]Cuadro 18'!E51</f>
        <v>44407.16645000001</v>
      </c>
      <c r="F52" s="61">
        <f>'[7]Cuadro 18'!F51</f>
        <v>17.538408307967988</v>
      </c>
      <c r="G52" s="61">
        <f>'[7]Cuadro 18'!G51</f>
        <v>0.053829916760761015</v>
      </c>
      <c r="H52" s="61">
        <f>'[7]Cuadro 18'!H51</f>
        <v>0.3040305831266077</v>
      </c>
      <c r="I52" s="61"/>
      <c r="J52" s="16">
        <f>'[7]Cuadro 18'!J51</f>
        <v>5324.468220000001</v>
      </c>
      <c r="K52" s="16">
        <f>'[7]Cuadro 18'!K51</f>
        <v>5431.18104</v>
      </c>
      <c r="L52" s="61">
        <f>'[7]Cuadro 18'!L51</f>
        <v>-1.9648179505354828</v>
      </c>
      <c r="M52" s="61">
        <f>'[7]Cuadro 18'!M51</f>
        <v>-0.007628759928521608</v>
      </c>
      <c r="N52" s="61">
        <f>'[7]Cuadro 18'!N51</f>
        <v>0.30917120525451514</v>
      </c>
    </row>
    <row r="53" spans="1:14" s="190" customFormat="1" ht="24">
      <c r="A53" s="168" t="s">
        <v>612</v>
      </c>
      <c r="B53" s="185"/>
      <c r="C53" s="186" t="s">
        <v>613</v>
      </c>
      <c r="D53" s="187">
        <f>'[7]Cuadro 18'!D52</f>
        <v>76536.28319</v>
      </c>
      <c r="E53" s="187">
        <f>'[7]Cuadro 18'!E52</f>
        <v>74071.39026999996</v>
      </c>
      <c r="F53" s="188">
        <f>'[7]Cuadro 18'!F52</f>
        <v>3.3277260100224706</v>
      </c>
      <c r="G53" s="188">
        <f>'[7]Cuadro 18'!G52</f>
        <v>0.0170364273907432</v>
      </c>
      <c r="H53" s="188">
        <f>'[7]Cuadro 18'!H52</f>
        <v>0.44581201888446115</v>
      </c>
      <c r="I53" s="188"/>
      <c r="J53" s="187">
        <f>'[7]Cuadro 18'!J52</f>
        <v>6430.427250000001</v>
      </c>
      <c r="K53" s="187">
        <f>'[7]Cuadro 18'!K52</f>
        <v>8372.86112</v>
      </c>
      <c r="L53" s="188">
        <f>'[7]Cuadro 18'!L52</f>
        <v>-23.19916504240308</v>
      </c>
      <c r="M53" s="188">
        <f>'[7]Cuadro 18'!M52</f>
        <v>-0.1388620567918567</v>
      </c>
      <c r="N53" s="188">
        <f>'[7]Cuadro 18'!N52</f>
        <v>0.37338995389552293</v>
      </c>
    </row>
    <row r="54" spans="1:14" s="197" customFormat="1" ht="42" customHeight="1">
      <c r="A54" s="193" t="s">
        <v>614</v>
      </c>
      <c r="B54" s="906" t="s">
        <v>615</v>
      </c>
      <c r="C54" s="906"/>
      <c r="D54" s="195">
        <f>'[7]Cuadro 18'!D53</f>
        <v>29200.280329999998</v>
      </c>
      <c r="E54" s="195">
        <f>'[7]Cuadro 18'!E53</f>
        <v>28287.057810000002</v>
      </c>
      <c r="F54" s="196">
        <f>'[7]Cuadro 18'!F53</f>
        <v>3.2284111204989108</v>
      </c>
      <c r="G54" s="196">
        <f>'[7]Cuadro 18'!G53</f>
        <v>0.006311855994771242</v>
      </c>
      <c r="H54" s="196">
        <f>'[7]Cuadro 18'!H53</f>
        <v>0.17008711925026412</v>
      </c>
      <c r="I54" s="196"/>
      <c r="J54" s="195">
        <f>'[7]Cuadro 18'!J53</f>
        <v>2432.70771</v>
      </c>
      <c r="K54" s="195">
        <f>'[7]Cuadro 18'!K53</f>
        <v>2216.6352799999995</v>
      </c>
      <c r="L54" s="196">
        <f>'[7]Cuadro 18'!L53</f>
        <v>9.747766443562185</v>
      </c>
      <c r="M54" s="196">
        <f>'[7]Cuadro 18'!M53</f>
        <v>0.01544673541231784</v>
      </c>
      <c r="N54" s="196">
        <f>'[7]Cuadro 18'!N53</f>
        <v>0.14125789537206618</v>
      </c>
    </row>
    <row r="55" spans="1:14" s="197" customFormat="1" ht="30" customHeight="1">
      <c r="A55" s="184" t="s">
        <v>616</v>
      </c>
      <c r="B55" s="198">
        <v>1</v>
      </c>
      <c r="C55" s="186" t="s">
        <v>615</v>
      </c>
      <c r="D55" s="187">
        <f>'[7]Cuadro 18'!D54</f>
        <v>17.071</v>
      </c>
      <c r="E55" s="187">
        <f>'[7]Cuadro 18'!E54</f>
        <v>24.2645</v>
      </c>
      <c r="F55" s="188">
        <f>'[7]Cuadro 18'!F54</f>
        <v>-29.646190937377646</v>
      </c>
      <c r="G55" s="188">
        <f>'[7]Cuadro 18'!G54</f>
        <v>-4.9718809056950484E-05</v>
      </c>
      <c r="H55" s="188">
        <f>'[7]Cuadro 18'!H54</f>
        <v>9.943593622757729E-05</v>
      </c>
      <c r="I55" s="188"/>
      <c r="J55" s="187">
        <f>'[7]Cuadro 18'!J54</f>
        <v>0.42</v>
      </c>
      <c r="K55" s="187">
        <f>'[7]Cuadro 18'!K54</f>
        <v>6.8136</v>
      </c>
      <c r="L55" s="188">
        <f>'[7]Cuadro 18'!L54</f>
        <v>-93.83585769637196</v>
      </c>
      <c r="M55" s="188">
        <f>'[7]Cuadro 18'!M54</f>
        <v>-0.0004570701015960021</v>
      </c>
      <c r="N55" s="188">
        <f>'[7]Cuadro 18'!N54</f>
        <v>2.438776997844422E-05</v>
      </c>
    </row>
    <row r="56" spans="1:14" ht="12.75">
      <c r="A56" s="165" t="s">
        <v>617</v>
      </c>
      <c r="B56" s="47"/>
      <c r="C56" s="199" t="s">
        <v>618</v>
      </c>
      <c r="D56" s="16">
        <f>'[7]Cuadro 18'!D55</f>
        <v>4764.136939999999</v>
      </c>
      <c r="E56" s="16">
        <f>'[7]Cuadro 18'!E55</f>
        <v>3718.5448699999997</v>
      </c>
      <c r="F56" s="61">
        <f>'[7]Cuadro 18'!F55</f>
        <v>28.118312580695033</v>
      </c>
      <c r="G56" s="61">
        <f>'[7]Cuadro 18'!G55</f>
        <v>0.007226745322831944</v>
      </c>
      <c r="H56" s="61">
        <f>'[7]Cuadro 18'!H55</f>
        <v>0.027750361252725973</v>
      </c>
      <c r="I56" s="61"/>
      <c r="J56" s="16">
        <f>'[7]Cuadro 18'!J55</f>
        <v>725.08646</v>
      </c>
      <c r="K56" s="16">
        <f>'[7]Cuadro 18'!K55</f>
        <v>207.96406999999996</v>
      </c>
      <c r="L56" s="61">
        <f>'[7]Cuadro 18'!L55</f>
        <v>248.65948718930153</v>
      </c>
      <c r="M56" s="61">
        <f>'[7]Cuadro 18'!M55</f>
        <v>0.0369684032993724</v>
      </c>
      <c r="N56" s="61">
        <f>'[7]Cuadro 18'!N55</f>
        <v>0.04210295666896285</v>
      </c>
    </row>
    <row r="57" spans="1:14" s="197" customFormat="1" ht="24">
      <c r="A57" s="168" t="s">
        <v>619</v>
      </c>
      <c r="B57" s="200"/>
      <c r="C57" s="200" t="s">
        <v>620</v>
      </c>
      <c r="D57" s="187">
        <f>'[7]Cuadro 18'!D56</f>
        <v>12648.647299999999</v>
      </c>
      <c r="E57" s="187">
        <f>'[7]Cuadro 18'!E56</f>
        <v>12219.846930000002</v>
      </c>
      <c r="F57" s="188">
        <f>'[7]Cuadro 18'!F56</f>
        <v>3.5090486194821526</v>
      </c>
      <c r="G57" s="188">
        <f>'[7]Cuadro 18'!G56</f>
        <v>0.00296370942094663</v>
      </c>
      <c r="H57" s="188">
        <f>'[7]Cuadro 18'!H56</f>
        <v>0.07367641534109996</v>
      </c>
      <c r="I57" s="188"/>
      <c r="J57" s="187">
        <f>'[7]Cuadro 18'!J56</f>
        <v>542.076</v>
      </c>
      <c r="K57" s="187">
        <f>'[7]Cuadro 18'!K56</f>
        <v>679.90855</v>
      </c>
      <c r="L57" s="188">
        <f>'[7]Cuadro 18'!L56</f>
        <v>-20.272218962388393</v>
      </c>
      <c r="M57" s="188">
        <f>'[7]Cuadro 18'!M56</f>
        <v>-0.009853468723682436</v>
      </c>
      <c r="N57" s="188">
        <f>'[7]Cuadro 18'!N56</f>
        <v>0.031476249521036025</v>
      </c>
    </row>
    <row r="58" spans="1:14" s="190" customFormat="1" ht="12.75">
      <c r="A58" s="165" t="s">
        <v>621</v>
      </c>
      <c r="B58" s="180"/>
      <c r="C58" s="181" t="s">
        <v>622</v>
      </c>
      <c r="D58" s="16">
        <f>'[7]Cuadro 18'!D57</f>
        <v>8256.87301</v>
      </c>
      <c r="E58" s="16">
        <f>'[7]Cuadro 18'!E57</f>
        <v>9403.257710000002</v>
      </c>
      <c r="F58" s="61">
        <f>'[7]Cuadro 18'!F57</f>
        <v>-12.19135681861475</v>
      </c>
      <c r="G58" s="61">
        <f>'[7]Cuadro 18'!G57</f>
        <v>-0.007923386669230498</v>
      </c>
      <c r="H58" s="61">
        <f>'[7]Cuadro 18'!H57</f>
        <v>0.04809500896617445</v>
      </c>
      <c r="I58" s="61"/>
      <c r="J58" s="16">
        <f>'[7]Cuadro 18'!J57</f>
        <v>971.79369</v>
      </c>
      <c r="K58" s="16">
        <f>'[7]Cuadro 18'!K57</f>
        <v>880.55072</v>
      </c>
      <c r="L58" s="61">
        <f>'[7]Cuadro 18'!L57</f>
        <v>10.362034568548193</v>
      </c>
      <c r="M58" s="61">
        <f>'[7]Cuadro 18'!M57</f>
        <v>0.0065228405855575836</v>
      </c>
      <c r="N58" s="61">
        <f>'[7]Cuadro 18'!N57</f>
        <v>0.05642828804338936</v>
      </c>
    </row>
    <row r="59" spans="1:14" ht="12.75">
      <c r="A59" s="168" t="s">
        <v>623</v>
      </c>
      <c r="B59" s="169"/>
      <c r="C59" s="169" t="s">
        <v>624</v>
      </c>
      <c r="D59" s="69">
        <f>'[7]Cuadro 18'!D58</f>
        <v>110.2975</v>
      </c>
      <c r="E59" s="69">
        <f>'[7]Cuadro 18'!E58</f>
        <v>262.21936</v>
      </c>
      <c r="F59" s="170">
        <f>'[7]Cuadro 18'!F58</f>
        <v>-57.93693493874746</v>
      </c>
      <c r="G59" s="170">
        <f>'[7]Cuadro 18'!G58</f>
        <v>-0.001050027656761905</v>
      </c>
      <c r="H59" s="170">
        <f>'[7]Cuadro 18'!H58</f>
        <v>0.0006424658881179314</v>
      </c>
      <c r="I59" s="170"/>
      <c r="J59" s="69">
        <f>'[7]Cuadro 18'!J58</f>
        <v>3.312</v>
      </c>
      <c r="K59" s="69">
        <f>'[7]Cuadro 18'!K58</f>
        <v>16.31448</v>
      </c>
      <c r="L59" s="170">
        <f>'[7]Cuadro 18'!L58</f>
        <v>-79.69901584359415</v>
      </c>
      <c r="M59" s="170">
        <f>'[7]Cuadro 18'!M58</f>
        <v>-0.0009295302888200676</v>
      </c>
      <c r="N59" s="170">
        <f>'[7]Cuadro 18'!N58</f>
        <v>0.00019231498611573157</v>
      </c>
    </row>
    <row r="60" spans="1:14" s="190" customFormat="1" ht="24">
      <c r="A60" s="165" t="s">
        <v>625</v>
      </c>
      <c r="B60" s="180"/>
      <c r="C60" s="181" t="s">
        <v>626</v>
      </c>
      <c r="D60" s="182">
        <f>'[7]Cuadro 18'!D59</f>
        <v>3403.2545800000003</v>
      </c>
      <c r="E60" s="182">
        <f>'[7]Cuadro 18'!E59</f>
        <v>2658.9244400000002</v>
      </c>
      <c r="F60" s="183">
        <f>'[7]Cuadro 18'!F59</f>
        <v>27.993655208946066</v>
      </c>
      <c r="G60" s="183">
        <f>'[7]Cuadro 18'!G59</f>
        <v>0.005144534386042014</v>
      </c>
      <c r="H60" s="183">
        <f>'[7]Cuadro 18'!H59</f>
        <v>0.019823431865918246</v>
      </c>
      <c r="I60" s="183"/>
      <c r="J60" s="182">
        <f>'[7]Cuadro 18'!J59</f>
        <v>190.01956</v>
      </c>
      <c r="K60" s="182">
        <f>'[7]Cuadro 18'!K59</f>
        <v>425.0838599999999</v>
      </c>
      <c r="L60" s="183">
        <f>'[7]Cuadro 18'!L59</f>
        <v>-55.29833572133271</v>
      </c>
      <c r="M60" s="183">
        <f>'[7]Cuadro 18'!M59</f>
        <v>-0.016804439358513678</v>
      </c>
      <c r="N60" s="183">
        <f>'[7]Cuadro 18'!N59</f>
        <v>0.011033698382583763</v>
      </c>
    </row>
    <row r="61" spans="1:14" s="28" customFormat="1" ht="12.75">
      <c r="A61" s="163" t="s">
        <v>627</v>
      </c>
      <c r="B61" s="157" t="s">
        <v>628</v>
      </c>
      <c r="C61" s="157"/>
      <c r="D61" s="117">
        <f>'[7]Cuadro 18'!D60</f>
        <v>549705.1559</v>
      </c>
      <c r="E61" s="117">
        <f>'[7]Cuadro 18'!E60</f>
        <v>497177.5053800002</v>
      </c>
      <c r="F61" s="160">
        <f>'[7]Cuadro 18'!F60</f>
        <v>10.565170377097436</v>
      </c>
      <c r="G61" s="160">
        <f>'[7]Cuadro 18'!G60</f>
        <v>0.3630516753199549</v>
      </c>
      <c r="H61" s="160">
        <f>'[7]Cuadro 18'!H60</f>
        <v>3.2019475617153548</v>
      </c>
      <c r="I61" s="160"/>
      <c r="J61" s="117">
        <f>'[7]Cuadro 18'!J60</f>
        <v>47535.32940999999</v>
      </c>
      <c r="K61" s="117">
        <f>'[7]Cuadro 18'!K60</f>
        <v>36651.81256</v>
      </c>
      <c r="L61" s="160">
        <f>'[7]Cuadro 18'!L60</f>
        <v>29.694348218613705</v>
      </c>
      <c r="M61" s="160">
        <f>'[7]Cuadro 18'!M60</f>
        <v>0.7780483846895798</v>
      </c>
      <c r="N61" s="160">
        <f>'[7]Cuadro 18'!N60</f>
        <v>2.7601920940491773</v>
      </c>
    </row>
    <row r="62" spans="1:14" ht="12.75">
      <c r="A62" s="165" t="s">
        <v>629</v>
      </c>
      <c r="B62" s="47"/>
      <c r="C62" s="47" t="s">
        <v>630</v>
      </c>
      <c r="D62" s="16">
        <f>'[7]Cuadro 18'!D61</f>
        <v>549705.1559</v>
      </c>
      <c r="E62" s="16">
        <f>'[7]Cuadro 18'!E61</f>
        <v>497177.5053800002</v>
      </c>
      <c r="F62" s="61">
        <f>'[7]Cuadro 18'!F61</f>
        <v>10.565170377097436</v>
      </c>
      <c r="G62" s="61">
        <f>'[7]Cuadro 18'!G61</f>
        <v>0.3630516753199549</v>
      </c>
      <c r="H62" s="61">
        <f>'[7]Cuadro 18'!H61</f>
        <v>3.2019475617153548</v>
      </c>
      <c r="I62" s="61"/>
      <c r="J62" s="16">
        <f>'[7]Cuadro 18'!J61</f>
        <v>47535.32940999999</v>
      </c>
      <c r="K62" s="16">
        <f>'[7]Cuadro 18'!K61</f>
        <v>36651.81256</v>
      </c>
      <c r="L62" s="61">
        <f>'[7]Cuadro 18'!L61</f>
        <v>29.694348218613705</v>
      </c>
      <c r="M62" s="61">
        <f>'[7]Cuadro 18'!M61</f>
        <v>0.7780483846895798</v>
      </c>
      <c r="N62" s="61">
        <f>'[7]Cuadro 18'!N61</f>
        <v>2.7601920940491773</v>
      </c>
    </row>
    <row r="63" spans="1:14" s="197" customFormat="1" ht="27.75" customHeight="1">
      <c r="A63" s="191" t="s">
        <v>631</v>
      </c>
      <c r="B63" s="903" t="s">
        <v>632</v>
      </c>
      <c r="C63" s="903"/>
      <c r="D63" s="202">
        <f>'[7]Cuadro 18'!D62</f>
        <v>186373.77264000013</v>
      </c>
      <c r="E63" s="202">
        <f>'[7]Cuadro 18'!E62</f>
        <v>168948.70157000027</v>
      </c>
      <c r="F63" s="203">
        <f>'[7]Cuadro 18'!F62</f>
        <v>10.313823609221497</v>
      </c>
      <c r="G63" s="203">
        <f>'[7]Cuadro 18'!G62</f>
        <v>0.12043564069411482</v>
      </c>
      <c r="H63" s="203">
        <f>'[7]Cuadro 18'!H62</f>
        <v>1.085598416655383</v>
      </c>
      <c r="I63" s="203"/>
      <c r="J63" s="202">
        <f>'[7]Cuadro 18'!J62</f>
        <v>16241.09738999999</v>
      </c>
      <c r="K63" s="202">
        <f>'[7]Cuadro 18'!K62</f>
        <v>15834.454760000004</v>
      </c>
      <c r="L63" s="203">
        <f>'[7]Cuadro 18'!L62</f>
        <v>2.5680873523174323</v>
      </c>
      <c r="M63" s="203">
        <f>'[7]Cuadro 18'!M62</f>
        <v>0.029070349757156996</v>
      </c>
      <c r="N63" s="203">
        <f>'[7]Cuadro 18'!N62</f>
        <v>0.943057493678168</v>
      </c>
    </row>
    <row r="64" spans="1:14" ht="12.75">
      <c r="A64" s="165" t="s">
        <v>633</v>
      </c>
      <c r="B64" s="47"/>
      <c r="C64" s="47" t="s">
        <v>634</v>
      </c>
      <c r="D64" s="16">
        <f>'[7]Cuadro 18'!D63</f>
        <v>132353.45903000014</v>
      </c>
      <c r="E64" s="16">
        <f>'[7]Cuadro 18'!E63</f>
        <v>123229.44455000026</v>
      </c>
      <c r="F64" s="61">
        <f>'[7]Cuadro 18'!F63</f>
        <v>7.404086347478275</v>
      </c>
      <c r="G64" s="61">
        <f>'[7]Cuadro 18'!G63</f>
        <v>0.06306181049057698</v>
      </c>
      <c r="H64" s="61">
        <f>'[7]Cuadro 18'!H63</f>
        <v>0.7709384401386186</v>
      </c>
      <c r="I64" s="61"/>
      <c r="J64" s="16">
        <f>'[7]Cuadro 18'!J63</f>
        <v>9837.81266999999</v>
      </c>
      <c r="K64" s="16">
        <f>'[7]Cuadro 18'!K63</f>
        <v>9631.145960000003</v>
      </c>
      <c r="L64" s="61">
        <f>'[7]Cuadro 18'!L63</f>
        <v>2.1458164050084307</v>
      </c>
      <c r="M64" s="61">
        <f>'[7]Cuadro 18'!M63</f>
        <v>0.014774332791573678</v>
      </c>
      <c r="N64" s="61">
        <f>'[7]Cuadro 18'!N63</f>
        <v>0.5712436011594856</v>
      </c>
    </row>
    <row r="65" spans="1:14" ht="12.75">
      <c r="A65" s="168" t="s">
        <v>635</v>
      </c>
      <c r="B65" s="169"/>
      <c r="C65" s="169" t="s">
        <v>636</v>
      </c>
      <c r="D65" s="69">
        <f>'[7]Cuadro 18'!D64</f>
        <v>53896.24088999999</v>
      </c>
      <c r="E65" s="69">
        <f>'[7]Cuadro 18'!E64</f>
        <v>45512.94649000001</v>
      </c>
      <c r="F65" s="170">
        <f>'[7]Cuadro 18'!F64</f>
        <v>18.41958178172871</v>
      </c>
      <c r="G65" s="170">
        <f>'[7]Cuadro 18'!G64</f>
        <v>0.057942227502856915</v>
      </c>
      <c r="H65" s="170">
        <f>'[7]Cuadro 18'!H64</f>
        <v>0.31393727210146927</v>
      </c>
      <c r="I65" s="170"/>
      <c r="J65" s="69">
        <f>'[7]Cuadro 18'!J64</f>
        <v>6399.541719999999</v>
      </c>
      <c r="K65" s="69">
        <f>'[7]Cuadro 18'!K64</f>
        <v>6200.835800000001</v>
      </c>
      <c r="L65" s="170">
        <f>'[7]Cuadro 18'!L64</f>
        <v>3.204502205976789</v>
      </c>
      <c r="M65" s="170">
        <f>'[7]Cuadro 18'!M64</f>
        <v>0.014205226326658904</v>
      </c>
      <c r="N65" s="170">
        <f>'[7]Cuadro 18'!N64</f>
        <v>0.3715965510352792</v>
      </c>
    </row>
    <row r="66" spans="1:14" s="197" customFormat="1" ht="17.25" customHeight="1">
      <c r="A66" s="165" t="s">
        <v>637</v>
      </c>
      <c r="B66" s="180"/>
      <c r="C66" s="180" t="s">
        <v>638</v>
      </c>
      <c r="D66" s="16">
        <f>'[7]Cuadro 18'!D65</f>
        <v>124.07272</v>
      </c>
      <c r="E66" s="16">
        <f>'[7]Cuadro 18'!E65</f>
        <v>206.31052999999997</v>
      </c>
      <c r="F66" s="61">
        <f>'[7]Cuadro 18'!F65</f>
        <v>-39.86117916521274</v>
      </c>
      <c r="G66" s="61">
        <f>'[7]Cuadro 18'!G65</f>
        <v>-0.0005683972993190758</v>
      </c>
      <c r="H66" s="61">
        <f>'[7]Cuadro 18'!H65</f>
        <v>0.000722704415295065</v>
      </c>
      <c r="I66" s="61"/>
      <c r="J66" s="16">
        <f>'[7]Cuadro 18'!J65</f>
        <v>3.743</v>
      </c>
      <c r="K66" s="16">
        <f>'[7]Cuadro 18'!K65</f>
        <v>2.473</v>
      </c>
      <c r="L66" s="61">
        <f>'[7]Cuadro 18'!L65</f>
        <v>51.35463000404368</v>
      </c>
      <c r="M66" s="61">
        <f>'[7]Cuadro 18'!M65</f>
        <v>9.079063892438106E-05</v>
      </c>
      <c r="N66" s="61">
        <f>'[7]Cuadro 18'!N65</f>
        <v>0.00021734148340313503</v>
      </c>
    </row>
    <row r="67" spans="1:14" s="197" customFormat="1" ht="24" customHeight="1">
      <c r="A67" s="191" t="s">
        <v>639</v>
      </c>
      <c r="B67" s="903" t="s">
        <v>640</v>
      </c>
      <c r="C67" s="903"/>
      <c r="D67" s="202">
        <f>'[7]Cuadro 18'!D66</f>
        <v>2117.47178</v>
      </c>
      <c r="E67" s="202">
        <f>'[7]Cuadro 18'!E66</f>
        <v>173.24515000000002</v>
      </c>
      <c r="F67" s="203">
        <f>'[7]Cuadro 18'!F66</f>
        <v>1122.2401492913364</v>
      </c>
      <c r="G67" s="203">
        <f>'[7]Cuadro 18'!G66</f>
        <v>0.013437774738362177</v>
      </c>
      <c r="H67" s="203">
        <f>'[7]Cuadro 18'!H66</f>
        <v>0.012333945807496603</v>
      </c>
      <c r="I67" s="203"/>
      <c r="J67" s="202">
        <f>'[7]Cuadro 18'!J66</f>
        <v>1938.0220000000002</v>
      </c>
      <c r="K67" s="202">
        <f>'[7]Cuadro 18'!K66</f>
        <v>0.2</v>
      </c>
      <c r="L67" s="203">
        <f>'[7]Cuadro 18'!L66</f>
        <v>968911</v>
      </c>
      <c r="M67" s="203">
        <f>'[7]Cuadro 18'!M66</f>
        <v>0.13853236023757634</v>
      </c>
      <c r="N67" s="203">
        <f>'[7]Cuadro 18'!N66</f>
        <v>0.11253341606943912</v>
      </c>
    </row>
    <row r="68" spans="1:14" ht="12.75">
      <c r="A68" s="165" t="s">
        <v>641</v>
      </c>
      <c r="B68" s="8"/>
      <c r="C68" s="47" t="s">
        <v>642</v>
      </c>
      <c r="D68" s="16">
        <f>'[7]Cuadro 18'!D67</f>
        <v>1970.19352</v>
      </c>
      <c r="E68" s="16">
        <f>'[7]Cuadro 18'!E67</f>
        <v>9.131200000000002</v>
      </c>
      <c r="F68" s="445">
        <f>'[7]Cuadro 18'!F67</f>
        <v>21476.50166462239</v>
      </c>
      <c r="G68" s="61">
        <f>'[7]Cuadro 18'!G67</f>
        <v>0.013554136795281897</v>
      </c>
      <c r="H68" s="61">
        <f>'[7]Cuadro 18'!H67</f>
        <v>0.011476072708728604</v>
      </c>
      <c r="I68" s="61"/>
      <c r="J68" s="16">
        <f>'[7]Cuadro 18'!J67</f>
        <v>1936.612</v>
      </c>
      <c r="K68" s="16">
        <f>'[7]Cuadro 18'!K67</f>
        <v>9.999999999999999E-34</v>
      </c>
      <c r="L68" s="445">
        <f>'[7]Cuadro 18'!L67</f>
        <v>1.936612E+38</v>
      </c>
      <c r="M68" s="61">
        <f>'[7]Cuadro 18'!M67</f>
        <v>0.1384458589201759</v>
      </c>
      <c r="N68" s="61">
        <f>'[7]Cuadro 18'!N67</f>
        <v>0.11245154284165433</v>
      </c>
    </row>
    <row r="69" spans="1:14" s="28" customFormat="1" ht="12.75">
      <c r="A69" s="168" t="s">
        <v>643</v>
      </c>
      <c r="B69" s="169"/>
      <c r="C69" s="169" t="s">
        <v>644</v>
      </c>
      <c r="D69" s="69">
        <f>'[7]Cuadro 18'!D68</f>
        <v>9.999999999999999E-34</v>
      </c>
      <c r="E69" s="69">
        <f>'[7]Cuadro 18'!E68</f>
        <v>9.999999999999999E-34</v>
      </c>
      <c r="F69" s="170">
        <f>'[7]Cuadro 18'!F68</f>
        <v>0</v>
      </c>
      <c r="G69" s="170">
        <f>'[7]Cuadro 18'!G68</f>
        <v>0</v>
      </c>
      <c r="H69" s="170">
        <f>'[7]Cuadro 18'!H68</f>
        <v>5.8248454236762505E-39</v>
      </c>
      <c r="I69" s="170"/>
      <c r="J69" s="69">
        <f>'[7]Cuadro 18'!J68</f>
        <v>9.999999999999999E-34</v>
      </c>
      <c r="K69" s="69">
        <f>'[7]Cuadro 18'!K68</f>
        <v>9.999999999999999E-34</v>
      </c>
      <c r="L69" s="170">
        <f>'[7]Cuadro 18'!L68</f>
        <v>0</v>
      </c>
      <c r="M69" s="170">
        <f>'[7]Cuadro 18'!M68</f>
        <v>0</v>
      </c>
      <c r="N69" s="170">
        <f>'[7]Cuadro 18'!N68</f>
        <v>5.806611899629577E-38</v>
      </c>
    </row>
    <row r="70" spans="1:14" ht="12.75">
      <c r="A70" s="165" t="s">
        <v>645</v>
      </c>
      <c r="B70" s="47"/>
      <c r="C70" s="47" t="s">
        <v>646</v>
      </c>
      <c r="D70" s="16">
        <f>'[7]Cuadro 18'!D69</f>
        <v>147.27826000000002</v>
      </c>
      <c r="E70" s="16">
        <f>'[7]Cuadro 18'!E69</f>
        <v>164.11395000000002</v>
      </c>
      <c r="F70" s="61">
        <f>'[7]Cuadro 18'!F69</f>
        <v>-10.258536827612765</v>
      </c>
      <c r="G70" s="61">
        <f>'[7]Cuadro 18'!G69</f>
        <v>-0.0001163620569197207</v>
      </c>
      <c r="H70" s="61">
        <f>'[7]Cuadro 18'!H69</f>
        <v>0.0008578730987680013</v>
      </c>
      <c r="I70" s="61"/>
      <c r="J70" s="16">
        <f>'[7]Cuadro 18'!J69</f>
        <v>1.41</v>
      </c>
      <c r="K70" s="16">
        <f>'[7]Cuadro 18'!K69</f>
        <v>0.2</v>
      </c>
      <c r="L70" s="61">
        <f>'[7]Cuadro 18'!L69</f>
        <v>605</v>
      </c>
      <c r="M70" s="61">
        <f>'[7]Cuadro 18'!M69</f>
        <v>8.650131740039455E-05</v>
      </c>
      <c r="N70" s="61">
        <f>'[7]Cuadro 18'!N69</f>
        <v>8.187322778477702E-05</v>
      </c>
    </row>
    <row r="71" spans="1:14" s="28" customFormat="1" ht="12" customHeight="1">
      <c r="A71" s="163" t="s">
        <v>647</v>
      </c>
      <c r="B71" s="157" t="s">
        <v>648</v>
      </c>
      <c r="C71" s="157"/>
      <c r="D71" s="117">
        <f>'[7]Cuadro 18'!D70</f>
        <v>3053181.2419500016</v>
      </c>
      <c r="E71" s="117">
        <f>'[7]Cuadro 18'!E70</f>
        <v>2613218.30098</v>
      </c>
      <c r="F71" s="160">
        <f>'[7]Cuadro 18'!F70</f>
        <v>16.836057699619218</v>
      </c>
      <c r="G71" s="160">
        <f>'[7]Cuadro 18'!G70</f>
        <v>3.040860979248196</v>
      </c>
      <c r="H71" s="160">
        <f>'[7]Cuadro 18'!H70</f>
        <v>17.78430878482664</v>
      </c>
      <c r="I71" s="160"/>
      <c r="J71" s="117">
        <f>'[7]Cuadro 18'!J70</f>
        <v>250334.76951</v>
      </c>
      <c r="K71" s="117">
        <f>'[7]Cuadro 18'!K70</f>
        <v>239491.23661000008</v>
      </c>
      <c r="L71" s="160">
        <f>'[7]Cuadro 18'!L70</f>
        <v>4.527736819722595</v>
      </c>
      <c r="M71" s="160">
        <f>'[7]Cuadro 18'!M70</f>
        <v>0.7751899844004254</v>
      </c>
      <c r="N71" s="160">
        <f>'[7]Cuadro 18'!N70</f>
        <v>14.535968515277933</v>
      </c>
    </row>
    <row r="72" spans="1:14" ht="12.75">
      <c r="A72" s="165" t="s">
        <v>649</v>
      </c>
      <c r="B72" s="47"/>
      <c r="C72" s="47" t="s">
        <v>650</v>
      </c>
      <c r="D72" s="16">
        <f>'[7]Cuadro 18'!D71</f>
        <v>1433236.7046300003</v>
      </c>
      <c r="E72" s="16">
        <f>'[7]Cuadro 18'!E71</f>
        <v>1164963.910259999</v>
      </c>
      <c r="F72" s="61">
        <f>'[7]Cuadro 18'!F71</f>
        <v>23.02842105298588</v>
      </c>
      <c r="G72" s="61">
        <f>'[7]Cuadro 18'!G71</f>
        <v>1.8542022434776715</v>
      </c>
      <c r="H72" s="61">
        <f>'[7]Cuadro 18'!H71</f>
        <v>8.348382260008888</v>
      </c>
      <c r="I72" s="61"/>
      <c r="J72" s="16">
        <f>'[7]Cuadro 18'!J71</f>
        <v>111232.61114000002</v>
      </c>
      <c r="K72" s="16">
        <f>'[7]Cuadro 18'!K71</f>
        <v>90545.94819999998</v>
      </c>
      <c r="L72" s="61">
        <f>'[7]Cuadro 18'!L71</f>
        <v>22.846591538593046</v>
      </c>
      <c r="M72" s="61">
        <f>'[7]Cuadro 18'!M71</f>
        <v>1.4788624767999359</v>
      </c>
      <c r="N72" s="61">
        <f>'[7]Cuadro 18'!N71</f>
        <v>6.458846034723935</v>
      </c>
    </row>
    <row r="73" spans="1:14" ht="12.75">
      <c r="A73" s="168" t="s">
        <v>651</v>
      </c>
      <c r="B73" s="169"/>
      <c r="C73" s="169" t="s">
        <v>652</v>
      </c>
      <c r="D73" s="69">
        <f>'[7]Cuadro 18'!D72</f>
        <v>1578659.7619100015</v>
      </c>
      <c r="E73" s="69">
        <f>'[7]Cuadro 18'!E72</f>
        <v>1411216.4433200008</v>
      </c>
      <c r="F73" s="170">
        <f>'[7]Cuadro 18'!F72</f>
        <v>11.86517627275351</v>
      </c>
      <c r="G73" s="170">
        <f>'[7]Cuadro 18'!G72</f>
        <v>1.1573062326876171</v>
      </c>
      <c r="H73" s="170">
        <f>'[7]Cuadro 18'!H72</f>
        <v>9.195449089703313</v>
      </c>
      <c r="I73" s="170"/>
      <c r="J73" s="69">
        <f>'[7]Cuadro 18'!J72</f>
        <v>136724.87669</v>
      </c>
      <c r="K73" s="69">
        <f>'[7]Cuadro 18'!K72</f>
        <v>145435.1495000001</v>
      </c>
      <c r="L73" s="170">
        <f>'[7]Cuadro 18'!L72</f>
        <v>-5.989111188007599</v>
      </c>
      <c r="M73" s="170">
        <f>'[7]Cuadro 18'!M72</f>
        <v>-0.6226860107287964</v>
      </c>
      <c r="N73" s="170">
        <f>'[7]Cuadro 18'!N72</f>
        <v>7.939082959635406</v>
      </c>
    </row>
    <row r="74" spans="1:14" ht="12.75">
      <c r="A74" s="165" t="s">
        <v>653</v>
      </c>
      <c r="B74" s="47"/>
      <c r="C74" s="47" t="s">
        <v>654</v>
      </c>
      <c r="D74" s="16">
        <f>'[7]Cuadro 18'!D73</f>
        <v>41284.77540999997</v>
      </c>
      <c r="E74" s="16">
        <f>'[7]Cuadro 18'!E73</f>
        <v>37037.94739999999</v>
      </c>
      <c r="F74" s="61">
        <f>'[7]Cuadro 18'!F73</f>
        <v>11.466153791233</v>
      </c>
      <c r="G74" s="61">
        <f>'[7]Cuadro 18'!G73</f>
        <v>0.029352503082907926</v>
      </c>
      <c r="H74" s="61">
        <f>'[7]Cuadro 18'!H73</f>
        <v>0.24047743511444014</v>
      </c>
      <c r="I74" s="61"/>
      <c r="J74" s="16">
        <f>'[7]Cuadro 18'!J73</f>
        <v>2377.28168</v>
      </c>
      <c r="K74" s="16">
        <f>'[7]Cuadro 18'!K73</f>
        <v>3510.13891</v>
      </c>
      <c r="L74" s="61">
        <f>'[7]Cuadro 18'!L73</f>
        <v>-32.27385750383309</v>
      </c>
      <c r="M74" s="61">
        <f>'[7]Cuadro 18'!M73</f>
        <v>-0.08098648167071221</v>
      </c>
      <c r="N74" s="61">
        <f>'[7]Cuadro 18'!N73</f>
        <v>0.13803952091859392</v>
      </c>
    </row>
    <row r="75" spans="1:14" s="28" customFormat="1" ht="12.75">
      <c r="A75" s="163" t="s">
        <v>655</v>
      </c>
      <c r="B75" s="157" t="s">
        <v>656</v>
      </c>
      <c r="C75" s="157"/>
      <c r="D75" s="117">
        <f>'[7]Cuadro 18'!D74</f>
        <v>751219.3982900002</v>
      </c>
      <c r="E75" s="117">
        <f>'[7]Cuadro 18'!E74</f>
        <v>637873.0527199999</v>
      </c>
      <c r="F75" s="160">
        <f>'[7]Cuadro 18'!F74</f>
        <v>17.769420590299593</v>
      </c>
      <c r="G75" s="160">
        <f>'[7]Cuadro 18'!G74</f>
        <v>0.7834079811910708</v>
      </c>
      <c r="H75" s="160">
        <f>'[7]Cuadro 18'!H74</f>
        <v>4.375736874306335</v>
      </c>
      <c r="I75" s="160"/>
      <c r="J75" s="117">
        <f>'[7]Cuadro 18'!J74</f>
        <v>58896.57678999998</v>
      </c>
      <c r="K75" s="117">
        <f>'[7]Cuadro 18'!K74</f>
        <v>58090.35420000001</v>
      </c>
      <c r="L75" s="160">
        <f>'[7]Cuadro 18'!L74</f>
        <v>1.387876870614723</v>
      </c>
      <c r="M75" s="160">
        <f>'[7]Cuadro 18'!M74</f>
        <v>0.05763579847351688</v>
      </c>
      <c r="N75" s="160">
        <f>'[7]Cuadro 18'!N74</f>
        <v>3.4198956363626096</v>
      </c>
    </row>
    <row r="76" spans="1:14" ht="12.75">
      <c r="A76" s="165" t="s">
        <v>657</v>
      </c>
      <c r="B76" s="47"/>
      <c r="C76" s="47" t="s">
        <v>658</v>
      </c>
      <c r="D76" s="16">
        <f>'[7]Cuadro 18'!D75</f>
        <v>188634.42433</v>
      </c>
      <c r="E76" s="16">
        <f>'[7]Cuadro 18'!E75</f>
        <v>146925.26419</v>
      </c>
      <c r="F76" s="61">
        <f>'[7]Cuadro 18'!F75</f>
        <v>28.38801098636298</v>
      </c>
      <c r="G76" s="61">
        <f>'[7]Cuadro 18'!G75</f>
        <v>0.2882782746822036</v>
      </c>
      <c r="H76" s="61">
        <f>'[7]Cuadro 18'!H75</f>
        <v>1.0987663633064046</v>
      </c>
      <c r="I76" s="61"/>
      <c r="J76" s="16">
        <f>'[7]Cuadro 18'!J75</f>
        <v>13477.062079999998</v>
      </c>
      <c r="K76" s="16">
        <f>'[7]Cuadro 18'!K75</f>
        <v>14247.363960000004</v>
      </c>
      <c r="L76" s="61">
        <f>'[7]Cuadro 18'!L75</f>
        <v>-5.406627374457879</v>
      </c>
      <c r="M76" s="61">
        <f>'[7]Cuadro 18'!M75</f>
        <v>-0.05506787389752163</v>
      </c>
      <c r="N76" s="61">
        <f>'[7]Cuadro 18'!N75</f>
        <v>0.7825606904577451</v>
      </c>
    </row>
    <row r="77" spans="1:14" ht="12.75" customHeight="1">
      <c r="A77" s="168" t="s">
        <v>659</v>
      </c>
      <c r="B77" s="169"/>
      <c r="C77" s="169" t="s">
        <v>660</v>
      </c>
      <c r="D77" s="69">
        <f>'[7]Cuadro 18'!D76</f>
        <v>562584.9739600001</v>
      </c>
      <c r="E77" s="69">
        <f>'[7]Cuadro 18'!E76</f>
        <v>490947.78852999996</v>
      </c>
      <c r="F77" s="170">
        <f>'[7]Cuadro 18'!F76</f>
        <v>14.591609760479173</v>
      </c>
      <c r="G77" s="170">
        <f>'[7]Cuadro 18'!G76</f>
        <v>0.49512970650886656</v>
      </c>
      <c r="H77" s="170">
        <f>'[7]Cuadro 18'!H76</f>
        <v>3.276970510999929</v>
      </c>
      <c r="I77" s="170"/>
      <c r="J77" s="69">
        <f>'[7]Cuadro 18'!J76</f>
        <v>45419.51470999998</v>
      </c>
      <c r="K77" s="69">
        <f>'[7]Cuadro 18'!K76</f>
        <v>43842.99024000001</v>
      </c>
      <c r="L77" s="170">
        <f>'[7]Cuadro 18'!L76</f>
        <v>3.5958415732365765</v>
      </c>
      <c r="M77" s="170">
        <f>'[7]Cuadro 18'!M76</f>
        <v>0.11270367237103852</v>
      </c>
      <c r="N77" s="170">
        <f>'[7]Cuadro 18'!N76</f>
        <v>2.6373349459048647</v>
      </c>
    </row>
    <row r="78" spans="1:14" s="28" customFormat="1" ht="12.75">
      <c r="A78" s="171" t="s">
        <v>661</v>
      </c>
      <c r="B78" s="8" t="s">
        <v>662</v>
      </c>
      <c r="C78" s="8"/>
      <c r="D78" s="52">
        <f>'[7]Cuadro 18'!D77</f>
        <v>469444.43522000033</v>
      </c>
      <c r="E78" s="52">
        <f>'[7]Cuadro 18'!E77</f>
        <v>415018.50875000056</v>
      </c>
      <c r="F78" s="62">
        <f>'[7]Cuadro 18'!F77</f>
        <v>13.114096196318064</v>
      </c>
      <c r="G78" s="62">
        <f>'[7]Cuadro 18'!G77</f>
        <v>0.37617185596851965</v>
      </c>
      <c r="H78" s="62">
        <f>'[7]Cuadro 18'!H77</f>
        <v>2.734441270161501</v>
      </c>
      <c r="I78" s="62"/>
      <c r="J78" s="52">
        <f>'[7]Cuadro 18'!J77</f>
        <v>42271.90448</v>
      </c>
      <c r="K78" s="52">
        <f>'[7]Cuadro 18'!K77</f>
        <v>36711.860140000004</v>
      </c>
      <c r="L78" s="62">
        <f>'[7]Cuadro 18'!L77</f>
        <v>15.145090220971822</v>
      </c>
      <c r="M78" s="62">
        <f>'[7]Cuadro 18'!M77</f>
        <v>0.39748029769802196</v>
      </c>
      <c r="N78" s="62">
        <f>'[7]Cuadro 18'!N77</f>
        <v>2.454565435735728</v>
      </c>
    </row>
    <row r="79" spans="1:14" ht="12.75">
      <c r="A79" s="168" t="s">
        <v>663</v>
      </c>
      <c r="B79" s="169"/>
      <c r="C79" s="204" t="s">
        <v>664</v>
      </c>
      <c r="D79" s="69">
        <f>'[7]Cuadro 18'!D78</f>
        <v>200055.3341500001</v>
      </c>
      <c r="E79" s="69">
        <f>'[7]Cuadro 18'!E78</f>
        <v>170904.19998999976</v>
      </c>
      <c r="F79" s="170">
        <f>'[7]Cuadro 18'!F78</f>
        <v>17.05700278969509</v>
      </c>
      <c r="G79" s="170">
        <f>'[7]Cuadro 18'!G78</f>
        <v>0.2014818479314108</v>
      </c>
      <c r="H79" s="170">
        <f>'[7]Cuadro 18'!H78</f>
        <v>1.1652913976056511</v>
      </c>
      <c r="I79" s="170"/>
      <c r="J79" s="69">
        <f>'[7]Cuadro 18'!J78</f>
        <v>20771.33469</v>
      </c>
      <c r="K79" s="69">
        <f>'[7]Cuadro 18'!K78</f>
        <v>17971.094129999994</v>
      </c>
      <c r="L79" s="170">
        <f>'[7]Cuadro 18'!L78</f>
        <v>15.581914711166261</v>
      </c>
      <c r="M79" s="170">
        <f>'[7]Cuadro 18'!M78</f>
        <v>0.20018553510580084</v>
      </c>
      <c r="N79" s="170">
        <f>'[7]Cuadro 18'!N78</f>
        <v>1.2061107918214262</v>
      </c>
    </row>
    <row r="80" spans="1:14" ht="12.75">
      <c r="A80" s="165" t="s">
        <v>665</v>
      </c>
      <c r="B80" s="47"/>
      <c r="C80" s="205" t="s">
        <v>666</v>
      </c>
      <c r="D80" s="16">
        <f>'[7]Cuadro 18'!D79</f>
        <v>269389.1010700002</v>
      </c>
      <c r="E80" s="16">
        <f>'[7]Cuadro 18'!E79</f>
        <v>244114.3087600008</v>
      </c>
      <c r="F80" s="61">
        <f>'[7]Cuadro 18'!F79</f>
        <v>10.353670966026057</v>
      </c>
      <c r="G80" s="61">
        <f>'[7]Cuadro 18'!G79</f>
        <v>0.17469000803710866</v>
      </c>
      <c r="H80" s="61">
        <f>'[7]Cuadro 18'!H79</f>
        <v>1.5691498725558497</v>
      </c>
      <c r="I80" s="61"/>
      <c r="J80" s="16">
        <f>'[7]Cuadro 18'!J79</f>
        <v>21500.56979</v>
      </c>
      <c r="K80" s="16">
        <f>'[7]Cuadro 18'!K79</f>
        <v>18740.766010000007</v>
      </c>
      <c r="L80" s="61">
        <f>'[7]Cuadro 18'!L79</f>
        <v>14.72620584733502</v>
      </c>
      <c r="M80" s="61">
        <f>'[7]Cuadro 18'!M79</f>
        <v>0.19729476259222165</v>
      </c>
      <c r="N80" s="61">
        <f>'[7]Cuadro 18'!N79</f>
        <v>1.248454643914302</v>
      </c>
    </row>
    <row r="81" spans="1:14" ht="13.5" customHeight="1">
      <c r="A81" s="163" t="s">
        <v>667</v>
      </c>
      <c r="B81" s="157" t="s">
        <v>668</v>
      </c>
      <c r="C81" s="206"/>
      <c r="D81" s="117">
        <f>'[7]Cuadro 18'!D80</f>
        <v>3577791.7127400017</v>
      </c>
      <c r="E81" s="117">
        <f>'[7]Cuadro 18'!E80</f>
        <v>2885409.4846100034</v>
      </c>
      <c r="F81" s="160">
        <f>'[7]Cuadro 18'!F80</f>
        <v>23.995978103731154</v>
      </c>
      <c r="G81" s="160">
        <f>'[7]Cuadro 18'!G80</f>
        <v>4.785489649658904</v>
      </c>
      <c r="H81" s="160">
        <f>'[7]Cuadro 18'!H80</f>
        <v>20.840083684820414</v>
      </c>
      <c r="I81" s="160"/>
      <c r="J81" s="117">
        <f>'[7]Cuadro 18'!J80</f>
        <v>365274.6679100001</v>
      </c>
      <c r="K81" s="117">
        <f>'[7]Cuadro 18'!K80</f>
        <v>361434.96008000005</v>
      </c>
      <c r="L81" s="160">
        <f>'[7]Cuadro 18'!L80</f>
        <v>1.0623509771025326</v>
      </c>
      <c r="M81" s="160">
        <f>'[7]Cuadro 18'!M80</f>
        <v>0.2744956906839774</v>
      </c>
      <c r="N81" s="160">
        <f>'[7]Cuadro 18'!N80</f>
        <v>21.21008233319448</v>
      </c>
    </row>
    <row r="82" spans="1:14" ht="12.75">
      <c r="A82" s="165" t="s">
        <v>669</v>
      </c>
      <c r="B82" s="47"/>
      <c r="C82" s="205" t="s">
        <v>670</v>
      </c>
      <c r="D82" s="16">
        <f>'[7]Cuadro 18'!D81</f>
        <v>257131.65093999996</v>
      </c>
      <c r="E82" s="16">
        <f>'[7]Cuadro 18'!E81</f>
        <v>257574.18677999996</v>
      </c>
      <c r="F82" s="61">
        <f>'[7]Cuadro 18'!F81</f>
        <v>-0.171809079757661</v>
      </c>
      <c r="G82" s="61">
        <f>'[7]Cuadro 18'!G81</f>
        <v>-0.0030586439048887236</v>
      </c>
      <c r="H82" s="61">
        <f>'[7]Cuadro 18'!H81</f>
        <v>1.497752120260178</v>
      </c>
      <c r="I82" s="61"/>
      <c r="J82" s="16">
        <f>'[7]Cuadro 18'!J81</f>
        <v>18674.386979999996</v>
      </c>
      <c r="K82" s="16">
        <f>'[7]Cuadro 18'!K81</f>
        <v>20516.543120000002</v>
      </c>
      <c r="L82" s="61">
        <f>'[7]Cuadro 18'!L81</f>
        <v>-8.978881721084045</v>
      </c>
      <c r="M82" s="61">
        <f>'[7]Cuadro 18'!M81</f>
        <v>-0.13169333303076544</v>
      </c>
      <c r="N82" s="61">
        <f>'[7]Cuadro 18'!N81</f>
        <v>1.084349176563556</v>
      </c>
    </row>
    <row r="83" spans="1:14" ht="12.75">
      <c r="A83" s="168" t="s">
        <v>671</v>
      </c>
      <c r="B83" s="169"/>
      <c r="C83" s="204" t="s">
        <v>672</v>
      </c>
      <c r="D83" s="69">
        <f>'[7]Cuadro 18'!D82</f>
        <v>3320660.0618000017</v>
      </c>
      <c r="E83" s="69">
        <f>'[7]Cuadro 18'!E82</f>
        <v>2627835.2978300033</v>
      </c>
      <c r="F83" s="170">
        <f>'[7]Cuadro 18'!F82</f>
        <v>26.364847315283217</v>
      </c>
      <c r="G83" s="170">
        <f>'[7]Cuadro 18'!G82</f>
        <v>4.788548293563792</v>
      </c>
      <c r="H83" s="170">
        <f>'[7]Cuadro 18'!H82</f>
        <v>19.342331564560237</v>
      </c>
      <c r="I83" s="170"/>
      <c r="J83" s="69">
        <f>'[7]Cuadro 18'!J82</f>
        <v>346600.28093000007</v>
      </c>
      <c r="K83" s="69">
        <f>'[7]Cuadro 18'!K82</f>
        <v>340918.41696000006</v>
      </c>
      <c r="L83" s="170">
        <f>'[7]Cuadro 18'!L82</f>
        <v>1.666634504719837</v>
      </c>
      <c r="M83" s="170">
        <f>'[7]Cuadro 18'!M82</f>
        <v>0.40618902371474075</v>
      </c>
      <c r="N83" s="170">
        <f>'[7]Cuadro 18'!N82</f>
        <v>20.125733156630925</v>
      </c>
    </row>
    <row r="84" spans="1:14" ht="12.75">
      <c r="A84" s="165" t="s">
        <v>673</v>
      </c>
      <c r="B84" s="47"/>
      <c r="C84" s="205" t="s">
        <v>674</v>
      </c>
      <c r="D84" s="16">
        <f>'[7]Cuadro 18'!D83</f>
        <v>9.999999999999999E-34</v>
      </c>
      <c r="E84" s="16">
        <f>'[7]Cuadro 18'!E83</f>
        <v>9.999999999999999E-34</v>
      </c>
      <c r="F84" s="61">
        <f>'[7]Cuadro 18'!F83</f>
        <v>0</v>
      </c>
      <c r="G84" s="61">
        <f>'[7]Cuadro 18'!G83</f>
        <v>0</v>
      </c>
      <c r="H84" s="61">
        <f>'[7]Cuadro 18'!H83</f>
        <v>5.8248454236762505E-39</v>
      </c>
      <c r="I84" s="61"/>
      <c r="J84" s="16">
        <f>'[7]Cuadro 18'!J83</f>
        <v>9.999999999999999E-34</v>
      </c>
      <c r="K84" s="16">
        <f>'[7]Cuadro 18'!K83</f>
        <v>9.999999999999999E-34</v>
      </c>
      <c r="L84" s="61">
        <f>'[7]Cuadro 18'!L83</f>
        <v>0</v>
      </c>
      <c r="M84" s="61">
        <f>'[7]Cuadro 18'!M83</f>
        <v>0</v>
      </c>
      <c r="N84" s="61">
        <f>'[7]Cuadro 18'!N83</f>
        <v>5.806611899629577E-38</v>
      </c>
    </row>
    <row r="85" spans="1:14" s="197" customFormat="1" ht="24.75" customHeight="1">
      <c r="A85" s="191" t="s">
        <v>675</v>
      </c>
      <c r="B85" s="903" t="s">
        <v>676</v>
      </c>
      <c r="C85" s="903"/>
      <c r="D85" s="202">
        <f>'[7]Cuadro 18'!D84</f>
        <v>277906.5832199999</v>
      </c>
      <c r="E85" s="202">
        <f>'[7]Cuadro 18'!E84</f>
        <v>262580.32327</v>
      </c>
      <c r="F85" s="203">
        <f>'[7]Cuadro 18'!F84</f>
        <v>5.836789200019603</v>
      </c>
      <c r="G85" s="203">
        <f>'[7]Cuadro 18'!G84</f>
        <v>0.10592943518610322</v>
      </c>
      <c r="H85" s="203">
        <f>'[7]Cuadro 18'!H84</f>
        <v>1.6187628894785195</v>
      </c>
      <c r="I85" s="203"/>
      <c r="J85" s="202">
        <f>'[7]Cuadro 18'!J84</f>
        <v>26133.79034</v>
      </c>
      <c r="K85" s="202">
        <f>'[7]Cuadro 18'!K84</f>
        <v>22214.492230000003</v>
      </c>
      <c r="L85" s="203">
        <f>'[7]Cuadro 18'!L84</f>
        <v>17.642978598930576</v>
      </c>
      <c r="M85" s="203">
        <f>'[7]Cuadro 18'!M84</f>
        <v>0.28018549570237694</v>
      </c>
      <c r="N85" s="203">
        <f>'[7]Cuadro 18'!N84</f>
        <v>1.5174877797066848</v>
      </c>
    </row>
    <row r="86" spans="1:14" s="190" customFormat="1" ht="24">
      <c r="A86" s="179" t="s">
        <v>677</v>
      </c>
      <c r="B86" s="180"/>
      <c r="C86" s="181" t="s">
        <v>678</v>
      </c>
      <c r="D86" s="182">
        <f>'[7]Cuadro 18'!D85</f>
        <v>68976.55734999999</v>
      </c>
      <c r="E86" s="182">
        <f>'[7]Cuadro 18'!E85</f>
        <v>60698.60651000003</v>
      </c>
      <c r="F86" s="183">
        <f>'[7]Cuadro 18'!F85</f>
        <v>13.637793873630654</v>
      </c>
      <c r="G86" s="183">
        <f>'[7]Cuadro 18'!G85</f>
        <v>0.05721413181299519</v>
      </c>
      <c r="H86" s="183">
        <f>'[7]Cuadro 18'!H85</f>
        <v>0.4017777844210899</v>
      </c>
      <c r="I86" s="183"/>
      <c r="J86" s="182">
        <f>'[7]Cuadro 18'!J85</f>
        <v>8963.470580000001</v>
      </c>
      <c r="K86" s="182">
        <f>'[7]Cuadro 18'!K85</f>
        <v>3775.140190000001</v>
      </c>
      <c r="L86" s="183">
        <f>'[7]Cuadro 18'!L85</f>
        <v>137.43411181771236</v>
      </c>
      <c r="M86" s="183">
        <f>'[7]Cuadro 18'!M85</f>
        <v>0.37090695358967174</v>
      </c>
      <c r="N86" s="183">
        <f>'[7]Cuadro 18'!N85</f>
        <v>0.5204739493180762</v>
      </c>
    </row>
    <row r="87" spans="1:14" s="190" customFormat="1" ht="24" customHeight="1">
      <c r="A87" s="184" t="s">
        <v>679</v>
      </c>
      <c r="B87" s="185"/>
      <c r="C87" s="186" t="s">
        <v>680</v>
      </c>
      <c r="D87" s="187">
        <f>'[7]Cuadro 18'!D86</f>
        <v>208930.02586999995</v>
      </c>
      <c r="E87" s="187">
        <f>'[7]Cuadro 18'!E86</f>
        <v>201881.71675999995</v>
      </c>
      <c r="F87" s="188">
        <f>'[7]Cuadro 18'!F86</f>
        <v>3.491306307038759</v>
      </c>
      <c r="G87" s="188">
        <f>'[7]Cuadro 18'!G86</f>
        <v>0.048715303373108323</v>
      </c>
      <c r="H87" s="188">
        <f>'[7]Cuadro 18'!H86</f>
        <v>1.21698510505743</v>
      </c>
      <c r="I87" s="188"/>
      <c r="J87" s="187">
        <f>'[7]Cuadro 18'!J86</f>
        <v>17170.31976</v>
      </c>
      <c r="K87" s="187">
        <f>'[7]Cuadro 18'!K86</f>
        <v>18439.35204</v>
      </c>
      <c r="L87" s="188">
        <f>'[7]Cuadro 18'!L86</f>
        <v>-6.882195628388269</v>
      </c>
      <c r="M87" s="188">
        <f>'[7]Cuadro 18'!M86</f>
        <v>-0.09072145788729473</v>
      </c>
      <c r="N87" s="188">
        <f>'[7]Cuadro 18'!N86</f>
        <v>0.9970138303886085</v>
      </c>
    </row>
    <row r="88" spans="1:14" s="28" customFormat="1" ht="12.75">
      <c r="A88" s="171" t="s">
        <v>681</v>
      </c>
      <c r="B88" s="8" t="s">
        <v>682</v>
      </c>
      <c r="C88" s="207"/>
      <c r="D88" s="52">
        <f>'[7]Cuadro 18'!D87</f>
        <v>409159.4304399998</v>
      </c>
      <c r="E88" s="52">
        <f>'[7]Cuadro 18'!E87</f>
        <v>358078.15250000026</v>
      </c>
      <c r="F88" s="62">
        <f>'[7]Cuadro 18'!F87</f>
        <v>14.265399210581409</v>
      </c>
      <c r="G88" s="62">
        <f>'[7]Cuadro 18'!G87</f>
        <v>0.3530548834758954</v>
      </c>
      <c r="H88" s="62">
        <f>'[7]Cuadro 18'!H87</f>
        <v>2.3832904359524143</v>
      </c>
      <c r="I88" s="62"/>
      <c r="J88" s="52">
        <f>'[7]Cuadro 18'!J87</f>
        <v>45081.55368</v>
      </c>
      <c r="K88" s="52">
        <f>'[7]Cuadro 18'!K87</f>
        <v>29362.578029999993</v>
      </c>
      <c r="L88" s="62">
        <f>'[7]Cuadro 18'!L87</f>
        <v>53.534044707994624</v>
      </c>
      <c r="M88" s="62">
        <f>'[7]Cuadro 18'!M87</f>
        <v>1.1237290098427466</v>
      </c>
      <c r="N88" s="62">
        <f>'[7]Cuadro 18'!N87</f>
        <v>2.617710860520775</v>
      </c>
    </row>
    <row r="89" spans="1:14" ht="12.75">
      <c r="A89" s="168" t="s">
        <v>683</v>
      </c>
      <c r="B89" s="169"/>
      <c r="C89" s="204" t="s">
        <v>684</v>
      </c>
      <c r="D89" s="69">
        <f>'[7]Cuadro 18'!D88</f>
        <v>215201.80919999993</v>
      </c>
      <c r="E89" s="69">
        <f>'[7]Cuadro 18'!E88</f>
        <v>207710.2176800002</v>
      </c>
      <c r="F89" s="170">
        <f>'[7]Cuadro 18'!F88</f>
        <v>3.6067515617076302</v>
      </c>
      <c r="G89" s="170">
        <f>'[7]Cuadro 18'!G88</f>
        <v>0.051779107293464355</v>
      </c>
      <c r="H89" s="170">
        <f>'[7]Cuadro 18'!H88</f>
        <v>1.2535172734854694</v>
      </c>
      <c r="I89" s="170"/>
      <c r="J89" s="69">
        <f>'[7]Cuadro 18'!J88</f>
        <v>22544.434190000004</v>
      </c>
      <c r="K89" s="69">
        <f>'[7]Cuadro 18'!K88</f>
        <v>18462.01486999999</v>
      </c>
      <c r="L89" s="170">
        <f>'[7]Cuadro 18'!L88</f>
        <v>22.112534025924624</v>
      </c>
      <c r="M89" s="170">
        <f>'[7]Cuadro 18'!M88</f>
        <v>0.29184681765357345</v>
      </c>
      <c r="N89" s="170">
        <f>'[7]Cuadro 18'!N88</f>
        <v>1.3090677983806989</v>
      </c>
    </row>
    <row r="90" spans="1:14" ht="12.75">
      <c r="A90" s="165" t="s">
        <v>685</v>
      </c>
      <c r="B90" s="47"/>
      <c r="C90" s="205" t="s">
        <v>686</v>
      </c>
      <c r="D90" s="16">
        <f>'[7]Cuadro 18'!D89</f>
        <v>148230.3990499999</v>
      </c>
      <c r="E90" s="16">
        <f>'[7]Cuadro 18'!E89</f>
        <v>115232.88495000005</v>
      </c>
      <c r="F90" s="61">
        <f>'[7]Cuadro 18'!F89</f>
        <v>28.635501154308145</v>
      </c>
      <c r="G90" s="61">
        <f>'[7]Cuadro 18'!G89</f>
        <v>0.22806660219530456</v>
      </c>
      <c r="H90" s="61">
        <f>'[7]Cuadro 18'!H89</f>
        <v>0.8634191615560964</v>
      </c>
      <c r="I90" s="61"/>
      <c r="J90" s="16">
        <f>'[7]Cuadro 18'!J89</f>
        <v>18467.023149999997</v>
      </c>
      <c r="K90" s="16">
        <f>'[7]Cuadro 18'!K89</f>
        <v>7472.18226</v>
      </c>
      <c r="L90" s="61">
        <f>'[7]Cuadro 18'!L89</f>
        <v>147.14363899897697</v>
      </c>
      <c r="M90" s="61">
        <f>'[7]Cuadro 18'!M89</f>
        <v>0.7860067947047323</v>
      </c>
      <c r="N90" s="61">
        <f>'[7]Cuadro 18'!N89</f>
        <v>1.0723083637352484</v>
      </c>
    </row>
    <row r="91" spans="1:14" ht="12.75">
      <c r="A91" s="168" t="s">
        <v>687</v>
      </c>
      <c r="B91" s="169"/>
      <c r="C91" s="204" t="s">
        <v>688</v>
      </c>
      <c r="D91" s="69">
        <f>'[7]Cuadro 18'!D90</f>
        <v>45727.22218999999</v>
      </c>
      <c r="E91" s="69">
        <f>'[7]Cuadro 18'!E90</f>
        <v>35135.04987</v>
      </c>
      <c r="F91" s="170">
        <f>'[7]Cuadro 18'!F90</f>
        <v>30.14702514779721</v>
      </c>
      <c r="G91" s="170">
        <f>'[7]Cuadro 18'!G90</f>
        <v>0.07320917398712669</v>
      </c>
      <c r="H91" s="170">
        <f>'[7]Cuadro 18'!H90</f>
        <v>0.2663540009108486</v>
      </c>
      <c r="I91" s="170"/>
      <c r="J91" s="69">
        <f>'[7]Cuadro 18'!J90</f>
        <v>4070.0963399999996</v>
      </c>
      <c r="K91" s="69">
        <f>'[7]Cuadro 18'!K90</f>
        <v>3428.3809000000006</v>
      </c>
      <c r="L91" s="170">
        <f>'[7]Cuadro 18'!L90</f>
        <v>18.717740493770656</v>
      </c>
      <c r="M91" s="170">
        <f>'[7]Cuadro 18'!M90</f>
        <v>0.04587539748444112</v>
      </c>
      <c r="N91" s="170">
        <f>'[7]Cuadro 18'!N90</f>
        <v>0.23633469840482782</v>
      </c>
    </row>
    <row r="92" spans="1:14" s="197" customFormat="1" ht="16.5" customHeight="1">
      <c r="A92" s="193" t="s">
        <v>689</v>
      </c>
      <c r="B92" s="8" t="s">
        <v>690</v>
      </c>
      <c r="C92" s="208"/>
      <c r="D92" s="52">
        <f>'[7]Cuadro 18'!D91</f>
        <v>7497.969150000001</v>
      </c>
      <c r="E92" s="52">
        <f>'[7]Cuadro 18'!E91</f>
        <v>8236.228079999999</v>
      </c>
      <c r="F92" s="62">
        <f>'[7]Cuadro 18'!F91</f>
        <v>-8.963556167084658</v>
      </c>
      <c r="G92" s="62">
        <f>'[7]Cuadro 18'!G91</f>
        <v>-0.005102572430007435</v>
      </c>
      <c r="H92" s="62">
        <f>'[7]Cuadro 18'!H91</f>
        <v>0.04367451129024321</v>
      </c>
      <c r="I92" s="62"/>
      <c r="J92" s="52">
        <f>'[7]Cuadro 18'!J91</f>
        <v>438.97307</v>
      </c>
      <c r="K92" s="52">
        <f>'[7]Cuadro 18'!K91</f>
        <v>982.1567299999997</v>
      </c>
      <c r="L92" s="62">
        <f>'[7]Cuadro 18'!L91</f>
        <v>-55.305191463688274</v>
      </c>
      <c r="M92" s="62">
        <f>'[7]Cuadro 18'!M91</f>
        <v>-0.03883148940526278</v>
      </c>
      <c r="N92" s="62">
        <f>'[7]Cuadro 18'!N91</f>
        <v>0.02548946251878927</v>
      </c>
    </row>
    <row r="93" spans="1:14" ht="12.75">
      <c r="A93" s="168" t="s">
        <v>691</v>
      </c>
      <c r="B93" s="169"/>
      <c r="C93" s="204" t="s">
        <v>690</v>
      </c>
      <c r="D93" s="69">
        <f>'[7]Cuadro 18'!D92</f>
        <v>7497.969150000001</v>
      </c>
      <c r="E93" s="69">
        <f>'[7]Cuadro 18'!E92</f>
        <v>8236.228079999999</v>
      </c>
      <c r="F93" s="170">
        <f>'[7]Cuadro 18'!F92</f>
        <v>-8.963556167084658</v>
      </c>
      <c r="G93" s="170">
        <f>'[7]Cuadro 18'!G92</f>
        <v>-0.005102572430007435</v>
      </c>
      <c r="H93" s="170">
        <f>'[7]Cuadro 18'!H92</f>
        <v>0.04367451129024321</v>
      </c>
      <c r="I93" s="170"/>
      <c r="J93" s="69">
        <f>'[7]Cuadro 18'!J92</f>
        <v>438.97307</v>
      </c>
      <c r="K93" s="69">
        <f>'[7]Cuadro 18'!K92</f>
        <v>982.1567299999997</v>
      </c>
      <c r="L93" s="170">
        <f>'[7]Cuadro 18'!L92</f>
        <v>-55.305191463688274</v>
      </c>
      <c r="M93" s="170">
        <f>'[7]Cuadro 18'!M92</f>
        <v>-0.03883148940526278</v>
      </c>
      <c r="N93" s="170">
        <f>'[7]Cuadro 18'!N92</f>
        <v>0.02548946251878927</v>
      </c>
    </row>
    <row r="94" spans="1:14" ht="12.75">
      <c r="A94" s="171" t="s">
        <v>692</v>
      </c>
      <c r="B94" s="8" t="s">
        <v>693</v>
      </c>
      <c r="C94" s="205"/>
      <c r="D94" s="52">
        <f>'[7]Cuadro 18'!D93</f>
        <v>317852.65277</v>
      </c>
      <c r="E94" s="52">
        <f>'[7]Cuadro 18'!E93</f>
        <v>266506.8787499999</v>
      </c>
      <c r="F94" s="62">
        <f>'[7]Cuadro 18'!F93</f>
        <v>19.266209660639046</v>
      </c>
      <c r="G94" s="62">
        <f>'[7]Cuadro 18'!G93</f>
        <v>0.35488298246774347</v>
      </c>
      <c r="H94" s="62">
        <f>'[7]Cuadro 18'!H93</f>
        <v>1.851442569890691</v>
      </c>
      <c r="I94" s="62"/>
      <c r="J94" s="52">
        <f>'[7]Cuadro 18'!J93</f>
        <v>27835.525359999992</v>
      </c>
      <c r="K94" s="52">
        <f>'[7]Cuadro 18'!K93</f>
        <v>15499.285580000003</v>
      </c>
      <c r="L94" s="62">
        <f>'[7]Cuadro 18'!L93</f>
        <v>79.59231227998308</v>
      </c>
      <c r="M94" s="62">
        <f>'[7]Cuadro 18'!M93</f>
        <v>0.8819016468902086</v>
      </c>
      <c r="N94" s="62">
        <f>'[7]Cuadro 18'!N93</f>
        <v>1.6163009278781681</v>
      </c>
    </row>
    <row r="95" spans="1:14" ht="12.75">
      <c r="A95" s="184" t="s">
        <v>694</v>
      </c>
      <c r="B95" s="185"/>
      <c r="C95" s="186" t="s">
        <v>695</v>
      </c>
      <c r="D95" s="187">
        <f>'[7]Cuadro 18'!D94</f>
        <v>51794.01644999998</v>
      </c>
      <c r="E95" s="187">
        <f>'[7]Cuadro 18'!E94</f>
        <v>65301.540160000004</v>
      </c>
      <c r="F95" s="188">
        <f>'[7]Cuadro 18'!F94</f>
        <v>-20.684847060121808</v>
      </c>
      <c r="G95" s="188">
        <f>'[7]Cuadro 18'!G94</f>
        <v>-0.09335900356846077</v>
      </c>
      <c r="H95" s="188">
        <f>'[7]Cuadro 18'!H94</f>
        <v>0.30169213969259484</v>
      </c>
      <c r="I95" s="188"/>
      <c r="J95" s="187">
        <f>'[7]Cuadro 18'!J94</f>
        <v>6707.7872800000005</v>
      </c>
      <c r="K95" s="187">
        <f>'[7]Cuadro 18'!K94</f>
        <v>3552.16557</v>
      </c>
      <c r="L95" s="188">
        <f>'[7]Cuadro 18'!L94</f>
        <v>88.83656034085146</v>
      </c>
      <c r="M95" s="188">
        <f>'[7]Cuadro 18'!M94</f>
        <v>0.2255912687043684</v>
      </c>
      <c r="N95" s="188">
        <f>'[7]Cuadro 18'!N94</f>
        <v>0.3894951744023191</v>
      </c>
    </row>
    <row r="96" spans="1:14" s="190" customFormat="1" ht="15" customHeight="1">
      <c r="A96" s="179" t="s">
        <v>696</v>
      </c>
      <c r="B96" s="180"/>
      <c r="C96" s="181" t="s">
        <v>697</v>
      </c>
      <c r="D96" s="182">
        <f>'[7]Cuadro 18'!D95</f>
        <v>48704.646689999994</v>
      </c>
      <c r="E96" s="182">
        <f>'[7]Cuadro 18'!E95</f>
        <v>50344.19463999999</v>
      </c>
      <c r="F96" s="183">
        <f>'[7]Cuadro 18'!F95</f>
        <v>-3.2566772827016726</v>
      </c>
      <c r="G96" s="183">
        <f>'[7]Cuadro 18'!G95</f>
        <v>-0.011331948490409987</v>
      </c>
      <c r="H96" s="183">
        <f>'[7]Cuadro 18'!H95</f>
        <v>0.2836970383840151</v>
      </c>
      <c r="I96" s="183"/>
      <c r="J96" s="182">
        <f>'[7]Cuadro 18'!J95</f>
        <v>4407.517880000001</v>
      </c>
      <c r="K96" s="182">
        <f>'[7]Cuadro 18'!K95</f>
        <v>2543.6126200000003</v>
      </c>
      <c r="L96" s="183">
        <f>'[7]Cuadro 18'!L95</f>
        <v>73.27787436437553</v>
      </c>
      <c r="M96" s="183">
        <f>'[7]Cuadro 18'!M95</f>
        <v>0.13324814917316116</v>
      </c>
      <c r="N96" s="183">
        <f>'[7]Cuadro 18'!N95</f>
        <v>0.2559274576983813</v>
      </c>
    </row>
    <row r="97" spans="1:14" ht="12.75">
      <c r="A97" s="168" t="s">
        <v>698</v>
      </c>
      <c r="B97" s="169"/>
      <c r="C97" s="204" t="s">
        <v>699</v>
      </c>
      <c r="D97" s="69">
        <f>'[7]Cuadro 18'!D96</f>
        <v>65922.35795999998</v>
      </c>
      <c r="E97" s="69">
        <f>'[7]Cuadro 18'!E96</f>
        <v>45320.86627000001</v>
      </c>
      <c r="F97" s="170">
        <f>'[7]Cuadro 18'!F96</f>
        <v>45.45696802719115</v>
      </c>
      <c r="G97" s="170">
        <f>'[7]Cuadro 18'!G96</f>
        <v>0.14238988414867038</v>
      </c>
      <c r="H97" s="170">
        <f>'[7]Cuadro 18'!H96</f>
        <v>0.38398754508125355</v>
      </c>
      <c r="I97" s="170"/>
      <c r="J97" s="69">
        <f>'[7]Cuadro 18'!J96</f>
        <v>4174.43921</v>
      </c>
      <c r="K97" s="69">
        <f>'[7]Cuadro 18'!K96</f>
        <v>3404.91068</v>
      </c>
      <c r="L97" s="170">
        <f>'[7]Cuadro 18'!L96</f>
        <v>22.600549686078686</v>
      </c>
      <c r="M97" s="170">
        <f>'[7]Cuadro 18'!M96</f>
        <v>0.055012588117511564</v>
      </c>
      <c r="N97" s="170">
        <f>'[7]Cuadro 18'!N96</f>
        <v>0.24239348391066287</v>
      </c>
    </row>
    <row r="98" spans="1:14" ht="12.75">
      <c r="A98" s="165" t="s">
        <v>700</v>
      </c>
      <c r="B98" s="47"/>
      <c r="C98" s="205" t="s">
        <v>701</v>
      </c>
      <c r="D98" s="16">
        <f>'[7]Cuadro 18'!D97</f>
        <v>104333.15181</v>
      </c>
      <c r="E98" s="16">
        <f>'[7]Cuadro 18'!E97</f>
        <v>73488.42609999992</v>
      </c>
      <c r="F98" s="61">
        <f>'[7]Cuadro 18'!F97</f>
        <v>41.97222249395827</v>
      </c>
      <c r="G98" s="61">
        <f>'[7]Cuadro 18'!G97</f>
        <v>0.21318732577875932</v>
      </c>
      <c r="H98" s="61">
        <f>'[7]Cuadro 18'!H97</f>
        <v>0.607724481858198</v>
      </c>
      <c r="I98" s="61"/>
      <c r="J98" s="16">
        <f>'[7]Cuadro 18'!J97</f>
        <v>8815.876189999997</v>
      </c>
      <c r="K98" s="16">
        <f>'[7]Cuadro 18'!K97</f>
        <v>3440.414850000001</v>
      </c>
      <c r="L98" s="61">
        <f>'[7]Cuadro 18'!L97</f>
        <v>156.24456858741888</v>
      </c>
      <c r="M98" s="61">
        <f>'[7]Cuadro 18'!M97</f>
        <v>0.3842847004503222</v>
      </c>
      <c r="N98" s="61">
        <f>'[7]Cuadro 18'!N97</f>
        <v>0.5119037159051504</v>
      </c>
    </row>
    <row r="99" spans="1:14" ht="12.75">
      <c r="A99" s="168" t="s">
        <v>702</v>
      </c>
      <c r="B99" s="169"/>
      <c r="C99" s="204" t="s">
        <v>703</v>
      </c>
      <c r="D99" s="69">
        <f>'[7]Cuadro 18'!D98</f>
        <v>30448.538910000007</v>
      </c>
      <c r="E99" s="69">
        <f>'[7]Cuadro 18'!E98</f>
        <v>16986.956469999997</v>
      </c>
      <c r="F99" s="170">
        <f>'[7]Cuadro 18'!F98</f>
        <v>79.24658230433442</v>
      </c>
      <c r="G99" s="170">
        <f>'[7]Cuadro 18'!G98</f>
        <v>0.0930414745170999</v>
      </c>
      <c r="H99" s="170">
        <f>'[7]Cuadro 18'!H98</f>
        <v>0.1773580325275418</v>
      </c>
      <c r="I99" s="170"/>
      <c r="J99" s="69">
        <f>'[7]Cuadro 18'!J98</f>
        <v>2413.3379099999997</v>
      </c>
      <c r="K99" s="69">
        <f>'[7]Cuadro 18'!K98</f>
        <v>1557.26336</v>
      </c>
      <c r="L99" s="170">
        <f>'[7]Cuadro 18'!L98</f>
        <v>54.973010473963754</v>
      </c>
      <c r="M99" s="170">
        <f>'[7]Cuadro 18'!M98</f>
        <v>0.0611996498908677</v>
      </c>
      <c r="N99" s="170">
        <f>'[7]Cuadro 18'!N98</f>
        <v>0.1401331662603317</v>
      </c>
    </row>
    <row r="100" spans="1:14" ht="12.75">
      <c r="A100" s="165" t="s">
        <v>704</v>
      </c>
      <c r="B100" s="47"/>
      <c r="C100" s="205" t="s">
        <v>705</v>
      </c>
      <c r="D100" s="16">
        <f>'[7]Cuadro 18'!D99</f>
        <v>16649.94095</v>
      </c>
      <c r="E100" s="16">
        <f>'[7]Cuadro 18'!E99</f>
        <v>15064.895109999992</v>
      </c>
      <c r="F100" s="61">
        <f>'[7]Cuadro 18'!F99</f>
        <v>10.521452877211628</v>
      </c>
      <c r="G100" s="61">
        <f>'[7]Cuadro 18'!G99</f>
        <v>0.010955250082084395</v>
      </c>
      <c r="H100" s="61">
        <f>'[7]Cuadro 18'!H99</f>
        <v>0.09698333234708731</v>
      </c>
      <c r="I100" s="61"/>
      <c r="J100" s="16">
        <f>'[7]Cuadro 18'!J99</f>
        <v>1316.5668899999996</v>
      </c>
      <c r="K100" s="16">
        <f>'[7]Cuadro 18'!K99</f>
        <v>1000.9184999999999</v>
      </c>
      <c r="L100" s="61">
        <f>'[7]Cuadro 18'!L99</f>
        <v>31.535873300373584</v>
      </c>
      <c r="M100" s="61">
        <f>'[7]Cuadro 18'!M99</f>
        <v>0.022565290553978098</v>
      </c>
      <c r="N100" s="61">
        <f>'[7]Cuadro 18'!N99</f>
        <v>0.07644792970132303</v>
      </c>
    </row>
    <row r="101" spans="1:14" s="197" customFormat="1" ht="28.5" customHeight="1">
      <c r="A101" s="191" t="s">
        <v>706</v>
      </c>
      <c r="B101" s="903" t="s">
        <v>707</v>
      </c>
      <c r="C101" s="903"/>
      <c r="D101" s="202">
        <f>'[7]Cuadro 18'!D100</f>
        <v>55000.54656999999</v>
      </c>
      <c r="E101" s="202">
        <f>'[7]Cuadro 18'!E100</f>
        <v>57657.66091999998</v>
      </c>
      <c r="F101" s="203">
        <f>'[7]Cuadro 18'!F100</f>
        <v>-4.608432440030364</v>
      </c>
      <c r="G101" s="203">
        <f>'[7]Cuadro 18'!G100</f>
        <v>-0.018364990756951766</v>
      </c>
      <c r="H101" s="203">
        <f>'[7]Cuadro 18'!H100</f>
        <v>0.320369681987957</v>
      </c>
      <c r="I101" s="203"/>
      <c r="J101" s="202">
        <f>'[7]Cuadro 18'!J100</f>
        <v>5100.02994</v>
      </c>
      <c r="K101" s="202">
        <f>'[7]Cuadro 18'!K100</f>
        <v>2776.8834500000003</v>
      </c>
      <c r="L101" s="203">
        <f>'[7]Cuadro 18'!L100</f>
        <v>83.66020871347698</v>
      </c>
      <c r="M101" s="203">
        <f>'[7]Cuadro 18'!M100</f>
        <v>0.16607870404884506</v>
      </c>
      <c r="N101" s="203">
        <f>'[7]Cuadro 18'!N100</f>
        <v>0.29613894538071117</v>
      </c>
    </row>
    <row r="102" spans="1:14" ht="24">
      <c r="A102" s="165" t="s">
        <v>708</v>
      </c>
      <c r="B102" s="180"/>
      <c r="C102" s="181" t="s">
        <v>709</v>
      </c>
      <c r="D102" s="182">
        <f>'[7]Cuadro 18'!D101</f>
        <v>18090.547319999994</v>
      </c>
      <c r="E102" s="182">
        <f>'[7]Cuadro 18'!E101</f>
        <v>16321.310589999995</v>
      </c>
      <c r="F102" s="183">
        <f>'[7]Cuadro 18'!F101</f>
        <v>10.840040818070108</v>
      </c>
      <c r="G102" s="183">
        <f>'[7]Cuadro 18'!G101</f>
        <v>0.012228309328617975</v>
      </c>
      <c r="H102" s="183">
        <f>'[7]Cuadro 18'!H101</f>
        <v>0.10537464176870065</v>
      </c>
      <c r="I102" s="183"/>
      <c r="J102" s="182">
        <f>'[7]Cuadro 18'!J101</f>
        <v>2398.0161399999997</v>
      </c>
      <c r="K102" s="182">
        <f>'[7]Cuadro 18'!K101</f>
        <v>1348.34216</v>
      </c>
      <c r="L102" s="183">
        <f>'[7]Cuadro 18'!L101</f>
        <v>77.84922930838266</v>
      </c>
      <c r="M102" s="183">
        <f>'[7]Cuadro 18'!M101</f>
        <v>0.07503981992637633</v>
      </c>
      <c r="N102" s="183">
        <f>'[7]Cuadro 18'!N101</f>
        <v>0.13924349054027782</v>
      </c>
    </row>
    <row r="103" spans="1:14" s="190" customFormat="1" ht="24">
      <c r="A103" s="168" t="s">
        <v>710</v>
      </c>
      <c r="B103" s="185"/>
      <c r="C103" s="186" t="s">
        <v>711</v>
      </c>
      <c r="D103" s="69">
        <f>'[7]Cuadro 18'!D102</f>
        <v>28635.95605</v>
      </c>
      <c r="E103" s="69">
        <f>'[7]Cuadro 18'!E102</f>
        <v>36779.89879999999</v>
      </c>
      <c r="F103" s="170">
        <f>'[7]Cuadro 18'!F102</f>
        <v>-22.142374002399347</v>
      </c>
      <c r="G103" s="170">
        <f>'[7]Cuadro 18'!G102</f>
        <v>-0.056287917503021555</v>
      </c>
      <c r="H103" s="170">
        <f>'[7]Cuadro 18'!H102</f>
        <v>0.16680001755043675</v>
      </c>
      <c r="I103" s="170"/>
      <c r="J103" s="69">
        <f>'[7]Cuadro 18'!J102</f>
        <v>1960.5783800000004</v>
      </c>
      <c r="K103" s="69">
        <f>'[7]Cuadro 18'!K102</f>
        <v>1027.42119</v>
      </c>
      <c r="L103" s="170">
        <f>'[7]Cuadro 18'!L102</f>
        <v>90.82518436280259</v>
      </c>
      <c r="M103" s="170">
        <f>'[7]Cuadro 18'!M102</f>
        <v>0.06671018700549612</v>
      </c>
      <c r="N103" s="170">
        <f>'[7]Cuadro 18'!N102</f>
        <v>0.1138431775146448</v>
      </c>
    </row>
    <row r="104" spans="1:14" s="190" customFormat="1" ht="24">
      <c r="A104" s="165" t="s">
        <v>712</v>
      </c>
      <c r="B104" s="180"/>
      <c r="C104" s="181" t="s">
        <v>713</v>
      </c>
      <c r="D104" s="182">
        <f>'[7]Cuadro 18'!D103</f>
        <v>8274.0432</v>
      </c>
      <c r="E104" s="182">
        <f>'[7]Cuadro 18'!E103</f>
        <v>4556.451529999999</v>
      </c>
      <c r="F104" s="183">
        <f>'[7]Cuadro 18'!F103</f>
        <v>81.58962397653336</v>
      </c>
      <c r="G104" s="183">
        <f>'[7]Cuadro 18'!G103</f>
        <v>0.025694617417451826</v>
      </c>
      <c r="H104" s="183">
        <f>'[7]Cuadro 18'!H103</f>
        <v>0.0481950226688196</v>
      </c>
      <c r="I104" s="183"/>
      <c r="J104" s="182">
        <f>'[7]Cuadro 18'!J103</f>
        <v>741.4354199999999</v>
      </c>
      <c r="K104" s="182">
        <f>'[7]Cuadro 18'!K103</f>
        <v>401.12010000000004</v>
      </c>
      <c r="L104" s="183">
        <f>'[7]Cuadro 18'!L103</f>
        <v>84.84125328050123</v>
      </c>
      <c r="M104" s="183">
        <f>'[7]Cuadro 18'!M103</f>
        <v>0.02432869711697258</v>
      </c>
      <c r="N104" s="183">
        <f>'[7]Cuadro 18'!N103</f>
        <v>0.04305227732578852</v>
      </c>
    </row>
    <row r="105" spans="1:14" s="190" customFormat="1" ht="24.75" customHeight="1">
      <c r="A105" s="191" t="s">
        <v>714</v>
      </c>
      <c r="B105" s="903" t="s">
        <v>715</v>
      </c>
      <c r="C105" s="903"/>
      <c r="D105" s="202">
        <f>'[7]Cuadro 18'!D104</f>
        <v>77455.18165999994</v>
      </c>
      <c r="E105" s="202">
        <f>'[7]Cuadro 18'!E104</f>
        <v>61304.82732999998</v>
      </c>
      <c r="F105" s="203">
        <f>'[7]Cuadro 18'!F104</f>
        <v>26.34434355889078</v>
      </c>
      <c r="G105" s="203">
        <f>'[7]Cuadro 18'!G104</f>
        <v>0.11162527047130906</v>
      </c>
      <c r="H105" s="203">
        <f>'[7]Cuadro 18'!H104</f>
        <v>0.4511644604322634</v>
      </c>
      <c r="I105" s="203"/>
      <c r="J105" s="202">
        <f>'[7]Cuadro 18'!J104</f>
        <v>12076.526070000002</v>
      </c>
      <c r="K105" s="202">
        <f>'[7]Cuadro 18'!K104</f>
        <v>5541.186490000002</v>
      </c>
      <c r="L105" s="203">
        <f>'[7]Cuadro 18'!L104</f>
        <v>117.94115920469585</v>
      </c>
      <c r="M105" s="203">
        <f>'[7]Cuadro 18'!M104</f>
        <v>0.46720287878424893</v>
      </c>
      <c r="N105" s="203">
        <f>'[7]Cuadro 18'!N104</f>
        <v>0.7012369998424881</v>
      </c>
    </row>
    <row r="106" spans="1:14" s="197" customFormat="1" ht="27" customHeight="1">
      <c r="A106" s="179" t="s">
        <v>716</v>
      </c>
      <c r="B106" s="180"/>
      <c r="C106" s="181" t="s">
        <v>717</v>
      </c>
      <c r="D106" s="182">
        <f>'[7]Cuadro 18'!D105</f>
        <v>72400.41327999995</v>
      </c>
      <c r="E106" s="182">
        <f>'[7]Cuadro 18'!E105</f>
        <v>58384.40934999998</v>
      </c>
      <c r="F106" s="183">
        <f>'[7]Cuadro 18'!F105</f>
        <v>24.006415558608328</v>
      </c>
      <c r="G106" s="183">
        <f>'[7]Cuadro 18'!G105</f>
        <v>0.0968734306161307</v>
      </c>
      <c r="H106" s="183">
        <f>'[7]Cuadro 18'!H105</f>
        <v>0.421721215966277</v>
      </c>
      <c r="I106" s="183"/>
      <c r="J106" s="182">
        <f>'[7]Cuadro 18'!J105</f>
        <v>11519.567350000001</v>
      </c>
      <c r="K106" s="182">
        <f>'[7]Cuadro 18'!K105</f>
        <v>5131.335920000001</v>
      </c>
      <c r="L106" s="183">
        <f>'[7]Cuadro 18'!L105</f>
        <v>124.49450843982162</v>
      </c>
      <c r="M106" s="183">
        <f>'[7]Cuadro 18'!M105</f>
        <v>0.4566863095484349</v>
      </c>
      <c r="N106" s="183">
        <f>'[7]Cuadro 18'!N105</f>
        <v>0.6688965685309435</v>
      </c>
    </row>
    <row r="107" spans="1:14" s="190" customFormat="1" ht="12.75">
      <c r="A107" s="168" t="s">
        <v>718</v>
      </c>
      <c r="B107" s="169"/>
      <c r="C107" s="204" t="s">
        <v>719</v>
      </c>
      <c r="D107" s="69">
        <f>'[7]Cuadro 18'!D106</f>
        <v>2956.1858099999995</v>
      </c>
      <c r="E107" s="69">
        <f>'[7]Cuadro 18'!E106</f>
        <v>1245.76895</v>
      </c>
      <c r="F107" s="170">
        <f>'[7]Cuadro 18'!F106</f>
        <v>137.29808083593667</v>
      </c>
      <c r="G107" s="170">
        <f>'[7]Cuadro 18'!G106</f>
        <v>0.011821768161552622</v>
      </c>
      <c r="H107" s="170">
        <f>'[7]Cuadro 18'!H106</f>
        <v>0.017219325386915167</v>
      </c>
      <c r="I107" s="170"/>
      <c r="J107" s="69">
        <f>'[7]Cuadro 18'!J106</f>
        <v>255.60231</v>
      </c>
      <c r="K107" s="69">
        <f>'[7]Cuadro 18'!K106</f>
        <v>152.37412999999998</v>
      </c>
      <c r="L107" s="170">
        <f>'[7]Cuadro 18'!L106</f>
        <v>67.7465262640056</v>
      </c>
      <c r="M107" s="170">
        <f>'[7]Cuadro 18'!M106</f>
        <v>0.007379647572599224</v>
      </c>
      <c r="N107" s="170">
        <f>'[7]Cuadro 18'!N106</f>
        <v>0.01484183414818808</v>
      </c>
    </row>
    <row r="108" spans="1:14" ht="15" customHeight="1">
      <c r="A108" s="165" t="s">
        <v>720</v>
      </c>
      <c r="B108" s="47"/>
      <c r="C108" s="205" t="s">
        <v>721</v>
      </c>
      <c r="D108" s="16">
        <f>'[7]Cuadro 18'!D107</f>
        <v>2098.58257</v>
      </c>
      <c r="E108" s="16">
        <f>'[7]Cuadro 18'!E107</f>
        <v>1674.64903</v>
      </c>
      <c r="F108" s="61">
        <f>'[7]Cuadro 18'!F107</f>
        <v>25.314769387828086</v>
      </c>
      <c r="G108" s="61">
        <f>'[7]Cuadro 18'!G107</f>
        <v>0.0029300716936257847</v>
      </c>
      <c r="H108" s="61">
        <f>'[7]Cuadro 18'!H107</f>
        <v>0.012223919079071248</v>
      </c>
      <c r="I108" s="61"/>
      <c r="J108" s="16">
        <f>'[7]Cuadro 18'!J107</f>
        <v>301.35641</v>
      </c>
      <c r="K108" s="16">
        <f>'[7]Cuadro 18'!K107</f>
        <v>257.47643999999997</v>
      </c>
      <c r="L108" s="61">
        <f>'[7]Cuadro 18'!L107</f>
        <v>17.04232433849094</v>
      </c>
      <c r="M108" s="61">
        <f>'[7]Cuadro 18'!M107</f>
        <v>0.0031369216632147036</v>
      </c>
      <c r="N108" s="61">
        <f>'[7]Cuadro 18'!N107</f>
        <v>0.017498597163356496</v>
      </c>
    </row>
    <row r="109" spans="1:14" ht="29.25" customHeight="1">
      <c r="A109" s="191" t="s">
        <v>722</v>
      </c>
      <c r="B109" s="903" t="s">
        <v>723</v>
      </c>
      <c r="C109" s="903"/>
      <c r="D109" s="202">
        <f>'[7]Cuadro 18'!D108</f>
        <v>416181.48477</v>
      </c>
      <c r="E109" s="202">
        <f>'[7]Cuadro 18'!E108</f>
        <v>346332.84991999995</v>
      </c>
      <c r="F109" s="203">
        <f>'[7]Cuadro 18'!F108</f>
        <v>20.168065162208695</v>
      </c>
      <c r="G109" s="203">
        <f>'[7]Cuadro 18'!G108</f>
        <v>0.48276790699879185</v>
      </c>
      <c r="H109" s="203">
        <f>'[7]Cuadro 18'!H108</f>
        <v>2.424192816981322</v>
      </c>
      <c r="I109" s="203"/>
      <c r="J109" s="202">
        <f>'[7]Cuadro 18'!J108</f>
        <v>35779.39585</v>
      </c>
      <c r="K109" s="202">
        <f>'[7]Cuadro 18'!K108</f>
        <v>38011.36198</v>
      </c>
      <c r="L109" s="203">
        <f>'[7]Cuadro 18'!L108</f>
        <v>-5.8718394020565965</v>
      </c>
      <c r="M109" s="203">
        <f>'[7]Cuadro 18'!M108</f>
        <v>-0.1595603393702978</v>
      </c>
      <c r="N109" s="203">
        <f>'[7]Cuadro 18'!N108</f>
        <v>2.077570657041671</v>
      </c>
    </row>
    <row r="110" spans="1:14" s="197" customFormat="1" ht="12.75" customHeight="1">
      <c r="A110" s="165" t="s">
        <v>724</v>
      </c>
      <c r="B110" s="47"/>
      <c r="C110" s="205" t="s">
        <v>725</v>
      </c>
      <c r="D110" s="16">
        <f>'[7]Cuadro 18'!D109</f>
        <v>291720.57374</v>
      </c>
      <c r="E110" s="16">
        <f>'[7]Cuadro 18'!E109</f>
        <v>203631.20727</v>
      </c>
      <c r="F110" s="61">
        <f>'[7]Cuadro 18'!F109</f>
        <v>43.2592664213791</v>
      </c>
      <c r="G110" s="61">
        <f>'[7]Cuadro 18'!G109</f>
        <v>0.6088410914672505</v>
      </c>
      <c r="H110" s="61">
        <f>'[7]Cuadro 18'!H109</f>
        <v>1.6992272489416496</v>
      </c>
      <c r="I110" s="61"/>
      <c r="J110" s="16">
        <f>'[7]Cuadro 18'!J109</f>
        <v>28176.87659</v>
      </c>
      <c r="K110" s="16">
        <f>'[7]Cuadro 18'!K109</f>
        <v>26756.64316</v>
      </c>
      <c r="L110" s="61">
        <f>'[7]Cuadro 18'!L109</f>
        <v>5.307965657378077</v>
      </c>
      <c r="M110" s="61">
        <f>'[7]Cuadro 18'!M109</f>
        <v>0.10153063033973639</v>
      </c>
      <c r="N110" s="61">
        <f>'[7]Cuadro 18'!N109</f>
        <v>1.6361218690188806</v>
      </c>
    </row>
    <row r="111" spans="1:14" ht="25.5" customHeight="1">
      <c r="A111" s="184" t="s">
        <v>726</v>
      </c>
      <c r="B111" s="185"/>
      <c r="C111" s="186" t="s">
        <v>727</v>
      </c>
      <c r="D111" s="187">
        <f>'[7]Cuadro 18'!D110</f>
        <v>4215.376129999999</v>
      </c>
      <c r="E111" s="187">
        <f>'[7]Cuadro 18'!E110</f>
        <v>3122.527739999999</v>
      </c>
      <c r="F111" s="188">
        <f>'[7]Cuadro 18'!F110</f>
        <v>34.99883687182231</v>
      </c>
      <c r="G111" s="188">
        <f>'[7]Cuadro 18'!G110</f>
        <v>0.007553363512977792</v>
      </c>
      <c r="H111" s="188">
        <f>'[7]Cuadro 18'!H110</f>
        <v>0.0245539143599046</v>
      </c>
      <c r="I111" s="188"/>
      <c r="J111" s="187">
        <f>'[7]Cuadro 18'!J110</f>
        <v>346.84713</v>
      </c>
      <c r="K111" s="187">
        <f>'[7]Cuadro 18'!K110</f>
        <v>555.7885</v>
      </c>
      <c r="L111" s="188">
        <f>'[7]Cuadro 18'!L110</f>
        <v>-37.59368356847973</v>
      </c>
      <c r="M111" s="188">
        <f>'[7]Cuadro 18'!M110</f>
        <v>-0.014936945259870472</v>
      </c>
      <c r="N111" s="188">
        <f>'[7]Cuadro 18'!N110</f>
        <v>0.020140066724103668</v>
      </c>
    </row>
    <row r="112" spans="1:14" s="190" customFormat="1" ht="24">
      <c r="A112" s="165" t="s">
        <v>728</v>
      </c>
      <c r="B112" s="180"/>
      <c r="C112" s="181" t="s">
        <v>729</v>
      </c>
      <c r="D112" s="182">
        <f>'[7]Cuadro 18'!D111</f>
        <v>120245.5349</v>
      </c>
      <c r="E112" s="182">
        <f>'[7]Cuadro 18'!E111</f>
        <v>139579.11490999995</v>
      </c>
      <c r="F112" s="183">
        <f>'[7]Cuadro 18'!F111</f>
        <v>-13.85134160111716</v>
      </c>
      <c r="G112" s="183">
        <f>'[7]Cuadro 18'!G111</f>
        <v>-0.13362654798143633</v>
      </c>
      <c r="H112" s="183">
        <f>'[7]Cuadro 18'!H111</f>
        <v>0.700411653679768</v>
      </c>
      <c r="I112" s="183"/>
      <c r="J112" s="182">
        <f>'[7]Cuadro 18'!J111</f>
        <v>7255.67213</v>
      </c>
      <c r="K112" s="182">
        <f>'[7]Cuadro 18'!K111</f>
        <v>10698.93032</v>
      </c>
      <c r="L112" s="183">
        <f>'[7]Cuadro 18'!L111</f>
        <v>-32.18320044166808</v>
      </c>
      <c r="M112" s="183">
        <f>'[7]Cuadro 18'!M111</f>
        <v>-0.24615402445016363</v>
      </c>
      <c r="N112" s="183">
        <f>'[7]Cuadro 18'!N111</f>
        <v>0.42130872129868674</v>
      </c>
    </row>
    <row r="113" spans="1:14" s="190" customFormat="1" ht="15" customHeight="1">
      <c r="A113" s="163" t="s">
        <v>730</v>
      </c>
      <c r="B113" s="157" t="s">
        <v>731</v>
      </c>
      <c r="C113" s="204"/>
      <c r="D113" s="117">
        <f>'[7]Cuadro 18'!D112</f>
        <v>546461.98407</v>
      </c>
      <c r="E113" s="117">
        <f>'[7]Cuadro 18'!E112</f>
        <v>245197.69614999997</v>
      </c>
      <c r="F113" s="160">
        <f>'[7]Cuadro 18'!F112</f>
        <v>122.86587217185811</v>
      </c>
      <c r="G113" s="160">
        <f>'[7]Cuadro 18'!G112</f>
        <v>2.082227233860101</v>
      </c>
      <c r="H113" s="160">
        <f>'[7]Cuadro 18'!H112</f>
        <v>3.1830565871231844</v>
      </c>
      <c r="I113" s="160"/>
      <c r="J113" s="117">
        <f>'[7]Cuadro 18'!J112</f>
        <v>255483.54984000005</v>
      </c>
      <c r="K113" s="117">
        <f>'[7]Cuadro 18'!K112</f>
        <v>1724.96687</v>
      </c>
      <c r="L113" s="160">
        <f>'[7]Cuadro 18'!L112</f>
        <v>14710.925026055722</v>
      </c>
      <c r="M113" s="160">
        <f>'[7]Cuadro 18'!M112</f>
        <v>18.14086919715895</v>
      </c>
      <c r="N113" s="160">
        <f>'[7]Cuadro 18'!N112</f>
        <v>14.834938206605502</v>
      </c>
    </row>
    <row r="114" spans="1:14" ht="12.75">
      <c r="A114" s="165" t="s">
        <v>732</v>
      </c>
      <c r="B114" s="47"/>
      <c r="C114" s="205" t="s">
        <v>733</v>
      </c>
      <c r="D114" s="16">
        <f>'[7]Cuadro 18'!D113</f>
        <v>1864.903</v>
      </c>
      <c r="E114" s="16">
        <f>'[7]Cuadro 18'!E113</f>
        <v>4260.68177</v>
      </c>
      <c r="F114" s="61">
        <f>'[7]Cuadro 18'!F113</f>
        <v>-56.22993922871644</v>
      </c>
      <c r="G114" s="61">
        <f>'[7]Cuadro 18'!G113</f>
        <v>-0.016558735971130285</v>
      </c>
      <c r="H114" s="61">
        <f>'[7]Cuadro 18'!H113</f>
        <v>0.010862771705150112</v>
      </c>
      <c r="I114" s="61"/>
      <c r="J114" s="16">
        <f>'[7]Cuadro 18'!J113</f>
        <v>524.627</v>
      </c>
      <c r="K114" s="16">
        <f>'[7]Cuadro 18'!K113</f>
        <v>222.44946000000002</v>
      </c>
      <c r="L114" s="61">
        <f>'[7]Cuadro 18'!L113</f>
        <v>135.8409860828612</v>
      </c>
      <c r="M114" s="61">
        <f>'[7]Cuadro 18'!M113</f>
        <v>0.021602277106454886</v>
      </c>
      <c r="N114" s="61">
        <f>'[7]Cuadro 18'!N113</f>
        <v>0.030463053810669653</v>
      </c>
    </row>
    <row r="115" spans="1:14" ht="12.75">
      <c r="A115" s="184" t="s">
        <v>734</v>
      </c>
      <c r="B115" s="185"/>
      <c r="C115" s="186" t="s">
        <v>735</v>
      </c>
      <c r="D115" s="187">
        <f>'[7]Cuadro 18'!D114</f>
        <v>1556.9505399999998</v>
      </c>
      <c r="E115" s="187">
        <f>'[7]Cuadro 18'!E114</f>
        <v>147.50377</v>
      </c>
      <c r="F115" s="188">
        <f>'[7]Cuadro 18'!F114</f>
        <v>955.5327094351552</v>
      </c>
      <c r="G115" s="188">
        <f>'[7]Cuadro 18'!G114</f>
        <v>0.0097415743148072</v>
      </c>
      <c r="H115" s="188">
        <f>'[7]Cuadro 18'!H114</f>
        <v>0.009068996227809267</v>
      </c>
      <c r="I115" s="188"/>
      <c r="J115" s="187">
        <f>'[7]Cuadro 18'!J114</f>
        <v>453.33928000000003</v>
      </c>
      <c r="K115" s="187">
        <f>'[7]Cuadro 18'!K114</f>
        <v>12.28505</v>
      </c>
      <c r="L115" s="188">
        <f>'[7]Cuadro 18'!L114</f>
        <v>3590.17041037684</v>
      </c>
      <c r="M115" s="188">
        <f>'[7]Cuadro 18'!M114</f>
        <v>0.03153039003307158</v>
      </c>
      <c r="N115" s="188">
        <f>'[7]Cuadro 18'!N114</f>
        <v>0.026323652578175046</v>
      </c>
    </row>
    <row r="116" spans="1:14" s="190" customFormat="1" ht="12.75">
      <c r="A116" s="165" t="s">
        <v>736</v>
      </c>
      <c r="B116" s="47"/>
      <c r="C116" s="205" t="s">
        <v>737</v>
      </c>
      <c r="D116" s="16">
        <f>'[7]Cuadro 18'!D115</f>
        <v>518925.6793000001</v>
      </c>
      <c r="E116" s="16">
        <f>'[7]Cuadro 18'!E115</f>
        <v>229651.29890999995</v>
      </c>
      <c r="F116" s="61">
        <f>'[7]Cuadro 18'!F115</f>
        <v>125.96244034455314</v>
      </c>
      <c r="G116" s="61">
        <f>'[7]Cuadro 18'!G115</f>
        <v>1.9993574315254157</v>
      </c>
      <c r="H116" s="61">
        <f>'[7]Cuadro 18'!H115</f>
        <v>3.022661868298695</v>
      </c>
      <c r="I116" s="61"/>
      <c r="J116" s="16">
        <f>'[7]Cuadro 18'!J115</f>
        <v>248545.98065000004</v>
      </c>
      <c r="K116" s="16">
        <f>'[7]Cuadro 18'!K115</f>
        <v>390.94345999999996</v>
      </c>
      <c r="L116" s="61">
        <f>'[7]Cuadro 18'!L115</f>
        <v>63475.9402779113</v>
      </c>
      <c r="M116" s="61">
        <f>'[7]Cuadro 18'!M115</f>
        <v>17.740279038412318</v>
      </c>
      <c r="N116" s="61">
        <f>'[7]Cuadro 18'!N115</f>
        <v>14.432100488473926</v>
      </c>
    </row>
    <row r="117" spans="1:14" ht="12.75">
      <c r="A117" s="168" t="s">
        <v>738</v>
      </c>
      <c r="B117" s="169"/>
      <c r="C117" s="204" t="s">
        <v>739</v>
      </c>
      <c r="D117" s="69">
        <f>'[7]Cuadro 18'!D116</f>
        <v>24114.451229999995</v>
      </c>
      <c r="E117" s="69">
        <f>'[7]Cuadro 18'!E116</f>
        <v>11138.211700000002</v>
      </c>
      <c r="F117" s="170">
        <f>'[7]Cuadro 18'!F116</f>
        <v>116.50200121443186</v>
      </c>
      <c r="G117" s="170">
        <f>'[7]Cuadro 18'!G116</f>
        <v>0.08968696399100891</v>
      </c>
      <c r="H117" s="170">
        <f>'[7]Cuadro 18'!H116</f>
        <v>0.1404629508915296</v>
      </c>
      <c r="I117" s="170"/>
      <c r="J117" s="69">
        <f>'[7]Cuadro 18'!J116</f>
        <v>5959.602910000001</v>
      </c>
      <c r="K117" s="69">
        <f>'[7]Cuadro 18'!K116</f>
        <v>1099.2889</v>
      </c>
      <c r="L117" s="170">
        <f>'[7]Cuadro 18'!L116</f>
        <v>442.13254677637536</v>
      </c>
      <c r="M117" s="170">
        <f>'[7]Cuadro 18'!M116</f>
        <v>0.34745749160710293</v>
      </c>
      <c r="N117" s="170">
        <f>'[7]Cuadro 18'!N116</f>
        <v>0.3460510117427306</v>
      </c>
    </row>
    <row r="118" spans="1:14" ht="12.75">
      <c r="A118" s="213" t="s">
        <v>740</v>
      </c>
      <c r="B118" s="214" t="s">
        <v>741</v>
      </c>
      <c r="C118" s="207"/>
      <c r="D118" s="52">
        <f>'[7]Cuadro 18'!D117</f>
        <v>375199.0754999998</v>
      </c>
      <c r="E118" s="52">
        <f>'[7]Cuadro 18'!E117</f>
        <v>329252.04723000014</v>
      </c>
      <c r="F118" s="62">
        <f>'[7]Cuadro 18'!F117</f>
        <v>13.9549711707345</v>
      </c>
      <c r="G118" s="62">
        <f>'[7]Cuadro 18'!G117</f>
        <v>0.3175688503913838</v>
      </c>
      <c r="H118" s="62">
        <f>'[7]Cuadro 18'!H117</f>
        <v>2.1854766178937344</v>
      </c>
      <c r="I118" s="62"/>
      <c r="J118" s="52">
        <f>'[7]Cuadro 18'!J117</f>
        <v>32799.92422</v>
      </c>
      <c r="K118" s="52">
        <f>'[7]Cuadro 18'!K117</f>
        <v>35245.28387000001</v>
      </c>
      <c r="L118" s="62">
        <f>'[7]Cuadro 18'!L117</f>
        <v>-6.938118753758828</v>
      </c>
      <c r="M118" s="62">
        <f>'[7]Cuadro 18'!M117</f>
        <v>-0.1748155630105522</v>
      </c>
      <c r="N118" s="62">
        <f>'[7]Cuadro 18'!N117</f>
        <v>1.9045643028280035</v>
      </c>
    </row>
    <row r="119" spans="1:14" s="215" customFormat="1" ht="14.25" customHeight="1">
      <c r="A119" s="168" t="s">
        <v>742</v>
      </c>
      <c r="B119" s="169"/>
      <c r="C119" s="204" t="s">
        <v>743</v>
      </c>
      <c r="D119" s="69">
        <f>'[7]Cuadro 18'!D118</f>
        <v>115120.83265999994</v>
      </c>
      <c r="E119" s="69">
        <f>'[7]Cuadro 18'!E118</f>
        <v>108861.73309999998</v>
      </c>
      <c r="F119" s="170">
        <f>'[7]Cuadro 18'!F118</f>
        <v>5.749586545944821</v>
      </c>
      <c r="G119" s="170">
        <f>'[7]Cuadro 18'!G118</f>
        <v>0.04326057911893803</v>
      </c>
      <c r="H119" s="170">
        <f>'[7]Cuadro 18'!H118</f>
        <v>0.6705610552894001</v>
      </c>
      <c r="I119" s="170"/>
      <c r="J119" s="69">
        <f>'[7]Cuadro 18'!J118</f>
        <v>9926.97481</v>
      </c>
      <c r="K119" s="69">
        <f>'[7]Cuadro 18'!K118</f>
        <v>10546.93713</v>
      </c>
      <c r="L119" s="170">
        <f>'[7]Cuadro 18'!L118</f>
        <v>-5.8781266291667045</v>
      </c>
      <c r="M119" s="170">
        <f>'[7]Cuadro 18'!M118</f>
        <v>-0.04432029538727687</v>
      </c>
      <c r="N119" s="170">
        <f>'[7]Cuadro 18'!N118</f>
        <v>0.5764209005906905</v>
      </c>
    </row>
    <row r="120" spans="1:14" ht="15" customHeight="1">
      <c r="A120" s="165" t="s">
        <v>744</v>
      </c>
      <c r="B120" s="47"/>
      <c r="C120" s="205" t="s">
        <v>745</v>
      </c>
      <c r="D120" s="16">
        <f>'[7]Cuadro 18'!D119</f>
        <v>260078.24283999988</v>
      </c>
      <c r="E120" s="16">
        <f>'[7]Cuadro 18'!E119</f>
        <v>220390.3141300002</v>
      </c>
      <c r="F120" s="61">
        <f>'[7]Cuadro 18'!F119</f>
        <v>18.008018576800623</v>
      </c>
      <c r="G120" s="61">
        <f>'[7]Cuadro 18'!G119</f>
        <v>0.2743082712724456</v>
      </c>
      <c r="H120" s="61">
        <f>'[7]Cuadro 18'!H119</f>
        <v>1.514915562604334</v>
      </c>
      <c r="I120" s="61"/>
      <c r="J120" s="16">
        <f>'[7]Cuadro 18'!J119</f>
        <v>22872.949409999997</v>
      </c>
      <c r="K120" s="16">
        <f>'[7]Cuadro 18'!K119</f>
        <v>24698.346740000008</v>
      </c>
      <c r="L120" s="61">
        <f>'[7]Cuadro 18'!L119</f>
        <v>-7.390767281778028</v>
      </c>
      <c r="M120" s="61">
        <f>'[7]Cuadro 18'!M119</f>
        <v>-0.13049526762327576</v>
      </c>
      <c r="N120" s="61">
        <f>'[7]Cuadro 18'!N119</f>
        <v>1.3281434022373129</v>
      </c>
    </row>
    <row r="121" spans="1:14" ht="12.75">
      <c r="A121" s="216">
        <v>37</v>
      </c>
      <c r="B121" s="157" t="s">
        <v>746</v>
      </c>
      <c r="C121" s="204"/>
      <c r="D121" s="117">
        <f>'[7]Cuadro 18'!D120</f>
        <v>61081.748620000006</v>
      </c>
      <c r="E121" s="361">
        <f>'[7]Cuadro 18'!E120</f>
        <v>50050.14060999996</v>
      </c>
      <c r="F121" s="217">
        <f>'[7]Cuadro 18'!F120</f>
        <v>22.04111292305929</v>
      </c>
      <c r="G121" s="170">
        <f>'[7]Cuadro 18'!G120</f>
        <v>0.07624639080285228</v>
      </c>
      <c r="H121" s="120">
        <f>'[7]Cuadro 18'!H120</f>
        <v>0.3557917439193502</v>
      </c>
      <c r="I121" s="120"/>
      <c r="J121" s="117">
        <f>'[7]Cuadro 18'!J120</f>
        <v>2553.340549999999</v>
      </c>
      <c r="K121" s="361">
        <f>'[7]Cuadro 18'!K120</f>
        <v>4073.86125</v>
      </c>
      <c r="L121" s="217">
        <f>'[7]Cuadro 18'!L120</f>
        <v>-37.32382147281037</v>
      </c>
      <c r="M121" s="170">
        <f>'[7]Cuadro 18'!M120</f>
        <v>-0.10870003610295055</v>
      </c>
      <c r="N121" s="120">
        <f>'[7]Cuadro 18'!N120</f>
        <v>0.14826257621436723</v>
      </c>
    </row>
    <row r="122" spans="1:14" ht="12.75">
      <c r="A122" s="179">
        <v>371</v>
      </c>
      <c r="B122" s="47"/>
      <c r="C122" s="205" t="s">
        <v>747</v>
      </c>
      <c r="D122" s="24">
        <f>'[7]Cuadro 18'!D121</f>
        <v>61081.748620000006</v>
      </c>
      <c r="E122" s="362">
        <f>'[7]Cuadro 18'!E121</f>
        <v>50050.14060999996</v>
      </c>
      <c r="F122" s="220">
        <f>'[7]Cuadro 18'!F121</f>
        <v>22.04111292305929</v>
      </c>
      <c r="G122" s="61">
        <f>'[7]Cuadro 18'!G121</f>
        <v>0.07624639080285228</v>
      </c>
      <c r="H122" s="122">
        <f>'[7]Cuadro 18'!H121</f>
        <v>0.3557917439193502</v>
      </c>
      <c r="I122" s="122"/>
      <c r="J122" s="24">
        <f>'[7]Cuadro 18'!J121</f>
        <v>2553.340549999999</v>
      </c>
      <c r="K122" s="362">
        <f>'[7]Cuadro 18'!K121</f>
        <v>4073.86125</v>
      </c>
      <c r="L122" s="220">
        <f>'[7]Cuadro 18'!L121</f>
        <v>-37.32382147281037</v>
      </c>
      <c r="M122" s="61">
        <f>'[7]Cuadro 18'!M121</f>
        <v>-0.10870003610295055</v>
      </c>
      <c r="N122" s="122">
        <f>'[7]Cuadro 18'!N121</f>
        <v>0.14826257621436723</v>
      </c>
    </row>
    <row r="123" spans="1:14" s="223" customFormat="1" ht="9.75" customHeight="1">
      <c r="A123" s="221"/>
      <c r="B123" s="222"/>
      <c r="C123" s="206"/>
      <c r="D123" s="224"/>
      <c r="E123" s="363"/>
      <c r="F123" s="217"/>
      <c r="G123" s="217"/>
      <c r="H123" s="120"/>
      <c r="I123" s="120"/>
      <c r="J123" s="224"/>
      <c r="K123" s="363"/>
      <c r="L123" s="217"/>
      <c r="M123" s="217"/>
      <c r="N123" s="120"/>
    </row>
    <row r="124" spans="1:14" s="223" customFormat="1" ht="12" customHeight="1">
      <c r="A124" s="82" t="s">
        <v>748</v>
      </c>
      <c r="B124" s="8" t="s">
        <v>749</v>
      </c>
      <c r="C124" s="207"/>
      <c r="D124" s="52">
        <f>'[7]Cuadro 18'!D123</f>
        <v>133073.02868000002</v>
      </c>
      <c r="E124" s="52">
        <f>'[7]Cuadro 18'!E123</f>
        <v>61291.12804</v>
      </c>
      <c r="F124" s="12">
        <f>'[7]Cuadro 18'!F123</f>
        <v>117.11629877843575</v>
      </c>
      <c r="G124" s="62">
        <f>'[7]Cuadro 18'!G123</f>
        <v>0.4961299244686387</v>
      </c>
      <c r="H124" s="62">
        <f>'[7]Cuadro 18'!H123</f>
        <v>0.7751298221214367</v>
      </c>
      <c r="I124" s="62"/>
      <c r="J124" s="52">
        <f>'[7]Cuadro 18'!J123</f>
        <v>13259.595220000001</v>
      </c>
      <c r="K124" s="52">
        <f>'[7]Cuadro 18'!K123</f>
        <v>5292.958</v>
      </c>
      <c r="L124" s="12">
        <f>'[7]Cuadro 18'!L123</f>
        <v>150.5138944990684</v>
      </c>
      <c r="M124" s="62">
        <f>'[7]Cuadro 18'!M123</f>
        <v>0.5695244750256337</v>
      </c>
      <c r="N124" s="62">
        <f>'[7]Cuadro 18'!N123</f>
        <v>0.7699332338872346</v>
      </c>
    </row>
    <row r="125" spans="1:14" s="28" customFormat="1" ht="12.75">
      <c r="A125" s="221" t="s">
        <v>750</v>
      </c>
      <c r="B125" s="222" t="s">
        <v>751</v>
      </c>
      <c r="C125" s="206"/>
      <c r="D125" s="117">
        <f>'[7]Cuadro 18'!D124</f>
        <v>133073.02868000002</v>
      </c>
      <c r="E125" s="117">
        <f>'[7]Cuadro 18'!E124</f>
        <v>61291.12804</v>
      </c>
      <c r="F125" s="358">
        <f>'[7]Cuadro 18'!F124</f>
        <v>117.11629877843575</v>
      </c>
      <c r="G125" s="160">
        <f>'[7]Cuadro 18'!G124</f>
        <v>0.4961299244686387</v>
      </c>
      <c r="H125" s="120">
        <f>'[7]Cuadro 18'!H124</f>
        <v>0.7751298221214367</v>
      </c>
      <c r="I125" s="120"/>
      <c r="J125" s="117">
        <f>'[7]Cuadro 18'!J124</f>
        <v>13259.595220000001</v>
      </c>
      <c r="K125" s="117">
        <f>'[7]Cuadro 18'!K124</f>
        <v>5292.958</v>
      </c>
      <c r="L125" s="358">
        <f>'[7]Cuadro 18'!L124</f>
        <v>150.5138944990684</v>
      </c>
      <c r="M125" s="160">
        <f>'[7]Cuadro 18'!M124</f>
        <v>0.5695244750256337</v>
      </c>
      <c r="N125" s="120">
        <f>'[7]Cuadro 18'!N124</f>
        <v>0.7699332338872346</v>
      </c>
    </row>
    <row r="126" spans="1:14" s="28" customFormat="1" ht="12.75">
      <c r="A126" s="171"/>
      <c r="B126" s="47"/>
      <c r="C126" s="205"/>
      <c r="D126" s="24"/>
      <c r="E126" s="362"/>
      <c r="F126" s="17"/>
      <c r="G126" s="61"/>
      <c r="H126" s="61"/>
      <c r="I126" s="61"/>
      <c r="J126" s="24"/>
      <c r="K126" s="362"/>
      <c r="L126" s="17"/>
      <c r="M126" s="61"/>
      <c r="N126" s="61"/>
    </row>
    <row r="127" spans="1:14" s="28" customFormat="1" ht="14.25" customHeight="1">
      <c r="A127" s="221" t="s">
        <v>752</v>
      </c>
      <c r="B127" s="222" t="s">
        <v>855</v>
      </c>
      <c r="C127" s="206"/>
      <c r="D127" s="224">
        <f>'[7]Cuadro 18'!D126</f>
        <v>132.66775</v>
      </c>
      <c r="E127" s="363">
        <f>'[7]Cuadro 18'!E126</f>
        <v>87.4621</v>
      </c>
      <c r="F127" s="358">
        <f>'[7]Cuadro 18'!F126</f>
        <v>51.685987416263735</v>
      </c>
      <c r="G127" s="120">
        <f>'[7]Cuadro 18'!G126</f>
        <v>0.0003124447182380391</v>
      </c>
      <c r="H127" s="120">
        <f>'[7]Cuadro 18'!H126</f>
        <v>0.0007727691364569249</v>
      </c>
      <c r="I127" s="120"/>
      <c r="J127" s="224">
        <f>'[7]Cuadro 18'!J126</f>
        <v>61.76737999999999</v>
      </c>
      <c r="K127" s="363">
        <f>'[7]Cuadro 18'!K126</f>
        <v>1.65025</v>
      </c>
      <c r="L127" s="358">
        <f>'[7]Cuadro 18'!L126</f>
        <v>3642.9104681108915</v>
      </c>
      <c r="M127" s="120">
        <f>'[7]Cuadro 18'!M126</f>
        <v>0.004297694994488247</v>
      </c>
      <c r="N127" s="120">
        <f>'[7]Cuadro 18'!N126</f>
        <v>0.0035865920371694186</v>
      </c>
    </row>
    <row r="128" spans="1:14" s="28" customFormat="1" ht="13.5">
      <c r="A128" s="171" t="s">
        <v>753</v>
      </c>
      <c r="B128" s="219">
        <v>2</v>
      </c>
      <c r="C128" s="207" t="s">
        <v>854</v>
      </c>
      <c r="D128" s="364">
        <f>'[7]Cuadro 18'!D127</f>
        <v>132.66775</v>
      </c>
      <c r="E128" s="365">
        <f>'[7]Cuadro 18'!E127</f>
        <v>87.4621</v>
      </c>
      <c r="F128" s="12">
        <f>'[7]Cuadro 18'!F127</f>
        <v>51.685987416263735</v>
      </c>
      <c r="G128" s="62">
        <f>'[7]Cuadro 18'!G127</f>
        <v>0.0003124447182380391</v>
      </c>
      <c r="H128" s="62">
        <f>'[7]Cuadro 18'!H127</f>
        <v>0.0007727691364569249</v>
      </c>
      <c r="I128" s="62"/>
      <c r="J128" s="364">
        <f>'[7]Cuadro 18'!J127</f>
        <v>61.76737999999999</v>
      </c>
      <c r="K128" s="365">
        <f>'[7]Cuadro 18'!K127</f>
        <v>1.65025</v>
      </c>
      <c r="L128" s="12">
        <f>'[7]Cuadro 18'!L127</f>
        <v>3642.9104681108915</v>
      </c>
      <c r="M128" s="62">
        <f>'[7]Cuadro 18'!M127</f>
        <v>0.004297694994488247</v>
      </c>
      <c r="N128" s="62">
        <f>'[7]Cuadro 18'!N127</f>
        <v>0.0035865920371694186</v>
      </c>
    </row>
    <row r="129" spans="1:14" s="28" customFormat="1" ht="12.75">
      <c r="A129" s="221"/>
      <c r="B129" s="222"/>
      <c r="C129" s="206"/>
      <c r="D129" s="224"/>
      <c r="E129" s="363"/>
      <c r="F129" s="118"/>
      <c r="G129" s="120"/>
      <c r="H129" s="120"/>
      <c r="I129" s="120"/>
      <c r="J129" s="224"/>
      <c r="K129" s="363"/>
      <c r="L129" s="118"/>
      <c r="M129" s="120"/>
      <c r="N129" s="120"/>
    </row>
    <row r="130" spans="1:14" s="28" customFormat="1" ht="12.75">
      <c r="A130" s="171" t="s">
        <v>754</v>
      </c>
      <c r="B130" s="8" t="s">
        <v>755</v>
      </c>
      <c r="C130" s="207"/>
      <c r="D130" s="365">
        <f>'[7]Cuadro 18'!D129</f>
        <v>213.27592999999993</v>
      </c>
      <c r="E130" s="365">
        <f>'[7]Cuadro 18'!E129</f>
        <v>24.750870000000003</v>
      </c>
      <c r="F130" s="12">
        <f>'[7]Cuadro 18'!F129</f>
        <v>761.6906395613565</v>
      </c>
      <c r="G130" s="62">
        <f>'[7]Cuadro 18'!G129</f>
        <v>0.001303015425118528</v>
      </c>
      <c r="H130" s="62">
        <f>'[7]Cuadro 18'!H129</f>
        <v>0.001242299324840796</v>
      </c>
      <c r="I130" s="62"/>
      <c r="J130" s="365">
        <f>'[7]Cuadro 18'!J129</f>
        <v>0.60057</v>
      </c>
      <c r="K130" s="365">
        <f>'[7]Cuadro 18'!K129</f>
        <v>0.00858</v>
      </c>
      <c r="L130" s="12">
        <f>'[7]Cuadro 18'!L129</f>
        <v>6899.650349650349</v>
      </c>
      <c r="M130" s="62">
        <f>'[7]Cuadro 18'!M129</f>
        <v>4.2320590816412864E-05</v>
      </c>
      <c r="N130" s="62">
        <f>'[7]Cuadro 18'!N129</f>
        <v>3.487276908560535E-05</v>
      </c>
    </row>
    <row r="131" spans="1:14" s="28" customFormat="1" ht="13.5">
      <c r="A131" s="221" t="s">
        <v>756</v>
      </c>
      <c r="B131" s="443">
        <v>4</v>
      </c>
      <c r="C131" s="206" t="s">
        <v>757</v>
      </c>
      <c r="D131" s="224">
        <f>'[7]Cuadro 18'!D130</f>
        <v>213.27592999999993</v>
      </c>
      <c r="E131" s="363">
        <f>'[7]Cuadro 18'!E130</f>
        <v>24.750870000000003</v>
      </c>
      <c r="F131" s="358">
        <f>'[7]Cuadro 18'!F130</f>
        <v>761.6906395613565</v>
      </c>
      <c r="G131" s="120">
        <f>'[7]Cuadro 18'!G130</f>
        <v>0.001303015425118528</v>
      </c>
      <c r="H131" s="120">
        <f>'[7]Cuadro 18'!H130</f>
        <v>0.001242299324840796</v>
      </c>
      <c r="I131" s="120"/>
      <c r="J131" s="224">
        <f>'[7]Cuadro 18'!J130</f>
        <v>0.60057</v>
      </c>
      <c r="K131" s="363">
        <f>'[7]Cuadro 18'!K130</f>
        <v>0.00858</v>
      </c>
      <c r="L131" s="358">
        <f>'[7]Cuadro 18'!L130</f>
        <v>6899.650349650349</v>
      </c>
      <c r="M131" s="120">
        <f>'[7]Cuadro 18'!M130</f>
        <v>4.2320590816412864E-05</v>
      </c>
      <c r="N131" s="120">
        <f>'[7]Cuadro 18'!N130</f>
        <v>3.487276908560535E-05</v>
      </c>
    </row>
    <row r="132" spans="1:14" s="28" customFormat="1" ht="12" customHeight="1">
      <c r="A132" s="171"/>
      <c r="B132" s="8"/>
      <c r="C132" s="207"/>
      <c r="D132" s="366">
        <f>'[7]Cuadro 18'!D131</f>
        <v>0</v>
      </c>
      <c r="E132" s="365">
        <f>'[7]Cuadro 18'!E131</f>
        <v>0</v>
      </c>
      <c r="F132" s="12">
        <f>'[7]Cuadro 18'!F131</f>
        <v>0</v>
      </c>
      <c r="G132" s="62">
        <f>'[7]Cuadro 18'!G131</f>
        <v>0</v>
      </c>
      <c r="H132" s="62">
        <f>'[7]Cuadro 18'!H131</f>
        <v>0</v>
      </c>
      <c r="I132" s="62"/>
      <c r="J132" s="366">
        <f>'[7]Cuadro 18'!J131</f>
        <v>0</v>
      </c>
      <c r="K132" s="365">
        <f>'[7]Cuadro 18'!K131</f>
        <v>0</v>
      </c>
      <c r="L132" s="12">
        <f>'[7]Cuadro 18'!L131</f>
        <v>0</v>
      </c>
      <c r="M132" s="62">
        <f>'[7]Cuadro 18'!M131</f>
        <v>0</v>
      </c>
      <c r="N132" s="62">
        <f>'[7]Cuadro 18'!N131</f>
        <v>0</v>
      </c>
    </row>
    <row r="133" spans="1:14" s="28" customFormat="1" ht="11.25" customHeight="1">
      <c r="A133" s="221" t="s">
        <v>758</v>
      </c>
      <c r="B133" s="222" t="s">
        <v>759</v>
      </c>
      <c r="C133" s="206"/>
      <c r="D133" s="224">
        <f>'[7]Cuadro 18'!D132</f>
        <v>5.46717</v>
      </c>
      <c r="E133" s="363">
        <f>'[7]Cuadro 18'!E132</f>
        <v>5.82133</v>
      </c>
      <c r="F133" s="358">
        <f>'[7]Cuadro 18'!F132</f>
        <v>-6.0838330759465515</v>
      </c>
      <c r="G133" s="120">
        <f>'[7]Cuadro 18'!G132</f>
        <v>-2.4478228144310217E-06</v>
      </c>
      <c r="H133" s="120">
        <f>'[7]Cuadro 18'!H132</f>
        <v>3.184542015496009E-05</v>
      </c>
      <c r="I133" s="120"/>
      <c r="J133" s="224">
        <f>'[7]Cuadro 18'!J132</f>
        <v>1.9999999999999998E-33</v>
      </c>
      <c r="K133" s="363">
        <f>'[7]Cuadro 18'!K132</f>
        <v>3.21533</v>
      </c>
      <c r="L133" s="358">
        <f>'[7]Cuadro 18'!L132</f>
        <v>-100</v>
      </c>
      <c r="M133" s="120">
        <f>'[7]Cuadro 18'!M132</f>
        <v>-0.00022985973626199222</v>
      </c>
      <c r="N133" s="120">
        <f>'[7]Cuadro 18'!N132</f>
        <v>1.1613223799259153E-37</v>
      </c>
    </row>
    <row r="134" spans="1:14" s="28" customFormat="1" ht="14.25" customHeight="1">
      <c r="A134" s="171" t="s">
        <v>760</v>
      </c>
      <c r="B134" s="228">
        <v>5</v>
      </c>
      <c r="C134" s="8" t="s">
        <v>761</v>
      </c>
      <c r="D134" s="364">
        <f>'[7]Cuadro 18'!D133</f>
        <v>5.46717</v>
      </c>
      <c r="E134" s="366">
        <f>'[7]Cuadro 18'!E133</f>
        <v>5.82133</v>
      </c>
      <c r="F134" s="12">
        <f>'[7]Cuadro 18'!F133</f>
        <v>-6.0838330759465515</v>
      </c>
      <c r="G134" s="62">
        <f>'[7]Cuadro 18'!G133</f>
        <v>-2.4478228144310217E-06</v>
      </c>
      <c r="H134" s="62">
        <f>'[7]Cuadro 18'!H133</f>
        <v>3.184542015496009E-05</v>
      </c>
      <c r="I134" s="62"/>
      <c r="J134" s="364">
        <f>'[7]Cuadro 18'!J133</f>
        <v>1.9999999999999998E-33</v>
      </c>
      <c r="K134" s="366">
        <f>'[7]Cuadro 18'!K133</f>
        <v>3.21533</v>
      </c>
      <c r="L134" s="12">
        <f>'[7]Cuadro 18'!L133</f>
        <v>-100</v>
      </c>
      <c r="M134" s="62">
        <f>'[7]Cuadro 18'!M133</f>
        <v>-0.00022985973626199222</v>
      </c>
      <c r="N134" s="62">
        <f>'[7]Cuadro 18'!N133</f>
        <v>1.1613223799259153E-37</v>
      </c>
    </row>
    <row r="135" spans="1:14" s="28" customFormat="1" ht="6.75" customHeight="1">
      <c r="A135" s="221"/>
      <c r="B135" s="222"/>
      <c r="C135" s="206"/>
      <c r="D135" s="224"/>
      <c r="E135" s="363"/>
      <c r="F135" s="118"/>
      <c r="G135" s="120"/>
      <c r="H135" s="120"/>
      <c r="I135" s="120"/>
      <c r="J135" s="224"/>
      <c r="K135" s="363"/>
      <c r="L135" s="118"/>
      <c r="M135" s="120"/>
      <c r="N135" s="120"/>
    </row>
    <row r="136" spans="1:14" s="28" customFormat="1" ht="14.25" customHeight="1">
      <c r="A136" s="193" t="s">
        <v>762</v>
      </c>
      <c r="B136" s="8" t="s">
        <v>763</v>
      </c>
      <c r="C136" s="230"/>
      <c r="D136" s="366">
        <f>'[7]Cuadro 18'!D135</f>
        <v>663.8170600000001</v>
      </c>
      <c r="E136" s="367">
        <f>'[7]Cuadro 18'!E135</f>
        <v>638.8670599999999</v>
      </c>
      <c r="F136" s="445">
        <f>'[7]Cuadro 18'!F135</f>
        <v>3.9053508252562223</v>
      </c>
      <c r="G136" s="196">
        <f>'[7]Cuadro 18'!G135</f>
        <v>0.0001724451638244141</v>
      </c>
      <c r="H136" s="196">
        <f>'[7]Cuadro 18'!H135</f>
        <v>0.0038666317640992237</v>
      </c>
      <c r="I136" s="196"/>
      <c r="J136" s="366">
        <f>'[7]Cuadro 18'!J135</f>
        <v>37.929089999999995</v>
      </c>
      <c r="K136" s="367">
        <f>'[7]Cuadro 18'!K135</f>
        <v>57.55998</v>
      </c>
      <c r="L136" s="445">
        <f>'[7]Cuadro 18'!L135</f>
        <v>-34.10510219079299</v>
      </c>
      <c r="M136" s="196">
        <f>'[7]Cuadro 18'!M135</f>
        <v>-0.0014033866502001916</v>
      </c>
      <c r="N136" s="196">
        <f>'[7]Cuadro 18'!N135</f>
        <v>0.0022023950533612115</v>
      </c>
    </row>
    <row r="137" spans="1:14" s="197" customFormat="1" ht="25.5" customHeight="1">
      <c r="A137" s="368" t="s">
        <v>764</v>
      </c>
      <c r="B137" s="443">
        <v>6</v>
      </c>
      <c r="C137" s="206" t="s">
        <v>765</v>
      </c>
      <c r="D137" s="202">
        <f>'[7]Cuadro 18'!D136</f>
        <v>663.8170600000001</v>
      </c>
      <c r="E137" s="202">
        <f>'[7]Cuadro 18'!E136</f>
        <v>638.8670599999999</v>
      </c>
      <c r="F137" s="203">
        <f>'[7]Cuadro 18'!F136</f>
        <v>3.9053508252562223</v>
      </c>
      <c r="G137" s="203">
        <f>'[7]Cuadro 18'!G136</f>
        <v>0.0001724451638244141</v>
      </c>
      <c r="H137" s="203">
        <f>'[7]Cuadro 18'!H136</f>
        <v>0.0038666317640992237</v>
      </c>
      <c r="I137" s="203"/>
      <c r="J137" s="202">
        <f>'[7]Cuadro 18'!J136</f>
        <v>37.929089999999995</v>
      </c>
      <c r="K137" s="202">
        <f>'[7]Cuadro 18'!K136</f>
        <v>57.55998</v>
      </c>
      <c r="L137" s="203">
        <f>'[7]Cuadro 18'!L136</f>
        <v>-34.10510219079299</v>
      </c>
      <c r="M137" s="203">
        <f>'[7]Cuadro 18'!M136</f>
        <v>-0.0014033866502001916</v>
      </c>
      <c r="N137" s="203">
        <f>'[7]Cuadro 18'!N136</f>
        <v>0.0022023950533612115</v>
      </c>
    </row>
    <row r="138" spans="1:14" s="197" customFormat="1" ht="15" customHeight="1">
      <c r="A138" s="171">
        <v>93</v>
      </c>
      <c r="B138" s="8"/>
      <c r="C138" s="8" t="s">
        <v>766</v>
      </c>
      <c r="D138" s="366">
        <f>'[7]Cuadro 18'!D137</f>
        <v>9.999999999999999E-34</v>
      </c>
      <c r="E138" s="366">
        <f>'[7]Cuadro 18'!E137</f>
        <v>9.999999999999999E-34</v>
      </c>
      <c r="F138" s="239">
        <f>'[7]Cuadro 18'!F137</f>
        <v>0</v>
      </c>
      <c r="G138" s="196">
        <f>'[7]Cuadro 18'!G137</f>
        <v>0</v>
      </c>
      <c r="H138" s="196">
        <f>'[7]Cuadro 18'!H137</f>
        <v>5.8248454236762505E-39</v>
      </c>
      <c r="I138" s="196"/>
      <c r="J138" s="366">
        <f>'[7]Cuadro 18'!J137</f>
        <v>9.999999999999999E-34</v>
      </c>
      <c r="K138" s="366">
        <f>'[7]Cuadro 18'!K137</f>
        <v>9.999999999999999E-34</v>
      </c>
      <c r="L138" s="239">
        <f>'[7]Cuadro 18'!L137</f>
        <v>0</v>
      </c>
      <c r="M138" s="196">
        <f>'[7]Cuadro 18'!M137</f>
        <v>0</v>
      </c>
      <c r="N138" s="196">
        <f>'[7]Cuadro 18'!N137</f>
        <v>5.806611899629577E-38</v>
      </c>
    </row>
    <row r="139" spans="1:14" s="197" customFormat="1" ht="9" customHeight="1">
      <c r="A139" s="221"/>
      <c r="B139" s="222"/>
      <c r="C139" s="206"/>
      <c r="D139" s="224"/>
      <c r="E139" s="363"/>
      <c r="F139" s="118"/>
      <c r="G139" s="120"/>
      <c r="H139" s="120"/>
      <c r="I139" s="120"/>
      <c r="J139" s="224"/>
      <c r="K139" s="363"/>
      <c r="L139" s="118"/>
      <c r="M139" s="120"/>
      <c r="N139" s="120"/>
    </row>
    <row r="140" spans="1:14" s="197" customFormat="1" ht="27.75" customHeight="1" thickBot="1">
      <c r="A140" s="369" t="s">
        <v>767</v>
      </c>
      <c r="B140" s="265"/>
      <c r="C140" s="370" t="s">
        <v>768</v>
      </c>
      <c r="D140" s="372">
        <f>'[7]Cuadro 18'!D139</f>
        <v>8124.434179999999</v>
      </c>
      <c r="E140" s="373">
        <f>'[7]Cuadro 18'!E139</f>
        <v>6473.96806</v>
      </c>
      <c r="F140" s="374">
        <f>'[7]Cuadro 18'!F139</f>
        <v>25.493887283713278</v>
      </c>
      <c r="G140" s="371">
        <f>'[7]Cuadro 18'!G139</f>
        <v>0.011407410839681085</v>
      </c>
      <c r="H140" s="371">
        <f>'[7]Cuadro 18'!H139</f>
        <v>0.04732357325333191</v>
      </c>
      <c r="I140" s="371"/>
      <c r="J140" s="372">
        <f>'[7]Cuadro 18'!J139</f>
        <v>484.98149</v>
      </c>
      <c r="K140" s="373">
        <f>'[7]Cuadro 18'!K139</f>
        <v>314.9619</v>
      </c>
      <c r="L140" s="374">
        <f>'[7]Cuadro 18'!L139</f>
        <v>53.98100214660884</v>
      </c>
      <c r="M140" s="371">
        <f>'[7]Cuadro 18'!M139</f>
        <v>0.01215447811477268</v>
      </c>
      <c r="N140" s="371">
        <f>'[7]Cuadro 18'!N139</f>
        <v>0.028160992909340828</v>
      </c>
    </row>
    <row r="141" spans="1:8" ht="13.5" customHeight="1">
      <c r="A141" s="193"/>
      <c r="B141" s="47"/>
      <c r="C141" s="8"/>
      <c r="D141" s="239"/>
      <c r="E141" s="239"/>
      <c r="F141" s="196"/>
      <c r="G141" s="196"/>
      <c r="H141" s="196"/>
    </row>
    <row r="142" spans="1:14" ht="13.5" customHeight="1">
      <c r="A142" s="240" t="s">
        <v>769</v>
      </c>
      <c r="B142" s="14"/>
      <c r="C142" s="47"/>
      <c r="D142" s="225"/>
      <c r="E142" s="241"/>
      <c r="F142" s="242"/>
      <c r="G142" s="18"/>
      <c r="H142" s="17"/>
      <c r="K142" s="243"/>
      <c r="L142" s="29"/>
      <c r="M142" s="29"/>
      <c r="N142" s="29"/>
    </row>
    <row r="143" spans="1:14" ht="14.25" customHeight="1">
      <c r="A143" s="240" t="s">
        <v>770</v>
      </c>
      <c r="B143" s="14"/>
      <c r="C143" s="47"/>
      <c r="D143" s="225"/>
      <c r="E143" s="241"/>
      <c r="F143" s="242"/>
      <c r="G143" s="18"/>
      <c r="H143" s="17"/>
      <c r="I143" s="27"/>
      <c r="K143" s="243"/>
      <c r="L143" s="29"/>
      <c r="M143" s="29"/>
      <c r="N143" s="29"/>
    </row>
    <row r="144" spans="1:14" ht="14.25" customHeight="1">
      <c r="A144" s="244" t="s">
        <v>6</v>
      </c>
      <c r="B144" s="14"/>
      <c r="C144" s="47"/>
      <c r="D144" s="225"/>
      <c r="E144" s="241"/>
      <c r="F144" s="242"/>
      <c r="G144" s="18"/>
      <c r="H144" s="17"/>
      <c r="I144" s="27"/>
      <c r="K144" s="243"/>
      <c r="L144" s="29"/>
      <c r="M144" s="29"/>
      <c r="N144" s="29"/>
    </row>
    <row r="145" spans="1:14" ht="14.25" customHeight="1">
      <c r="A145" s="240" t="s">
        <v>771</v>
      </c>
      <c r="B145" s="14"/>
      <c r="C145" s="47"/>
      <c r="D145" s="375"/>
      <c r="E145" s="375"/>
      <c r="F145" s="242"/>
      <c r="G145" s="18"/>
      <c r="H145" s="17"/>
      <c r="I145" s="27"/>
      <c r="K145" s="243"/>
      <c r="L145" s="29"/>
      <c r="M145" s="29"/>
      <c r="N145" s="29"/>
    </row>
    <row r="146" spans="1:14" ht="14.25" customHeight="1">
      <c r="A146" s="245" t="s">
        <v>772</v>
      </c>
      <c r="B146" s="14"/>
      <c r="C146" s="47"/>
      <c r="D146" s="241"/>
      <c r="E146" s="241"/>
      <c r="F146" s="242"/>
      <c r="G146" s="242"/>
      <c r="H146" s="66"/>
      <c r="I146" s="27"/>
      <c r="K146" s="246"/>
      <c r="L146" s="29"/>
      <c r="M146" s="29"/>
      <c r="N146" s="29"/>
    </row>
    <row r="147" spans="1:14" ht="14.25" customHeight="1">
      <c r="A147" s="245" t="s">
        <v>16</v>
      </c>
      <c r="B147" s="14"/>
      <c r="C147" s="47"/>
      <c r="D147" s="241"/>
      <c r="E147" s="241"/>
      <c r="F147" s="242"/>
      <c r="G147" s="242"/>
      <c r="H147" s="66"/>
      <c r="I147" s="27"/>
      <c r="K147" s="246"/>
      <c r="L147" s="29"/>
      <c r="M147" s="29"/>
      <c r="N147" s="29"/>
    </row>
    <row r="148" spans="1:14" ht="14.25" customHeight="1">
      <c r="A148" s="245" t="s">
        <v>17</v>
      </c>
      <c r="B148" s="14"/>
      <c r="C148" s="47"/>
      <c r="D148" s="241"/>
      <c r="E148" s="241"/>
      <c r="F148" s="242"/>
      <c r="G148" s="242"/>
      <c r="H148" s="66"/>
      <c r="I148" s="27"/>
      <c r="K148" s="246"/>
      <c r="L148" s="29"/>
      <c r="M148" s="29"/>
      <c r="N148" s="29"/>
    </row>
    <row r="149" spans="1:14" ht="14.25" customHeight="1">
      <c r="A149" s="245" t="s">
        <v>18</v>
      </c>
      <c r="B149" s="14"/>
      <c r="C149" s="47"/>
      <c r="D149" s="241"/>
      <c r="E149" s="241"/>
      <c r="F149" s="242"/>
      <c r="G149" s="242"/>
      <c r="H149" s="66"/>
      <c r="I149" s="27"/>
      <c r="K149" s="246"/>
      <c r="L149" s="29"/>
      <c r="M149" s="29"/>
      <c r="N149" s="29"/>
    </row>
    <row r="150" spans="1:14" ht="25.5" customHeight="1">
      <c r="A150" s="904" t="s">
        <v>776</v>
      </c>
      <c r="B150" s="904"/>
      <c r="C150" s="904"/>
      <c r="D150" s="904"/>
      <c r="E150" s="904"/>
      <c r="F150" s="904"/>
      <c r="G150" s="904"/>
      <c r="H150" s="904"/>
      <c r="I150" s="27"/>
      <c r="K150" s="246"/>
      <c r="L150" s="29"/>
      <c r="M150" s="29"/>
      <c r="N150" s="29"/>
    </row>
    <row r="151" ht="12.75">
      <c r="A151" s="74"/>
    </row>
  </sheetData>
  <sheetProtection/>
  <mergeCells count="17">
    <mergeCell ref="A150:H150"/>
    <mergeCell ref="B50:C50"/>
    <mergeCell ref="B54:C54"/>
    <mergeCell ref="B63:C63"/>
    <mergeCell ref="B67:C67"/>
    <mergeCell ref="B85:C85"/>
    <mergeCell ref="B101:C101"/>
    <mergeCell ref="H12:H13"/>
    <mergeCell ref="N12:N13"/>
    <mergeCell ref="F1:G3"/>
    <mergeCell ref="B105:C105"/>
    <mergeCell ref="B109:C109"/>
    <mergeCell ref="A8:G8"/>
    <mergeCell ref="D10:H10"/>
    <mergeCell ref="J10:N10"/>
    <mergeCell ref="D11:H11"/>
    <mergeCell ref="J11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7" sqref="A17:A45"/>
    </sheetView>
  </sheetViews>
  <sheetFormatPr defaultColWidth="6.7109375" defaultRowHeight="12.75"/>
  <cols>
    <col min="1" max="1" width="26.8515625" style="449" customWidth="1"/>
    <col min="2" max="2" width="12.140625" style="536" customWidth="1"/>
    <col min="3" max="3" width="42.421875" style="449" customWidth="1"/>
    <col min="4" max="4" width="16.28125" style="549" customWidth="1"/>
    <col min="5" max="5" width="17.140625" style="836" customWidth="1"/>
    <col min="6" max="6" width="15.28125" style="537" customWidth="1"/>
    <col min="7" max="7" width="13.421875" style="449" customWidth="1"/>
    <col min="8" max="8" width="2.140625" style="449" customWidth="1"/>
    <col min="9" max="12" width="15.7109375" style="449" customWidth="1"/>
    <col min="13" max="13" width="7.140625" style="449" bestFit="1" customWidth="1"/>
    <col min="14" max="16384" width="6.7109375" style="449" customWidth="1"/>
  </cols>
  <sheetData>
    <row r="1" spans="4:5" ht="3" customHeight="1">
      <c r="D1" s="529"/>
      <c r="E1" s="535"/>
    </row>
    <row r="2" spans="4:5" ht="12.75">
      <c r="D2" s="529"/>
      <c r="E2" s="535"/>
    </row>
    <row r="3" spans="4:6" ht="12.75">
      <c r="D3" s="529"/>
      <c r="E3" s="862"/>
      <c r="F3" s="862"/>
    </row>
    <row r="4" spans="4:6" ht="12.75">
      <c r="D4" s="529"/>
      <c r="E4" s="449"/>
      <c r="F4" s="449"/>
    </row>
    <row r="5" spans="4:6" ht="12.75">
      <c r="D5" s="529"/>
      <c r="E5" s="449"/>
      <c r="F5" s="449"/>
    </row>
    <row r="6" spans="1:5" ht="15">
      <c r="A6" s="845" t="s">
        <v>340</v>
      </c>
      <c r="B6" s="538"/>
      <c r="C6" s="845"/>
      <c r="D6" s="539"/>
      <c r="E6" s="539"/>
    </row>
    <row r="7" spans="1:12" ht="15">
      <c r="A7" s="888" t="s">
        <v>946</v>
      </c>
      <c r="B7" s="888"/>
      <c r="C7" s="888"/>
      <c r="D7" s="888"/>
      <c r="E7" s="539"/>
      <c r="F7" s="829"/>
      <c r="G7" s="515"/>
      <c r="I7" s="638"/>
      <c r="K7" s="451"/>
      <c r="L7" s="451"/>
    </row>
    <row r="8" spans="1:10" s="472" customFormat="1" ht="18" customHeight="1">
      <c r="A8" s="845" t="s">
        <v>342</v>
      </c>
      <c r="B8" s="538"/>
      <c r="C8" s="845"/>
      <c r="D8" s="551"/>
      <c r="E8" s="551"/>
      <c r="F8" s="861"/>
      <c r="G8" s="861"/>
      <c r="I8" s="860"/>
      <c r="J8" s="860"/>
    </row>
    <row r="9" spans="1:12" s="472" customFormat="1" ht="18.75" customHeight="1" thickBot="1">
      <c r="A9" s="841" t="s">
        <v>1342</v>
      </c>
      <c r="B9" s="635"/>
      <c r="C9" s="635"/>
      <c r="D9" s="635"/>
      <c r="E9" s="539"/>
      <c r="F9" s="539"/>
      <c r="G9" s="539"/>
      <c r="H9" s="539"/>
      <c r="I9" s="539"/>
      <c r="J9" s="539"/>
      <c r="L9" s="543"/>
    </row>
    <row r="10" spans="1:11" ht="19.5" customHeight="1" hidden="1" thickBot="1">
      <c r="A10" s="540"/>
      <c r="B10" s="541"/>
      <c r="C10" s="540"/>
      <c r="D10" s="551"/>
      <c r="E10" s="539"/>
      <c r="F10" s="837"/>
      <c r="G10" s="539"/>
      <c r="H10" s="639"/>
      <c r="I10" s="828"/>
      <c r="J10" s="828"/>
      <c r="K10" s="542"/>
    </row>
    <row r="11" spans="1:12" ht="13.5" customHeight="1">
      <c r="A11" s="889" t="s">
        <v>935</v>
      </c>
      <c r="B11" s="889" t="s">
        <v>947</v>
      </c>
      <c r="C11" s="891" t="s">
        <v>948</v>
      </c>
      <c r="D11" s="879" t="s">
        <v>1269</v>
      </c>
      <c r="E11" s="879"/>
      <c r="F11" s="879"/>
      <c r="G11" s="879"/>
      <c r="I11" s="886" t="s">
        <v>1270</v>
      </c>
      <c r="J11" s="887"/>
      <c r="K11" s="887"/>
      <c r="L11" s="887"/>
    </row>
    <row r="12" spans="1:12" ht="27.75" customHeight="1" thickBot="1">
      <c r="A12" s="890"/>
      <c r="B12" s="890"/>
      <c r="C12" s="892"/>
      <c r="D12" s="544">
        <v>2013</v>
      </c>
      <c r="E12" s="544">
        <v>2012</v>
      </c>
      <c r="F12" s="846" t="s">
        <v>347</v>
      </c>
      <c r="G12" s="846" t="s">
        <v>780</v>
      </c>
      <c r="H12" s="540"/>
      <c r="I12" s="544">
        <v>2013</v>
      </c>
      <c r="J12" s="544">
        <v>2012</v>
      </c>
      <c r="K12" s="847" t="s">
        <v>347</v>
      </c>
      <c r="L12" s="846" t="s">
        <v>780</v>
      </c>
    </row>
    <row r="13" spans="4:8" ht="5.25" customHeight="1">
      <c r="D13" s="529"/>
      <c r="E13" s="535"/>
      <c r="H13" s="545"/>
    </row>
    <row r="14" spans="1:12" s="548" customFormat="1" ht="15" customHeight="1">
      <c r="A14" s="883" t="s">
        <v>464</v>
      </c>
      <c r="B14" s="883"/>
      <c r="C14" s="883"/>
      <c r="D14" s="546">
        <v>9452033.66669</v>
      </c>
      <c r="E14" s="546">
        <v>9785091.256719999</v>
      </c>
      <c r="F14" s="547">
        <v>-3.4037249249082815</v>
      </c>
      <c r="G14" s="547">
        <v>-3.4037249249082815</v>
      </c>
      <c r="H14" s="547"/>
      <c r="I14" s="546">
        <v>4667767.440350001</v>
      </c>
      <c r="J14" s="546">
        <v>4999318.197169999</v>
      </c>
      <c r="K14" s="547">
        <v>-6.631919468692378</v>
      </c>
      <c r="L14" s="547">
        <v>-6.631919468692378</v>
      </c>
    </row>
    <row r="15" spans="5:12" ht="5.25" customHeight="1">
      <c r="E15" s="549"/>
      <c r="F15" s="550"/>
      <c r="G15" s="830"/>
      <c r="H15" s="550"/>
      <c r="I15" s="549"/>
      <c r="J15" s="549"/>
      <c r="K15" s="550"/>
      <c r="L15" s="550"/>
    </row>
    <row r="16" spans="1:12" s="553" customFormat="1" ht="25.5" customHeight="1">
      <c r="A16" s="881" t="s">
        <v>949</v>
      </c>
      <c r="B16" s="881"/>
      <c r="C16" s="881"/>
      <c r="D16" s="551">
        <v>1026635.4910900001</v>
      </c>
      <c r="E16" s="551">
        <v>1073711.2520299994</v>
      </c>
      <c r="F16" s="552">
        <v>-4.384396722209628</v>
      </c>
      <c r="G16" s="552">
        <v>-0.48109680027429025</v>
      </c>
      <c r="H16" s="552"/>
      <c r="I16" s="551">
        <v>520741.7322000003</v>
      </c>
      <c r="J16" s="551">
        <v>515238.1450900001</v>
      </c>
      <c r="K16" s="552">
        <v>1.0681637534889519</v>
      </c>
      <c r="L16" s="552">
        <v>0.11008675369204651</v>
      </c>
    </row>
    <row r="17" spans="1:12" s="558" customFormat="1" ht="14.25">
      <c r="A17" s="884" t="s">
        <v>950</v>
      </c>
      <c r="B17" s="554"/>
      <c r="C17" s="555" t="s">
        <v>951</v>
      </c>
      <c r="D17" s="556">
        <v>766568.2684600003</v>
      </c>
      <c r="E17" s="556">
        <v>793729.2695499992</v>
      </c>
      <c r="F17" s="557">
        <v>-3.421947776399586</v>
      </c>
      <c r="G17" s="557">
        <v>-0.2775753478164632</v>
      </c>
      <c r="H17" s="557"/>
      <c r="I17" s="556">
        <v>393637.6037500002</v>
      </c>
      <c r="J17" s="556">
        <v>387087.1876200002</v>
      </c>
      <c r="K17" s="557">
        <v>1.69223274226024</v>
      </c>
      <c r="L17" s="557">
        <v>0.13102618940534755</v>
      </c>
    </row>
    <row r="18" spans="1:12" s="558" customFormat="1" ht="14.25">
      <c r="A18" s="884"/>
      <c r="B18" s="559"/>
      <c r="C18" s="560"/>
      <c r="D18" s="561"/>
      <c r="E18" s="561"/>
      <c r="F18" s="562"/>
      <c r="G18" s="831"/>
      <c r="H18" s="562"/>
      <c r="I18" s="561"/>
      <c r="J18" s="561"/>
      <c r="K18" s="562"/>
      <c r="L18" s="562"/>
    </row>
    <row r="19" spans="1:12" s="558" customFormat="1" ht="15.75" customHeight="1">
      <c r="A19" s="884"/>
      <c r="B19" s="563" t="s">
        <v>33</v>
      </c>
      <c r="C19" s="564" t="s">
        <v>34</v>
      </c>
      <c r="D19" s="565">
        <v>68929.21183</v>
      </c>
      <c r="E19" s="567">
        <v>13418.717630000001</v>
      </c>
      <c r="F19" s="566">
        <v>413.6795760266698</v>
      </c>
      <c r="G19" s="557">
        <v>0.5672966428583655</v>
      </c>
      <c r="H19" s="566"/>
      <c r="I19" s="565">
        <v>38596.70675</v>
      </c>
      <c r="J19" s="567">
        <v>9881.61894</v>
      </c>
      <c r="K19" s="566">
        <v>290.5909242640761</v>
      </c>
      <c r="L19" s="566">
        <v>0.5743800789926707</v>
      </c>
    </row>
    <row r="20" spans="1:7" s="568" customFormat="1" ht="15.75" customHeight="1">
      <c r="A20" s="884"/>
      <c r="B20" s="558"/>
      <c r="C20" s="558"/>
      <c r="G20" s="831"/>
    </row>
    <row r="21" spans="1:12" s="568" customFormat="1" ht="13.5">
      <c r="A21" s="884"/>
      <c r="B21" s="554"/>
      <c r="C21" s="569" t="s">
        <v>953</v>
      </c>
      <c r="D21" s="556">
        <v>697639.0566300002</v>
      </c>
      <c r="E21" s="556">
        <v>780310.5519199992</v>
      </c>
      <c r="F21" s="557">
        <v>-10.594691445166408</v>
      </c>
      <c r="G21" s="557">
        <v>-0.8448719906748294</v>
      </c>
      <c r="H21" s="557"/>
      <c r="I21" s="556">
        <v>355040.8970000002</v>
      </c>
      <c r="J21" s="556">
        <v>377205.5686800002</v>
      </c>
      <c r="K21" s="557">
        <v>-5.876019210841312</v>
      </c>
      <c r="L21" s="557">
        <v>-0.4433538895873232</v>
      </c>
    </row>
    <row r="22" spans="1:12" s="568" customFormat="1" ht="12.75">
      <c r="A22" s="884"/>
      <c r="B22" s="570" t="s">
        <v>542</v>
      </c>
      <c r="C22" s="571" t="s">
        <v>35</v>
      </c>
      <c r="D22" s="572">
        <v>24400.452119999994</v>
      </c>
      <c r="E22" s="574">
        <v>8628.91731</v>
      </c>
      <c r="F22" s="573">
        <v>182.77536153605803</v>
      </c>
      <c r="G22" s="573">
        <v>0.16117923069106538</v>
      </c>
      <c r="H22" s="573"/>
      <c r="I22" s="572">
        <v>18971.130819999995</v>
      </c>
      <c r="J22" s="574">
        <v>6496.375440000001</v>
      </c>
      <c r="K22" s="573">
        <v>192.0263921815454</v>
      </c>
      <c r="L22" s="573">
        <v>0.24952913353388217</v>
      </c>
    </row>
    <row r="23" spans="1:12" s="568" customFormat="1" ht="12.75">
      <c r="A23" s="884"/>
      <c r="B23" s="575" t="s">
        <v>550</v>
      </c>
      <c r="C23" s="576" t="s">
        <v>36</v>
      </c>
      <c r="D23" s="577">
        <v>1389.70073</v>
      </c>
      <c r="E23" s="579">
        <v>853.65861</v>
      </c>
      <c r="F23" s="578">
        <v>62.79350008547328</v>
      </c>
      <c r="G23" s="578">
        <v>0.005478151464677126</v>
      </c>
      <c r="H23" s="578"/>
      <c r="I23" s="577">
        <v>226.57090000000002</v>
      </c>
      <c r="J23" s="579">
        <v>321.80949</v>
      </c>
      <c r="K23" s="578">
        <v>-29.594711454904566</v>
      </c>
      <c r="L23" s="578">
        <v>-0.0019050315711832942</v>
      </c>
    </row>
    <row r="24" spans="1:12" s="568" customFormat="1" ht="12.75">
      <c r="A24" s="884"/>
      <c r="B24" s="580" t="s">
        <v>37</v>
      </c>
      <c r="C24" s="581" t="s">
        <v>954</v>
      </c>
      <c r="D24" s="572">
        <v>24202.180819999998</v>
      </c>
      <c r="E24" s="574">
        <v>31950.818470000002</v>
      </c>
      <c r="F24" s="573">
        <v>-24.251765748271936</v>
      </c>
      <c r="G24" s="573">
        <v>-0.07918820015785297</v>
      </c>
      <c r="H24" s="582"/>
      <c r="I24" s="572">
        <v>12630.3505</v>
      </c>
      <c r="J24" s="574">
        <v>9324.19026</v>
      </c>
      <c r="K24" s="573">
        <v>35.45788050017762</v>
      </c>
      <c r="L24" s="573">
        <v>0.06613222262730833</v>
      </c>
    </row>
    <row r="25" spans="1:12" s="568" customFormat="1" ht="12.75">
      <c r="A25" s="884"/>
      <c r="B25" s="575" t="s">
        <v>39</v>
      </c>
      <c r="C25" s="576" t="s">
        <v>40</v>
      </c>
      <c r="D25" s="577">
        <v>13504.131620000002</v>
      </c>
      <c r="E25" s="579">
        <v>20699.840919999988</v>
      </c>
      <c r="F25" s="578">
        <v>-34.762147824274145</v>
      </c>
      <c r="G25" s="578">
        <v>-0.07353747769146524</v>
      </c>
      <c r="H25" s="578"/>
      <c r="I25" s="577">
        <v>7126.468700000001</v>
      </c>
      <c r="J25" s="579">
        <v>12112.572109999992</v>
      </c>
      <c r="K25" s="578">
        <v>-41.16469536543377</v>
      </c>
      <c r="L25" s="578">
        <v>-0.09973566821216763</v>
      </c>
    </row>
    <row r="26" spans="1:12" s="568" customFormat="1" ht="12.75">
      <c r="A26" s="884"/>
      <c r="B26" s="580" t="s">
        <v>554</v>
      </c>
      <c r="C26" s="581" t="s">
        <v>41</v>
      </c>
      <c r="D26" s="572">
        <v>114651.97636999996</v>
      </c>
      <c r="E26" s="574">
        <v>128070.81010999987</v>
      </c>
      <c r="F26" s="573">
        <v>-10.477667571927196</v>
      </c>
      <c r="G26" s="573">
        <v>-0.13713549917875736</v>
      </c>
      <c r="H26" s="582"/>
      <c r="I26" s="572">
        <v>58819.81330999999</v>
      </c>
      <c r="J26" s="574">
        <v>57725.795140000075</v>
      </c>
      <c r="K26" s="573">
        <v>1.8951980953170708</v>
      </c>
      <c r="L26" s="573">
        <v>0.021883347425639254</v>
      </c>
    </row>
    <row r="27" spans="1:12" s="568" customFormat="1" ht="12.75">
      <c r="A27" s="884"/>
      <c r="B27" s="575" t="s">
        <v>42</v>
      </c>
      <c r="C27" s="576" t="s">
        <v>955</v>
      </c>
      <c r="D27" s="577">
        <v>86207.29335999998</v>
      </c>
      <c r="E27" s="579">
        <v>126429.58763000005</v>
      </c>
      <c r="F27" s="578">
        <v>-31.81398834243754</v>
      </c>
      <c r="G27" s="578">
        <v>-0.4110569152063559</v>
      </c>
      <c r="H27" s="578"/>
      <c r="I27" s="577">
        <v>42990.245150000024</v>
      </c>
      <c r="J27" s="579">
        <v>63153.79817000002</v>
      </c>
      <c r="K27" s="578">
        <v>-31.92769651909597</v>
      </c>
      <c r="L27" s="578">
        <v>-0.40332605816957445</v>
      </c>
    </row>
    <row r="28" spans="1:12" s="568" customFormat="1" ht="12.75">
      <c r="A28" s="884"/>
      <c r="B28" s="580" t="s">
        <v>44</v>
      </c>
      <c r="C28" s="581" t="s">
        <v>956</v>
      </c>
      <c r="D28" s="572">
        <v>411802.85842000035</v>
      </c>
      <c r="E28" s="574">
        <v>436564.0479499993</v>
      </c>
      <c r="F28" s="573">
        <v>-5.671834326777839</v>
      </c>
      <c r="G28" s="573">
        <v>-0.253050164585782</v>
      </c>
      <c r="H28" s="582"/>
      <c r="I28" s="572">
        <v>204789.7968400002</v>
      </c>
      <c r="J28" s="574">
        <v>217506.49234000003</v>
      </c>
      <c r="K28" s="573">
        <v>-5.846582032191226</v>
      </c>
      <c r="L28" s="573">
        <v>-0.25436859584569876</v>
      </c>
    </row>
    <row r="29" spans="1:12" s="568" customFormat="1" ht="12.75">
      <c r="A29" s="884"/>
      <c r="B29" s="575" t="s">
        <v>46</v>
      </c>
      <c r="C29" s="576" t="s">
        <v>47</v>
      </c>
      <c r="D29" s="577">
        <v>5972.9060500000005</v>
      </c>
      <c r="E29" s="579">
        <v>4513.02034</v>
      </c>
      <c r="F29" s="578">
        <v>32.348307785379944</v>
      </c>
      <c r="G29" s="578">
        <v>0.014919489984290242</v>
      </c>
      <c r="H29" s="578"/>
      <c r="I29" s="577">
        <v>1833.1847699999998</v>
      </c>
      <c r="J29" s="579">
        <v>2582.27484</v>
      </c>
      <c r="K29" s="578">
        <v>-29.00892106434341</v>
      </c>
      <c r="L29" s="578">
        <v>-0.014983844605531274</v>
      </c>
    </row>
    <row r="30" spans="1:12" s="568" customFormat="1" ht="12.75">
      <c r="A30" s="884"/>
      <c r="B30" s="580" t="s">
        <v>48</v>
      </c>
      <c r="C30" s="581" t="s">
        <v>49</v>
      </c>
      <c r="D30" s="572">
        <v>15507.557139999994</v>
      </c>
      <c r="E30" s="574">
        <v>22599.85057999999</v>
      </c>
      <c r="F30" s="573">
        <v>-31.38203686300655</v>
      </c>
      <c r="G30" s="573">
        <v>-0.07248060599464824</v>
      </c>
      <c r="H30" s="582"/>
      <c r="I30" s="572">
        <v>7653.336009999993</v>
      </c>
      <c r="J30" s="574">
        <v>7982.260890000006</v>
      </c>
      <c r="K30" s="573">
        <v>-4.1206981898083885</v>
      </c>
      <c r="L30" s="573">
        <v>-0.00657939476999504</v>
      </c>
    </row>
    <row r="31" spans="1:12" s="568" customFormat="1" ht="12.75">
      <c r="A31" s="884"/>
      <c r="B31" s="575"/>
      <c r="C31" s="576"/>
      <c r="D31" s="577"/>
      <c r="E31" s="579"/>
      <c r="F31" s="578"/>
      <c r="G31" s="832"/>
      <c r="H31" s="578"/>
      <c r="I31" s="577"/>
      <c r="J31" s="579"/>
      <c r="K31" s="578"/>
      <c r="L31" s="578"/>
    </row>
    <row r="32" spans="1:12" s="586" customFormat="1" ht="12.75">
      <c r="A32" s="884"/>
      <c r="B32" s="583"/>
      <c r="C32" s="584" t="s">
        <v>957</v>
      </c>
      <c r="D32" s="561">
        <v>260067.22262999986</v>
      </c>
      <c r="E32" s="561">
        <v>279981.98248000024</v>
      </c>
      <c r="F32" s="585">
        <v>-7.112871933258397</v>
      </c>
      <c r="G32" s="585">
        <v>-0.20352145245782702</v>
      </c>
      <c r="H32" s="585"/>
      <c r="I32" s="561">
        <v>127104.1284500001</v>
      </c>
      <c r="J32" s="561">
        <v>128150.95746999994</v>
      </c>
      <c r="K32" s="585">
        <v>-0.8168717898536904</v>
      </c>
      <c r="L32" s="585">
        <v>-0.02093943571330219</v>
      </c>
    </row>
    <row r="33" spans="1:12" s="568" customFormat="1" ht="12" customHeight="1">
      <c r="A33" s="884"/>
      <c r="B33" s="563">
        <v>11</v>
      </c>
      <c r="C33" s="587" t="s">
        <v>52</v>
      </c>
      <c r="D33" s="577">
        <v>4110.99831</v>
      </c>
      <c r="E33" s="577">
        <v>4299.46445</v>
      </c>
      <c r="F33" s="588">
        <v>-4.38347943544458</v>
      </c>
      <c r="G33" s="588">
        <v>-0.001926053984121708</v>
      </c>
      <c r="H33" s="588"/>
      <c r="I33" s="577">
        <v>1609.1552900000004</v>
      </c>
      <c r="J33" s="577">
        <v>1885.8763199999999</v>
      </c>
      <c r="K33" s="588">
        <v>-14.67333923573522</v>
      </c>
      <c r="L33" s="588">
        <v>-0.005535175379647669</v>
      </c>
    </row>
    <row r="34" spans="1:12" s="568" customFormat="1" ht="12.75">
      <c r="A34" s="884"/>
      <c r="B34" s="589">
        <v>12</v>
      </c>
      <c r="C34" s="590" t="s">
        <v>54</v>
      </c>
      <c r="D34" s="572">
        <v>12140.537880000002</v>
      </c>
      <c r="E34" s="572">
        <v>6061.638779999999</v>
      </c>
      <c r="F34" s="591">
        <v>100.28474675952239</v>
      </c>
      <c r="G34" s="591">
        <v>0.06212409205509723</v>
      </c>
      <c r="H34" s="591"/>
      <c r="I34" s="572">
        <v>6839.6215999999995</v>
      </c>
      <c r="J34" s="572">
        <v>1345.51154</v>
      </c>
      <c r="K34" s="591">
        <v>408.3287208372809</v>
      </c>
      <c r="L34" s="591">
        <v>0.10989718684259966</v>
      </c>
    </row>
    <row r="35" spans="1:12" s="568" customFormat="1" ht="12.75">
      <c r="A35" s="884"/>
      <c r="B35" s="563">
        <v>21</v>
      </c>
      <c r="C35" s="587" t="s">
        <v>958</v>
      </c>
      <c r="D35" s="577">
        <v>9900.636889999998</v>
      </c>
      <c r="E35" s="577">
        <v>4872.82027</v>
      </c>
      <c r="F35" s="588">
        <v>103.18083453547935</v>
      </c>
      <c r="G35" s="588">
        <v>0.0513824193161929</v>
      </c>
      <c r="H35" s="588"/>
      <c r="I35" s="577">
        <v>5030.70634</v>
      </c>
      <c r="J35" s="577">
        <v>2173.90004</v>
      </c>
      <c r="K35" s="588">
        <v>131.41387586523987</v>
      </c>
      <c r="L35" s="588">
        <v>0.05714391817702609</v>
      </c>
    </row>
    <row r="36" spans="1:12" s="568" customFormat="1" ht="12.75">
      <c r="A36" s="884"/>
      <c r="B36" s="589">
        <v>22</v>
      </c>
      <c r="C36" s="590" t="s">
        <v>60</v>
      </c>
      <c r="D36" s="572">
        <v>333.78783999999996</v>
      </c>
      <c r="E36" s="572">
        <v>865.07687</v>
      </c>
      <c r="F36" s="591">
        <v>-61.41523931855906</v>
      </c>
      <c r="G36" s="591">
        <v>-0.005429576649427082</v>
      </c>
      <c r="H36" s="591"/>
      <c r="I36" s="572">
        <v>162.76863999999998</v>
      </c>
      <c r="J36" s="572">
        <v>794.41752</v>
      </c>
      <c r="K36" s="591">
        <v>-79.51094532759045</v>
      </c>
      <c r="L36" s="591">
        <v>-0.012634700474908</v>
      </c>
    </row>
    <row r="37" spans="1:12" s="568" customFormat="1" ht="24">
      <c r="A37" s="884"/>
      <c r="B37" s="563">
        <v>23</v>
      </c>
      <c r="C37" s="587" t="s">
        <v>62</v>
      </c>
      <c r="D37" s="577">
        <v>84.6835</v>
      </c>
      <c r="E37" s="577">
        <v>52.85731</v>
      </c>
      <c r="F37" s="588">
        <v>60.21152041221923</v>
      </c>
      <c r="G37" s="588">
        <v>0.00032525184655935705</v>
      </c>
      <c r="H37" s="588"/>
      <c r="I37" s="577">
        <v>38.7339</v>
      </c>
      <c r="J37" s="577">
        <v>35.317809999999994</v>
      </c>
      <c r="K37" s="588">
        <v>9.672428726469747</v>
      </c>
      <c r="L37" s="588">
        <v>6.833111766988098E-05</v>
      </c>
    </row>
    <row r="38" spans="1:12" s="568" customFormat="1" ht="12.75">
      <c r="A38" s="884"/>
      <c r="B38" s="589">
        <v>24</v>
      </c>
      <c r="C38" s="590" t="s">
        <v>64</v>
      </c>
      <c r="D38" s="572">
        <v>4609.844520000001</v>
      </c>
      <c r="E38" s="572">
        <v>3245.29944</v>
      </c>
      <c r="F38" s="591">
        <v>42.046815871018694</v>
      </c>
      <c r="G38" s="591">
        <v>0.013945144140202956</v>
      </c>
      <c r="H38" s="591"/>
      <c r="I38" s="572">
        <v>2829.3522700000003</v>
      </c>
      <c r="J38" s="572">
        <v>1810.11158</v>
      </c>
      <c r="K38" s="591">
        <v>56.30816913507621</v>
      </c>
      <c r="L38" s="591">
        <v>0.020387593863838666</v>
      </c>
    </row>
    <row r="39" spans="1:12" s="568" customFormat="1" ht="12.75">
      <c r="A39" s="884"/>
      <c r="B39" s="563">
        <v>25</v>
      </c>
      <c r="C39" s="587" t="s">
        <v>66</v>
      </c>
      <c r="D39" s="577">
        <v>75.51190000000001</v>
      </c>
      <c r="E39" s="577">
        <v>131.28904999999997</v>
      </c>
      <c r="F39" s="588">
        <v>-42.484236118701425</v>
      </c>
      <c r="G39" s="588">
        <v>-0.0005700217661403465</v>
      </c>
      <c r="H39" s="588"/>
      <c r="I39" s="577">
        <v>18.518549999999998</v>
      </c>
      <c r="J39" s="577">
        <v>131.28904999999997</v>
      </c>
      <c r="K39" s="588">
        <v>-85.89482519677001</v>
      </c>
      <c r="L39" s="588">
        <v>-0.002255717590927435</v>
      </c>
    </row>
    <row r="40" spans="1:12" s="568" customFormat="1" ht="36">
      <c r="A40" s="884"/>
      <c r="B40" s="589">
        <v>26</v>
      </c>
      <c r="C40" s="590" t="s">
        <v>959</v>
      </c>
      <c r="D40" s="572">
        <v>1169.0459799999999</v>
      </c>
      <c r="E40" s="572">
        <v>1129.9659199999999</v>
      </c>
      <c r="F40" s="591">
        <v>3.4585166957955695</v>
      </c>
      <c r="G40" s="591">
        <v>0.00039938370501308736</v>
      </c>
      <c r="H40" s="591"/>
      <c r="I40" s="572">
        <v>473.46814</v>
      </c>
      <c r="J40" s="572">
        <v>411.45181</v>
      </c>
      <c r="K40" s="591">
        <v>15.072562203578588</v>
      </c>
      <c r="L40" s="591">
        <v>0.001240495754703232</v>
      </c>
    </row>
    <row r="41" spans="1:12" s="568" customFormat="1" ht="12.75">
      <c r="A41" s="884"/>
      <c r="B41" s="563">
        <v>29</v>
      </c>
      <c r="C41" s="587" t="s">
        <v>960</v>
      </c>
      <c r="D41" s="577">
        <v>205366.0669499998</v>
      </c>
      <c r="E41" s="577">
        <v>235946.0952500002</v>
      </c>
      <c r="F41" s="588">
        <v>-12.960599440138587</v>
      </c>
      <c r="G41" s="588">
        <v>-0.3125165366137927</v>
      </c>
      <c r="H41" s="588"/>
      <c r="I41" s="577">
        <v>99413.9208200001</v>
      </c>
      <c r="J41" s="577">
        <v>104572.09671999994</v>
      </c>
      <c r="K41" s="588">
        <v>-4.932650354913764</v>
      </c>
      <c r="L41" s="588">
        <v>-0.103177587354207</v>
      </c>
    </row>
    <row r="42" spans="1:12" s="568" customFormat="1" ht="5.25" customHeight="1">
      <c r="A42" s="884"/>
      <c r="B42" s="589"/>
      <c r="C42" s="590"/>
      <c r="D42" s="572"/>
      <c r="E42" s="572"/>
      <c r="F42" s="591"/>
      <c r="G42" s="591"/>
      <c r="H42" s="591"/>
      <c r="I42" s="572"/>
      <c r="J42" s="572"/>
      <c r="K42" s="591"/>
      <c r="L42" s="591"/>
    </row>
    <row r="43" spans="1:12" s="568" customFormat="1" ht="24">
      <c r="A43" s="884"/>
      <c r="B43" s="563">
        <v>42</v>
      </c>
      <c r="C43" s="587" t="s">
        <v>961</v>
      </c>
      <c r="D43" s="577">
        <v>21382.769810000013</v>
      </c>
      <c r="E43" s="577">
        <v>22740.263580000006</v>
      </c>
      <c r="F43" s="588">
        <v>-5.969560402078653</v>
      </c>
      <c r="G43" s="588">
        <v>-0.013873082369750234</v>
      </c>
      <c r="H43" s="588"/>
      <c r="I43" s="577">
        <v>10235.368809999998</v>
      </c>
      <c r="J43" s="577">
        <v>14837.98074</v>
      </c>
      <c r="K43" s="588">
        <v>-31.019125921846978</v>
      </c>
      <c r="L43" s="588">
        <v>-0.09206479260722866</v>
      </c>
    </row>
    <row r="44" spans="1:12" s="568" customFormat="1" ht="48">
      <c r="A44" s="884"/>
      <c r="B44" s="589">
        <v>43</v>
      </c>
      <c r="C44" s="590" t="s">
        <v>962</v>
      </c>
      <c r="D44" s="572">
        <v>893.33905</v>
      </c>
      <c r="E44" s="572">
        <v>637.2115599999998</v>
      </c>
      <c r="F44" s="591">
        <v>40.19504762280211</v>
      </c>
      <c r="G44" s="591">
        <v>0.00261752786233958</v>
      </c>
      <c r="H44" s="591"/>
      <c r="I44" s="572">
        <v>452.51409</v>
      </c>
      <c r="J44" s="572">
        <v>153.00433999999998</v>
      </c>
      <c r="K44" s="591">
        <v>195.7524538192839</v>
      </c>
      <c r="L44" s="591">
        <v>0.0059910119377787514</v>
      </c>
    </row>
    <row r="45" spans="1:12" s="592" customFormat="1" ht="6" customHeight="1">
      <c r="A45" s="884"/>
      <c r="B45" s="563"/>
      <c r="C45" s="587"/>
      <c r="D45" s="640"/>
      <c r="E45" s="641"/>
      <c r="F45" s="588"/>
      <c r="G45" s="833"/>
      <c r="H45" s="588"/>
      <c r="I45" s="640"/>
      <c r="J45" s="641"/>
      <c r="K45" s="588"/>
      <c r="L45" s="588"/>
    </row>
    <row r="46" spans="1:12" s="553" customFormat="1" ht="25.5" customHeight="1">
      <c r="A46" s="881" t="s">
        <v>963</v>
      </c>
      <c r="B46" s="881"/>
      <c r="C46" s="881"/>
      <c r="D46" s="551">
        <v>6296405.858529999</v>
      </c>
      <c r="E46" s="551">
        <v>6736150.75463</v>
      </c>
      <c r="F46" s="552">
        <v>-6.5281332339207045</v>
      </c>
      <c r="G46" s="552">
        <v>-4.494029586060352</v>
      </c>
      <c r="H46" s="552"/>
      <c r="I46" s="551">
        <v>3070433.7600800004</v>
      </c>
      <c r="J46" s="551">
        <v>3376270.3958299984</v>
      </c>
      <c r="K46" s="552">
        <v>-9.058416533454611</v>
      </c>
      <c r="L46" s="552">
        <v>-6.117566909886337</v>
      </c>
    </row>
    <row r="47" spans="1:12" s="553" customFormat="1" ht="14.25">
      <c r="A47" s="843"/>
      <c r="B47" s="593"/>
      <c r="C47" s="593"/>
      <c r="D47" s="594"/>
      <c r="E47" s="594"/>
      <c r="F47" s="595"/>
      <c r="G47" s="833"/>
      <c r="H47" s="595"/>
      <c r="I47" s="594"/>
      <c r="J47" s="594"/>
      <c r="K47" s="595"/>
      <c r="L47" s="595"/>
    </row>
    <row r="48" spans="1:12" s="568" customFormat="1" ht="36">
      <c r="A48" s="885" t="s">
        <v>793</v>
      </c>
      <c r="B48" s="589">
        <v>27</v>
      </c>
      <c r="C48" s="590" t="s">
        <v>964</v>
      </c>
      <c r="D48" s="572">
        <v>3522.7566400000014</v>
      </c>
      <c r="E48" s="572">
        <v>8558.494460000002</v>
      </c>
      <c r="F48" s="834">
        <v>-58.83906151409718</v>
      </c>
      <c r="G48" s="834">
        <v>-0.051463371039505254</v>
      </c>
      <c r="H48" s="591"/>
      <c r="I48" s="572">
        <v>2221.19316</v>
      </c>
      <c r="J48" s="572">
        <v>2829.9396699999998</v>
      </c>
      <c r="K48" s="591">
        <v>-21.51093595574778</v>
      </c>
      <c r="L48" s="591">
        <v>-0.012176590606787096</v>
      </c>
    </row>
    <row r="49" spans="1:12" s="568" customFormat="1" ht="13.5">
      <c r="A49" s="885"/>
      <c r="B49" s="596">
        <v>28</v>
      </c>
      <c r="C49" s="870" t="s">
        <v>72</v>
      </c>
      <c r="D49" s="577">
        <v>82319.63589999996</v>
      </c>
      <c r="E49" s="577">
        <v>78237.67106000002</v>
      </c>
      <c r="F49" s="835">
        <v>5.217390529006809</v>
      </c>
      <c r="G49" s="835">
        <v>0.04171616526515904</v>
      </c>
      <c r="H49" s="614"/>
      <c r="I49" s="577">
        <v>48676.73926</v>
      </c>
      <c r="J49" s="577">
        <v>41138.17485</v>
      </c>
      <c r="K49" s="588">
        <v>18.324985095929698</v>
      </c>
      <c r="L49" s="588">
        <v>0.15079185026204997</v>
      </c>
    </row>
    <row r="50" spans="1:12" s="568" customFormat="1" ht="12.75">
      <c r="A50" s="885"/>
      <c r="B50" s="589">
        <v>32</v>
      </c>
      <c r="C50" s="590" t="s">
        <v>965</v>
      </c>
      <c r="D50" s="572">
        <v>996943.6980899997</v>
      </c>
      <c r="E50" s="572">
        <v>1349729.7512599998</v>
      </c>
      <c r="F50" s="834">
        <v>-26.137532557215042</v>
      </c>
      <c r="G50" s="834">
        <v>-3.6053424941512024</v>
      </c>
      <c r="H50" s="591"/>
      <c r="I50" s="572">
        <v>334203.0350900001</v>
      </c>
      <c r="J50" s="572">
        <v>694080.87144</v>
      </c>
      <c r="K50" s="591">
        <v>-51.84955401571093</v>
      </c>
      <c r="L50" s="591">
        <v>-7.198538323760201</v>
      </c>
    </row>
    <row r="51" spans="1:12" s="568" customFormat="1" ht="13.5">
      <c r="A51" s="885"/>
      <c r="B51" s="596">
        <v>33</v>
      </c>
      <c r="C51" s="870" t="s">
        <v>966</v>
      </c>
      <c r="D51" s="577">
        <v>5105110.79955</v>
      </c>
      <c r="E51" s="577">
        <v>5188205.05106</v>
      </c>
      <c r="F51" s="835">
        <v>-1.6015992176913636</v>
      </c>
      <c r="G51" s="835">
        <v>-0.8491924022980886</v>
      </c>
      <c r="H51" s="614"/>
      <c r="I51" s="577">
        <v>2640658.02588</v>
      </c>
      <c r="J51" s="577">
        <v>2587284.285349999</v>
      </c>
      <c r="K51" s="588">
        <v>2.062925239109578</v>
      </c>
      <c r="L51" s="588">
        <v>1.0676203919209357</v>
      </c>
    </row>
    <row r="52" spans="1:12" s="568" customFormat="1" ht="12.75">
      <c r="A52" s="885"/>
      <c r="B52" s="589">
        <v>34</v>
      </c>
      <c r="C52" s="590" t="s">
        <v>82</v>
      </c>
      <c r="D52" s="572">
        <v>59742.19909999999</v>
      </c>
      <c r="E52" s="572">
        <v>66903.90383</v>
      </c>
      <c r="F52" s="834">
        <v>-10.70446464259783</v>
      </c>
      <c r="G52" s="834">
        <v>-0.07318996361001376</v>
      </c>
      <c r="H52" s="591"/>
      <c r="I52" s="572">
        <v>10847.762120000001</v>
      </c>
      <c r="J52" s="572">
        <v>29989.67763</v>
      </c>
      <c r="K52" s="591">
        <v>-63.82834702715009</v>
      </c>
      <c r="L52" s="591">
        <v>-0.3828905213682099</v>
      </c>
    </row>
    <row r="53" spans="1:12" s="568" customFormat="1" ht="13.5">
      <c r="A53" s="885"/>
      <c r="B53" s="596">
        <v>35</v>
      </c>
      <c r="C53" s="870" t="s">
        <v>84</v>
      </c>
      <c r="D53" s="577">
        <v>24302.49093</v>
      </c>
      <c r="E53" s="577">
        <v>26453.32251</v>
      </c>
      <c r="F53" s="835">
        <v>-8.130667061526713</v>
      </c>
      <c r="G53" s="835">
        <v>-0.0219807002670813</v>
      </c>
      <c r="H53" s="614"/>
      <c r="I53" s="577">
        <v>22808.61893</v>
      </c>
      <c r="J53" s="577">
        <v>7874.28735</v>
      </c>
      <c r="K53" s="588">
        <v>189.6594690565871</v>
      </c>
      <c r="L53" s="588">
        <v>0.2987273662327393</v>
      </c>
    </row>
    <row r="54" spans="1:12" s="568" customFormat="1" ht="12.75">
      <c r="A54" s="885"/>
      <c r="B54" s="589">
        <v>68</v>
      </c>
      <c r="C54" s="590" t="s">
        <v>126</v>
      </c>
      <c r="D54" s="572">
        <v>24464.278320000005</v>
      </c>
      <c r="E54" s="572">
        <v>18062.560450000004</v>
      </c>
      <c r="F54" s="834">
        <v>35.441918036598175</v>
      </c>
      <c r="G54" s="834">
        <v>0.06542318004038605</v>
      </c>
      <c r="H54" s="591"/>
      <c r="I54" s="572">
        <v>11018.385640000002</v>
      </c>
      <c r="J54" s="572">
        <v>13073.15954</v>
      </c>
      <c r="K54" s="591">
        <v>-15.717500377112342</v>
      </c>
      <c r="L54" s="591">
        <v>-0.04110108256688201</v>
      </c>
    </row>
    <row r="55" spans="1:12" s="592" customFormat="1" ht="12" customHeight="1">
      <c r="A55" s="597"/>
      <c r="B55" s="598"/>
      <c r="C55" s="587"/>
      <c r="D55" s="577"/>
      <c r="E55" s="577"/>
      <c r="F55" s="588"/>
      <c r="G55" s="588"/>
      <c r="H55" s="588"/>
      <c r="I55" s="577"/>
      <c r="J55" s="577"/>
      <c r="K55" s="588"/>
      <c r="L55" s="588"/>
    </row>
    <row r="56" spans="1:12" s="553" customFormat="1" ht="25.5" customHeight="1">
      <c r="A56" s="881" t="s">
        <v>967</v>
      </c>
      <c r="B56" s="881"/>
      <c r="C56" s="881"/>
      <c r="D56" s="551">
        <v>1580653.7227499997</v>
      </c>
      <c r="E56" s="551">
        <v>1473197.11029</v>
      </c>
      <c r="F56" s="552">
        <v>7.294109641502542</v>
      </c>
      <c r="G56" s="552">
        <v>1.098166686858469</v>
      </c>
      <c r="H56" s="552"/>
      <c r="I56" s="551">
        <v>831032.6133799999</v>
      </c>
      <c r="J56" s="551">
        <v>807590.1182600003</v>
      </c>
      <c r="K56" s="552">
        <v>2.902771417078238</v>
      </c>
      <c r="L56" s="552">
        <v>0.4689138437571327</v>
      </c>
    </row>
    <row r="57" spans="1:12" s="568" customFormat="1" ht="12.75">
      <c r="A57" s="880" t="s">
        <v>968</v>
      </c>
      <c r="B57" s="563">
        <v>51</v>
      </c>
      <c r="C57" s="587" t="s">
        <v>380</v>
      </c>
      <c r="D57" s="577">
        <v>31210.43103</v>
      </c>
      <c r="E57" s="577">
        <v>29358.942690000003</v>
      </c>
      <c r="F57" s="588">
        <v>6.30638630127043</v>
      </c>
      <c r="G57" s="588">
        <v>0.018921523483273296</v>
      </c>
      <c r="H57" s="588"/>
      <c r="I57" s="577">
        <v>12964.492839999995</v>
      </c>
      <c r="J57" s="577">
        <v>14365.29906</v>
      </c>
      <c r="K57" s="588">
        <v>-9.751319580255254</v>
      </c>
      <c r="L57" s="588">
        <v>-0.028019945215588975</v>
      </c>
    </row>
    <row r="58" spans="1:12" s="568" customFormat="1" ht="12.75">
      <c r="A58" s="880"/>
      <c r="B58" s="599">
        <v>52</v>
      </c>
      <c r="C58" s="590" t="s">
        <v>379</v>
      </c>
      <c r="D58" s="572">
        <v>23115.655789999997</v>
      </c>
      <c r="E58" s="572">
        <v>22343.54267</v>
      </c>
      <c r="F58" s="591">
        <v>3.4556432317095855</v>
      </c>
      <c r="G58" s="591">
        <v>0.007890709445042146</v>
      </c>
      <c r="H58" s="591"/>
      <c r="I58" s="572">
        <v>12538.566099999993</v>
      </c>
      <c r="J58" s="572">
        <v>11611.225309999998</v>
      </c>
      <c r="K58" s="591">
        <v>7.986588540326886</v>
      </c>
      <c r="L58" s="591">
        <v>0.018549345199210195</v>
      </c>
    </row>
    <row r="59" spans="1:12" s="568" customFormat="1" ht="12.75">
      <c r="A59" s="880"/>
      <c r="B59" s="563">
        <v>53</v>
      </c>
      <c r="C59" s="587" t="s">
        <v>97</v>
      </c>
      <c r="D59" s="577">
        <v>15073.122130000005</v>
      </c>
      <c r="E59" s="577">
        <v>24786.048229999997</v>
      </c>
      <c r="F59" s="588">
        <v>-39.187070120536085</v>
      </c>
      <c r="G59" s="588">
        <v>-0.09926249888910901</v>
      </c>
      <c r="H59" s="588"/>
      <c r="I59" s="577">
        <v>6560.517170000001</v>
      </c>
      <c r="J59" s="577">
        <v>16166.331739999998</v>
      </c>
      <c r="K59" s="588">
        <v>-59.41864069405764</v>
      </c>
      <c r="L59" s="588">
        <v>-0.19214249205896977</v>
      </c>
    </row>
    <row r="60" spans="1:12" s="568" customFormat="1" ht="12.75">
      <c r="A60" s="880"/>
      <c r="B60" s="599">
        <v>54</v>
      </c>
      <c r="C60" s="590" t="s">
        <v>99</v>
      </c>
      <c r="D60" s="572">
        <v>66679.51494000001</v>
      </c>
      <c r="E60" s="572">
        <v>62614.47879</v>
      </c>
      <c r="F60" s="591">
        <v>6.492166394347156</v>
      </c>
      <c r="G60" s="591">
        <v>0.04154316033801226</v>
      </c>
      <c r="H60" s="591"/>
      <c r="I60" s="572">
        <v>33273.7727</v>
      </c>
      <c r="J60" s="572">
        <v>31418.362249999995</v>
      </c>
      <c r="K60" s="591">
        <v>5.905497031437426</v>
      </c>
      <c r="L60" s="591">
        <v>0.03711326978647434</v>
      </c>
    </row>
    <row r="61" spans="1:12" s="568" customFormat="1" ht="36">
      <c r="A61" s="880"/>
      <c r="B61" s="563">
        <v>55</v>
      </c>
      <c r="C61" s="587" t="s">
        <v>101</v>
      </c>
      <c r="D61" s="577">
        <v>119586.83672999984</v>
      </c>
      <c r="E61" s="577">
        <v>99986.05698000002</v>
      </c>
      <c r="F61" s="588">
        <v>19.603513071748104</v>
      </c>
      <c r="G61" s="588">
        <v>0.20031269239864063</v>
      </c>
      <c r="H61" s="588"/>
      <c r="I61" s="577">
        <v>59059.34436000001</v>
      </c>
      <c r="J61" s="577">
        <v>55141.064360000004</v>
      </c>
      <c r="K61" s="588">
        <v>7.105920144048532</v>
      </c>
      <c r="L61" s="588">
        <v>0.07837628743491573</v>
      </c>
    </row>
    <row r="62" spans="1:12" s="568" customFormat="1" ht="12.75">
      <c r="A62" s="880"/>
      <c r="B62" s="599">
        <v>56</v>
      </c>
      <c r="C62" s="590" t="s">
        <v>103</v>
      </c>
      <c r="D62" s="572">
        <v>13478.672329999998</v>
      </c>
      <c r="E62" s="572">
        <v>7983.619239999999</v>
      </c>
      <c r="F62" s="591">
        <v>68.82909774138977</v>
      </c>
      <c r="G62" s="591">
        <v>0.05615740258146517</v>
      </c>
      <c r="H62" s="591"/>
      <c r="I62" s="572">
        <v>6534.797659999998</v>
      </c>
      <c r="J62" s="572">
        <v>5032.86557</v>
      </c>
      <c r="K62" s="591">
        <v>29.842483752253262</v>
      </c>
      <c r="L62" s="591">
        <v>0.030042738444818508</v>
      </c>
    </row>
    <row r="63" spans="1:12" s="568" customFormat="1" ht="12.75">
      <c r="A63" s="880"/>
      <c r="B63" s="563">
        <v>57</v>
      </c>
      <c r="C63" s="587" t="s">
        <v>105</v>
      </c>
      <c r="D63" s="577">
        <v>160023.40436999995</v>
      </c>
      <c r="E63" s="577">
        <v>162121.92617000005</v>
      </c>
      <c r="F63" s="588">
        <v>-1.2944096147732709</v>
      </c>
      <c r="G63" s="588">
        <v>-0.021446113735106208</v>
      </c>
      <c r="H63" s="588"/>
      <c r="I63" s="577">
        <v>77410.43300999996</v>
      </c>
      <c r="J63" s="577">
        <v>80923.73767999999</v>
      </c>
      <c r="K63" s="588">
        <v>-4.341500739736998</v>
      </c>
      <c r="L63" s="588">
        <v>-0.07027567623098745</v>
      </c>
    </row>
    <row r="64" spans="1:12" s="568" customFormat="1" ht="12.75">
      <c r="A64" s="880"/>
      <c r="B64" s="599">
        <v>58</v>
      </c>
      <c r="C64" s="590" t="s">
        <v>107</v>
      </c>
      <c r="D64" s="572">
        <v>63947.29861999998</v>
      </c>
      <c r="E64" s="572">
        <v>45178.07168</v>
      </c>
      <c r="F64" s="591">
        <v>41.544993493622215</v>
      </c>
      <c r="G64" s="591">
        <v>0.19181453138835108</v>
      </c>
      <c r="H64" s="591"/>
      <c r="I64" s="572">
        <v>29578.68404</v>
      </c>
      <c r="J64" s="572">
        <v>24502.212290000018</v>
      </c>
      <c r="K64" s="591">
        <v>20.718422034372058</v>
      </c>
      <c r="L64" s="591">
        <v>0.10154328149933842</v>
      </c>
    </row>
    <row r="65" spans="1:12" s="568" customFormat="1" ht="12.75">
      <c r="A65" s="880"/>
      <c r="B65" s="563">
        <v>59</v>
      </c>
      <c r="C65" s="587" t="s">
        <v>969</v>
      </c>
      <c r="D65" s="577">
        <v>67914.61114999998</v>
      </c>
      <c r="E65" s="577">
        <v>63425.71271000001</v>
      </c>
      <c r="F65" s="588">
        <v>7.0774111132569635</v>
      </c>
      <c r="G65" s="588">
        <v>0.045874875586031795</v>
      </c>
      <c r="H65" s="588"/>
      <c r="I65" s="577">
        <v>32389.30986999999</v>
      </c>
      <c r="J65" s="577">
        <v>32609.437079999996</v>
      </c>
      <c r="K65" s="588">
        <v>-0.6750414288353794</v>
      </c>
      <c r="L65" s="588">
        <v>-0.0044031446152920425</v>
      </c>
    </row>
    <row r="66" spans="1:12" s="568" customFormat="1" ht="24">
      <c r="A66" s="880"/>
      <c r="B66" s="599">
        <v>61</v>
      </c>
      <c r="C66" s="590" t="s">
        <v>970</v>
      </c>
      <c r="D66" s="572">
        <v>25081.723529999992</v>
      </c>
      <c r="E66" s="572">
        <v>20045.88389000001</v>
      </c>
      <c r="F66" s="591">
        <v>25.121564445018752</v>
      </c>
      <c r="G66" s="591">
        <v>0.05146441160210515</v>
      </c>
      <c r="H66" s="591"/>
      <c r="I66" s="572">
        <v>13357.732699999995</v>
      </c>
      <c r="J66" s="572">
        <v>9696.255729999999</v>
      </c>
      <c r="K66" s="591">
        <v>37.76176157020558</v>
      </c>
      <c r="L66" s="591">
        <v>0.07323952638327114</v>
      </c>
    </row>
    <row r="67" spans="1:12" s="568" customFormat="1" ht="12.75">
      <c r="A67" s="880"/>
      <c r="B67" s="563">
        <v>62</v>
      </c>
      <c r="C67" s="587" t="s">
        <v>971</v>
      </c>
      <c r="D67" s="577">
        <v>15927.596139999998</v>
      </c>
      <c r="E67" s="577">
        <v>26013.118079999986</v>
      </c>
      <c r="F67" s="588">
        <v>-38.77090746669918</v>
      </c>
      <c r="G67" s="588">
        <v>-0.10307029005042406</v>
      </c>
      <c r="H67" s="588"/>
      <c r="I67" s="577">
        <v>8771.582909999996</v>
      </c>
      <c r="J67" s="577">
        <v>13409.941019999995</v>
      </c>
      <c r="K67" s="588">
        <v>-34.58895235319984</v>
      </c>
      <c r="L67" s="588">
        <v>-0.0927798137079106</v>
      </c>
    </row>
    <row r="68" spans="1:12" s="568" customFormat="1" ht="24">
      <c r="A68" s="880"/>
      <c r="B68" s="599">
        <v>63</v>
      </c>
      <c r="C68" s="590" t="s">
        <v>117</v>
      </c>
      <c r="D68" s="572">
        <v>1665.1405000000009</v>
      </c>
      <c r="E68" s="572">
        <v>1613.8136599999996</v>
      </c>
      <c r="F68" s="591">
        <v>3.1804688033190476</v>
      </c>
      <c r="G68" s="591">
        <v>0.0005245412500854516</v>
      </c>
      <c r="H68" s="591"/>
      <c r="I68" s="572">
        <v>867.6606600000003</v>
      </c>
      <c r="J68" s="572">
        <v>703.0042500000001</v>
      </c>
      <c r="K68" s="591">
        <v>23.421822841042605</v>
      </c>
      <c r="L68" s="591">
        <v>0.0032935773140667173</v>
      </c>
    </row>
    <row r="69" spans="1:12" s="568" customFormat="1" ht="24">
      <c r="A69" s="880"/>
      <c r="B69" s="563">
        <v>64</v>
      </c>
      <c r="C69" s="587" t="s">
        <v>972</v>
      </c>
      <c r="D69" s="577">
        <v>81961.50365999994</v>
      </c>
      <c r="E69" s="577">
        <v>92335.40681000004</v>
      </c>
      <c r="F69" s="588">
        <v>-11.235021871238015</v>
      </c>
      <c r="G69" s="588">
        <v>-0.10601743895720676</v>
      </c>
      <c r="H69" s="588"/>
      <c r="I69" s="577">
        <v>40922.73894000001</v>
      </c>
      <c r="J69" s="577">
        <v>45250.43988000006</v>
      </c>
      <c r="K69" s="588">
        <v>-9.563887006351123</v>
      </c>
      <c r="L69" s="588">
        <v>-0.08656582296461679</v>
      </c>
    </row>
    <row r="70" spans="1:12" s="568" customFormat="1" ht="24">
      <c r="A70" s="880"/>
      <c r="B70" s="599">
        <v>65</v>
      </c>
      <c r="C70" s="590" t="s">
        <v>973</v>
      </c>
      <c r="D70" s="572">
        <v>56847.764100000066</v>
      </c>
      <c r="E70" s="572">
        <v>64000.798579999995</v>
      </c>
      <c r="F70" s="591">
        <v>-11.176476917016508</v>
      </c>
      <c r="G70" s="591">
        <v>-0.07310135687377999</v>
      </c>
      <c r="H70" s="591"/>
      <c r="I70" s="572">
        <v>32386.00004000001</v>
      </c>
      <c r="J70" s="572">
        <v>38703.61834999999</v>
      </c>
      <c r="K70" s="591">
        <v>-16.32306895151053</v>
      </c>
      <c r="L70" s="591">
        <v>-0.12636959802991218</v>
      </c>
    </row>
    <row r="71" spans="1:12" s="568" customFormat="1" ht="12.75">
      <c r="A71" s="880"/>
      <c r="B71" s="563">
        <v>66</v>
      </c>
      <c r="C71" s="587" t="s">
        <v>974</v>
      </c>
      <c r="D71" s="577">
        <v>71166.79490999997</v>
      </c>
      <c r="E71" s="577">
        <v>94096.34244000001</v>
      </c>
      <c r="F71" s="588">
        <v>-24.36816026576265</v>
      </c>
      <c r="G71" s="588">
        <v>-0.2343314633295113</v>
      </c>
      <c r="H71" s="588"/>
      <c r="I71" s="577">
        <v>38012.24120999996</v>
      </c>
      <c r="J71" s="577">
        <v>57323.676489999976</v>
      </c>
      <c r="K71" s="588">
        <v>-33.688410204060915</v>
      </c>
      <c r="L71" s="588">
        <v>-0.38628137914749633</v>
      </c>
    </row>
    <row r="72" spans="1:12" s="568" customFormat="1" ht="12.75">
      <c r="A72" s="880"/>
      <c r="B72" s="599">
        <v>67</v>
      </c>
      <c r="C72" s="590" t="s">
        <v>124</v>
      </c>
      <c r="D72" s="572">
        <v>136458.51304000005</v>
      </c>
      <c r="E72" s="572">
        <v>202104.23287</v>
      </c>
      <c r="F72" s="591">
        <v>-32.48112070578226</v>
      </c>
      <c r="G72" s="591">
        <v>-0.6708748861684574</v>
      </c>
      <c r="H72" s="591"/>
      <c r="I72" s="572">
        <v>55403.99955</v>
      </c>
      <c r="J72" s="572">
        <v>122045.08404999999</v>
      </c>
      <c r="K72" s="591">
        <v>-54.603661440962405</v>
      </c>
      <c r="L72" s="591">
        <v>-1.3330034591061641</v>
      </c>
    </row>
    <row r="73" spans="1:12" s="568" customFormat="1" ht="12.75">
      <c r="A73" s="880"/>
      <c r="B73" s="563">
        <v>69</v>
      </c>
      <c r="C73" s="587" t="s">
        <v>975</v>
      </c>
      <c r="D73" s="577">
        <v>46772.05605000006</v>
      </c>
      <c r="E73" s="577">
        <v>42587.47956000003</v>
      </c>
      <c r="F73" s="588">
        <v>9.825837389847228</v>
      </c>
      <c r="G73" s="588">
        <v>0.042764818234334125</v>
      </c>
      <c r="H73" s="588"/>
      <c r="I73" s="577">
        <v>25264.19123</v>
      </c>
      <c r="J73" s="577">
        <v>25274.860679999994</v>
      </c>
      <c r="K73" s="588">
        <v>-0.042213684716516355</v>
      </c>
      <c r="L73" s="588">
        <v>-0.0002134181018130371</v>
      </c>
    </row>
    <row r="74" spans="1:12" s="600" customFormat="1" ht="12">
      <c r="A74" s="880"/>
      <c r="B74" s="599">
        <v>71</v>
      </c>
      <c r="C74" s="590" t="s">
        <v>132</v>
      </c>
      <c r="D74" s="572">
        <v>7912.669860000005</v>
      </c>
      <c r="E74" s="572">
        <v>2889.99281</v>
      </c>
      <c r="F74" s="591">
        <v>173.79548601714362</v>
      </c>
      <c r="G74" s="591">
        <v>0.05132989481882081</v>
      </c>
      <c r="H74" s="591"/>
      <c r="I74" s="572">
        <v>4339.565399999999</v>
      </c>
      <c r="J74" s="572">
        <v>1085.43319</v>
      </c>
      <c r="K74" s="591">
        <v>299.8003230396888</v>
      </c>
      <c r="L74" s="591">
        <v>0.06509152011652489</v>
      </c>
    </row>
    <row r="75" spans="1:12" s="568" customFormat="1" ht="24">
      <c r="A75" s="880"/>
      <c r="B75" s="563">
        <v>72</v>
      </c>
      <c r="C75" s="587" t="s">
        <v>134</v>
      </c>
      <c r="D75" s="577">
        <v>15002.62009</v>
      </c>
      <c r="E75" s="577">
        <v>14232.961070000001</v>
      </c>
      <c r="F75" s="588">
        <v>5.407581853239757</v>
      </c>
      <c r="G75" s="588">
        <v>0.00786562945410886</v>
      </c>
      <c r="H75" s="588"/>
      <c r="I75" s="577">
        <v>7080.669169999998</v>
      </c>
      <c r="J75" s="577">
        <v>7876.584930000003</v>
      </c>
      <c r="K75" s="588">
        <v>-10.104833085320445</v>
      </c>
      <c r="L75" s="588">
        <v>-0.015920486126499298</v>
      </c>
    </row>
    <row r="76" spans="1:12" s="568" customFormat="1" ht="12.75">
      <c r="A76" s="880"/>
      <c r="B76" s="599">
        <v>73</v>
      </c>
      <c r="C76" s="590" t="s">
        <v>136</v>
      </c>
      <c r="D76" s="572">
        <v>716.8689700000001</v>
      </c>
      <c r="E76" s="572">
        <v>756.43327</v>
      </c>
      <c r="F76" s="591">
        <v>-5.230375443428062</v>
      </c>
      <c r="G76" s="591">
        <v>-0.0004043324580425221</v>
      </c>
      <c r="H76" s="591"/>
      <c r="I76" s="572">
        <v>294.60669</v>
      </c>
      <c r="J76" s="572">
        <v>294.09327</v>
      </c>
      <c r="K76" s="591">
        <v>0.174577269313234</v>
      </c>
      <c r="L76" s="591">
        <v>1.026980039579461E-05</v>
      </c>
    </row>
    <row r="77" spans="1:12" s="568" customFormat="1" ht="24">
      <c r="A77" s="880"/>
      <c r="B77" s="563">
        <v>74</v>
      </c>
      <c r="C77" s="587" t="s">
        <v>976</v>
      </c>
      <c r="D77" s="577">
        <v>33937.05980999995</v>
      </c>
      <c r="E77" s="577">
        <v>24023.512229999986</v>
      </c>
      <c r="F77" s="588">
        <v>41.26602090938294</v>
      </c>
      <c r="G77" s="588">
        <v>0.10131277593544918</v>
      </c>
      <c r="H77" s="588"/>
      <c r="I77" s="577">
        <v>15005.526999999998</v>
      </c>
      <c r="J77" s="577">
        <v>12051.79189</v>
      </c>
      <c r="K77" s="588">
        <v>24.508680011732245</v>
      </c>
      <c r="L77" s="588">
        <v>0.059082758758425113</v>
      </c>
    </row>
    <row r="78" spans="1:12" s="568" customFormat="1" ht="24">
      <c r="A78" s="880"/>
      <c r="B78" s="599">
        <v>75</v>
      </c>
      <c r="C78" s="590" t="s">
        <v>140</v>
      </c>
      <c r="D78" s="572">
        <v>1281.8980499999996</v>
      </c>
      <c r="E78" s="572">
        <v>988.7486799999999</v>
      </c>
      <c r="F78" s="591">
        <v>29.64852200864629</v>
      </c>
      <c r="G78" s="591">
        <v>0.0029958777318369587</v>
      </c>
      <c r="H78" s="591"/>
      <c r="I78" s="572">
        <v>762.33483</v>
      </c>
      <c r="J78" s="572">
        <v>314.84868</v>
      </c>
      <c r="K78" s="591">
        <v>142.1273705197049</v>
      </c>
      <c r="L78" s="591">
        <v>0.008950943555729495</v>
      </c>
    </row>
    <row r="79" spans="1:12" s="568" customFormat="1" ht="24">
      <c r="A79" s="880"/>
      <c r="B79" s="563">
        <v>76</v>
      </c>
      <c r="C79" s="587" t="s">
        <v>142</v>
      </c>
      <c r="D79" s="577">
        <v>10768.746420000001</v>
      </c>
      <c r="E79" s="577">
        <v>15499.062440000002</v>
      </c>
      <c r="F79" s="588">
        <v>-30.52001395769588</v>
      </c>
      <c r="G79" s="588">
        <v>-0.04834207362911831</v>
      </c>
      <c r="H79" s="588"/>
      <c r="I79" s="577">
        <v>7213.63051</v>
      </c>
      <c r="J79" s="577">
        <v>11135.145949999998</v>
      </c>
      <c r="K79" s="588">
        <v>-35.21745882459671</v>
      </c>
      <c r="L79" s="588">
        <v>-0.07844100505984755</v>
      </c>
    </row>
    <row r="80" spans="1:12" s="568" customFormat="1" ht="48">
      <c r="A80" s="880"/>
      <c r="B80" s="599">
        <v>77</v>
      </c>
      <c r="C80" s="590" t="s">
        <v>977</v>
      </c>
      <c r="D80" s="572">
        <v>64530.10513999993</v>
      </c>
      <c r="E80" s="572">
        <v>62675.516320000024</v>
      </c>
      <c r="F80" s="591">
        <v>2.9590323764243096</v>
      </c>
      <c r="G80" s="591">
        <v>0.018953209237841776</v>
      </c>
      <c r="H80" s="591"/>
      <c r="I80" s="572">
        <v>34910.703579999994</v>
      </c>
      <c r="J80" s="572">
        <v>34881.82139000003</v>
      </c>
      <c r="K80" s="591">
        <v>0.0828001200884754</v>
      </c>
      <c r="L80" s="591">
        <v>0.0005777225785771564</v>
      </c>
    </row>
    <row r="81" spans="1:12" s="568" customFormat="1" ht="12.75">
      <c r="A81" s="880"/>
      <c r="B81" s="563">
        <v>78</v>
      </c>
      <c r="C81" s="587" t="s">
        <v>146</v>
      </c>
      <c r="D81" s="577">
        <v>220921.90503999987</v>
      </c>
      <c r="E81" s="577">
        <v>63629.48533999995</v>
      </c>
      <c r="F81" s="588">
        <v>247.2005216756324</v>
      </c>
      <c r="G81" s="588">
        <v>1.6074701356717336</v>
      </c>
      <c r="H81" s="588"/>
      <c r="I81" s="577">
        <v>167743.46082000004</v>
      </c>
      <c r="J81" s="577">
        <v>37916.948879999996</v>
      </c>
      <c r="K81" s="588">
        <v>342.39704347223847</v>
      </c>
      <c r="L81" s="588">
        <v>2.5968843514199973</v>
      </c>
    </row>
    <row r="82" spans="1:12" s="568" customFormat="1" ht="12.75">
      <c r="A82" s="880"/>
      <c r="B82" s="599">
        <v>79</v>
      </c>
      <c r="C82" s="590" t="s">
        <v>978</v>
      </c>
      <c r="D82" s="572">
        <v>1744.6987900000001</v>
      </c>
      <c r="E82" s="572">
        <v>5220.24393</v>
      </c>
      <c r="F82" s="591">
        <v>-66.5782133288166</v>
      </c>
      <c r="G82" s="591">
        <v>-0.035518781060045176</v>
      </c>
      <c r="H82" s="591"/>
      <c r="I82" s="572">
        <v>1696.3631</v>
      </c>
      <c r="J82" s="572">
        <v>545.62315</v>
      </c>
      <c r="K82" s="591">
        <v>210.9037987116199</v>
      </c>
      <c r="L82" s="591">
        <v>0.02301793773901825</v>
      </c>
    </row>
    <row r="83" spans="1:12" s="568" customFormat="1" ht="36">
      <c r="A83" s="880"/>
      <c r="B83" s="563">
        <v>81</v>
      </c>
      <c r="C83" s="587" t="s">
        <v>979</v>
      </c>
      <c r="D83" s="577">
        <v>12825.903010000009</v>
      </c>
      <c r="E83" s="577">
        <v>13805.457890000009</v>
      </c>
      <c r="F83" s="588">
        <v>-7.095417535622203</v>
      </c>
      <c r="G83" s="588">
        <v>-0.010010687221003498</v>
      </c>
      <c r="H83" s="588"/>
      <c r="I83" s="577">
        <v>5600.9946</v>
      </c>
      <c r="J83" s="577">
        <v>7295.182040000001</v>
      </c>
      <c r="K83" s="588">
        <v>-23.223374423155594</v>
      </c>
      <c r="L83" s="588">
        <v>-0.03388836983729185</v>
      </c>
    </row>
    <row r="84" spans="1:12" s="568" customFormat="1" ht="24">
      <c r="A84" s="880"/>
      <c r="B84" s="599">
        <v>82</v>
      </c>
      <c r="C84" s="590" t="s">
        <v>980</v>
      </c>
      <c r="D84" s="572">
        <v>15608.733550000004</v>
      </c>
      <c r="E84" s="572">
        <v>16132.117890000005</v>
      </c>
      <c r="F84" s="591">
        <v>-3.2443622317218286</v>
      </c>
      <c r="G84" s="591">
        <v>-0.005348793652185529</v>
      </c>
      <c r="H84" s="591"/>
      <c r="I84" s="572">
        <v>7060.416950000001</v>
      </c>
      <c r="J84" s="572">
        <v>7587.1987199999985</v>
      </c>
      <c r="K84" s="591">
        <v>-6.943033778875346</v>
      </c>
      <c r="L84" s="591">
        <v>-0.010537072241134744</v>
      </c>
    </row>
    <row r="85" spans="1:12" s="568" customFormat="1" ht="24">
      <c r="A85" s="880"/>
      <c r="B85" s="563">
        <v>83</v>
      </c>
      <c r="C85" s="587" t="s">
        <v>981</v>
      </c>
      <c r="D85" s="577">
        <v>6678.554259999996</v>
      </c>
      <c r="E85" s="577">
        <v>5462.8574199999985</v>
      </c>
      <c r="F85" s="588">
        <v>22.25386361996609</v>
      </c>
      <c r="G85" s="588">
        <v>0.012423970386225138</v>
      </c>
      <c r="H85" s="588"/>
      <c r="I85" s="577">
        <v>2979.08229</v>
      </c>
      <c r="J85" s="577">
        <v>2704.6609299999986</v>
      </c>
      <c r="K85" s="588">
        <v>10.146238922451596</v>
      </c>
      <c r="L85" s="588">
        <v>0.0054891757071063195</v>
      </c>
    </row>
    <row r="86" spans="1:12" s="568" customFormat="1" ht="12.75">
      <c r="A86" s="880"/>
      <c r="B86" s="599">
        <v>84</v>
      </c>
      <c r="C86" s="590" t="s">
        <v>158</v>
      </c>
      <c r="D86" s="572">
        <v>83271.16244</v>
      </c>
      <c r="E86" s="572">
        <v>92937.15050000002</v>
      </c>
      <c r="F86" s="591">
        <v>-10.400564260898031</v>
      </c>
      <c r="G86" s="591">
        <v>-0.09878280954571389</v>
      </c>
      <c r="H86" s="591"/>
      <c r="I86" s="572">
        <v>44292.22345999995</v>
      </c>
      <c r="J86" s="572">
        <v>50111.244940000004</v>
      </c>
      <c r="K86" s="591">
        <v>-11.612206974636887</v>
      </c>
      <c r="L86" s="591">
        <v>-0.11639630146554926</v>
      </c>
    </row>
    <row r="87" spans="1:12" s="568" customFormat="1" ht="12.75">
      <c r="A87" s="880"/>
      <c r="B87" s="563">
        <v>85</v>
      </c>
      <c r="C87" s="587" t="s">
        <v>160</v>
      </c>
      <c r="D87" s="577">
        <v>5353.630919999998</v>
      </c>
      <c r="E87" s="577">
        <v>4927.228110000001</v>
      </c>
      <c r="F87" s="588">
        <v>8.65400993176256</v>
      </c>
      <c r="G87" s="588">
        <v>0.004357678419270345</v>
      </c>
      <c r="H87" s="588"/>
      <c r="I87" s="577">
        <v>3426.7420199999992</v>
      </c>
      <c r="J87" s="577">
        <v>2914.4366200000004</v>
      </c>
      <c r="K87" s="588">
        <v>17.57819663959612</v>
      </c>
      <c r="L87" s="588">
        <v>0.010247505355630359</v>
      </c>
    </row>
    <row r="88" spans="1:12" s="568" customFormat="1" ht="24">
      <c r="A88" s="880"/>
      <c r="B88" s="599">
        <v>87</v>
      </c>
      <c r="C88" s="590" t="s">
        <v>982</v>
      </c>
      <c r="D88" s="572">
        <v>8508.794100000008</v>
      </c>
      <c r="E88" s="572">
        <v>8142.52985</v>
      </c>
      <c r="F88" s="591">
        <v>4.49816281606887</v>
      </c>
      <c r="G88" s="591">
        <v>0.003743084662071732</v>
      </c>
      <c r="H88" s="591"/>
      <c r="I88" s="572">
        <v>3900.5211500000028</v>
      </c>
      <c r="J88" s="572">
        <v>3241.911300000001</v>
      </c>
      <c r="K88" s="591">
        <v>20.315480253886076</v>
      </c>
      <c r="L88" s="591">
        <v>0.01317399341319834</v>
      </c>
    </row>
    <row r="89" spans="1:12" s="568" customFormat="1" ht="24">
      <c r="A89" s="880"/>
      <c r="B89" s="563">
        <v>88</v>
      </c>
      <c r="C89" s="587" t="s">
        <v>983</v>
      </c>
      <c r="D89" s="577">
        <v>1012.2267999999999</v>
      </c>
      <c r="E89" s="577">
        <v>1206.5705</v>
      </c>
      <c r="F89" s="588">
        <v>-16.107115166498776</v>
      </c>
      <c r="G89" s="588">
        <v>-0.0019861204653204728</v>
      </c>
      <c r="H89" s="588"/>
      <c r="I89" s="577">
        <v>516.4113199999999</v>
      </c>
      <c r="J89" s="577">
        <v>602.73974</v>
      </c>
      <c r="K89" s="588">
        <v>-14.322669349792674</v>
      </c>
      <c r="L89" s="588">
        <v>-0.0017268038679528065</v>
      </c>
    </row>
    <row r="90" spans="1:12" s="568" customFormat="1" ht="12.75">
      <c r="A90" s="880"/>
      <c r="B90" s="599">
        <v>89</v>
      </c>
      <c r="C90" s="590" t="s">
        <v>984</v>
      </c>
      <c r="D90" s="572">
        <v>93667.50648000033</v>
      </c>
      <c r="E90" s="572">
        <v>80071.76698999987</v>
      </c>
      <c r="F90" s="591">
        <v>16.97944231916154</v>
      </c>
      <c r="G90" s="591">
        <v>0.138943410268795</v>
      </c>
      <c r="H90" s="591"/>
      <c r="I90" s="572">
        <v>38913.29550000003</v>
      </c>
      <c r="J90" s="572">
        <v>42853.03685000005</v>
      </c>
      <c r="K90" s="591">
        <v>-9.193610627387809</v>
      </c>
      <c r="L90" s="591">
        <v>-0.07880557297253488</v>
      </c>
    </row>
    <row r="91" spans="1:12" s="592" customFormat="1" ht="14.25" customHeight="1">
      <c r="A91" s="597"/>
      <c r="B91" s="598"/>
      <c r="C91" s="587"/>
      <c r="D91" s="577"/>
      <c r="E91" s="579"/>
      <c r="F91" s="588"/>
      <c r="G91" s="588"/>
      <c r="H91" s="588"/>
      <c r="I91" s="577"/>
      <c r="J91" s="579"/>
      <c r="K91" s="588"/>
      <c r="L91" s="588"/>
    </row>
    <row r="92" spans="1:12" s="553" customFormat="1" ht="25.5" customHeight="1">
      <c r="A92" s="881" t="s">
        <v>985</v>
      </c>
      <c r="B92" s="881"/>
      <c r="C92" s="881"/>
      <c r="D92" s="551">
        <v>548338.59432</v>
      </c>
      <c r="E92" s="551">
        <v>502032.13977000007</v>
      </c>
      <c r="F92" s="552">
        <v>9.223802797011105</v>
      </c>
      <c r="G92" s="552">
        <v>0.4732347745678773</v>
      </c>
      <c r="H92" s="552"/>
      <c r="I92" s="551">
        <v>245559.33469000002</v>
      </c>
      <c r="J92" s="551">
        <v>300219.53799</v>
      </c>
      <c r="K92" s="552">
        <v>-18.20674419325122</v>
      </c>
      <c r="L92" s="552">
        <v>-1.0933531562552246</v>
      </c>
    </row>
    <row r="93" spans="1:12" s="568" customFormat="1" ht="12.75">
      <c r="A93" s="880" t="s">
        <v>986</v>
      </c>
      <c r="B93" s="601">
        <v>89</v>
      </c>
      <c r="C93" s="587" t="s">
        <v>984</v>
      </c>
      <c r="D93" s="577">
        <v>2577.55639</v>
      </c>
      <c r="E93" s="579">
        <v>2347.98752</v>
      </c>
      <c r="F93" s="588">
        <v>9.777261081864697</v>
      </c>
      <c r="G93" s="588">
        <v>0.0023461086256333238</v>
      </c>
      <c r="H93" s="588"/>
      <c r="I93" s="577">
        <v>2557.7531200000003</v>
      </c>
      <c r="J93" s="579">
        <v>1765.15162</v>
      </c>
      <c r="K93" s="588">
        <v>44.902743255562385</v>
      </c>
      <c r="L93" s="588">
        <v>0.015854191886579137</v>
      </c>
    </row>
    <row r="94" spans="1:12" s="568" customFormat="1" ht="24">
      <c r="A94" s="880"/>
      <c r="B94" s="844">
        <v>91</v>
      </c>
      <c r="C94" s="590" t="s">
        <v>170</v>
      </c>
      <c r="D94" s="572">
        <v>2.1553400000000003</v>
      </c>
      <c r="E94" s="574">
        <v>175.61065999999997</v>
      </c>
      <c r="F94" s="591">
        <v>-98.7726599285032</v>
      </c>
      <c r="G94" s="591">
        <v>-0.0017726489763790192</v>
      </c>
      <c r="H94" s="591"/>
      <c r="I94" s="572">
        <v>1.1720599999999999</v>
      </c>
      <c r="J94" s="574">
        <v>42.75224</v>
      </c>
      <c r="K94" s="572">
        <v>-97.25848283037332</v>
      </c>
      <c r="L94" s="572">
        <v>-0.0008317170134026997</v>
      </c>
    </row>
    <row r="95" spans="1:12" s="568" customFormat="1" ht="24">
      <c r="A95" s="880"/>
      <c r="B95" s="601">
        <v>93</v>
      </c>
      <c r="C95" s="587" t="s">
        <v>172</v>
      </c>
      <c r="D95" s="577">
        <v>1410.7459</v>
      </c>
      <c r="E95" s="579">
        <v>1106.89952</v>
      </c>
      <c r="F95" s="588">
        <v>27.450222401397372</v>
      </c>
      <c r="G95" s="588">
        <v>0.0031051972028501088</v>
      </c>
      <c r="H95" s="588"/>
      <c r="I95" s="577">
        <v>818.42053</v>
      </c>
      <c r="J95" s="579">
        <v>544.3085800000001</v>
      </c>
      <c r="K95" s="577">
        <v>50.35965995612265</v>
      </c>
      <c r="L95" s="577">
        <v>0.005482986663164759</v>
      </c>
    </row>
    <row r="96" spans="1:12" s="568" customFormat="1" ht="3" customHeight="1">
      <c r="A96" s="880"/>
      <c r="B96" s="844"/>
      <c r="C96" s="590"/>
      <c r="D96" s="572"/>
      <c r="E96" s="574"/>
      <c r="F96" s="591"/>
      <c r="G96" s="591"/>
      <c r="H96" s="591"/>
      <c r="I96" s="572"/>
      <c r="J96" s="574"/>
      <c r="K96" s="574"/>
      <c r="L96" s="574"/>
    </row>
    <row r="97" spans="1:12" s="568" customFormat="1" ht="13.5" customHeight="1" thickBot="1">
      <c r="A97" s="882"/>
      <c r="B97" s="602">
        <v>97</v>
      </c>
      <c r="C97" s="603" t="s">
        <v>174</v>
      </c>
      <c r="D97" s="604">
        <v>544348.1366900001</v>
      </c>
      <c r="E97" s="605">
        <v>498401.64207000006</v>
      </c>
      <c r="F97" s="606">
        <v>9.218768708138981</v>
      </c>
      <c r="G97" s="606">
        <v>0.4695561177157735</v>
      </c>
      <c r="H97" s="606"/>
      <c r="I97" s="604">
        <v>242181.98898000002</v>
      </c>
      <c r="J97" s="605">
        <v>297867.32555</v>
      </c>
      <c r="K97" s="606">
        <v>-18.694677728475003</v>
      </c>
      <c r="L97" s="838">
        <v>-1.1138586177915661</v>
      </c>
    </row>
    <row r="98" spans="1:12" ht="12.75">
      <c r="A98" s="530" t="s">
        <v>945</v>
      </c>
      <c r="B98" s="607"/>
      <c r="C98" s="590"/>
      <c r="D98" s="572"/>
      <c r="E98" s="574"/>
      <c r="F98" s="591"/>
      <c r="G98" s="591"/>
      <c r="H98" s="591"/>
      <c r="I98" s="572"/>
      <c r="J98" s="574"/>
      <c r="K98" s="591"/>
      <c r="L98" s="591"/>
    </row>
    <row r="99" spans="1:5" ht="12.75">
      <c r="A99" s="608" t="s">
        <v>770</v>
      </c>
      <c r="B99" s="609"/>
      <c r="E99" s="549"/>
    </row>
    <row r="100" spans="1:12" s="537" customFormat="1" ht="12.75">
      <c r="A100" s="608" t="s">
        <v>987</v>
      </c>
      <c r="B100" s="610"/>
      <c r="C100" s="449"/>
      <c r="D100" s="549"/>
      <c r="E100" s="549"/>
      <c r="G100" s="449"/>
      <c r="H100" s="449"/>
      <c r="I100" s="449"/>
      <c r="J100" s="449"/>
      <c r="K100" s="449"/>
      <c r="L100" s="449"/>
    </row>
    <row r="101" spans="1:5" s="537" customFormat="1" ht="12.75">
      <c r="A101" s="611" t="s">
        <v>988</v>
      </c>
      <c r="B101" s="610"/>
      <c r="C101" s="449"/>
      <c r="D101" s="549"/>
      <c r="E101" s="549"/>
    </row>
    <row r="102" spans="1:5" s="537" customFormat="1" ht="12.75">
      <c r="A102" s="611" t="s">
        <v>989</v>
      </c>
      <c r="B102" s="612"/>
      <c r="C102" s="449"/>
      <c r="D102" s="549"/>
      <c r="E102" s="836"/>
    </row>
    <row r="103" spans="1:5" s="537" customFormat="1" ht="12.75">
      <c r="A103" s="611" t="s">
        <v>990</v>
      </c>
      <c r="B103" s="610"/>
      <c r="C103" s="449"/>
      <c r="D103" s="549"/>
      <c r="E103" s="836"/>
    </row>
    <row r="104" spans="1:12" ht="12.75">
      <c r="A104" s="531" t="s">
        <v>516</v>
      </c>
      <c r="B104" s="610"/>
      <c r="G104" s="537"/>
      <c r="H104" s="537"/>
      <c r="I104" s="537"/>
      <c r="J104" s="537"/>
      <c r="K104" s="537"/>
      <c r="L104" s="537"/>
    </row>
    <row r="105" spans="1:2" ht="12.75">
      <c r="A105" s="442" t="s">
        <v>1279</v>
      </c>
      <c r="B105" s="610"/>
    </row>
  </sheetData>
  <sheetProtection/>
  <mergeCells count="15">
    <mergeCell ref="I11:L11"/>
    <mergeCell ref="A7:D7"/>
    <mergeCell ref="A11:A12"/>
    <mergeCell ref="B11:B12"/>
    <mergeCell ref="C11:C12"/>
    <mergeCell ref="D11:G11"/>
    <mergeCell ref="A57:A90"/>
    <mergeCell ref="A92:C92"/>
    <mergeCell ref="A93:A97"/>
    <mergeCell ref="A14:C14"/>
    <mergeCell ref="A16:C16"/>
    <mergeCell ref="A17:A45"/>
    <mergeCell ref="A46:C46"/>
    <mergeCell ref="A48:A54"/>
    <mergeCell ref="A56:C56"/>
  </mergeCells>
  <printOptions/>
  <pageMargins left="0.7" right="0.7" top="0.75" bottom="0.75" header="0.3" footer="0.3"/>
  <pageSetup horizontalDpi="600" verticalDpi="600" orientation="portrait" r:id="rId2"/>
  <ignoredErrors>
    <ignoredError sqref="B19:B3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F13" sqref="F13"/>
    </sheetView>
  </sheetViews>
  <sheetFormatPr defaultColWidth="6.7109375" defaultRowHeight="12.75"/>
  <cols>
    <col min="1" max="1" width="32.140625" style="449" customWidth="1"/>
    <col min="2" max="2" width="14.7109375" style="536" customWidth="1"/>
    <col min="3" max="3" width="45.7109375" style="449" customWidth="1"/>
    <col min="4" max="4" width="16.8515625" style="549" customWidth="1"/>
    <col min="5" max="5" width="17.140625" style="836" customWidth="1"/>
    <col min="6" max="6" width="19.28125" style="537" customWidth="1"/>
    <col min="7" max="7" width="12.28125" style="449" customWidth="1"/>
    <col min="8" max="8" width="4.8515625" style="449" customWidth="1"/>
    <col min="9" max="12" width="15.7109375" style="449" customWidth="1"/>
    <col min="13" max="13" width="7.140625" style="449" bestFit="1" customWidth="1"/>
    <col min="14" max="16384" width="6.7109375" style="449" customWidth="1"/>
  </cols>
  <sheetData>
    <row r="1" spans="4:5" ht="3" customHeight="1">
      <c r="D1" s="529"/>
      <c r="E1" s="535"/>
    </row>
    <row r="2" spans="4:5" ht="12.75">
      <c r="D2" s="529"/>
      <c r="E2" s="535"/>
    </row>
    <row r="3" spans="4:6" ht="12.75">
      <c r="D3" s="529"/>
      <c r="E3" s="449"/>
      <c r="F3" s="449"/>
    </row>
    <row r="4" spans="4:6" ht="12.75">
      <c r="D4" s="529"/>
      <c r="E4" s="449"/>
      <c r="F4" s="449"/>
    </row>
    <row r="5" spans="4:6" ht="12.75">
      <c r="D5" s="529"/>
      <c r="E5" s="449"/>
      <c r="F5" s="449"/>
    </row>
    <row r="6" spans="1:5" ht="15">
      <c r="A6" s="726" t="s">
        <v>1265</v>
      </c>
      <c r="B6" s="538"/>
      <c r="C6" s="726"/>
      <c r="D6" s="539"/>
      <c r="E6" s="539"/>
    </row>
    <row r="7" spans="1:9" ht="15">
      <c r="A7" s="888" t="s">
        <v>946</v>
      </c>
      <c r="B7" s="888"/>
      <c r="C7" s="888"/>
      <c r="D7" s="888"/>
      <c r="E7" s="539"/>
      <c r="F7" s="829"/>
      <c r="G7" s="515"/>
      <c r="I7" s="638"/>
    </row>
    <row r="8" spans="1:11" s="472" customFormat="1" ht="15">
      <c r="A8" s="726" t="s">
        <v>342</v>
      </c>
      <c r="B8" s="538"/>
      <c r="C8" s="726"/>
      <c r="D8" s="539"/>
      <c r="E8" s="539"/>
      <c r="F8" s="539"/>
      <c r="G8" s="539"/>
      <c r="H8" s="539"/>
      <c r="I8" s="539"/>
      <c r="J8" s="539"/>
      <c r="K8" s="539"/>
    </row>
    <row r="9" spans="1:12" ht="20.25" customHeight="1" thickBot="1">
      <c r="A9" s="841" t="s">
        <v>1342</v>
      </c>
      <c r="B9" s="541"/>
      <c r="C9" s="540"/>
      <c r="D9" s="551"/>
      <c r="E9" s="539"/>
      <c r="F9" s="837"/>
      <c r="G9" s="539"/>
      <c r="H9" s="639"/>
      <c r="I9" s="828"/>
      <c r="J9" s="828"/>
      <c r="K9" s="542"/>
      <c r="L9" s="543" t="s">
        <v>813</v>
      </c>
    </row>
    <row r="10" spans="1:12" ht="13.5" customHeight="1">
      <c r="A10" s="889" t="s">
        <v>935</v>
      </c>
      <c r="B10" s="889" t="s">
        <v>947</v>
      </c>
      <c r="C10" s="891" t="s">
        <v>948</v>
      </c>
      <c r="D10" s="879" t="s">
        <v>1269</v>
      </c>
      <c r="E10" s="879"/>
      <c r="F10" s="879"/>
      <c r="G10" s="879"/>
      <c r="I10" s="886" t="s">
        <v>1341</v>
      </c>
      <c r="J10" s="887"/>
      <c r="K10" s="887"/>
      <c r="L10" s="887"/>
    </row>
    <row r="11" spans="1:12" ht="27.75" customHeight="1" thickBot="1">
      <c r="A11" s="890"/>
      <c r="B11" s="890"/>
      <c r="C11" s="892"/>
      <c r="D11" s="544">
        <v>2013</v>
      </c>
      <c r="E11" s="544">
        <v>2012</v>
      </c>
      <c r="F11" s="727" t="s">
        <v>347</v>
      </c>
      <c r="G11" s="727" t="s">
        <v>780</v>
      </c>
      <c r="H11" s="540"/>
      <c r="I11" s="544">
        <v>2013</v>
      </c>
      <c r="J11" s="544">
        <v>2012</v>
      </c>
      <c r="K11" s="728" t="s">
        <v>347</v>
      </c>
      <c r="L11" s="727" t="s">
        <v>780</v>
      </c>
    </row>
    <row r="12" spans="4:8" ht="5.25" customHeight="1">
      <c r="D12" s="529"/>
      <c r="E12" s="535"/>
      <c r="H12" s="545"/>
    </row>
    <row r="13" spans="1:12" s="548" customFormat="1" ht="15" customHeight="1">
      <c r="A13" s="883" t="s">
        <v>464</v>
      </c>
      <c r="B13" s="883"/>
      <c r="C13" s="883"/>
      <c r="D13" s="546">
        <f>+D15+D45+D55+D91</f>
        <v>18715821.61161</v>
      </c>
      <c r="E13" s="546">
        <f>+E15+E45+E55+E91</f>
        <v>20971867.254219998</v>
      </c>
      <c r="F13" s="547">
        <f>+((D13-E13)/E13*100)</f>
        <v>-10.757485803540137</v>
      </c>
      <c r="G13" s="547">
        <f>+E13/$E$13*F13</f>
        <v>-10.757485803540137</v>
      </c>
      <c r="H13" s="547"/>
      <c r="I13" s="546">
        <f>+I15+I45+I55+I91</f>
        <v>7732369.6401700005</v>
      </c>
      <c r="J13" s="546">
        <f>+J15+J45+J55+J91</f>
        <v>10478575.516790003</v>
      </c>
      <c r="K13" s="547">
        <f>+((I13-J13)/J13*100)</f>
        <v>-26.20781681841877</v>
      </c>
      <c r="L13" s="547">
        <f>+J13/$J$13*K13</f>
        <v>-26.20781681841877</v>
      </c>
    </row>
    <row r="14" spans="5:12" ht="5.25" customHeight="1">
      <c r="E14" s="549"/>
      <c r="F14" s="550"/>
      <c r="G14" s="830"/>
      <c r="H14" s="550"/>
      <c r="I14" s="549"/>
      <c r="J14" s="549"/>
      <c r="K14" s="550"/>
      <c r="L14" s="550"/>
    </row>
    <row r="15" spans="1:12" s="553" customFormat="1" ht="25.5" customHeight="1">
      <c r="A15" s="881" t="s">
        <v>949</v>
      </c>
      <c r="B15" s="881"/>
      <c r="C15" s="881"/>
      <c r="D15" s="551">
        <v>531422.80592</v>
      </c>
      <c r="E15" s="551">
        <v>617899.6625900003</v>
      </c>
      <c r="F15" s="552">
        <f aca="true" t="shared" si="0" ref="F15:F78">+((D15-E15)/E15*100)</f>
        <v>-13.995291129877346</v>
      </c>
      <c r="G15" s="552">
        <f>+E15/$E$13*F15</f>
        <v>-0.41234695805448285</v>
      </c>
      <c r="H15" s="552"/>
      <c r="I15" s="551">
        <v>260561.37186000007</v>
      </c>
      <c r="J15" s="551">
        <v>297872.6795</v>
      </c>
      <c r="K15" s="552">
        <f aca="true" t="shared" si="1" ref="K15:K78">+((I15-J15)/J15*100)</f>
        <v>-12.525924734900018</v>
      </c>
      <c r="L15" s="552">
        <f aca="true" t="shared" si="2" ref="L15:L78">+J15/$J$13*K15</f>
        <v>-0.35607232662698673</v>
      </c>
    </row>
    <row r="16" spans="1:12" s="558" customFormat="1" ht="14.25">
      <c r="A16" s="884" t="s">
        <v>950</v>
      </c>
      <c r="B16" s="554"/>
      <c r="C16" s="555" t="s">
        <v>951</v>
      </c>
      <c r="D16" s="556">
        <v>450106.6626799999</v>
      </c>
      <c r="E16" s="556">
        <v>546390.9589600003</v>
      </c>
      <c r="F16" s="557">
        <f t="shared" si="0"/>
        <v>-17.621868499300902</v>
      </c>
      <c r="G16" s="557">
        <f>+E16/$E$13*F16</f>
        <v>-0.4591117000353219</v>
      </c>
      <c r="H16" s="557"/>
      <c r="I16" s="556">
        <v>221463.0445100001</v>
      </c>
      <c r="J16" s="556">
        <v>260070.27389999997</v>
      </c>
      <c r="K16" s="557">
        <f t="shared" si="1"/>
        <v>-14.84492203243682</v>
      </c>
      <c r="L16" s="557">
        <f t="shared" si="2"/>
        <v>-0.36843967319927073</v>
      </c>
    </row>
    <row r="17" spans="1:12" s="558" customFormat="1" ht="14.25">
      <c r="A17" s="884"/>
      <c r="B17" s="559"/>
      <c r="C17" s="560"/>
      <c r="D17" s="561"/>
      <c r="E17" s="561"/>
      <c r="F17" s="562"/>
      <c r="G17" s="831"/>
      <c r="H17" s="562"/>
      <c r="I17" s="561"/>
      <c r="J17" s="561"/>
      <c r="K17" s="562"/>
      <c r="L17" s="562"/>
    </row>
    <row r="18" spans="1:12" s="558" customFormat="1" ht="15.75" customHeight="1">
      <c r="A18" s="884"/>
      <c r="B18" s="563" t="s">
        <v>33</v>
      </c>
      <c r="C18" s="564" t="s">
        <v>34</v>
      </c>
      <c r="D18" s="565">
        <v>26325.61725</v>
      </c>
      <c r="E18" s="565">
        <v>6446.986359999999</v>
      </c>
      <c r="F18" s="566">
        <f t="shared" si="0"/>
        <v>308.33989371120686</v>
      </c>
      <c r="G18" s="557">
        <f aca="true" t="shared" si="3" ref="G18:G81">+E18/$E$13*F18</f>
        <v>0.09478712910506329</v>
      </c>
      <c r="H18" s="566"/>
      <c r="I18" s="565">
        <v>14542.5205</v>
      </c>
      <c r="J18" s="567">
        <v>4596.74476</v>
      </c>
      <c r="K18" s="566">
        <f t="shared" si="1"/>
        <v>216.3656295765267</v>
      </c>
      <c r="L18" s="566">
        <f t="shared" si="2"/>
        <v>0.09491534153725105</v>
      </c>
    </row>
    <row r="19" spans="1:7" s="568" customFormat="1" ht="15.75" customHeight="1">
      <c r="A19" s="884"/>
      <c r="B19" s="558"/>
      <c r="C19" s="558"/>
      <c r="G19" s="831"/>
    </row>
    <row r="20" spans="1:12" s="568" customFormat="1" ht="13.5">
      <c r="A20" s="884"/>
      <c r="B20" s="554"/>
      <c r="C20" s="569" t="s">
        <v>953</v>
      </c>
      <c r="D20" s="556">
        <v>423781.0454299999</v>
      </c>
      <c r="E20" s="556">
        <v>539943.9726000002</v>
      </c>
      <c r="F20" s="557">
        <f t="shared" si="0"/>
        <v>-21.513885340851065</v>
      </c>
      <c r="G20" s="557">
        <f t="shared" si="3"/>
        <v>-0.5538988291403848</v>
      </c>
      <c r="H20" s="557"/>
      <c r="I20" s="556">
        <v>206920.52401000008</v>
      </c>
      <c r="J20" s="556">
        <v>255473.52914</v>
      </c>
      <c r="K20" s="557">
        <f t="shared" si="1"/>
        <v>-19.00510213071538</v>
      </c>
      <c r="L20" s="557">
        <f t="shared" si="2"/>
        <v>-0.4633550147365221</v>
      </c>
    </row>
    <row r="21" spans="1:12" s="568" customFormat="1" ht="12.75">
      <c r="A21" s="884"/>
      <c r="B21" s="570" t="s">
        <v>542</v>
      </c>
      <c r="C21" s="571" t="s">
        <v>35</v>
      </c>
      <c r="D21" s="572">
        <v>3767.9420899999996</v>
      </c>
      <c r="E21" s="572">
        <v>2021.6457900000003</v>
      </c>
      <c r="F21" s="573">
        <f t="shared" si="0"/>
        <v>86.37993404373766</v>
      </c>
      <c r="G21" s="573">
        <f t="shared" si="3"/>
        <v>0.008326851771620892</v>
      </c>
      <c r="H21" s="573"/>
      <c r="I21" s="572">
        <v>2864.0103799999997</v>
      </c>
      <c r="J21" s="574">
        <v>1412.55347</v>
      </c>
      <c r="K21" s="573">
        <f t="shared" si="1"/>
        <v>102.75412158380097</v>
      </c>
      <c r="L21" s="573">
        <f t="shared" si="2"/>
        <v>0.01385166244852943</v>
      </c>
    </row>
    <row r="22" spans="1:12" s="568" customFormat="1" ht="12.75">
      <c r="A22" s="884"/>
      <c r="B22" s="575" t="s">
        <v>550</v>
      </c>
      <c r="C22" s="576" t="s">
        <v>36</v>
      </c>
      <c r="D22" s="577">
        <v>849.19952</v>
      </c>
      <c r="E22" s="577">
        <v>402.74739999999997</v>
      </c>
      <c r="F22" s="578">
        <f t="shared" si="0"/>
        <v>110.85164547306825</v>
      </c>
      <c r="G22" s="578">
        <f t="shared" si="3"/>
        <v>0.002128814352046617</v>
      </c>
      <c r="H22" s="578"/>
      <c r="I22" s="577">
        <v>76.53032</v>
      </c>
      <c r="J22" s="579">
        <v>154.41509</v>
      </c>
      <c r="K22" s="578">
        <f t="shared" si="1"/>
        <v>-50.43857436472044</v>
      </c>
      <c r="L22" s="578">
        <f t="shared" si="2"/>
        <v>-0.00074327631532744</v>
      </c>
    </row>
    <row r="23" spans="1:12" s="568" customFormat="1" ht="12.75">
      <c r="A23" s="884"/>
      <c r="B23" s="580" t="s">
        <v>37</v>
      </c>
      <c r="C23" s="581" t="s">
        <v>954</v>
      </c>
      <c r="D23" s="572">
        <v>7483.459640000002</v>
      </c>
      <c r="E23" s="572">
        <v>9491.921339999997</v>
      </c>
      <c r="F23" s="573">
        <f t="shared" si="0"/>
        <v>-21.15969599891349</v>
      </c>
      <c r="G23" s="573">
        <f t="shared" si="3"/>
        <v>-0.009576933115461376</v>
      </c>
      <c r="H23" s="582"/>
      <c r="I23" s="572">
        <v>4816.37838</v>
      </c>
      <c r="J23" s="574">
        <v>2095.6501200000002</v>
      </c>
      <c r="K23" s="573">
        <f t="shared" si="1"/>
        <v>129.82740935781777</v>
      </c>
      <c r="L23" s="573">
        <f t="shared" si="2"/>
        <v>0.025964676741037272</v>
      </c>
    </row>
    <row r="24" spans="1:12" s="568" customFormat="1" ht="12.75">
      <c r="A24" s="884"/>
      <c r="B24" s="575" t="s">
        <v>39</v>
      </c>
      <c r="C24" s="576" t="s">
        <v>40</v>
      </c>
      <c r="D24" s="577">
        <v>6715.717209999999</v>
      </c>
      <c r="E24" s="577">
        <v>21314.546660000007</v>
      </c>
      <c r="F24" s="578">
        <f t="shared" si="0"/>
        <v>-68.49232912561511</v>
      </c>
      <c r="G24" s="578">
        <f t="shared" si="3"/>
        <v>-0.06961149082737211</v>
      </c>
      <c r="H24" s="578"/>
      <c r="I24" s="577">
        <v>3089.355640000001</v>
      </c>
      <c r="J24" s="579">
        <v>12857.959660000004</v>
      </c>
      <c r="K24" s="578">
        <f t="shared" si="1"/>
        <v>-75.97320475650022</v>
      </c>
      <c r="L24" s="578">
        <f t="shared" si="2"/>
        <v>-0.09322454186971883</v>
      </c>
    </row>
    <row r="25" spans="1:12" s="568" customFormat="1" ht="12.75">
      <c r="A25" s="884"/>
      <c r="B25" s="580" t="s">
        <v>554</v>
      </c>
      <c r="C25" s="581" t="s">
        <v>41</v>
      </c>
      <c r="D25" s="572">
        <v>215487.23733000003</v>
      </c>
      <c r="E25" s="572">
        <v>256177.04775000014</v>
      </c>
      <c r="F25" s="573">
        <f t="shared" si="0"/>
        <v>-15.88347230065231</v>
      </c>
      <c r="G25" s="573">
        <f t="shared" si="3"/>
        <v>-0.19402092301443705</v>
      </c>
      <c r="H25" s="582"/>
      <c r="I25" s="572">
        <v>108522.04260000004</v>
      </c>
      <c r="J25" s="574">
        <v>107472.54418000001</v>
      </c>
      <c r="K25" s="573">
        <f t="shared" si="1"/>
        <v>0.9765270079047202</v>
      </c>
      <c r="L25" s="573">
        <f t="shared" si="2"/>
        <v>0.010015659268937875</v>
      </c>
    </row>
    <row r="26" spans="1:12" s="568" customFormat="1" ht="12.75">
      <c r="A26" s="884"/>
      <c r="B26" s="575" t="s">
        <v>42</v>
      </c>
      <c r="C26" s="576" t="s">
        <v>955</v>
      </c>
      <c r="D26" s="577">
        <v>86242.19199999992</v>
      </c>
      <c r="E26" s="577">
        <v>142251.43690999993</v>
      </c>
      <c r="F26" s="578">
        <f t="shared" si="0"/>
        <v>-39.373412407381245</v>
      </c>
      <c r="G26" s="578">
        <f t="shared" si="3"/>
        <v>-0.2670684695409262</v>
      </c>
      <c r="H26" s="578"/>
      <c r="I26" s="577">
        <v>37306.63220000001</v>
      </c>
      <c r="J26" s="579">
        <v>68565.02577000002</v>
      </c>
      <c r="K26" s="578">
        <f t="shared" si="1"/>
        <v>-45.58941416408951</v>
      </c>
      <c r="L26" s="578">
        <f t="shared" si="2"/>
        <v>-0.29830766137929865</v>
      </c>
    </row>
    <row r="27" spans="1:12" s="568" customFormat="1" ht="12.75">
      <c r="A27" s="884"/>
      <c r="B27" s="580" t="s">
        <v>44</v>
      </c>
      <c r="C27" s="581" t="s">
        <v>956</v>
      </c>
      <c r="D27" s="572">
        <v>93363.37869999991</v>
      </c>
      <c r="E27" s="572">
        <v>74401.96490000011</v>
      </c>
      <c r="F27" s="573">
        <f t="shared" si="0"/>
        <v>25.485098176486165</v>
      </c>
      <c r="G27" s="573">
        <f t="shared" si="3"/>
        <v>0.0904135696175759</v>
      </c>
      <c r="H27" s="582"/>
      <c r="I27" s="572">
        <v>46335.22998000001</v>
      </c>
      <c r="J27" s="574">
        <v>37626.77571999998</v>
      </c>
      <c r="K27" s="573">
        <f t="shared" si="1"/>
        <v>23.144301081772394</v>
      </c>
      <c r="L27" s="573">
        <f t="shared" si="2"/>
        <v>0.08310723386061704</v>
      </c>
    </row>
    <row r="28" spans="1:12" s="568" customFormat="1" ht="12.75">
      <c r="A28" s="884"/>
      <c r="B28" s="575" t="s">
        <v>46</v>
      </c>
      <c r="C28" s="576" t="s">
        <v>47</v>
      </c>
      <c r="D28" s="577">
        <v>5761.48052</v>
      </c>
      <c r="E28" s="577">
        <v>25840.026859999998</v>
      </c>
      <c r="F28" s="578">
        <f t="shared" si="0"/>
        <v>-77.70327193847196</v>
      </c>
      <c r="G28" s="578">
        <f t="shared" si="3"/>
        <v>-0.09574038447129572</v>
      </c>
      <c r="H28" s="578"/>
      <c r="I28" s="577">
        <v>1670.41974</v>
      </c>
      <c r="J28" s="579">
        <v>22443.978759999998</v>
      </c>
      <c r="K28" s="578">
        <f t="shared" si="1"/>
        <v>-92.55738139007221</v>
      </c>
      <c r="L28" s="578">
        <f t="shared" si="2"/>
        <v>-0.1982479296609941</v>
      </c>
    </row>
    <row r="29" spans="1:12" s="568" customFormat="1" ht="12.75">
      <c r="A29" s="884"/>
      <c r="B29" s="580" t="s">
        <v>48</v>
      </c>
      <c r="C29" s="581" t="s">
        <v>49</v>
      </c>
      <c r="D29" s="572">
        <v>4110.438419999999</v>
      </c>
      <c r="E29" s="572">
        <v>8042.634989999997</v>
      </c>
      <c r="F29" s="573">
        <f t="shared" si="0"/>
        <v>-48.891893948801474</v>
      </c>
      <c r="G29" s="573">
        <f t="shared" si="3"/>
        <v>-0.018749863912135695</v>
      </c>
      <c r="H29" s="582"/>
      <c r="I29" s="572">
        <v>2239.9247699999987</v>
      </c>
      <c r="J29" s="574">
        <v>2844.6263700000013</v>
      </c>
      <c r="K29" s="573">
        <f t="shared" si="1"/>
        <v>-21.257681021919314</v>
      </c>
      <c r="L29" s="573">
        <f t="shared" si="2"/>
        <v>-0.00577083783030507</v>
      </c>
    </row>
    <row r="30" spans="1:12" s="568" customFormat="1" ht="12.75">
      <c r="A30" s="884"/>
      <c r="B30" s="575"/>
      <c r="C30" s="576"/>
      <c r="D30" s="577"/>
      <c r="E30" s="577"/>
      <c r="F30" s="578"/>
      <c r="G30" s="832"/>
      <c r="H30" s="578"/>
      <c r="I30" s="577"/>
      <c r="J30" s="579"/>
      <c r="K30" s="578"/>
      <c r="L30" s="578"/>
    </row>
    <row r="31" spans="1:12" s="586" customFormat="1" ht="12.75">
      <c r="A31" s="884"/>
      <c r="B31" s="583"/>
      <c r="C31" s="584" t="s">
        <v>957</v>
      </c>
      <c r="D31" s="561">
        <v>81316.14323999999</v>
      </c>
      <c r="E31" s="561">
        <v>71508.70363</v>
      </c>
      <c r="F31" s="585">
        <f t="shared" si="0"/>
        <v>13.715029237203899</v>
      </c>
      <c r="G31" s="585">
        <f t="shared" si="3"/>
        <v>0.04676474198083871</v>
      </c>
      <c r="H31" s="585"/>
      <c r="I31" s="561">
        <v>39098.32734999999</v>
      </c>
      <c r="J31" s="561">
        <v>37802.4056</v>
      </c>
      <c r="K31" s="585">
        <f t="shared" si="1"/>
        <v>3.4281462500365163</v>
      </c>
      <c r="L31" s="585">
        <f t="shared" si="2"/>
        <v>0.012367346572284717</v>
      </c>
    </row>
    <row r="32" spans="1:12" s="568" customFormat="1" ht="12" customHeight="1">
      <c r="A32" s="884"/>
      <c r="B32" s="563">
        <v>11</v>
      </c>
      <c r="C32" s="587" t="s">
        <v>52</v>
      </c>
      <c r="D32" s="577">
        <v>3676.769670000001</v>
      </c>
      <c r="E32" s="577">
        <v>4323.20975</v>
      </c>
      <c r="F32" s="588">
        <f t="shared" si="0"/>
        <v>-14.952780859175268</v>
      </c>
      <c r="G32" s="588">
        <f t="shared" si="3"/>
        <v>-0.003082415467177445</v>
      </c>
      <c r="H32" s="588"/>
      <c r="I32" s="577">
        <v>1651.58091</v>
      </c>
      <c r="J32" s="577">
        <v>1961.1869599999998</v>
      </c>
      <c r="K32" s="588">
        <f t="shared" si="1"/>
        <v>-15.786666764294614</v>
      </c>
      <c r="L32" s="588">
        <f t="shared" si="2"/>
        <v>-0.0029546578111109925</v>
      </c>
    </row>
    <row r="33" spans="1:12" s="568" customFormat="1" ht="12.75">
      <c r="A33" s="884"/>
      <c r="B33" s="589">
        <v>12</v>
      </c>
      <c r="C33" s="590" t="s">
        <v>54</v>
      </c>
      <c r="D33" s="572">
        <v>4121.72318</v>
      </c>
      <c r="E33" s="572">
        <v>1161.3911199999998</v>
      </c>
      <c r="F33" s="591">
        <f t="shared" si="0"/>
        <v>254.8953585937527</v>
      </c>
      <c r="G33" s="591">
        <f t="shared" si="3"/>
        <v>0.01411572953478578</v>
      </c>
      <c r="H33" s="591"/>
      <c r="I33" s="572">
        <v>1428.2434</v>
      </c>
      <c r="J33" s="572">
        <v>459.06422000000003</v>
      </c>
      <c r="K33" s="591">
        <f t="shared" si="1"/>
        <v>211.1206096611058</v>
      </c>
      <c r="L33" s="591">
        <f t="shared" si="2"/>
        <v>0.009249150120138633</v>
      </c>
    </row>
    <row r="34" spans="1:12" s="568" customFormat="1" ht="12.75">
      <c r="A34" s="884"/>
      <c r="B34" s="563">
        <v>21</v>
      </c>
      <c r="C34" s="587" t="s">
        <v>958</v>
      </c>
      <c r="D34" s="577">
        <v>5046.7876</v>
      </c>
      <c r="E34" s="577">
        <v>2818.82562</v>
      </c>
      <c r="F34" s="588">
        <f t="shared" si="0"/>
        <v>79.03865936907441</v>
      </c>
      <c r="G34" s="588">
        <f t="shared" si="3"/>
        <v>0.010623574682181364</v>
      </c>
      <c r="H34" s="588"/>
      <c r="I34" s="577">
        <v>2810.2855</v>
      </c>
      <c r="J34" s="577">
        <v>1079.98248</v>
      </c>
      <c r="K34" s="588">
        <f t="shared" si="1"/>
        <v>160.21584164957937</v>
      </c>
      <c r="L34" s="588">
        <f t="shared" si="2"/>
        <v>0.016512769481190508</v>
      </c>
    </row>
    <row r="35" spans="1:12" s="568" customFormat="1" ht="12.75">
      <c r="A35" s="884"/>
      <c r="B35" s="589">
        <v>22</v>
      </c>
      <c r="C35" s="590" t="s">
        <v>60</v>
      </c>
      <c r="D35" s="572">
        <v>4.95674</v>
      </c>
      <c r="E35" s="572">
        <v>5.5859700000000005</v>
      </c>
      <c r="F35" s="591">
        <f t="shared" si="0"/>
        <v>-11.26447152419366</v>
      </c>
      <c r="G35" s="591">
        <f t="shared" si="3"/>
        <v>-3.000352769605605E-06</v>
      </c>
      <c r="H35" s="591"/>
      <c r="I35" s="572">
        <v>3.165</v>
      </c>
      <c r="J35" s="572">
        <v>2.46027</v>
      </c>
      <c r="K35" s="591">
        <f t="shared" si="1"/>
        <v>28.644417076174573</v>
      </c>
      <c r="L35" s="591">
        <f t="shared" si="2"/>
        <v>6.72543704886985E-06</v>
      </c>
    </row>
    <row r="36" spans="1:12" s="568" customFormat="1" ht="24">
      <c r="A36" s="884"/>
      <c r="B36" s="563">
        <v>23</v>
      </c>
      <c r="C36" s="587" t="s">
        <v>62</v>
      </c>
      <c r="D36" s="577">
        <v>18.32062</v>
      </c>
      <c r="E36" s="577">
        <v>20.54</v>
      </c>
      <c r="F36" s="588">
        <f t="shared" si="0"/>
        <v>-10.805160662122676</v>
      </c>
      <c r="G36" s="588">
        <f t="shared" si="3"/>
        <v>-1.0582653290223406E-05</v>
      </c>
      <c r="H36" s="588"/>
      <c r="I36" s="577">
        <v>12.325</v>
      </c>
      <c r="J36" s="577">
        <v>10.925</v>
      </c>
      <c r="K36" s="588">
        <f t="shared" si="1"/>
        <v>12.814645308924472</v>
      </c>
      <c r="L36" s="588">
        <f t="shared" si="2"/>
        <v>1.336059465102632E-05</v>
      </c>
    </row>
    <row r="37" spans="1:12" s="568" customFormat="1" ht="12.75">
      <c r="A37" s="884"/>
      <c r="B37" s="589">
        <v>24</v>
      </c>
      <c r="C37" s="590" t="s">
        <v>64</v>
      </c>
      <c r="D37" s="572">
        <v>13505.70846</v>
      </c>
      <c r="E37" s="572">
        <v>8032.24354</v>
      </c>
      <c r="F37" s="591">
        <f t="shared" si="0"/>
        <v>68.14366238700973</v>
      </c>
      <c r="G37" s="591">
        <f t="shared" si="3"/>
        <v>0.026099082421469258</v>
      </c>
      <c r="H37" s="591"/>
      <c r="I37" s="572">
        <v>7832.821539999999</v>
      </c>
      <c r="J37" s="572">
        <v>4669.9122</v>
      </c>
      <c r="K37" s="591">
        <f t="shared" si="1"/>
        <v>67.72952476494096</v>
      </c>
      <c r="L37" s="591">
        <f t="shared" si="2"/>
        <v>0.03018453543548944</v>
      </c>
    </row>
    <row r="38" spans="1:12" s="568" customFormat="1" ht="12.75">
      <c r="A38" s="884"/>
      <c r="B38" s="563">
        <v>25</v>
      </c>
      <c r="C38" s="587" t="s">
        <v>66</v>
      </c>
      <c r="D38" s="577">
        <v>312.914</v>
      </c>
      <c r="E38" s="577">
        <v>135.412</v>
      </c>
      <c r="F38" s="588">
        <f t="shared" si="0"/>
        <v>131.0829173189968</v>
      </c>
      <c r="G38" s="588">
        <f t="shared" si="3"/>
        <v>0.0008463814778547327</v>
      </c>
      <c r="H38" s="588"/>
      <c r="I38" s="577">
        <v>29.993</v>
      </c>
      <c r="J38" s="577">
        <v>135.412</v>
      </c>
      <c r="K38" s="588">
        <f t="shared" si="1"/>
        <v>-77.85055977313681</v>
      </c>
      <c r="L38" s="588">
        <f t="shared" si="2"/>
        <v>-0.0010060432339403895</v>
      </c>
    </row>
    <row r="39" spans="1:12" s="568" customFormat="1" ht="36">
      <c r="A39" s="884"/>
      <c r="B39" s="589">
        <v>26</v>
      </c>
      <c r="C39" s="590" t="s">
        <v>959</v>
      </c>
      <c r="D39" s="572">
        <v>657.6505400000001</v>
      </c>
      <c r="E39" s="572">
        <v>579.61332</v>
      </c>
      <c r="F39" s="591">
        <f t="shared" si="0"/>
        <v>13.463669192419534</v>
      </c>
      <c r="G39" s="591">
        <f t="shared" si="3"/>
        <v>0.00037210430074745613</v>
      </c>
      <c r="H39" s="591"/>
      <c r="I39" s="572">
        <v>302.77564</v>
      </c>
      <c r="J39" s="572">
        <v>225.67508</v>
      </c>
      <c r="K39" s="591">
        <f t="shared" si="1"/>
        <v>34.164410177676686</v>
      </c>
      <c r="L39" s="591">
        <f t="shared" si="2"/>
        <v>0.0007357923782336678</v>
      </c>
    </row>
    <row r="40" spans="1:12" s="568" customFormat="1" ht="12.75">
      <c r="A40" s="884"/>
      <c r="B40" s="563">
        <v>29</v>
      </c>
      <c r="C40" s="587" t="s">
        <v>960</v>
      </c>
      <c r="D40" s="577">
        <v>32536.823589999993</v>
      </c>
      <c r="E40" s="577">
        <v>37136.855980000015</v>
      </c>
      <c r="F40" s="588">
        <f t="shared" si="0"/>
        <v>-12.38670390535311</v>
      </c>
      <c r="G40" s="588">
        <f t="shared" si="3"/>
        <v>-0.02193430052860169</v>
      </c>
      <c r="H40" s="588"/>
      <c r="I40" s="577">
        <v>15014.79552</v>
      </c>
      <c r="J40" s="577">
        <v>16713.38069</v>
      </c>
      <c r="K40" s="588">
        <f t="shared" si="1"/>
        <v>-10.16302567090035</v>
      </c>
      <c r="L40" s="588">
        <f t="shared" si="2"/>
        <v>-0.016210077097581918</v>
      </c>
    </row>
    <row r="41" spans="1:12" s="568" customFormat="1" ht="4.5" customHeight="1">
      <c r="A41" s="884"/>
      <c r="B41" s="589"/>
      <c r="C41" s="590"/>
      <c r="D41" s="572"/>
      <c r="E41" s="572"/>
      <c r="F41" s="591"/>
      <c r="G41" s="591"/>
      <c r="H41" s="591"/>
      <c r="I41" s="572"/>
      <c r="J41" s="572"/>
      <c r="K41" s="591"/>
      <c r="L41" s="591"/>
    </row>
    <row r="42" spans="1:12" s="568" customFormat="1" ht="24">
      <c r="A42" s="884"/>
      <c r="B42" s="563">
        <v>42</v>
      </c>
      <c r="C42" s="587" t="s">
        <v>961</v>
      </c>
      <c r="D42" s="577">
        <v>20732.658339999998</v>
      </c>
      <c r="E42" s="577">
        <v>16903.504829999998</v>
      </c>
      <c r="F42" s="588">
        <f t="shared" si="0"/>
        <v>22.653015149876467</v>
      </c>
      <c r="G42" s="588">
        <f t="shared" si="3"/>
        <v>0.018258524448887547</v>
      </c>
      <c r="H42" s="588"/>
      <c r="I42" s="577">
        <v>9701.16034</v>
      </c>
      <c r="J42" s="577">
        <v>12459.964199999999</v>
      </c>
      <c r="K42" s="588">
        <f t="shared" si="1"/>
        <v>-22.141346601942875</v>
      </c>
      <c r="L42" s="588">
        <f t="shared" si="2"/>
        <v>-0.02632804292510484</v>
      </c>
    </row>
    <row r="43" spans="1:12" s="568" customFormat="1" ht="48">
      <c r="A43" s="884"/>
      <c r="B43" s="589">
        <v>43</v>
      </c>
      <c r="C43" s="590" t="s">
        <v>962</v>
      </c>
      <c r="D43" s="572">
        <v>701.8305</v>
      </c>
      <c r="E43" s="572">
        <v>391.521</v>
      </c>
      <c r="F43" s="591">
        <f t="shared" si="0"/>
        <v>79.25743446711671</v>
      </c>
      <c r="G43" s="591">
        <f t="shared" si="3"/>
        <v>0.001479646500897811</v>
      </c>
      <c r="H43" s="591"/>
      <c r="I43" s="572">
        <v>311.1815</v>
      </c>
      <c r="J43" s="572">
        <v>84.442</v>
      </c>
      <c r="K43" s="591">
        <f t="shared" si="1"/>
        <v>268.5150754363943</v>
      </c>
      <c r="L43" s="591">
        <f t="shared" si="2"/>
        <v>0.002163838964911704</v>
      </c>
    </row>
    <row r="44" spans="1:12" s="592" customFormat="1" ht="6" customHeight="1">
      <c r="A44" s="884"/>
      <c r="B44" s="563"/>
      <c r="C44" s="587"/>
      <c r="D44" s="577"/>
      <c r="E44" s="577"/>
      <c r="F44" s="588"/>
      <c r="G44" s="833"/>
      <c r="H44" s="588"/>
      <c r="I44" s="640"/>
      <c r="J44" s="641"/>
      <c r="K44" s="588"/>
      <c r="L44" s="588"/>
    </row>
    <row r="45" spans="1:12" s="553" customFormat="1" ht="25.5" customHeight="1">
      <c r="A45" s="881" t="s">
        <v>963</v>
      </c>
      <c r="B45" s="881"/>
      <c r="C45" s="881"/>
      <c r="D45" s="551">
        <f>SUM(D47:D54)</f>
        <v>17653957.322679996</v>
      </c>
      <c r="E45" s="551">
        <f>SUM(E47:E54)</f>
        <v>19828826.69504</v>
      </c>
      <c r="F45" s="552">
        <f t="shared" si="0"/>
        <v>-10.968220186744716</v>
      </c>
      <c r="G45" s="552">
        <f t="shared" si="3"/>
        <v>-10.370413592630246</v>
      </c>
      <c r="H45" s="552"/>
      <c r="I45" s="551">
        <f>SUM(I46:I53)</f>
        <v>7207571.61861</v>
      </c>
      <c r="J45" s="551">
        <f>SUM(J46:J53)</f>
        <v>9897069.96013</v>
      </c>
      <c r="K45" s="552">
        <f t="shared" si="1"/>
        <v>-27.174692634835868</v>
      </c>
      <c r="L45" s="552">
        <f t="shared" si="2"/>
        <v>-25.666640825468793</v>
      </c>
    </row>
    <row r="46" spans="1:12" s="553" customFormat="1" ht="14.25">
      <c r="A46" s="729"/>
      <c r="B46" s="593"/>
      <c r="C46" s="593"/>
      <c r="D46" s="594"/>
      <c r="E46" s="594"/>
      <c r="F46" s="595"/>
      <c r="G46" s="833"/>
      <c r="H46" s="595"/>
      <c r="I46" s="594"/>
      <c r="J46" s="594"/>
      <c r="K46" s="595"/>
      <c r="L46" s="595"/>
    </row>
    <row r="47" spans="1:12" s="568" customFormat="1" ht="36">
      <c r="A47" s="885" t="s">
        <v>793</v>
      </c>
      <c r="B47" s="589">
        <v>27</v>
      </c>
      <c r="C47" s="590" t="s">
        <v>964</v>
      </c>
      <c r="D47" s="572">
        <v>31526.297850000003</v>
      </c>
      <c r="E47" s="572">
        <v>34422.929939999995</v>
      </c>
      <c r="F47" s="834">
        <f t="shared" si="0"/>
        <v>-8.414833063451868</v>
      </c>
      <c r="G47" s="834">
        <f t="shared" si="3"/>
        <v>-0.013811989437502881</v>
      </c>
      <c r="H47" s="591"/>
      <c r="I47" s="572">
        <v>19181.21553</v>
      </c>
      <c r="J47" s="572">
        <v>7740.729939999999</v>
      </c>
      <c r="K47" s="591">
        <f t="shared" si="1"/>
        <v>147.79595307777916</v>
      </c>
      <c r="L47" s="591">
        <f t="shared" si="2"/>
        <v>0.10917977898492703</v>
      </c>
    </row>
    <row r="48" spans="1:12" s="568" customFormat="1" ht="13.5">
      <c r="A48" s="885"/>
      <c r="B48" s="596">
        <v>28</v>
      </c>
      <c r="C48" s="613" t="s">
        <v>72</v>
      </c>
      <c r="D48" s="577">
        <v>27424.47861</v>
      </c>
      <c r="E48" s="577">
        <v>23857.428829999993</v>
      </c>
      <c r="F48" s="835">
        <f t="shared" si="0"/>
        <v>14.95152644242429</v>
      </c>
      <c r="G48" s="835">
        <f t="shared" si="3"/>
        <v>0.017008737165653365</v>
      </c>
      <c r="H48" s="614"/>
      <c r="I48" s="577">
        <v>15861.411490000002</v>
      </c>
      <c r="J48" s="577">
        <v>11579.44293</v>
      </c>
      <c r="K48" s="588">
        <f t="shared" si="1"/>
        <v>36.979054915554585</v>
      </c>
      <c r="L48" s="588">
        <f t="shared" si="2"/>
        <v>0.04086403302757069</v>
      </c>
    </row>
    <row r="49" spans="1:12" s="568" customFormat="1" ht="12.75">
      <c r="A49" s="885"/>
      <c r="B49" s="589">
        <v>32</v>
      </c>
      <c r="C49" s="590" t="s">
        <v>965</v>
      </c>
      <c r="D49" s="572">
        <v>10334185.2115</v>
      </c>
      <c r="E49" s="572">
        <v>12869820.894</v>
      </c>
      <c r="F49" s="834">
        <f t="shared" si="0"/>
        <v>-19.702183141353043</v>
      </c>
      <c r="G49" s="834">
        <f t="shared" si="3"/>
        <v>-12.090652929294</v>
      </c>
      <c r="H49" s="591"/>
      <c r="I49" s="572">
        <v>3533912.4455</v>
      </c>
      <c r="J49" s="572">
        <v>6573655.044</v>
      </c>
      <c r="K49" s="591">
        <f t="shared" si="1"/>
        <v>-46.24128552766816</v>
      </c>
      <c r="L49" s="591">
        <f t="shared" si="2"/>
        <v>-29.009120501439988</v>
      </c>
    </row>
    <row r="50" spans="1:12" s="568" customFormat="1" ht="13.5">
      <c r="A50" s="885"/>
      <c r="B50" s="596">
        <v>33</v>
      </c>
      <c r="C50" s="613" t="s">
        <v>966</v>
      </c>
      <c r="D50" s="577">
        <v>7226706.89738</v>
      </c>
      <c r="E50" s="577">
        <v>6887954.523779999</v>
      </c>
      <c r="F50" s="835">
        <f t="shared" si="0"/>
        <v>4.918040216881377</v>
      </c>
      <c r="G50" s="835">
        <f t="shared" si="3"/>
        <v>1.6152704453716975</v>
      </c>
      <c r="H50" s="614"/>
      <c r="I50" s="577">
        <v>3624515.2747400003</v>
      </c>
      <c r="J50" s="577">
        <v>3296347.75136</v>
      </c>
      <c r="K50" s="588">
        <f t="shared" si="1"/>
        <v>9.955488562898301</v>
      </c>
      <c r="L50" s="588">
        <f t="shared" si="2"/>
        <v>3.1317951839367066</v>
      </c>
    </row>
    <row r="51" spans="1:12" s="568" customFormat="1" ht="12.75">
      <c r="A51" s="885"/>
      <c r="B51" s="589">
        <v>34</v>
      </c>
      <c r="C51" s="590" t="s">
        <v>82</v>
      </c>
      <c r="D51" s="572">
        <v>29313.237149999997</v>
      </c>
      <c r="E51" s="572">
        <v>11262.71034</v>
      </c>
      <c r="F51" s="834">
        <f t="shared" si="0"/>
        <v>160.2680550692383</v>
      </c>
      <c r="G51" s="834">
        <f t="shared" si="3"/>
        <v>0.08607019389924774</v>
      </c>
      <c r="H51" s="591"/>
      <c r="I51" s="572">
        <v>11077.055699999999</v>
      </c>
      <c r="J51" s="572">
        <v>6749.47804</v>
      </c>
      <c r="K51" s="591">
        <f t="shared" si="1"/>
        <v>64.11721964799516</v>
      </c>
      <c r="L51" s="591">
        <f t="shared" si="2"/>
        <v>0.04129929352578359</v>
      </c>
    </row>
    <row r="52" spans="1:12" s="568" customFormat="1" ht="13.5">
      <c r="A52" s="885"/>
      <c r="B52" s="596">
        <v>35</v>
      </c>
      <c r="C52" s="613" t="s">
        <v>84</v>
      </c>
      <c r="D52" s="577">
        <v>1E-05</v>
      </c>
      <c r="E52" s="577">
        <v>0</v>
      </c>
      <c r="F52" s="835" t="e">
        <f t="shared" si="0"/>
        <v>#DIV/0!</v>
      </c>
      <c r="G52" s="835" t="e">
        <f t="shared" si="3"/>
        <v>#DIV/0!</v>
      </c>
      <c r="H52" s="614"/>
      <c r="I52" s="577">
        <v>0</v>
      </c>
      <c r="J52" s="577">
        <v>0</v>
      </c>
      <c r="K52" s="588" t="e">
        <f t="shared" si="1"/>
        <v>#DIV/0!</v>
      </c>
      <c r="L52" s="588" t="e">
        <f t="shared" si="2"/>
        <v>#DIV/0!</v>
      </c>
    </row>
    <row r="53" spans="1:12" s="568" customFormat="1" ht="12.75">
      <c r="A53" s="885"/>
      <c r="B53" s="589">
        <v>68</v>
      </c>
      <c r="C53" s="590" t="s">
        <v>126</v>
      </c>
      <c r="D53" s="572">
        <v>4801.200179999999</v>
      </c>
      <c r="E53" s="572">
        <v>1508.2081500000002</v>
      </c>
      <c r="F53" s="834">
        <f t="shared" si="0"/>
        <v>218.3380344417313</v>
      </c>
      <c r="G53" s="834">
        <f t="shared" si="3"/>
        <v>0.015701949616991673</v>
      </c>
      <c r="H53" s="591"/>
      <c r="I53" s="572">
        <v>3024.2156500000006</v>
      </c>
      <c r="J53" s="572">
        <v>997.5138599999999</v>
      </c>
      <c r="K53" s="591">
        <f t="shared" si="1"/>
        <v>203.1753012434334</v>
      </c>
      <c r="L53" s="591">
        <f t="shared" si="2"/>
        <v>0.019341386496213926</v>
      </c>
    </row>
    <row r="54" spans="1:12" s="592" customFormat="1" ht="12" customHeight="1">
      <c r="A54" s="597"/>
      <c r="B54" s="598"/>
      <c r="C54" s="587"/>
      <c r="D54" s="577"/>
      <c r="E54" s="577"/>
      <c r="F54" s="588"/>
      <c r="G54" s="588"/>
      <c r="H54" s="588"/>
      <c r="I54" s="577"/>
      <c r="J54" s="577"/>
      <c r="K54" s="588"/>
      <c r="L54" s="588"/>
    </row>
    <row r="55" spans="1:12" s="553" customFormat="1" ht="25.5" customHeight="1">
      <c r="A55" s="881" t="s">
        <v>967</v>
      </c>
      <c r="B55" s="881"/>
      <c r="C55" s="881"/>
      <c r="D55" s="551">
        <v>529859.7964100002</v>
      </c>
      <c r="E55" s="551">
        <v>524686.1538900003</v>
      </c>
      <c r="F55" s="552">
        <f t="shared" si="0"/>
        <v>0.9860451779873963</v>
      </c>
      <c r="G55" s="552">
        <f t="shared" si="3"/>
        <v>0.02466944148217812</v>
      </c>
      <c r="H55" s="552"/>
      <c r="I55" s="551">
        <v>263908.9950799999</v>
      </c>
      <c r="J55" s="551">
        <v>283439.4155500001</v>
      </c>
      <c r="K55" s="552">
        <f t="shared" si="1"/>
        <v>-6.890509716901009</v>
      </c>
      <c r="L55" s="552">
        <f t="shared" si="2"/>
        <v>-0.18638430804555695</v>
      </c>
    </row>
    <row r="56" spans="1:12" s="568" customFormat="1" ht="12.75">
      <c r="A56" s="880" t="s">
        <v>968</v>
      </c>
      <c r="B56" s="563">
        <v>51</v>
      </c>
      <c r="C56" s="587" t="s">
        <v>380</v>
      </c>
      <c r="D56" s="577">
        <v>19593.122450000003</v>
      </c>
      <c r="E56" s="577">
        <v>18449.066850000003</v>
      </c>
      <c r="F56" s="588">
        <f t="shared" si="0"/>
        <v>6.201156997813142</v>
      </c>
      <c r="G56" s="588">
        <f t="shared" si="3"/>
        <v>0.005455191882209681</v>
      </c>
      <c r="H56" s="588"/>
      <c r="I56" s="577">
        <v>7704.75968</v>
      </c>
      <c r="J56" s="577">
        <v>7951.890510000001</v>
      </c>
      <c r="K56" s="588">
        <f t="shared" si="1"/>
        <v>-3.107824858619701</v>
      </c>
      <c r="L56" s="588">
        <f t="shared" si="2"/>
        <v>-0.0023584391752869364</v>
      </c>
    </row>
    <row r="57" spans="1:12" s="568" customFormat="1" ht="12.75">
      <c r="A57" s="880"/>
      <c r="B57" s="599">
        <v>52</v>
      </c>
      <c r="C57" s="590" t="s">
        <v>379</v>
      </c>
      <c r="D57" s="572">
        <v>25618.164289999993</v>
      </c>
      <c r="E57" s="572">
        <v>17723.245</v>
      </c>
      <c r="F57" s="591">
        <f t="shared" si="0"/>
        <v>44.545563129099634</v>
      </c>
      <c r="G57" s="591">
        <f t="shared" si="3"/>
        <v>0.03764528544024311</v>
      </c>
      <c r="H57" s="591"/>
      <c r="I57" s="572">
        <v>15238.176549999998</v>
      </c>
      <c r="J57" s="572">
        <v>9583.771730000002</v>
      </c>
      <c r="K57" s="591">
        <f t="shared" si="1"/>
        <v>58.99978608943761</v>
      </c>
      <c r="L57" s="591">
        <f t="shared" si="2"/>
        <v>0.053961579137735326</v>
      </c>
    </row>
    <row r="58" spans="1:12" s="568" customFormat="1" ht="12.75">
      <c r="A58" s="880"/>
      <c r="B58" s="563">
        <v>53</v>
      </c>
      <c r="C58" s="587" t="s">
        <v>97</v>
      </c>
      <c r="D58" s="577">
        <v>3673.5905999999986</v>
      </c>
      <c r="E58" s="577">
        <v>4090.5211100000024</v>
      </c>
      <c r="F58" s="588">
        <f t="shared" si="0"/>
        <v>-10.192601352936265</v>
      </c>
      <c r="G58" s="588">
        <f t="shared" si="3"/>
        <v>-0.0019880466767502936</v>
      </c>
      <c r="H58" s="588"/>
      <c r="I58" s="577">
        <v>1636.69544</v>
      </c>
      <c r="J58" s="577">
        <v>2409.6602800000005</v>
      </c>
      <c r="K58" s="588">
        <f t="shared" si="1"/>
        <v>-32.07775164057568</v>
      </c>
      <c r="L58" s="588">
        <f t="shared" si="2"/>
        <v>-0.007376621361953881</v>
      </c>
    </row>
    <row r="59" spans="1:12" s="568" customFormat="1" ht="12.75">
      <c r="A59" s="880"/>
      <c r="B59" s="599">
        <v>54</v>
      </c>
      <c r="C59" s="590" t="s">
        <v>99</v>
      </c>
      <c r="D59" s="572">
        <v>5790.242849999998</v>
      </c>
      <c r="E59" s="572">
        <v>5743.464490000002</v>
      </c>
      <c r="F59" s="591">
        <f t="shared" si="0"/>
        <v>0.8144624221398413</v>
      </c>
      <c r="G59" s="591">
        <f t="shared" si="3"/>
        <v>0.0002230529090850643</v>
      </c>
      <c r="H59" s="591"/>
      <c r="I59" s="572">
        <v>3504.5202899999995</v>
      </c>
      <c r="J59" s="572">
        <v>3711.3612100000005</v>
      </c>
      <c r="K59" s="591">
        <f t="shared" si="1"/>
        <v>-5.573182137127553</v>
      </c>
      <c r="L59" s="591">
        <f t="shared" si="2"/>
        <v>-0.001973941206689557</v>
      </c>
    </row>
    <row r="60" spans="1:12" s="568" customFormat="1" ht="24">
      <c r="A60" s="880"/>
      <c r="B60" s="563">
        <v>55</v>
      </c>
      <c r="C60" s="587" t="s">
        <v>101</v>
      </c>
      <c r="D60" s="577">
        <v>25858.929460000043</v>
      </c>
      <c r="E60" s="577">
        <v>21444.51835000002</v>
      </c>
      <c r="F60" s="588">
        <f t="shared" si="0"/>
        <v>20.58526583787795</v>
      </c>
      <c r="G60" s="588">
        <f t="shared" si="3"/>
        <v>0.021049203947787466</v>
      </c>
      <c r="H60" s="588"/>
      <c r="I60" s="577">
        <v>12681.312</v>
      </c>
      <c r="J60" s="577">
        <v>11422.976229999991</v>
      </c>
      <c r="K60" s="588">
        <f t="shared" si="1"/>
        <v>11.01583111672123</v>
      </c>
      <c r="L60" s="588">
        <f t="shared" si="2"/>
        <v>0.012008652969898014</v>
      </c>
    </row>
    <row r="61" spans="1:12" s="568" customFormat="1" ht="12.75">
      <c r="A61" s="880"/>
      <c r="B61" s="599">
        <v>56</v>
      </c>
      <c r="C61" s="590" t="s">
        <v>103</v>
      </c>
      <c r="D61" s="572">
        <v>27453.26168</v>
      </c>
      <c r="E61" s="572">
        <v>17636.505149999997</v>
      </c>
      <c r="F61" s="591">
        <f t="shared" si="0"/>
        <v>55.6615749350999</v>
      </c>
      <c r="G61" s="591">
        <f t="shared" si="3"/>
        <v>0.046809167781779924</v>
      </c>
      <c r="H61" s="591"/>
      <c r="I61" s="572">
        <v>12416.18968</v>
      </c>
      <c r="J61" s="572">
        <v>11004.3649</v>
      </c>
      <c r="K61" s="591">
        <f t="shared" si="1"/>
        <v>12.829679793697126</v>
      </c>
      <c r="L61" s="591">
        <f t="shared" si="2"/>
        <v>0.013473441859896013</v>
      </c>
    </row>
    <row r="62" spans="1:12" s="568" customFormat="1" ht="12.75">
      <c r="A62" s="880"/>
      <c r="B62" s="563">
        <v>57</v>
      </c>
      <c r="C62" s="587" t="s">
        <v>105</v>
      </c>
      <c r="D62" s="577">
        <v>112296.80189</v>
      </c>
      <c r="E62" s="577">
        <v>110653.96282999997</v>
      </c>
      <c r="F62" s="588">
        <f t="shared" si="0"/>
        <v>1.4846635565361141</v>
      </c>
      <c r="G62" s="588">
        <f t="shared" si="3"/>
        <v>0.007833537376932672</v>
      </c>
      <c r="H62" s="588"/>
      <c r="I62" s="577">
        <v>53190.381519999995</v>
      </c>
      <c r="J62" s="577">
        <v>55319.28549999998</v>
      </c>
      <c r="K62" s="588">
        <f t="shared" si="1"/>
        <v>-3.848393848109244</v>
      </c>
      <c r="L62" s="588">
        <f t="shared" si="2"/>
        <v>-0.020316730805526085</v>
      </c>
    </row>
    <row r="63" spans="1:12" s="568" customFormat="1" ht="12.75">
      <c r="A63" s="880"/>
      <c r="B63" s="599">
        <v>58</v>
      </c>
      <c r="C63" s="590" t="s">
        <v>107</v>
      </c>
      <c r="D63" s="572">
        <v>20498.648069999996</v>
      </c>
      <c r="E63" s="572">
        <v>12494.243939999991</v>
      </c>
      <c r="F63" s="591">
        <f t="shared" si="0"/>
        <v>64.0647338761661</v>
      </c>
      <c r="G63" s="591">
        <f t="shared" si="3"/>
        <v>0.03816734119556924</v>
      </c>
      <c r="H63" s="591"/>
      <c r="I63" s="572">
        <v>8917.33182</v>
      </c>
      <c r="J63" s="572">
        <v>6803.2880700000005</v>
      </c>
      <c r="K63" s="591">
        <f t="shared" si="1"/>
        <v>31.073853234616873</v>
      </c>
      <c r="L63" s="591">
        <f t="shared" si="2"/>
        <v>0.0201749154416326</v>
      </c>
    </row>
    <row r="64" spans="1:12" s="568" customFormat="1" ht="12.75">
      <c r="A64" s="880"/>
      <c r="B64" s="563">
        <v>59</v>
      </c>
      <c r="C64" s="587" t="s">
        <v>969</v>
      </c>
      <c r="D64" s="577">
        <v>23999.335780000005</v>
      </c>
      <c r="E64" s="577">
        <v>24985.33895000001</v>
      </c>
      <c r="F64" s="588">
        <f t="shared" si="0"/>
        <v>-3.9463269718820575</v>
      </c>
      <c r="G64" s="588">
        <f t="shared" si="3"/>
        <v>-0.004701551645581765</v>
      </c>
      <c r="H64" s="588"/>
      <c r="I64" s="577">
        <v>11445.125329999997</v>
      </c>
      <c r="J64" s="577">
        <v>12802.176710000002</v>
      </c>
      <c r="K64" s="588">
        <f t="shared" si="1"/>
        <v>-10.600161290852892</v>
      </c>
      <c r="L64" s="588">
        <f t="shared" si="2"/>
        <v>-0.01295072386342569</v>
      </c>
    </row>
    <row r="65" spans="1:12" s="568" customFormat="1" ht="24">
      <c r="A65" s="880"/>
      <c r="B65" s="599">
        <v>61</v>
      </c>
      <c r="C65" s="590" t="s">
        <v>970</v>
      </c>
      <c r="D65" s="572">
        <v>5640.1909799999985</v>
      </c>
      <c r="E65" s="572">
        <v>4645.913110000001</v>
      </c>
      <c r="F65" s="591">
        <f t="shared" si="0"/>
        <v>21.40112926046516</v>
      </c>
      <c r="G65" s="591">
        <f t="shared" si="3"/>
        <v>0.004741007836581298</v>
      </c>
      <c r="H65" s="591"/>
      <c r="I65" s="572">
        <v>2719.605169999999</v>
      </c>
      <c r="J65" s="572">
        <v>2113.68984</v>
      </c>
      <c r="K65" s="591">
        <f t="shared" si="1"/>
        <v>28.666236575182612</v>
      </c>
      <c r="L65" s="591">
        <f t="shared" si="2"/>
        <v>0.005782420797837743</v>
      </c>
    </row>
    <row r="66" spans="1:12" s="568" customFormat="1" ht="12.75">
      <c r="A66" s="880"/>
      <c r="B66" s="563">
        <v>62</v>
      </c>
      <c r="C66" s="587" t="s">
        <v>971</v>
      </c>
      <c r="D66" s="577">
        <v>2714.108979999999</v>
      </c>
      <c r="E66" s="577">
        <v>4090.9788700000004</v>
      </c>
      <c r="F66" s="588">
        <f t="shared" si="0"/>
        <v>-33.65624545501505</v>
      </c>
      <c r="G66" s="588">
        <f t="shared" si="3"/>
        <v>-0.006565318544646734</v>
      </c>
      <c r="H66" s="588"/>
      <c r="I66" s="577">
        <v>1542.04898</v>
      </c>
      <c r="J66" s="577">
        <v>2139.8146400000014</v>
      </c>
      <c r="K66" s="588">
        <f t="shared" si="1"/>
        <v>-27.93539444145503</v>
      </c>
      <c r="L66" s="588">
        <f t="shared" si="2"/>
        <v>-0.005704646199688032</v>
      </c>
    </row>
    <row r="67" spans="1:12" s="568" customFormat="1" ht="12.75">
      <c r="A67" s="880"/>
      <c r="B67" s="599">
        <v>63</v>
      </c>
      <c r="C67" s="590" t="s">
        <v>117</v>
      </c>
      <c r="D67" s="572">
        <v>1931.2238</v>
      </c>
      <c r="E67" s="572">
        <v>1897.7694199999999</v>
      </c>
      <c r="F67" s="591">
        <f t="shared" si="0"/>
        <v>1.7628263817213436</v>
      </c>
      <c r="G67" s="591">
        <f t="shared" si="3"/>
        <v>0.00015952027349051798</v>
      </c>
      <c r="H67" s="591"/>
      <c r="I67" s="572">
        <v>959.8856299999998</v>
      </c>
      <c r="J67" s="572">
        <v>617.7439800000002</v>
      </c>
      <c r="K67" s="591">
        <f t="shared" si="1"/>
        <v>55.385671261417954</v>
      </c>
      <c r="L67" s="591">
        <f t="shared" si="2"/>
        <v>0.003265154213488084</v>
      </c>
    </row>
    <row r="68" spans="1:12" s="568" customFormat="1" ht="24">
      <c r="A68" s="880"/>
      <c r="B68" s="563">
        <v>64</v>
      </c>
      <c r="C68" s="587" t="s">
        <v>972</v>
      </c>
      <c r="D68" s="577">
        <v>44452.79330999998</v>
      </c>
      <c r="E68" s="577">
        <v>46742.233150000015</v>
      </c>
      <c r="F68" s="588">
        <f t="shared" si="0"/>
        <v>-4.898011253876163</v>
      </c>
      <c r="G68" s="588">
        <f t="shared" si="3"/>
        <v>-0.010916719108735299</v>
      </c>
      <c r="H68" s="588"/>
      <c r="I68" s="577">
        <v>22707.844309999993</v>
      </c>
      <c r="J68" s="577">
        <v>22829.457059999986</v>
      </c>
      <c r="K68" s="588">
        <f t="shared" si="1"/>
        <v>-0.532701017288201</v>
      </c>
      <c r="L68" s="588">
        <f t="shared" si="2"/>
        <v>-0.0011605847551046488</v>
      </c>
    </row>
    <row r="69" spans="1:12" s="568" customFormat="1" ht="24">
      <c r="A69" s="880"/>
      <c r="B69" s="599">
        <v>65</v>
      </c>
      <c r="C69" s="590" t="s">
        <v>973</v>
      </c>
      <c r="D69" s="572">
        <v>7860.134180000002</v>
      </c>
      <c r="E69" s="572">
        <v>8331.12542000001</v>
      </c>
      <c r="F69" s="591">
        <f t="shared" si="0"/>
        <v>-5.653392744146289</v>
      </c>
      <c r="G69" s="591">
        <f t="shared" si="3"/>
        <v>-0.0022458240570125384</v>
      </c>
      <c r="H69" s="591"/>
      <c r="I69" s="572">
        <v>4423.230019999995</v>
      </c>
      <c r="J69" s="572">
        <v>5078.704479999994</v>
      </c>
      <c r="K69" s="591">
        <f t="shared" si="1"/>
        <v>-12.906331970707601</v>
      </c>
      <c r="L69" s="591">
        <f t="shared" si="2"/>
        <v>-0.0062553775458288234</v>
      </c>
    </row>
    <row r="70" spans="1:12" s="568" customFormat="1" ht="12.75">
      <c r="A70" s="880"/>
      <c r="B70" s="563">
        <v>66</v>
      </c>
      <c r="C70" s="587" t="s">
        <v>974</v>
      </c>
      <c r="D70" s="577">
        <v>87928.06387000006</v>
      </c>
      <c r="E70" s="577">
        <v>110653.6267700001</v>
      </c>
      <c r="F70" s="588">
        <f t="shared" si="0"/>
        <v>-20.537567148374116</v>
      </c>
      <c r="G70" s="588">
        <f t="shared" si="3"/>
        <v>-0.10836213401754757</v>
      </c>
      <c r="H70" s="588"/>
      <c r="I70" s="577">
        <v>46357.00483000001</v>
      </c>
      <c r="J70" s="577">
        <v>65901.60135000001</v>
      </c>
      <c r="K70" s="588">
        <f t="shared" si="1"/>
        <v>-29.657240673408907</v>
      </c>
      <c r="L70" s="588">
        <f t="shared" si="2"/>
        <v>-0.18651959408684274</v>
      </c>
    </row>
    <row r="71" spans="1:12" s="568" customFormat="1" ht="12.75">
      <c r="A71" s="880"/>
      <c r="B71" s="599">
        <v>67</v>
      </c>
      <c r="C71" s="590" t="s">
        <v>124</v>
      </c>
      <c r="D71" s="572">
        <v>42641.140709999985</v>
      </c>
      <c r="E71" s="572">
        <v>50585.97313000003</v>
      </c>
      <c r="F71" s="591">
        <f t="shared" si="0"/>
        <v>-15.705603605929955</v>
      </c>
      <c r="G71" s="591">
        <f t="shared" si="3"/>
        <v>-0.03788328585000637</v>
      </c>
      <c r="H71" s="591"/>
      <c r="I71" s="572">
        <v>16849.63351</v>
      </c>
      <c r="J71" s="572">
        <v>30817.14817</v>
      </c>
      <c r="K71" s="591">
        <f t="shared" si="1"/>
        <v>-45.32383912667543</v>
      </c>
      <c r="L71" s="591">
        <f t="shared" si="2"/>
        <v>-0.13329592975323423</v>
      </c>
    </row>
    <row r="72" spans="1:12" s="568" customFormat="1" ht="12.75">
      <c r="A72" s="880"/>
      <c r="B72" s="563">
        <v>69</v>
      </c>
      <c r="C72" s="587" t="s">
        <v>975</v>
      </c>
      <c r="D72" s="577">
        <v>10998.212030000012</v>
      </c>
      <c r="E72" s="577">
        <v>10784.577579999996</v>
      </c>
      <c r="F72" s="588">
        <f t="shared" si="0"/>
        <v>1.980925524576884</v>
      </c>
      <c r="G72" s="588">
        <f t="shared" si="3"/>
        <v>0.0010186715727805687</v>
      </c>
      <c r="H72" s="588"/>
      <c r="I72" s="577">
        <v>5405.762130000002</v>
      </c>
      <c r="J72" s="577">
        <v>6518.79473</v>
      </c>
      <c r="K72" s="588">
        <f t="shared" si="1"/>
        <v>-17.074208440369127</v>
      </c>
      <c r="L72" s="588">
        <f t="shared" si="2"/>
        <v>-0.010621983858555643</v>
      </c>
    </row>
    <row r="73" spans="1:12" s="600" customFormat="1" ht="12">
      <c r="A73" s="880"/>
      <c r="B73" s="599">
        <v>71</v>
      </c>
      <c r="C73" s="590" t="s">
        <v>132</v>
      </c>
      <c r="D73" s="572">
        <v>417.06422000000003</v>
      </c>
      <c r="E73" s="572">
        <v>242.31574000000003</v>
      </c>
      <c r="F73" s="591">
        <f t="shared" si="0"/>
        <v>72.11602514966629</v>
      </c>
      <c r="G73" s="591">
        <f t="shared" si="3"/>
        <v>0.0008332518887407929</v>
      </c>
      <c r="H73" s="591"/>
      <c r="I73" s="572">
        <v>229.29136</v>
      </c>
      <c r="J73" s="572">
        <v>108.91735999999997</v>
      </c>
      <c r="K73" s="591">
        <f t="shared" si="1"/>
        <v>110.51865377566996</v>
      </c>
      <c r="L73" s="591">
        <f t="shared" si="2"/>
        <v>0.0011487630146590313</v>
      </c>
    </row>
    <row r="74" spans="1:12" s="568" customFormat="1" ht="12.75">
      <c r="A74" s="880"/>
      <c r="B74" s="563">
        <v>72</v>
      </c>
      <c r="C74" s="587" t="s">
        <v>134</v>
      </c>
      <c r="D74" s="577">
        <v>2560.1519500000004</v>
      </c>
      <c r="E74" s="577">
        <v>1607.4238200000002</v>
      </c>
      <c r="F74" s="588">
        <f t="shared" si="0"/>
        <v>59.270499674441815</v>
      </c>
      <c r="G74" s="588">
        <f t="shared" si="3"/>
        <v>0.004542886517690935</v>
      </c>
      <c r="H74" s="588"/>
      <c r="I74" s="577">
        <v>1992.08673</v>
      </c>
      <c r="J74" s="577">
        <v>879.5646899999999</v>
      </c>
      <c r="K74" s="588">
        <f t="shared" si="1"/>
        <v>126.48552774441187</v>
      </c>
      <c r="L74" s="588">
        <f t="shared" si="2"/>
        <v>0.010617111440552076</v>
      </c>
    </row>
    <row r="75" spans="1:12" s="568" customFormat="1" ht="12.75">
      <c r="A75" s="880"/>
      <c r="B75" s="599">
        <v>73</v>
      </c>
      <c r="C75" s="590" t="s">
        <v>136</v>
      </c>
      <c r="D75" s="572">
        <v>62.391149999999996</v>
      </c>
      <c r="E75" s="572">
        <v>64.02605</v>
      </c>
      <c r="F75" s="591">
        <f t="shared" si="0"/>
        <v>-2.5534918990004876</v>
      </c>
      <c r="G75" s="591">
        <f t="shared" si="3"/>
        <v>-7.795681615670269E-06</v>
      </c>
      <c r="H75" s="591"/>
      <c r="I75" s="572">
        <v>37.78260999999999</v>
      </c>
      <c r="J75" s="572">
        <v>34.853730000000006</v>
      </c>
      <c r="K75" s="591">
        <f t="shared" si="1"/>
        <v>8.40334736052636</v>
      </c>
      <c r="L75" s="591">
        <f t="shared" si="2"/>
        <v>2.7951127472498432E-05</v>
      </c>
    </row>
    <row r="76" spans="1:12" s="568" customFormat="1" ht="24">
      <c r="A76" s="880"/>
      <c r="B76" s="563">
        <v>74</v>
      </c>
      <c r="C76" s="587" t="s">
        <v>976</v>
      </c>
      <c r="D76" s="577">
        <v>2688.454239999997</v>
      </c>
      <c r="E76" s="577">
        <v>2586.6501000000026</v>
      </c>
      <c r="F76" s="588">
        <f t="shared" si="0"/>
        <v>3.935752268928611</v>
      </c>
      <c r="G76" s="588">
        <f t="shared" si="3"/>
        <v>0.000485431930146845</v>
      </c>
      <c r="H76" s="588"/>
      <c r="I76" s="577">
        <v>1119.17469</v>
      </c>
      <c r="J76" s="577">
        <v>1379.1384300000004</v>
      </c>
      <c r="K76" s="588">
        <f t="shared" si="1"/>
        <v>-18.849720546181885</v>
      </c>
      <c r="L76" s="588">
        <f t="shared" si="2"/>
        <v>-0.0024809072529320035</v>
      </c>
    </row>
    <row r="77" spans="1:12" s="568" customFormat="1" ht="24">
      <c r="A77" s="880"/>
      <c r="B77" s="599">
        <v>75</v>
      </c>
      <c r="C77" s="590" t="s">
        <v>140</v>
      </c>
      <c r="D77" s="572">
        <v>106.3781600000001</v>
      </c>
      <c r="E77" s="572">
        <v>21.25185</v>
      </c>
      <c r="F77" s="591">
        <f t="shared" si="0"/>
        <v>400.5595277587602</v>
      </c>
      <c r="G77" s="591">
        <f t="shared" si="3"/>
        <v>0.0004059071563256763</v>
      </c>
      <c r="H77" s="591"/>
      <c r="I77" s="572">
        <v>97.17357</v>
      </c>
      <c r="J77" s="572">
        <v>1.96949</v>
      </c>
      <c r="K77" s="591" t="s">
        <v>952</v>
      </c>
      <c r="L77" s="591">
        <v>0.0009085593728599166</v>
      </c>
    </row>
    <row r="78" spans="1:12" s="568" customFormat="1" ht="24">
      <c r="A78" s="880"/>
      <c r="B78" s="563">
        <v>76</v>
      </c>
      <c r="C78" s="587" t="s">
        <v>142</v>
      </c>
      <c r="D78" s="577">
        <v>73.36691999999998</v>
      </c>
      <c r="E78" s="577">
        <v>51.170320000000004</v>
      </c>
      <c r="F78" s="588">
        <f t="shared" si="0"/>
        <v>43.37787998980654</v>
      </c>
      <c r="G78" s="588">
        <f t="shared" si="3"/>
        <v>0.0001058398841215893</v>
      </c>
      <c r="H78" s="588"/>
      <c r="I78" s="577">
        <v>53.67645000000001</v>
      </c>
      <c r="J78" s="577">
        <v>27.22366</v>
      </c>
      <c r="K78" s="588">
        <f t="shared" si="1"/>
        <v>97.16838220871115</v>
      </c>
      <c r="L78" s="588">
        <f t="shared" si="2"/>
        <v>0.00025244643184194504</v>
      </c>
    </row>
    <row r="79" spans="1:12" s="568" customFormat="1" ht="48">
      <c r="A79" s="880"/>
      <c r="B79" s="599">
        <v>77</v>
      </c>
      <c r="C79" s="590" t="s">
        <v>977</v>
      </c>
      <c r="D79" s="572">
        <v>10316.865920000002</v>
      </c>
      <c r="E79" s="572">
        <v>11657.85339999998</v>
      </c>
      <c r="F79" s="591">
        <f aca="true" t="shared" si="4" ref="F79:F96">+((D79-E79)/E79*100)</f>
        <v>-11.502867929356363</v>
      </c>
      <c r="G79" s="591">
        <f t="shared" si="3"/>
        <v>-0.006394220713609285</v>
      </c>
      <c r="H79" s="591"/>
      <c r="I79" s="572">
        <v>5886.0400100000015</v>
      </c>
      <c r="J79" s="572">
        <v>6521.376329999998</v>
      </c>
      <c r="K79" s="591">
        <f aca="true" t="shared" si="5" ref="K79:K96">+((I79-J79)/J79*100)</f>
        <v>-9.742365535282593</v>
      </c>
      <c r="L79" s="591">
        <f aca="true" t="shared" si="6" ref="L79:L96">+J79/$J$13*K79</f>
        <v>-0.00606319359899622</v>
      </c>
    </row>
    <row r="80" spans="1:12" s="568" customFormat="1" ht="12.75">
      <c r="A80" s="880"/>
      <c r="B80" s="563">
        <v>78</v>
      </c>
      <c r="C80" s="587" t="s">
        <v>146</v>
      </c>
      <c r="D80" s="577">
        <v>21608.403739999994</v>
      </c>
      <c r="E80" s="577">
        <v>7631.662300000003</v>
      </c>
      <c r="F80" s="588">
        <f t="shared" si="4"/>
        <v>183.1415082399543</v>
      </c>
      <c r="G80" s="588">
        <f t="shared" si="3"/>
        <v>0.0666451931560246</v>
      </c>
      <c r="H80" s="588"/>
      <c r="I80" s="577">
        <v>16083.18577</v>
      </c>
      <c r="J80" s="577">
        <v>4653.55278</v>
      </c>
      <c r="K80" s="588">
        <f t="shared" si="5"/>
        <v>245.61090268755908</v>
      </c>
      <c r="L80" s="588">
        <f t="shared" si="6"/>
        <v>0.10907620956384864</v>
      </c>
    </row>
    <row r="81" spans="1:12" s="568" customFormat="1" ht="12.75">
      <c r="A81" s="880"/>
      <c r="B81" s="599">
        <v>79</v>
      </c>
      <c r="C81" s="590" t="s">
        <v>978</v>
      </c>
      <c r="D81" s="572">
        <v>458.68291</v>
      </c>
      <c r="E81" s="572">
        <v>4411.301469999999</v>
      </c>
      <c r="F81" s="591">
        <f t="shared" si="4"/>
        <v>-89.6020955919841</v>
      </c>
      <c r="G81" s="591">
        <f t="shared" si="3"/>
        <v>-0.018847241936478718</v>
      </c>
      <c r="H81" s="591"/>
      <c r="I81" s="572">
        <v>451.07741</v>
      </c>
      <c r="J81" s="572">
        <v>20.71947</v>
      </c>
      <c r="K81" s="591" t="s">
        <v>952</v>
      </c>
      <c r="L81" s="591">
        <v>0.004107027136564794</v>
      </c>
    </row>
    <row r="82" spans="1:12" s="568" customFormat="1" ht="36">
      <c r="A82" s="880"/>
      <c r="B82" s="563">
        <v>81</v>
      </c>
      <c r="C82" s="587" t="s">
        <v>979</v>
      </c>
      <c r="D82" s="577">
        <v>6523.749360000002</v>
      </c>
      <c r="E82" s="577">
        <v>9129.995120000009</v>
      </c>
      <c r="F82" s="588">
        <f t="shared" si="4"/>
        <v>-28.545971008142274</v>
      </c>
      <c r="G82" s="588">
        <f aca="true" t="shared" si="7" ref="G82:G96">+E82/$E$13*F82</f>
        <v>-0.012427342441220027</v>
      </c>
      <c r="H82" s="588"/>
      <c r="I82" s="577">
        <v>2606.688910000001</v>
      </c>
      <c r="J82" s="577">
        <v>4391.500289999999</v>
      </c>
      <c r="K82" s="588">
        <f t="shared" si="5"/>
        <v>-40.642406060276</v>
      </c>
      <c r="L82" s="588">
        <f t="shared" si="6"/>
        <v>-0.017032958126227786</v>
      </c>
    </row>
    <row r="83" spans="1:12" s="568" customFormat="1" ht="24">
      <c r="A83" s="880"/>
      <c r="B83" s="599">
        <v>82</v>
      </c>
      <c r="C83" s="590" t="s">
        <v>980</v>
      </c>
      <c r="D83" s="572">
        <v>3264.84899</v>
      </c>
      <c r="E83" s="572">
        <v>2610.7196799999997</v>
      </c>
      <c r="F83" s="591">
        <f t="shared" si="4"/>
        <v>25.055516875714527</v>
      </c>
      <c r="G83" s="591">
        <f t="shared" si="7"/>
        <v>0.0031190799658927606</v>
      </c>
      <c r="H83" s="591"/>
      <c r="I83" s="572">
        <v>1481.7161899999992</v>
      </c>
      <c r="J83" s="572">
        <v>1226.1768499999998</v>
      </c>
      <c r="K83" s="591">
        <f t="shared" si="5"/>
        <v>20.84033310529386</v>
      </c>
      <c r="L83" s="591">
        <f t="shared" si="6"/>
        <v>0.0024386839565219936</v>
      </c>
    </row>
    <row r="84" spans="1:12" s="568" customFormat="1" ht="24">
      <c r="A84" s="880"/>
      <c r="B84" s="563">
        <v>83</v>
      </c>
      <c r="C84" s="587" t="s">
        <v>981</v>
      </c>
      <c r="D84" s="577">
        <v>134.72025999999983</v>
      </c>
      <c r="E84" s="577">
        <v>98.01548000000005</v>
      </c>
      <c r="F84" s="588">
        <f t="shared" si="4"/>
        <v>37.44794189652466</v>
      </c>
      <c r="G84" s="588">
        <f t="shared" si="7"/>
        <v>0.00017501913184489554</v>
      </c>
      <c r="H84" s="588"/>
      <c r="I84" s="577">
        <v>69.78124999999999</v>
      </c>
      <c r="J84" s="577">
        <v>58.927579999999956</v>
      </c>
      <c r="K84" s="588">
        <f t="shared" si="5"/>
        <v>18.41865897089281</v>
      </c>
      <c r="L84" s="588">
        <f t="shared" si="6"/>
        <v>0.00010357963239000384</v>
      </c>
    </row>
    <row r="85" spans="1:12" s="568" customFormat="1" ht="12.75">
      <c r="A85" s="880"/>
      <c r="B85" s="599">
        <v>84</v>
      </c>
      <c r="C85" s="590" t="s">
        <v>158</v>
      </c>
      <c r="D85" s="572">
        <v>2179.8501499999975</v>
      </c>
      <c r="E85" s="572">
        <v>2420.7902400000025</v>
      </c>
      <c r="F85" s="591">
        <f t="shared" si="4"/>
        <v>-9.952951974889192</v>
      </c>
      <c r="G85" s="591">
        <f t="shared" si="7"/>
        <v>-0.0011488728546644917</v>
      </c>
      <c r="H85" s="591"/>
      <c r="I85" s="572">
        <v>1162.9263299999968</v>
      </c>
      <c r="J85" s="572">
        <v>1306.2365800000011</v>
      </c>
      <c r="K85" s="591">
        <f t="shared" si="5"/>
        <v>-10.971232332201582</v>
      </c>
      <c r="L85" s="591">
        <f t="shared" si="6"/>
        <v>-0.0013676501139909317</v>
      </c>
    </row>
    <row r="86" spans="1:12" s="568" customFormat="1" ht="12.75">
      <c r="A86" s="880"/>
      <c r="B86" s="563">
        <v>85</v>
      </c>
      <c r="C86" s="587" t="s">
        <v>160</v>
      </c>
      <c r="D86" s="577">
        <v>297.90212999999994</v>
      </c>
      <c r="E86" s="577">
        <v>281.20779</v>
      </c>
      <c r="F86" s="588">
        <f t="shared" si="4"/>
        <v>5.9366563067118285</v>
      </c>
      <c r="G86" s="588">
        <f t="shared" si="7"/>
        <v>7.960349833246579E-05</v>
      </c>
      <c r="H86" s="588"/>
      <c r="I86" s="577">
        <v>187.97214000000002</v>
      </c>
      <c r="J86" s="577">
        <v>194.66740999999996</v>
      </c>
      <c r="K86" s="588">
        <f t="shared" si="5"/>
        <v>-3.4393378943090367</v>
      </c>
      <c r="L86" s="588">
        <f t="shared" si="6"/>
        <v>-6.389484896369731E-05</v>
      </c>
    </row>
    <row r="87" spans="1:12" s="568" customFormat="1" ht="24">
      <c r="A87" s="880"/>
      <c r="B87" s="599">
        <v>87</v>
      </c>
      <c r="C87" s="590" t="s">
        <v>982</v>
      </c>
      <c r="D87" s="572">
        <v>294.7517199999998</v>
      </c>
      <c r="E87" s="572">
        <v>584.2930300000002</v>
      </c>
      <c r="F87" s="591">
        <f t="shared" si="4"/>
        <v>-49.55412697632218</v>
      </c>
      <c r="G87" s="591">
        <f t="shared" si="7"/>
        <v>-0.0013806176936473709</v>
      </c>
      <c r="H87" s="591"/>
      <c r="I87" s="572">
        <v>117.5987000000001</v>
      </c>
      <c r="J87" s="572">
        <v>167.31016000000002</v>
      </c>
      <c r="K87" s="591">
        <f t="shared" si="5"/>
        <v>-29.712158544346572</v>
      </c>
      <c r="L87" s="591">
        <f t="shared" si="6"/>
        <v>-0.0004744104761219347</v>
      </c>
    </row>
    <row r="88" spans="1:12" s="568" customFormat="1" ht="24">
      <c r="A88" s="880"/>
      <c r="B88" s="563">
        <v>88</v>
      </c>
      <c r="C88" s="587" t="s">
        <v>983</v>
      </c>
      <c r="D88" s="577">
        <v>27.628360000000008</v>
      </c>
      <c r="E88" s="577">
        <v>59.41398999999999</v>
      </c>
      <c r="F88" s="588">
        <f t="shared" si="4"/>
        <v>-53.49856153407638</v>
      </c>
      <c r="G88" s="588">
        <f t="shared" si="7"/>
        <v>-0.0001515631851694275</v>
      </c>
      <c r="H88" s="588"/>
      <c r="I88" s="577">
        <v>9.991539999999999</v>
      </c>
      <c r="J88" s="577">
        <v>25.607679999999995</v>
      </c>
      <c r="K88" s="588">
        <f t="shared" si="5"/>
        <v>-60.982252199340195</v>
      </c>
      <c r="L88" s="588">
        <f t="shared" si="6"/>
        <v>-0.00014902922610977022</v>
      </c>
    </row>
    <row r="89" spans="1:12" s="568" customFormat="1" ht="12.75">
      <c r="A89" s="880"/>
      <c r="B89" s="599">
        <v>89</v>
      </c>
      <c r="C89" s="590" t="s">
        <v>984</v>
      </c>
      <c r="D89" s="572">
        <v>9896.621299999983</v>
      </c>
      <c r="E89" s="572">
        <v>10274.999390000028</v>
      </c>
      <c r="F89" s="591">
        <f t="shared" si="4"/>
        <v>-3.682512043439105</v>
      </c>
      <c r="G89" s="591">
        <f t="shared" si="7"/>
        <v>-0.0018042174567164863</v>
      </c>
      <c r="H89" s="591"/>
      <c r="I89" s="572">
        <v>4623.3245299999935</v>
      </c>
      <c r="J89" s="572">
        <v>5415.943669999991</v>
      </c>
      <c r="K89" s="591">
        <f t="shared" si="5"/>
        <v>-14.634922153833967</v>
      </c>
      <c r="L89" s="591">
        <f t="shared" si="6"/>
        <v>-0.007564187887275037</v>
      </c>
    </row>
    <row r="90" spans="1:12" s="592" customFormat="1" ht="14.25" customHeight="1">
      <c r="A90" s="597"/>
      <c r="B90" s="598"/>
      <c r="C90" s="587"/>
      <c r="D90" s="577"/>
      <c r="E90" s="577"/>
      <c r="F90" s="588"/>
      <c r="G90" s="588"/>
      <c r="H90" s="588"/>
      <c r="I90" s="577"/>
      <c r="J90" s="579"/>
      <c r="K90" s="588"/>
      <c r="L90" s="588"/>
    </row>
    <row r="91" spans="1:12" s="553" customFormat="1" ht="25.5" customHeight="1">
      <c r="A91" s="881" t="s">
        <v>985</v>
      </c>
      <c r="B91" s="881"/>
      <c r="C91" s="881"/>
      <c r="D91" s="551">
        <v>581.6866</v>
      </c>
      <c r="E91" s="551">
        <v>454.7427</v>
      </c>
      <c r="F91" s="552">
        <f t="shared" si="4"/>
        <v>27.915544328694004</v>
      </c>
      <c r="G91" s="552">
        <f t="shared" si="7"/>
        <v>0.0006053056623961612</v>
      </c>
      <c r="H91" s="552"/>
      <c r="I91" s="551">
        <v>327.6546200000001</v>
      </c>
      <c r="J91" s="551">
        <v>193.46160999999998</v>
      </c>
      <c r="K91" s="552">
        <f t="shared" si="5"/>
        <v>69.3641544697163</v>
      </c>
      <c r="L91" s="552">
        <f t="shared" si="6"/>
        <v>0.0012806417225793745</v>
      </c>
    </row>
    <row r="92" spans="1:12" s="568" customFormat="1" ht="12.75">
      <c r="A92" s="880" t="s">
        <v>986</v>
      </c>
      <c r="B92" s="601">
        <v>89</v>
      </c>
      <c r="C92" s="587" t="s">
        <v>984</v>
      </c>
      <c r="D92" s="577">
        <v>3.3866</v>
      </c>
      <c r="E92" s="579">
        <v>17.0882</v>
      </c>
      <c r="F92" s="588">
        <f t="shared" si="4"/>
        <v>-80.18164581407054</v>
      </c>
      <c r="G92" s="588">
        <f t="shared" si="7"/>
        <v>-6.533323825632617E-05</v>
      </c>
      <c r="H92" s="588"/>
      <c r="I92" s="577">
        <v>3.1951</v>
      </c>
      <c r="J92" s="579">
        <v>12.7565</v>
      </c>
      <c r="K92" s="588">
        <f t="shared" si="5"/>
        <v>-74.95316113353977</v>
      </c>
      <c r="L92" s="588">
        <f t="shared" si="6"/>
        <v>-9.12471354973737E-05</v>
      </c>
    </row>
    <row r="93" spans="1:12" s="568" customFormat="1" ht="12.75">
      <c r="A93" s="880"/>
      <c r="B93" s="730">
        <v>91</v>
      </c>
      <c r="C93" s="590" t="s">
        <v>170</v>
      </c>
      <c r="D93" s="572">
        <v>0.37341</v>
      </c>
      <c r="E93" s="574">
        <v>17.826480000000004</v>
      </c>
      <c r="F93" s="591">
        <f t="shared" si="4"/>
        <v>-97.90530716103235</v>
      </c>
      <c r="G93" s="591">
        <f t="shared" si="7"/>
        <v>-8.322134499725133E-05</v>
      </c>
      <c r="H93" s="591"/>
      <c r="I93" s="572">
        <v>0.12941</v>
      </c>
      <c r="J93" s="574">
        <v>5.434679999999999</v>
      </c>
      <c r="K93" s="572">
        <f t="shared" si="5"/>
        <v>-97.6188110431525</v>
      </c>
      <c r="L93" s="572">
        <f t="shared" si="6"/>
        <v>-5.062968713160748E-05</v>
      </c>
    </row>
    <row r="94" spans="1:12" s="568" customFormat="1" ht="24">
      <c r="A94" s="880"/>
      <c r="B94" s="601">
        <v>93</v>
      </c>
      <c r="C94" s="587" t="s">
        <v>172</v>
      </c>
      <c r="D94" s="577">
        <v>565.4762</v>
      </c>
      <c r="E94" s="579">
        <v>408.69726</v>
      </c>
      <c r="F94" s="588">
        <f t="shared" si="4"/>
        <v>38.360653555641626</v>
      </c>
      <c r="G94" s="588">
        <f t="shared" si="7"/>
        <v>0.0007475678636505416</v>
      </c>
      <c r="H94" s="588"/>
      <c r="I94" s="577">
        <v>318.6849</v>
      </c>
      <c r="J94" s="579">
        <v>168.85504999999998</v>
      </c>
      <c r="K94" s="577">
        <f t="shared" si="5"/>
        <v>88.73282143471579</v>
      </c>
      <c r="L94" s="577">
        <f t="shared" si="6"/>
        <v>0.0014298684946243416</v>
      </c>
    </row>
    <row r="95" spans="1:12" s="568" customFormat="1" ht="9" customHeight="1">
      <c r="A95" s="880"/>
      <c r="B95" s="730"/>
      <c r="C95" s="590"/>
      <c r="D95" s="572"/>
      <c r="E95" s="574"/>
      <c r="F95" s="591"/>
      <c r="G95" s="591"/>
      <c r="H95" s="591"/>
      <c r="I95" s="572"/>
      <c r="J95" s="574"/>
      <c r="K95" s="574"/>
      <c r="L95" s="574"/>
    </row>
    <row r="96" spans="1:12" s="568" customFormat="1" ht="13.5" customHeight="1" thickBot="1">
      <c r="A96" s="882"/>
      <c r="B96" s="602">
        <v>97</v>
      </c>
      <c r="C96" s="603" t="s">
        <v>174</v>
      </c>
      <c r="D96" s="604">
        <v>12.450389999999999</v>
      </c>
      <c r="E96" s="605">
        <v>11.130759999999999</v>
      </c>
      <c r="F96" s="606">
        <f t="shared" si="4"/>
        <v>11.855704372387871</v>
      </c>
      <c r="G96" s="606">
        <f t="shared" si="7"/>
        <v>6.29238199919686E-06</v>
      </c>
      <c r="H96" s="606"/>
      <c r="I96" s="604">
        <v>5.64521</v>
      </c>
      <c r="J96" s="605">
        <v>6.41538</v>
      </c>
      <c r="K96" s="606">
        <f t="shared" si="5"/>
        <v>-12.005056598362065</v>
      </c>
      <c r="L96" s="838">
        <f t="shared" si="6"/>
        <v>-7.349949415986396E-06</v>
      </c>
    </row>
    <row r="97" spans="1:12" ht="12.75">
      <c r="A97" s="530" t="s">
        <v>945</v>
      </c>
      <c r="B97" s="607"/>
      <c r="C97" s="590"/>
      <c r="D97" s="572"/>
      <c r="E97" s="574"/>
      <c r="F97" s="591"/>
      <c r="G97" s="591"/>
      <c r="H97" s="591"/>
      <c r="I97" s="572"/>
      <c r="J97" s="574"/>
      <c r="K97" s="591"/>
      <c r="L97" s="591"/>
    </row>
    <row r="98" spans="1:5" ht="12.75">
      <c r="A98" s="608" t="s">
        <v>770</v>
      </c>
      <c r="B98" s="609"/>
      <c r="E98" s="549"/>
    </row>
    <row r="99" spans="1:12" s="537" customFormat="1" ht="12.75">
      <c r="A99" s="608" t="s">
        <v>987</v>
      </c>
      <c r="B99" s="610"/>
      <c r="C99" s="449"/>
      <c r="D99" s="549"/>
      <c r="E99" s="549"/>
      <c r="G99" s="449"/>
      <c r="H99" s="449"/>
      <c r="I99" s="449"/>
      <c r="J99" s="449"/>
      <c r="K99" s="449"/>
      <c r="L99" s="449"/>
    </row>
    <row r="100" spans="1:5" s="537" customFormat="1" ht="12.75">
      <c r="A100" s="611" t="s">
        <v>988</v>
      </c>
      <c r="B100" s="610"/>
      <c r="C100" s="449"/>
      <c r="D100" s="549"/>
      <c r="E100" s="549"/>
    </row>
    <row r="101" spans="1:5" s="537" customFormat="1" ht="12.75">
      <c r="A101" s="611" t="s">
        <v>989</v>
      </c>
      <c r="B101" s="612"/>
      <c r="C101" s="449"/>
      <c r="D101" s="549"/>
      <c r="E101" s="836"/>
    </row>
    <row r="102" spans="1:5" s="537" customFormat="1" ht="12.75">
      <c r="A102" s="611" t="s">
        <v>990</v>
      </c>
      <c r="B102" s="610"/>
      <c r="C102" s="449"/>
      <c r="D102" s="549"/>
      <c r="E102" s="836"/>
    </row>
    <row r="103" spans="1:12" ht="12.75">
      <c r="A103" s="531" t="s">
        <v>516</v>
      </c>
      <c r="B103" s="610"/>
      <c r="G103" s="537"/>
      <c r="H103" s="537"/>
      <c r="I103" s="537"/>
      <c r="J103" s="537"/>
      <c r="K103" s="537"/>
      <c r="L103" s="537"/>
    </row>
    <row r="104" spans="1:2" ht="12.75">
      <c r="A104" s="442" t="s">
        <v>1279</v>
      </c>
      <c r="B104" s="610"/>
    </row>
  </sheetData>
  <sheetProtection/>
  <mergeCells count="15">
    <mergeCell ref="A7:D7"/>
    <mergeCell ref="A10:A11"/>
    <mergeCell ref="B10:B11"/>
    <mergeCell ref="C10:C11"/>
    <mergeCell ref="D10:G10"/>
    <mergeCell ref="A56:A89"/>
    <mergeCell ref="A91:C91"/>
    <mergeCell ref="A92:A96"/>
    <mergeCell ref="I10:L10"/>
    <mergeCell ref="A13:C13"/>
    <mergeCell ref="A15:C15"/>
    <mergeCell ref="A16:A44"/>
    <mergeCell ref="A45:C45"/>
    <mergeCell ref="A47:A53"/>
    <mergeCell ref="A55:C55"/>
  </mergeCells>
  <printOptions/>
  <pageMargins left="0.7" right="0.7" top="0.75" bottom="0.75" header="0.3" footer="0.3"/>
  <pageSetup orientation="portrait" paperSize="9"/>
  <ignoredErrors>
    <ignoredError sqref="B18:B29" numberStoredAsText="1"/>
    <ignoredError sqref="D45:E4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15.28125" style="88" customWidth="1"/>
    <col min="2" max="2" width="57.7109375" style="88" customWidth="1"/>
    <col min="3" max="3" width="13.140625" style="89" customWidth="1"/>
    <col min="4" max="4" width="13.7109375" style="89" bestFit="1" customWidth="1"/>
    <col min="5" max="5" width="13.421875" style="88" customWidth="1"/>
    <col min="6" max="6" width="14.57421875" style="89" customWidth="1"/>
    <col min="7" max="7" width="12.7109375" style="89" bestFit="1" customWidth="1"/>
    <col min="8" max="8" width="13.28125" style="88" customWidth="1"/>
    <col min="9" max="16384" width="9.140625" style="88" customWidth="1"/>
  </cols>
  <sheetData>
    <row r="1" ht="6" customHeight="1"/>
    <row r="2" ht="12.75">
      <c r="E2" s="89"/>
    </row>
    <row r="3" ht="12.75">
      <c r="E3" s="89"/>
    </row>
    <row r="4" ht="12.75"/>
    <row r="5" ht="10.5" customHeight="1"/>
    <row r="6" ht="6.75" customHeight="1"/>
    <row r="7" spans="1:8" ht="16.5" customHeight="1">
      <c r="A7" s="894" t="s">
        <v>452</v>
      </c>
      <c r="B7" s="894"/>
      <c r="C7" s="894"/>
      <c r="D7" s="894"/>
      <c r="E7" s="894"/>
      <c r="F7" s="894"/>
      <c r="G7" s="894"/>
      <c r="H7" s="894"/>
    </row>
    <row r="8" spans="1:8" ht="15">
      <c r="A8" s="895" t="s">
        <v>1</v>
      </c>
      <c r="B8" s="895"/>
      <c r="C8" s="895"/>
      <c r="D8" s="895"/>
      <c r="E8" s="895"/>
      <c r="F8" s="895"/>
      <c r="G8" s="895"/>
      <c r="H8" s="895"/>
    </row>
    <row r="9" spans="1:8" ht="15" customHeight="1">
      <c r="A9" s="895" t="s">
        <v>342</v>
      </c>
      <c r="B9" s="895"/>
      <c r="C9" s="448"/>
      <c r="D9" s="448"/>
      <c r="E9" s="448"/>
      <c r="G9" s="448"/>
      <c r="H9" s="448"/>
    </row>
    <row r="10" spans="1:8" ht="15">
      <c r="A10" s="895" t="s">
        <v>1351</v>
      </c>
      <c r="B10" s="895"/>
      <c r="C10" s="895"/>
      <c r="D10" s="895"/>
      <c r="E10" s="895"/>
      <c r="F10" s="895"/>
      <c r="G10" s="895"/>
      <c r="H10" s="895"/>
    </row>
    <row r="11" spans="1:8" ht="11.25" customHeight="1" thickBot="1">
      <c r="A11" s="851"/>
      <c r="B11" s="90"/>
      <c r="C11" s="91"/>
      <c r="D11" s="92"/>
      <c r="E11" s="896"/>
      <c r="F11" s="896"/>
      <c r="G11" s="92"/>
      <c r="H11" s="669"/>
    </row>
    <row r="12" spans="1:8" ht="12" customHeight="1" thickBot="1">
      <c r="A12" s="93" t="s">
        <v>2</v>
      </c>
      <c r="B12" s="670"/>
      <c r="C12" s="893" t="s">
        <v>831</v>
      </c>
      <c r="D12" s="893"/>
      <c r="E12" s="94" t="s">
        <v>833</v>
      </c>
      <c r="F12" s="893" t="s">
        <v>3</v>
      </c>
      <c r="G12" s="893"/>
      <c r="H12" s="94" t="s">
        <v>833</v>
      </c>
    </row>
    <row r="13" spans="1:8" s="96" customFormat="1" ht="13.5" customHeight="1" thickBot="1">
      <c r="A13" s="95" t="s">
        <v>4</v>
      </c>
      <c r="B13" s="671" t="s">
        <v>5</v>
      </c>
      <c r="C13" s="702">
        <v>2013</v>
      </c>
      <c r="D13" s="702">
        <v>2012</v>
      </c>
      <c r="E13" s="852">
        <v>2013</v>
      </c>
      <c r="F13" s="702">
        <v>2013</v>
      </c>
      <c r="G13" s="702">
        <v>2012</v>
      </c>
      <c r="H13" s="852">
        <v>2013</v>
      </c>
    </row>
    <row r="14" spans="1:8" ht="6" customHeight="1">
      <c r="A14" s="97"/>
      <c r="B14" s="97"/>
      <c r="C14" s="98"/>
      <c r="D14" s="98"/>
      <c r="E14" s="98"/>
      <c r="F14" s="98"/>
      <c r="G14" s="98"/>
      <c r="H14" s="98"/>
    </row>
    <row r="15" spans="1:8" ht="12.75">
      <c r="A15" s="99"/>
      <c r="B15" s="100" t="s">
        <v>539</v>
      </c>
      <c r="C15" s="101">
        <v>9452033.666690007</v>
      </c>
      <c r="D15" s="101">
        <v>9785091.266720003</v>
      </c>
      <c r="E15" s="470">
        <v>100</v>
      </c>
      <c r="F15" s="101">
        <v>18715821.61161003</v>
      </c>
      <c r="G15" s="101">
        <v>20971867.254220113</v>
      </c>
      <c r="H15" s="470">
        <v>100</v>
      </c>
    </row>
    <row r="16" spans="1:8" ht="6" customHeight="1">
      <c r="A16" s="102"/>
      <c r="B16" s="103"/>
      <c r="C16" s="104"/>
      <c r="D16" s="104"/>
      <c r="E16" s="105"/>
      <c r="F16" s="104"/>
      <c r="G16" s="104"/>
      <c r="H16" s="105"/>
    </row>
    <row r="17" spans="1:8" ht="12.75">
      <c r="A17" s="467">
        <v>2709000000</v>
      </c>
      <c r="B17" s="106" t="s">
        <v>891</v>
      </c>
      <c r="C17" s="107">
        <v>4364878.41293</v>
      </c>
      <c r="D17" s="107">
        <v>4314364.41658</v>
      </c>
      <c r="E17" s="464">
        <v>46.17925164943398</v>
      </c>
      <c r="F17" s="107">
        <v>6201907.832400002</v>
      </c>
      <c r="G17" s="107">
        <v>5817839.6093500005</v>
      </c>
      <c r="H17" s="464">
        <v>33.137245914722534</v>
      </c>
    </row>
    <row r="18" spans="1:8" ht="12.75">
      <c r="A18" s="468">
        <v>2701120010</v>
      </c>
      <c r="B18" s="465" t="s">
        <v>892</v>
      </c>
      <c r="C18" s="104">
        <v>885701.0201400006</v>
      </c>
      <c r="D18" s="104">
        <v>1218030.545219999</v>
      </c>
      <c r="E18" s="105">
        <v>9.3704810136395</v>
      </c>
      <c r="F18" s="104">
        <v>9813675.3055</v>
      </c>
      <c r="G18" s="104">
        <v>12283528.01</v>
      </c>
      <c r="H18" s="105">
        <v>52.43518296526326</v>
      </c>
    </row>
    <row r="19" spans="1:8" ht="12.75">
      <c r="A19" s="467">
        <v>7108120000</v>
      </c>
      <c r="B19" s="106" t="s">
        <v>895</v>
      </c>
      <c r="C19" s="107">
        <v>508102.9095900002</v>
      </c>
      <c r="D19" s="107">
        <v>463185.32708999986</v>
      </c>
      <c r="E19" s="108">
        <v>5.375593523123072</v>
      </c>
      <c r="F19" s="107">
        <v>11.298440000000001</v>
      </c>
      <c r="G19" s="107">
        <v>10.002749999999995</v>
      </c>
      <c r="H19" s="108">
        <v>6.036838902648663E-05</v>
      </c>
    </row>
    <row r="20" spans="1:8" ht="12.75">
      <c r="A20" s="468">
        <v>2710192200</v>
      </c>
      <c r="B20" s="465" t="s">
        <v>1180</v>
      </c>
      <c r="C20" s="104">
        <v>363929.83803</v>
      </c>
      <c r="D20" s="104">
        <v>420772.43939</v>
      </c>
      <c r="E20" s="105">
        <v>3.850280805838941</v>
      </c>
      <c r="F20" s="104">
        <v>630560.4088300001</v>
      </c>
      <c r="G20" s="104">
        <v>664219.3617100003</v>
      </c>
      <c r="H20" s="105">
        <v>3.369130257358529</v>
      </c>
    </row>
    <row r="21" spans="1:8" ht="12.75">
      <c r="A21" s="467">
        <v>901119000</v>
      </c>
      <c r="B21" s="106" t="s">
        <v>899</v>
      </c>
      <c r="C21" s="107">
        <v>341706.10132000066</v>
      </c>
      <c r="D21" s="107">
        <v>375895.43398999947</v>
      </c>
      <c r="E21" s="108">
        <v>3.6151595875521485</v>
      </c>
      <c r="F21" s="107">
        <v>85673.33881999999</v>
      </c>
      <c r="G21" s="107">
        <v>65262.204399999995</v>
      </c>
      <c r="H21" s="108">
        <v>0.45775889831549826</v>
      </c>
    </row>
    <row r="22" spans="1:8" ht="12.75">
      <c r="A22" s="468">
        <v>2710192100</v>
      </c>
      <c r="B22" s="465" t="s">
        <v>1181</v>
      </c>
      <c r="C22" s="104">
        <v>157148.81988999998</v>
      </c>
      <c r="D22" s="104">
        <v>211636.04951999997</v>
      </c>
      <c r="E22" s="105">
        <v>1.66259268038591</v>
      </c>
      <c r="F22" s="104">
        <v>179904.039</v>
      </c>
      <c r="G22" s="104">
        <v>242274.081</v>
      </c>
      <c r="H22" s="105">
        <v>0.9612404025501061</v>
      </c>
    </row>
    <row r="23" spans="1:8" ht="12.75">
      <c r="A23" s="467">
        <v>8703239090</v>
      </c>
      <c r="B23" s="106" t="s">
        <v>874</v>
      </c>
      <c r="C23" s="107">
        <v>146840.28614</v>
      </c>
      <c r="D23" s="107">
        <v>14886.032210000001</v>
      </c>
      <c r="E23" s="108">
        <v>1.5535311375104506</v>
      </c>
      <c r="F23" s="107">
        <v>13555.996</v>
      </c>
      <c r="G23" s="107">
        <v>1577.698</v>
      </c>
      <c r="H23" s="108">
        <v>0.07243067540027619</v>
      </c>
    </row>
    <row r="24" spans="1:8" ht="12.75">
      <c r="A24" s="468">
        <v>7202600000</v>
      </c>
      <c r="B24" s="465" t="s">
        <v>911</v>
      </c>
      <c r="C24" s="104">
        <v>102139.54152999999</v>
      </c>
      <c r="D24" s="104">
        <v>167435.703</v>
      </c>
      <c r="E24" s="105">
        <v>1.0806091591691092</v>
      </c>
      <c r="F24" s="104">
        <v>17857.557</v>
      </c>
      <c r="G24" s="104">
        <v>25805.680350000002</v>
      </c>
      <c r="H24" s="105">
        <v>0.09541422957847805</v>
      </c>
    </row>
    <row r="25" spans="1:8" ht="12.75">
      <c r="A25" s="467">
        <v>2710129200</v>
      </c>
      <c r="B25" s="106" t="s">
        <v>1182</v>
      </c>
      <c r="C25" s="107">
        <v>95123.46632000011</v>
      </c>
      <c r="D25" s="107">
        <v>93470.17409999996</v>
      </c>
      <c r="E25" s="108">
        <v>1.0063809511727146</v>
      </c>
      <c r="F25" s="107">
        <v>87126.69531000016</v>
      </c>
      <c r="G25" s="107">
        <v>54815.02663999995</v>
      </c>
      <c r="H25" s="108">
        <v>0.4655242880491693</v>
      </c>
    </row>
    <row r="26" spans="1:8" ht="12.75">
      <c r="A26" s="468">
        <v>803901100</v>
      </c>
      <c r="B26" s="465" t="s">
        <v>993</v>
      </c>
      <c r="C26" s="104">
        <v>85825.74642999994</v>
      </c>
      <c r="D26" s="104">
        <v>98615.82090999995</v>
      </c>
      <c r="E26" s="105">
        <v>0.90801354985075</v>
      </c>
      <c r="F26" s="104">
        <v>195482.36562</v>
      </c>
      <c r="G26" s="104">
        <v>229684.70940000002</v>
      </c>
      <c r="H26" s="105">
        <v>1.0444765379615286</v>
      </c>
    </row>
    <row r="27" spans="1:8" ht="12.75">
      <c r="A27" s="467">
        <v>2710121300</v>
      </c>
      <c r="B27" s="106" t="s">
        <v>1183</v>
      </c>
      <c r="C27" s="107">
        <v>85083.38554999999</v>
      </c>
      <c r="D27" s="107">
        <v>72680.233</v>
      </c>
      <c r="E27" s="108">
        <v>0.9001595693617035</v>
      </c>
      <c r="F27" s="107">
        <v>83365.37232999998</v>
      </c>
      <c r="G27" s="107">
        <v>52392.150219999996</v>
      </c>
      <c r="H27" s="108">
        <v>0.44542726501670515</v>
      </c>
    </row>
    <row r="28" spans="1:8" ht="12.75">
      <c r="A28" s="468">
        <v>2704001000</v>
      </c>
      <c r="B28" s="465" t="s">
        <v>893</v>
      </c>
      <c r="C28" s="104">
        <v>82422.0285</v>
      </c>
      <c r="D28" s="104">
        <v>63570.33862</v>
      </c>
      <c r="E28" s="105">
        <v>0.8720031202434687</v>
      </c>
      <c r="F28" s="104">
        <v>328134.261</v>
      </c>
      <c r="G28" s="104">
        <v>214181.989</v>
      </c>
      <c r="H28" s="105">
        <v>1.7532452905858416</v>
      </c>
    </row>
    <row r="29" spans="1:8" ht="12.75">
      <c r="A29" s="467">
        <v>603199000</v>
      </c>
      <c r="B29" s="106" t="s">
        <v>905</v>
      </c>
      <c r="C29" s="107">
        <v>68674.16285000005</v>
      </c>
      <c r="D29" s="107">
        <v>92984.00018000016</v>
      </c>
      <c r="E29" s="108">
        <v>0.7265543614388008</v>
      </c>
      <c r="F29" s="107">
        <v>8703.891689999997</v>
      </c>
      <c r="G29" s="107">
        <v>11752.804199999982</v>
      </c>
      <c r="H29" s="108">
        <v>0.04650552816019945</v>
      </c>
    </row>
    <row r="30" spans="1:8" ht="12.75">
      <c r="A30" s="468">
        <v>102299020</v>
      </c>
      <c r="B30" s="465" t="s">
        <v>994</v>
      </c>
      <c r="C30" s="104">
        <v>65502.38258</v>
      </c>
      <c r="D30" s="104">
        <v>6330.244</v>
      </c>
      <c r="E30" s="105">
        <v>0.6929977705309864</v>
      </c>
      <c r="F30" s="104">
        <v>25246.5</v>
      </c>
      <c r="G30" s="104">
        <v>2859.2176600000003</v>
      </c>
      <c r="H30" s="105">
        <v>0.13489389097585103</v>
      </c>
    </row>
    <row r="31" spans="1:8" ht="12.75">
      <c r="A31" s="467">
        <v>3904102000</v>
      </c>
      <c r="B31" s="106" t="s">
        <v>901</v>
      </c>
      <c r="C31" s="107">
        <v>53264.61945</v>
      </c>
      <c r="D31" s="107">
        <v>40909.54707000001</v>
      </c>
      <c r="E31" s="108">
        <v>0.5635254943886869</v>
      </c>
      <c r="F31" s="107">
        <v>50411.5285</v>
      </c>
      <c r="G31" s="107">
        <v>36649.59548</v>
      </c>
      <c r="H31" s="108">
        <v>0.2693524737846833</v>
      </c>
    </row>
    <row r="32" spans="1:8" ht="12.75">
      <c r="A32" s="468">
        <v>603110000</v>
      </c>
      <c r="B32" s="465" t="s">
        <v>906</v>
      </c>
      <c r="C32" s="104">
        <v>51471.28784000003</v>
      </c>
      <c r="D32" s="104">
        <v>60285.20763000005</v>
      </c>
      <c r="E32" s="105">
        <v>0.5445525233515666</v>
      </c>
      <c r="F32" s="104">
        <v>7099.079999999994</v>
      </c>
      <c r="G32" s="104">
        <v>8701.310139999992</v>
      </c>
      <c r="H32" s="105">
        <v>0.03793090224581006</v>
      </c>
    </row>
    <row r="33" spans="1:8" ht="12.75">
      <c r="A33" s="467">
        <v>2711210000</v>
      </c>
      <c r="B33" s="106" t="s">
        <v>894</v>
      </c>
      <c r="C33" s="107">
        <v>47029.43372</v>
      </c>
      <c r="D33" s="107">
        <v>65023.72587</v>
      </c>
      <c r="E33" s="108">
        <v>0.4975588892127716</v>
      </c>
      <c r="F33" s="107">
        <v>5761.16262</v>
      </c>
      <c r="G33" s="107">
        <v>8450.4084</v>
      </c>
      <c r="H33" s="108">
        <v>0.0307823120969809</v>
      </c>
    </row>
    <row r="34" spans="1:8" ht="12.75">
      <c r="A34" s="468">
        <v>7404000010</v>
      </c>
      <c r="B34" s="465" t="s">
        <v>878</v>
      </c>
      <c r="C34" s="104">
        <v>44503.05851999997</v>
      </c>
      <c r="D34" s="104">
        <v>45289.35731</v>
      </c>
      <c r="E34" s="105">
        <v>0.4708305121344794</v>
      </c>
      <c r="F34" s="104">
        <v>6578.67279</v>
      </c>
      <c r="G34" s="104">
        <v>6825.319</v>
      </c>
      <c r="H34" s="105">
        <v>0.03515032856435774</v>
      </c>
    </row>
    <row r="35" spans="1:8" ht="12.75">
      <c r="A35" s="467">
        <v>3004902900</v>
      </c>
      <c r="B35" s="106" t="s">
        <v>873</v>
      </c>
      <c r="C35" s="107">
        <v>38010.93041000004</v>
      </c>
      <c r="D35" s="107">
        <v>36410.22068999999</v>
      </c>
      <c r="E35" s="108">
        <v>0.40214552497791756</v>
      </c>
      <c r="F35" s="107">
        <v>4836.783809999989</v>
      </c>
      <c r="G35" s="107">
        <v>4698.60892</v>
      </c>
      <c r="H35" s="108">
        <v>0.025843288691101734</v>
      </c>
    </row>
    <row r="36" spans="1:8" ht="12.75" customHeight="1">
      <c r="A36" s="468">
        <v>3902100000</v>
      </c>
      <c r="B36" s="465" t="s">
        <v>900</v>
      </c>
      <c r="C36" s="104">
        <v>35756.71680999997</v>
      </c>
      <c r="D36" s="104">
        <v>50047.481929999994</v>
      </c>
      <c r="E36" s="105">
        <v>0.3782965451764156</v>
      </c>
      <c r="F36" s="104">
        <v>21843.86365</v>
      </c>
      <c r="G36" s="104">
        <v>31439.697210000002</v>
      </c>
      <c r="H36" s="105">
        <v>0.11671335677002576</v>
      </c>
    </row>
    <row r="37" spans="1:8" ht="12.75">
      <c r="A37" s="467">
        <v>8703231090</v>
      </c>
      <c r="B37" s="106" t="s">
        <v>1186</v>
      </c>
      <c r="C37" s="107">
        <v>35086.52167999999</v>
      </c>
      <c r="D37" s="107">
        <v>29.3</v>
      </c>
      <c r="E37" s="108">
        <v>0.37120605911137095</v>
      </c>
      <c r="F37" s="107">
        <v>2972.004</v>
      </c>
      <c r="G37" s="107">
        <v>3.03588</v>
      </c>
      <c r="H37" s="108">
        <v>0.015879634149517485</v>
      </c>
    </row>
    <row r="38" spans="1:8" ht="14.25" customHeight="1">
      <c r="A38" s="468">
        <v>1704901000</v>
      </c>
      <c r="B38" s="465" t="s">
        <v>914</v>
      </c>
      <c r="C38" s="104">
        <v>34493.42364999996</v>
      </c>
      <c r="D38" s="104">
        <v>33914.072320000065</v>
      </c>
      <c r="E38" s="105">
        <v>0.3649312398405703</v>
      </c>
      <c r="F38" s="104">
        <v>12149.832049999945</v>
      </c>
      <c r="G38" s="104">
        <v>13109.654749999983</v>
      </c>
      <c r="H38" s="105">
        <v>0.06491743885004231</v>
      </c>
    </row>
    <row r="39" spans="1:8" ht="12.75">
      <c r="A39" s="467">
        <v>1701999000</v>
      </c>
      <c r="B39" s="106" t="s">
        <v>913</v>
      </c>
      <c r="C39" s="107">
        <v>32553.464369999994</v>
      </c>
      <c r="D39" s="107">
        <v>79577.46804999992</v>
      </c>
      <c r="E39" s="108">
        <v>0.3444069870881008</v>
      </c>
      <c r="F39" s="107">
        <v>56349.28289</v>
      </c>
      <c r="G39" s="107">
        <v>117707.03563</v>
      </c>
      <c r="H39" s="108">
        <v>0.3010783285893509</v>
      </c>
    </row>
    <row r="40" spans="1:8" ht="12.75">
      <c r="A40" s="468">
        <v>2701120090</v>
      </c>
      <c r="B40" s="465" t="s">
        <v>995</v>
      </c>
      <c r="C40" s="104">
        <v>28756.34779</v>
      </c>
      <c r="D40" s="104">
        <v>67920.26821999998</v>
      </c>
      <c r="E40" s="105">
        <v>0.3042345044891291</v>
      </c>
      <c r="F40" s="104">
        <v>192265.87</v>
      </c>
      <c r="G40" s="104">
        <v>371522.625</v>
      </c>
      <c r="H40" s="105">
        <v>1.0272905672531698</v>
      </c>
    </row>
    <row r="41" spans="1:8" ht="12.75">
      <c r="A41" s="467">
        <v>7108130000</v>
      </c>
      <c r="B41" s="106" t="s">
        <v>896</v>
      </c>
      <c r="C41" s="107">
        <v>28551.643</v>
      </c>
      <c r="D41" s="107">
        <v>32214.71888</v>
      </c>
      <c r="E41" s="108">
        <v>0.30206878230469164</v>
      </c>
      <c r="F41" s="107">
        <v>0.95199</v>
      </c>
      <c r="G41" s="107">
        <v>1.0495700000000001</v>
      </c>
      <c r="H41" s="108">
        <v>5.086552008005087E-06</v>
      </c>
    </row>
    <row r="42" spans="1:8" ht="12.75">
      <c r="A42" s="468">
        <v>2101110010</v>
      </c>
      <c r="B42" s="465" t="s">
        <v>877</v>
      </c>
      <c r="C42" s="104">
        <v>27434.63758</v>
      </c>
      <c r="D42" s="104">
        <v>17557.15423</v>
      </c>
      <c r="E42" s="105">
        <v>0.29025116231528714</v>
      </c>
      <c r="F42" s="104">
        <v>1770.3069600000001</v>
      </c>
      <c r="G42" s="104">
        <v>1043.3722000000005</v>
      </c>
      <c r="H42" s="105">
        <v>0.00945887921319907</v>
      </c>
    </row>
    <row r="43" spans="1:8" ht="12.75">
      <c r="A43" s="467">
        <v>603129000</v>
      </c>
      <c r="B43" s="106" t="s">
        <v>907</v>
      </c>
      <c r="C43" s="107">
        <v>25646.89395000002</v>
      </c>
      <c r="D43" s="107">
        <v>27389.59036000002</v>
      </c>
      <c r="E43" s="108">
        <v>0.2713373106190095</v>
      </c>
      <c r="F43" s="107">
        <v>4438.212769999998</v>
      </c>
      <c r="G43" s="107">
        <v>5000.491839999997</v>
      </c>
      <c r="H43" s="108">
        <v>0.023713694552671048</v>
      </c>
    </row>
    <row r="44" spans="1:8" ht="12.75">
      <c r="A44" s="468">
        <v>2716000000</v>
      </c>
      <c r="B44" s="465" t="s">
        <v>1272</v>
      </c>
      <c r="C44" s="104">
        <v>24302.49093</v>
      </c>
      <c r="D44" s="104">
        <v>26453.32251</v>
      </c>
      <c r="E44" s="105">
        <v>0.2571138845563428</v>
      </c>
      <c r="F44" s="104">
        <v>1E-05</v>
      </c>
      <c r="G44" s="104">
        <v>9.999999999999999E-34</v>
      </c>
      <c r="H44" s="105">
        <v>5.34307293984715E-11</v>
      </c>
    </row>
    <row r="45" spans="1:8" ht="12.75">
      <c r="A45" s="467">
        <v>3303000000</v>
      </c>
      <c r="B45" s="106" t="s">
        <v>870</v>
      </c>
      <c r="C45" s="107">
        <v>23486.59194000003</v>
      </c>
      <c r="D45" s="107">
        <v>16450.13888000001</v>
      </c>
      <c r="E45" s="108">
        <v>0.24848189043982497</v>
      </c>
      <c r="F45" s="107">
        <v>1988.4100699999985</v>
      </c>
      <c r="G45" s="107">
        <v>1465.061850000001</v>
      </c>
      <c r="H45" s="108">
        <v>0.010624220038336567</v>
      </c>
    </row>
    <row r="46" spans="1:8" ht="12.75">
      <c r="A46" s="468">
        <v>3902300000</v>
      </c>
      <c r="B46" s="465" t="s">
        <v>902</v>
      </c>
      <c r="C46" s="104">
        <v>22051.52239000001</v>
      </c>
      <c r="D46" s="104">
        <v>24202.51032</v>
      </c>
      <c r="E46" s="105">
        <v>0.23329923662578528</v>
      </c>
      <c r="F46" s="104">
        <v>12726.95485</v>
      </c>
      <c r="G46" s="104">
        <v>15035.497120000002</v>
      </c>
      <c r="H46" s="105">
        <v>0.06800104806569143</v>
      </c>
    </row>
    <row r="47" spans="1:8" ht="12.75">
      <c r="A47" s="467">
        <v>202300090</v>
      </c>
      <c r="B47" s="106" t="s">
        <v>1191</v>
      </c>
      <c r="C47" s="107">
        <v>21944.37926999999</v>
      </c>
      <c r="D47" s="107">
        <v>3150.75857</v>
      </c>
      <c r="E47" s="108">
        <v>0.2321656909383889</v>
      </c>
      <c r="F47" s="107">
        <v>3404.0735400000003</v>
      </c>
      <c r="G47" s="107">
        <v>629.9915399999999</v>
      </c>
      <c r="H47" s="108">
        <v>0.018188213216823693</v>
      </c>
    </row>
    <row r="48" spans="1:8" ht="12.75">
      <c r="A48" s="468">
        <v>2101110090</v>
      </c>
      <c r="B48" s="465" t="s">
        <v>876</v>
      </c>
      <c r="C48" s="104">
        <v>21464.120589999995</v>
      </c>
      <c r="D48" s="104">
        <v>21727.42270000002</v>
      </c>
      <c r="E48" s="105">
        <v>0.2270846819520109</v>
      </c>
      <c r="F48" s="104">
        <v>1042.00696</v>
      </c>
      <c r="G48" s="104">
        <v>893.70496</v>
      </c>
      <c r="H48" s="105">
        <v>0.0055675191911083895</v>
      </c>
    </row>
    <row r="49" spans="1:8" ht="12.75">
      <c r="A49" s="467">
        <v>7103912000</v>
      </c>
      <c r="B49" s="106" t="s">
        <v>897</v>
      </c>
      <c r="C49" s="107">
        <v>20027.48024</v>
      </c>
      <c r="D49" s="107">
        <v>22648.36574</v>
      </c>
      <c r="E49" s="108">
        <v>0.2118854094921288</v>
      </c>
      <c r="F49" s="107">
        <v>0.06402999999999996</v>
      </c>
      <c r="G49" s="107">
        <v>0.011189999999999986</v>
      </c>
      <c r="H49" s="108">
        <v>3.421169603384127E-07</v>
      </c>
    </row>
    <row r="50" spans="1:8" ht="12.75">
      <c r="A50" s="468">
        <v>603141000</v>
      </c>
      <c r="B50" s="465" t="s">
        <v>908</v>
      </c>
      <c r="C50" s="104">
        <v>18469.27068999998</v>
      </c>
      <c r="D50" s="104">
        <v>13921.456049999999</v>
      </c>
      <c r="E50" s="105">
        <v>0.19539996725876774</v>
      </c>
      <c r="F50" s="104">
        <v>4797.595709999996</v>
      </c>
      <c r="G50" s="104">
        <v>3966.2249799999977</v>
      </c>
      <c r="H50" s="105">
        <v>0.025633903814427747</v>
      </c>
    </row>
    <row r="51" spans="1:8" ht="12.75">
      <c r="A51" s="467">
        <v>3304990000</v>
      </c>
      <c r="B51" s="106" t="s">
        <v>871</v>
      </c>
      <c r="C51" s="107">
        <v>18398.907689999975</v>
      </c>
      <c r="D51" s="107">
        <v>17002.44134000002</v>
      </c>
      <c r="E51" s="108">
        <v>0.19465554544986147</v>
      </c>
      <c r="F51" s="107">
        <v>2285.9698999999996</v>
      </c>
      <c r="G51" s="107">
        <v>2218.995389999997</v>
      </c>
      <c r="H51" s="108">
        <v>0.012214103913995092</v>
      </c>
    </row>
    <row r="52" spans="1:8" ht="12.75">
      <c r="A52" s="468">
        <v>2710192900</v>
      </c>
      <c r="B52" s="465" t="s">
        <v>1190</v>
      </c>
      <c r="C52" s="104">
        <v>17884.164210000006</v>
      </c>
      <c r="D52" s="104">
        <v>15624.87519</v>
      </c>
      <c r="E52" s="105">
        <v>0.18920969645956448</v>
      </c>
      <c r="F52" s="104">
        <v>28567.77817</v>
      </c>
      <c r="G52" s="104">
        <v>24782.31056</v>
      </c>
      <c r="H52" s="105">
        <v>0.15263972249168312</v>
      </c>
    </row>
    <row r="53" spans="1:8" ht="12.75">
      <c r="A53" s="467">
        <v>3808929900</v>
      </c>
      <c r="B53" s="106" t="s">
        <v>883</v>
      </c>
      <c r="C53" s="107">
        <v>16981.31261</v>
      </c>
      <c r="D53" s="107">
        <v>18677.008089999996</v>
      </c>
      <c r="E53" s="108">
        <v>0.1796577668766034</v>
      </c>
      <c r="F53" s="107">
        <v>3989.8667199999986</v>
      </c>
      <c r="G53" s="107">
        <v>4666.0232799999985</v>
      </c>
      <c r="H53" s="108">
        <v>0.021318148905228693</v>
      </c>
    </row>
    <row r="54" spans="1:8" ht="12.75">
      <c r="A54" s="468">
        <v>3917299900</v>
      </c>
      <c r="B54" s="465" t="s">
        <v>1185</v>
      </c>
      <c r="C54" s="104">
        <v>13778.232399999999</v>
      </c>
      <c r="D54" s="104">
        <v>2202.7006600000004</v>
      </c>
      <c r="E54" s="105">
        <v>0.14577003093583962</v>
      </c>
      <c r="F54" s="104">
        <v>7049.38664</v>
      </c>
      <c r="G54" s="104">
        <v>1104.74397</v>
      </c>
      <c r="H54" s="105">
        <v>0.03766538699870401</v>
      </c>
    </row>
    <row r="55" spans="1:8" ht="12.75">
      <c r="A55" s="467">
        <v>7404000090</v>
      </c>
      <c r="B55" s="106" t="s">
        <v>879</v>
      </c>
      <c r="C55" s="107">
        <v>13484.575470000003</v>
      </c>
      <c r="D55" s="107">
        <v>13839.39806</v>
      </c>
      <c r="E55" s="108">
        <v>0.14266321878984742</v>
      </c>
      <c r="F55" s="107">
        <v>2544.2102999999997</v>
      </c>
      <c r="G55" s="107">
        <v>2453.674</v>
      </c>
      <c r="H55" s="108">
        <v>0.013593901207210393</v>
      </c>
    </row>
    <row r="56" spans="1:8" ht="12.75">
      <c r="A56" s="468">
        <v>7602000000</v>
      </c>
      <c r="B56" s="465" t="s">
        <v>1006</v>
      </c>
      <c r="C56" s="104">
        <v>13022.7561</v>
      </c>
      <c r="D56" s="104">
        <v>7309.664409999998</v>
      </c>
      <c r="E56" s="105">
        <v>0.13777729279460363</v>
      </c>
      <c r="F56" s="104">
        <v>7260.9545</v>
      </c>
      <c r="G56" s="104">
        <v>4260.954</v>
      </c>
      <c r="H56" s="105">
        <v>0.038795809506411386</v>
      </c>
    </row>
    <row r="57" spans="1:8" ht="12.75">
      <c r="A57" s="467">
        <v>6203421000</v>
      </c>
      <c r="B57" s="106" t="s">
        <v>880</v>
      </c>
      <c r="C57" s="107">
        <v>12544.933820000007</v>
      </c>
      <c r="D57" s="107">
        <v>10457.074370000004</v>
      </c>
      <c r="E57" s="108">
        <v>0.1327220602716399</v>
      </c>
      <c r="F57" s="107">
        <v>518.84967</v>
      </c>
      <c r="G57" s="107">
        <v>488.67430999999993</v>
      </c>
      <c r="H57" s="108">
        <v>0.0027722516316256228</v>
      </c>
    </row>
    <row r="58" spans="1:8" ht="12.75">
      <c r="A58" s="468">
        <v>603121000</v>
      </c>
      <c r="B58" s="465" t="s">
        <v>909</v>
      </c>
      <c r="C58" s="104">
        <v>12249.702270000002</v>
      </c>
      <c r="D58" s="104">
        <v>13767.967069999995</v>
      </c>
      <c r="E58" s="105">
        <v>0.12959858906522184</v>
      </c>
      <c r="F58" s="104">
        <v>2073.3014</v>
      </c>
      <c r="G58" s="104">
        <v>2640.47174</v>
      </c>
      <c r="H58" s="105">
        <v>0.01107780060648721</v>
      </c>
    </row>
    <row r="59" spans="1:8" ht="12.75">
      <c r="A59" s="467">
        <v>9619002010</v>
      </c>
      <c r="B59" s="106" t="s">
        <v>999</v>
      </c>
      <c r="C59" s="107">
        <v>12072.001350000013</v>
      </c>
      <c r="D59" s="107">
        <v>10779.164949999995</v>
      </c>
      <c r="E59" s="108">
        <v>0.12771856063677658</v>
      </c>
      <c r="F59" s="107">
        <v>2140.454849999999</v>
      </c>
      <c r="G59" s="107">
        <v>2003.4260499999991</v>
      </c>
      <c r="H59" s="108">
        <v>0.011436606387999584</v>
      </c>
    </row>
    <row r="60" spans="1:8" ht="12.75">
      <c r="A60" s="468">
        <v>7210500000</v>
      </c>
      <c r="B60" s="465" t="s">
        <v>912</v>
      </c>
      <c r="C60" s="104">
        <v>11961.24939000001</v>
      </c>
      <c r="D60" s="104">
        <v>6623.17948</v>
      </c>
      <c r="E60" s="105">
        <v>0.12654683438287734</v>
      </c>
      <c r="F60" s="104">
        <v>9306.461</v>
      </c>
      <c r="G60" s="104">
        <v>5184.424</v>
      </c>
      <c r="H60" s="105">
        <v>0.04972509993484283</v>
      </c>
    </row>
    <row r="61" spans="1:8" ht="12.75">
      <c r="A61" s="467">
        <v>3923302000</v>
      </c>
      <c r="B61" s="106" t="s">
        <v>1184</v>
      </c>
      <c r="C61" s="107">
        <v>11920.66335</v>
      </c>
      <c r="D61" s="107">
        <v>146.80467</v>
      </c>
      <c r="E61" s="108">
        <v>0.12611744488394824</v>
      </c>
      <c r="F61" s="107">
        <v>71.09332</v>
      </c>
      <c r="G61" s="107">
        <v>52.03283999999999</v>
      </c>
      <c r="H61" s="108">
        <v>0.0003798567942958941</v>
      </c>
    </row>
    <row r="62" spans="1:8" ht="12.75">
      <c r="A62" s="468">
        <v>3808911900</v>
      </c>
      <c r="B62" s="465" t="s">
        <v>885</v>
      </c>
      <c r="C62" s="104">
        <v>11270.538430000002</v>
      </c>
      <c r="D62" s="104">
        <v>2031.15841</v>
      </c>
      <c r="E62" s="105">
        <v>0.11923929629788141</v>
      </c>
      <c r="F62" s="104">
        <v>543.2305799999997</v>
      </c>
      <c r="G62" s="104">
        <v>83.36467000000002</v>
      </c>
      <c r="H62" s="105">
        <v>0.00290252061209547</v>
      </c>
    </row>
    <row r="63" spans="1:8" ht="12.75">
      <c r="A63" s="467">
        <v>3923309900</v>
      </c>
      <c r="B63" s="106" t="s">
        <v>903</v>
      </c>
      <c r="C63" s="107">
        <v>11157.952769999996</v>
      </c>
      <c r="D63" s="107">
        <v>10028.09593000001</v>
      </c>
      <c r="E63" s="108">
        <v>0.11804816998612513</v>
      </c>
      <c r="F63" s="107">
        <v>1464.6475900000003</v>
      </c>
      <c r="G63" s="107">
        <v>1350.6448599999974</v>
      </c>
      <c r="H63" s="108">
        <v>0.007825718904541343</v>
      </c>
    </row>
    <row r="64" spans="1:8" ht="12.75">
      <c r="A64" s="468">
        <v>3305900000</v>
      </c>
      <c r="B64" s="465" t="s">
        <v>872</v>
      </c>
      <c r="C64" s="104">
        <v>10800.028320000012</v>
      </c>
      <c r="D64" s="104">
        <v>8364.462180000004</v>
      </c>
      <c r="E64" s="105">
        <v>0.11426142458696995</v>
      </c>
      <c r="F64" s="104">
        <v>1993.1306000000025</v>
      </c>
      <c r="G64" s="104">
        <v>1642.2203600000025</v>
      </c>
      <c r="H64" s="105">
        <v>0.010649442174441325</v>
      </c>
    </row>
    <row r="65" spans="1:8" ht="12.75">
      <c r="A65" s="467">
        <v>8507100000</v>
      </c>
      <c r="B65" s="106" t="s">
        <v>875</v>
      </c>
      <c r="C65" s="107">
        <v>10655.669700000002</v>
      </c>
      <c r="D65" s="107">
        <v>13278.178730000007</v>
      </c>
      <c r="E65" s="108">
        <v>0.11273414881658472</v>
      </c>
      <c r="F65" s="107">
        <v>4166.631479999999</v>
      </c>
      <c r="G65" s="107">
        <v>5018.928319999997</v>
      </c>
      <c r="H65" s="108">
        <v>0.022262615911103272</v>
      </c>
    </row>
    <row r="66" spans="1:8" ht="12.75">
      <c r="A66" s="468">
        <v>9619001010</v>
      </c>
      <c r="B66" s="465" t="s">
        <v>998</v>
      </c>
      <c r="C66" s="104">
        <v>10624.147160000006</v>
      </c>
      <c r="D66" s="104">
        <v>11160.043309999986</v>
      </c>
      <c r="E66" s="105">
        <v>0.11240064873489242</v>
      </c>
      <c r="F66" s="104">
        <v>2461.0183899999997</v>
      </c>
      <c r="G66" s="104">
        <v>2547.4883800000016</v>
      </c>
      <c r="H66" s="105">
        <v>0.013149400764075194</v>
      </c>
    </row>
    <row r="67" spans="1:8" ht="12.75">
      <c r="A67" s="467">
        <v>3808921900</v>
      </c>
      <c r="B67" s="106" t="s">
        <v>884</v>
      </c>
      <c r="C67" s="107">
        <v>10542.384770000008</v>
      </c>
      <c r="D67" s="107">
        <v>11366.75175</v>
      </c>
      <c r="E67" s="108">
        <v>0.11153562441437886</v>
      </c>
      <c r="F67" s="107">
        <v>1220.6645700000004</v>
      </c>
      <c r="G67" s="107">
        <v>1653.4115500000003</v>
      </c>
      <c r="H67" s="108">
        <v>0.006522099832597158</v>
      </c>
    </row>
    <row r="68" spans="1:8" ht="12.75">
      <c r="A68" s="468">
        <v>6908900000</v>
      </c>
      <c r="B68" s="465" t="s">
        <v>1001</v>
      </c>
      <c r="C68" s="104">
        <v>10528.447249999996</v>
      </c>
      <c r="D68" s="104">
        <v>10505.804979999984</v>
      </c>
      <c r="E68" s="105">
        <v>0.11138816916303829</v>
      </c>
      <c r="F68" s="104">
        <v>29125.126620000017</v>
      </c>
      <c r="G68" s="104">
        <v>28966.377560000008</v>
      </c>
      <c r="H68" s="105">
        <v>0.15561767591294395</v>
      </c>
    </row>
    <row r="69" spans="1:8" ht="12.75">
      <c r="A69" s="467">
        <v>4901999000</v>
      </c>
      <c r="B69" s="106" t="s">
        <v>1000</v>
      </c>
      <c r="C69" s="107">
        <v>10250.007660000012</v>
      </c>
      <c r="D69" s="107">
        <v>9979.61739999998</v>
      </c>
      <c r="E69" s="108">
        <v>0.10844235242329016</v>
      </c>
      <c r="F69" s="107">
        <v>1090.3747800000003</v>
      </c>
      <c r="G69" s="107">
        <v>1334.108009999999</v>
      </c>
      <c r="H69" s="108">
        <v>0.00582595198130979</v>
      </c>
    </row>
    <row r="70" spans="1:8" ht="12.75">
      <c r="A70" s="468">
        <v>4104110000</v>
      </c>
      <c r="B70" s="465" t="s">
        <v>1005</v>
      </c>
      <c r="C70" s="104">
        <v>10008.166279999998</v>
      </c>
      <c r="D70" s="104">
        <v>6631.110189999998</v>
      </c>
      <c r="E70" s="105">
        <v>0.10588373500265728</v>
      </c>
      <c r="F70" s="104">
        <v>3600.141</v>
      </c>
      <c r="G70" s="104">
        <v>2747.0159</v>
      </c>
      <c r="H70" s="105">
        <v>0.019235815956734254</v>
      </c>
    </row>
    <row r="71" spans="1:8" ht="12.75">
      <c r="A71" s="467">
        <v>603193000</v>
      </c>
      <c r="B71" s="106" t="s">
        <v>910</v>
      </c>
      <c r="C71" s="107">
        <v>9840.216980000003</v>
      </c>
      <c r="D71" s="107">
        <v>10214.950490000008</v>
      </c>
      <c r="E71" s="108">
        <v>0.10410687611786652</v>
      </c>
      <c r="F71" s="107">
        <v>2494.656510000001</v>
      </c>
      <c r="G71" s="107">
        <v>2372.9349000000007</v>
      </c>
      <c r="H71" s="108">
        <v>0.013329131692794535</v>
      </c>
    </row>
    <row r="72" spans="1:8" ht="12.75">
      <c r="A72" s="468">
        <v>2401202000</v>
      </c>
      <c r="B72" s="465" t="s">
        <v>1195</v>
      </c>
      <c r="C72" s="104">
        <v>9397.89167</v>
      </c>
      <c r="D72" s="104">
        <v>4859.054280000001</v>
      </c>
      <c r="E72" s="105">
        <v>0.09942719208797565</v>
      </c>
      <c r="F72" s="104">
        <v>2088.2895</v>
      </c>
      <c r="G72" s="104">
        <v>721.94</v>
      </c>
      <c r="H72" s="105">
        <v>0.011157883118016932</v>
      </c>
    </row>
    <row r="73" spans="1:8" ht="12.75">
      <c r="A73" s="467">
        <v>3904101000</v>
      </c>
      <c r="B73" s="106" t="s">
        <v>1273</v>
      </c>
      <c r="C73" s="107">
        <v>9086.021449999998</v>
      </c>
      <c r="D73" s="107">
        <v>11619.986240000004</v>
      </c>
      <c r="E73" s="108">
        <v>0.09612768818228108</v>
      </c>
      <c r="F73" s="107">
        <v>6301.210119999999</v>
      </c>
      <c r="G73" s="107">
        <v>7041.9242</v>
      </c>
      <c r="H73" s="108">
        <v>0.033667825280463</v>
      </c>
    </row>
    <row r="74" spans="1:8" ht="12.75">
      <c r="A74" s="468">
        <v>2803009000</v>
      </c>
      <c r="B74" s="465" t="s">
        <v>1011</v>
      </c>
      <c r="C74" s="104">
        <v>8992.143080000002</v>
      </c>
      <c r="D74" s="104">
        <v>6678.116099999999</v>
      </c>
      <c r="E74" s="105">
        <v>0.09513448001872117</v>
      </c>
      <c r="F74" s="104">
        <v>6429.068409999999</v>
      </c>
      <c r="G74" s="104">
        <v>4254.666480000001</v>
      </c>
      <c r="H74" s="105">
        <v>0.03435098144989713</v>
      </c>
    </row>
    <row r="75" spans="1:8" ht="12.75">
      <c r="A75" s="467">
        <v>3401110000</v>
      </c>
      <c r="B75" s="106" t="s">
        <v>1007</v>
      </c>
      <c r="C75" s="107">
        <v>8945.610029999998</v>
      </c>
      <c r="D75" s="107">
        <v>8311.003570000008</v>
      </c>
      <c r="E75" s="108">
        <v>0.09464217273712534</v>
      </c>
      <c r="F75" s="107">
        <v>4089.4513000000065</v>
      </c>
      <c r="G75" s="107">
        <v>3473.987550000001</v>
      </c>
      <c r="H75" s="108">
        <v>0.02185023657985278</v>
      </c>
    </row>
    <row r="76" spans="1:8" ht="12.75">
      <c r="A76" s="468">
        <v>7110110000</v>
      </c>
      <c r="B76" s="465" t="s">
        <v>898</v>
      </c>
      <c r="C76" s="104">
        <v>8789.2763</v>
      </c>
      <c r="D76" s="104">
        <v>8491.806970000001</v>
      </c>
      <c r="E76" s="105">
        <v>0.09298820349079334</v>
      </c>
      <c r="F76" s="104">
        <v>0.19809000000000002</v>
      </c>
      <c r="G76" s="104">
        <v>0.20904</v>
      </c>
      <c r="H76" s="105">
        <v>1.0584093186543218E-06</v>
      </c>
    </row>
    <row r="77" spans="1:8" ht="12.75">
      <c r="A77" s="467">
        <v>8504230000</v>
      </c>
      <c r="B77" s="106" t="s">
        <v>1274</v>
      </c>
      <c r="C77" s="107">
        <v>8643.44697</v>
      </c>
      <c r="D77" s="107">
        <v>5005.339720000001</v>
      </c>
      <c r="E77" s="108">
        <v>0.09144536800012094</v>
      </c>
      <c r="F77" s="107">
        <v>673.168</v>
      </c>
      <c r="G77" s="107">
        <v>524.8083</v>
      </c>
      <c r="H77" s="108">
        <v>0.0035967857247710252</v>
      </c>
    </row>
    <row r="78" spans="1:8" ht="12.75">
      <c r="A78" s="468">
        <v>6204620000</v>
      </c>
      <c r="B78" s="465" t="s">
        <v>881</v>
      </c>
      <c r="C78" s="104">
        <v>8304.7208</v>
      </c>
      <c r="D78" s="104">
        <v>8105.341869999997</v>
      </c>
      <c r="E78" s="105">
        <v>0.08786173529265703</v>
      </c>
      <c r="F78" s="104">
        <v>180.09489000000016</v>
      </c>
      <c r="G78" s="104">
        <v>178.50465999999992</v>
      </c>
      <c r="H78" s="105">
        <v>0.0009622601333637497</v>
      </c>
    </row>
    <row r="79" spans="1:8" ht="12.75">
      <c r="A79" s="467">
        <v>3105200000</v>
      </c>
      <c r="B79" s="106" t="s">
        <v>1192</v>
      </c>
      <c r="C79" s="107">
        <v>8280.31712000001</v>
      </c>
      <c r="D79" s="107">
        <v>3202.71493</v>
      </c>
      <c r="E79" s="108">
        <v>0.08760355085467741</v>
      </c>
      <c r="F79" s="107">
        <v>14425.418</v>
      </c>
      <c r="G79" s="107">
        <v>5124.51</v>
      </c>
      <c r="H79" s="108">
        <v>0.07707606056178397</v>
      </c>
    </row>
    <row r="80" spans="1:8" ht="12.75">
      <c r="A80" s="468">
        <v>3402200000</v>
      </c>
      <c r="B80" s="465" t="s">
        <v>1008</v>
      </c>
      <c r="C80" s="104">
        <v>8279.649340000002</v>
      </c>
      <c r="D80" s="104">
        <v>7649.328909999999</v>
      </c>
      <c r="E80" s="105">
        <v>0.08759648592004475</v>
      </c>
      <c r="F80" s="104">
        <v>5776.686029999994</v>
      </c>
      <c r="G80" s="104">
        <v>4631.514300000001</v>
      </c>
      <c r="H80" s="105">
        <v>0.030865254808886022</v>
      </c>
    </row>
    <row r="81" spans="1:8" ht="12.75">
      <c r="A81" s="467">
        <v>1701140000</v>
      </c>
      <c r="B81" s="106" t="s">
        <v>997</v>
      </c>
      <c r="C81" s="107">
        <v>8068.635139999999</v>
      </c>
      <c r="D81" s="107">
        <v>4997.133529999999</v>
      </c>
      <c r="E81" s="108">
        <v>0.08536401185741377</v>
      </c>
      <c r="F81" s="107">
        <v>13820.88565</v>
      </c>
      <c r="G81" s="107">
        <v>7510.52356</v>
      </c>
      <c r="H81" s="108">
        <v>0.07384600012123677</v>
      </c>
    </row>
    <row r="82" spans="1:8" ht="12.75">
      <c r="A82" s="468">
        <v>6004100000</v>
      </c>
      <c r="B82" s="465" t="s">
        <v>1009</v>
      </c>
      <c r="C82" s="104">
        <v>8061.732820000002</v>
      </c>
      <c r="D82" s="104">
        <v>5547.448470000004</v>
      </c>
      <c r="E82" s="105">
        <v>0.08529098714925683</v>
      </c>
      <c r="F82" s="104">
        <v>843.21326</v>
      </c>
      <c r="G82" s="104">
        <v>444.16163</v>
      </c>
      <c r="H82" s="105">
        <v>0.004505349952026298</v>
      </c>
    </row>
    <row r="83" spans="1:8" ht="14.25" customHeight="1">
      <c r="A83" s="467">
        <v>1511100000</v>
      </c>
      <c r="B83" s="106" t="s">
        <v>882</v>
      </c>
      <c r="C83" s="107">
        <v>7928.637459999998</v>
      </c>
      <c r="D83" s="107">
        <v>6686.06701</v>
      </c>
      <c r="E83" s="108">
        <v>0.0838828736713177</v>
      </c>
      <c r="F83" s="107">
        <v>9405.771</v>
      </c>
      <c r="G83" s="107">
        <v>6508.385</v>
      </c>
      <c r="H83" s="108">
        <v>0.05025572050849906</v>
      </c>
    </row>
    <row r="84" spans="1:8" ht="12.75">
      <c r="A84" s="468">
        <v>3920209000</v>
      </c>
      <c r="B84" s="465" t="s">
        <v>904</v>
      </c>
      <c r="C84" s="104">
        <v>7904.272159999999</v>
      </c>
      <c r="D84" s="104">
        <v>7065.95871</v>
      </c>
      <c r="E84" s="105">
        <v>0.08362509528352097</v>
      </c>
      <c r="F84" s="104">
        <v>3223.8693099999996</v>
      </c>
      <c r="G84" s="104">
        <v>2759.65682</v>
      </c>
      <c r="H84" s="105">
        <v>0.017225368871864696</v>
      </c>
    </row>
    <row r="85" spans="1:8" ht="12.75">
      <c r="A85" s="467">
        <v>4011201000</v>
      </c>
      <c r="B85" s="106" t="s">
        <v>1002</v>
      </c>
      <c r="C85" s="107">
        <v>7745.873889999998</v>
      </c>
      <c r="D85" s="107">
        <v>10139.467850000003</v>
      </c>
      <c r="E85" s="108">
        <v>0.0819492837535831</v>
      </c>
      <c r="F85" s="107">
        <v>1226.0235800000003</v>
      </c>
      <c r="G85" s="107">
        <v>1592.3136699999998</v>
      </c>
      <c r="H85" s="108">
        <v>0.006550733413912527</v>
      </c>
    </row>
    <row r="86" spans="1:8" ht="12.75">
      <c r="A86" s="468">
        <v>7112910000</v>
      </c>
      <c r="B86" s="465" t="s">
        <v>1189</v>
      </c>
      <c r="C86" s="104">
        <v>7693.584100000001</v>
      </c>
      <c r="D86" s="104">
        <v>3001.5960999999998</v>
      </c>
      <c r="E86" s="105">
        <v>0.08139607169526943</v>
      </c>
      <c r="F86" s="104">
        <v>0.19996</v>
      </c>
      <c r="G86" s="104">
        <v>0.07844</v>
      </c>
      <c r="H86" s="105">
        <v>1.068400865051836E-06</v>
      </c>
    </row>
    <row r="87" spans="1:8" ht="12.75">
      <c r="A87" s="467">
        <v>6910100000</v>
      </c>
      <c r="B87" s="106" t="s">
        <v>1003</v>
      </c>
      <c r="C87" s="107">
        <v>7613.180150000002</v>
      </c>
      <c r="D87" s="107">
        <v>10573.053759999997</v>
      </c>
      <c r="E87" s="108">
        <v>0.08054541930833017</v>
      </c>
      <c r="F87" s="107">
        <v>5825.353240000007</v>
      </c>
      <c r="G87" s="107">
        <v>8739.352980000007</v>
      </c>
      <c r="H87" s="108">
        <v>0.03112528726169495</v>
      </c>
    </row>
    <row r="88" spans="1:8" ht="12.75">
      <c r="A88" s="468">
        <v>6302600000</v>
      </c>
      <c r="B88" s="465" t="s">
        <v>1010</v>
      </c>
      <c r="C88" s="104">
        <v>7608.407999999999</v>
      </c>
      <c r="D88" s="104">
        <v>4664.2152700000015</v>
      </c>
      <c r="E88" s="105">
        <v>0.0804949312317079</v>
      </c>
      <c r="F88" s="104">
        <v>895.73717</v>
      </c>
      <c r="G88" s="104">
        <v>514.59243</v>
      </c>
      <c r="H88" s="105">
        <v>0.004785989034242265</v>
      </c>
    </row>
    <row r="89" spans="1:8" ht="12.75">
      <c r="A89" s="467">
        <v>4802559000</v>
      </c>
      <c r="B89" s="106" t="s">
        <v>1275</v>
      </c>
      <c r="C89" s="107">
        <v>7534.063290000001</v>
      </c>
      <c r="D89" s="107">
        <v>5732.555290000002</v>
      </c>
      <c r="E89" s="108">
        <v>0.0797083839909591</v>
      </c>
      <c r="F89" s="107">
        <v>7514.715</v>
      </c>
      <c r="G89" s="107">
        <v>5546.959</v>
      </c>
      <c r="H89" s="108">
        <v>0.04015167036716347</v>
      </c>
    </row>
    <row r="90" spans="1:8" ht="12.75">
      <c r="A90" s="468">
        <v>4101500000</v>
      </c>
      <c r="B90" s="465" t="s">
        <v>1199</v>
      </c>
      <c r="C90" s="104">
        <v>7403.228950000001</v>
      </c>
      <c r="D90" s="104">
        <v>3466.3325100000006</v>
      </c>
      <c r="E90" s="105">
        <v>0.07832419150272162</v>
      </c>
      <c r="F90" s="104">
        <v>4899.0293</v>
      </c>
      <c r="G90" s="104">
        <v>2558.6605800000007</v>
      </c>
      <c r="H90" s="105">
        <v>0.02617587088434832</v>
      </c>
    </row>
    <row r="91" spans="1:8" ht="12.75">
      <c r="A91" s="467">
        <v>603149000</v>
      </c>
      <c r="B91" s="106" t="s">
        <v>1197</v>
      </c>
      <c r="C91" s="107">
        <v>7236.290900000005</v>
      </c>
      <c r="D91" s="107">
        <v>5065.285640000002</v>
      </c>
      <c r="E91" s="108">
        <v>0.07655803137372945</v>
      </c>
      <c r="F91" s="107">
        <v>1328.35903</v>
      </c>
      <c r="G91" s="107">
        <v>993.5275200000002</v>
      </c>
      <c r="H91" s="108">
        <v>0.007097519187594607</v>
      </c>
    </row>
    <row r="92" spans="1:8" ht="12.75">
      <c r="A92" s="468">
        <v>8704229000</v>
      </c>
      <c r="B92" s="465" t="s">
        <v>1276</v>
      </c>
      <c r="C92" s="104">
        <v>7032.486</v>
      </c>
      <c r="D92" s="104">
        <v>12055.314</v>
      </c>
      <c r="E92" s="105">
        <v>0.07440182978593532</v>
      </c>
      <c r="F92" s="104">
        <v>593.82</v>
      </c>
      <c r="G92" s="104">
        <v>1045.35</v>
      </c>
      <c r="H92" s="105">
        <v>0.003172823573140034</v>
      </c>
    </row>
    <row r="93" spans="1:8" ht="12.75">
      <c r="A93" s="467">
        <v>3903190000</v>
      </c>
      <c r="B93" s="106" t="s">
        <v>1194</v>
      </c>
      <c r="C93" s="107">
        <v>6854.484589999997</v>
      </c>
      <c r="D93" s="107">
        <v>3218.2633499999997</v>
      </c>
      <c r="E93" s="108">
        <v>0.07251862225328233</v>
      </c>
      <c r="F93" s="107">
        <v>3605.83753</v>
      </c>
      <c r="G93" s="107">
        <v>1952.4259399999999</v>
      </c>
      <c r="H93" s="108">
        <v>0.01926625293202828</v>
      </c>
    </row>
    <row r="94" spans="1:8" ht="12.75">
      <c r="A94" s="468">
        <v>4803009000</v>
      </c>
      <c r="B94" s="465" t="s">
        <v>1196</v>
      </c>
      <c r="C94" s="104">
        <v>6821.844910000001</v>
      </c>
      <c r="D94" s="104">
        <v>5202.744980000001</v>
      </c>
      <c r="E94" s="105">
        <v>0.07217330312778003</v>
      </c>
      <c r="F94" s="104">
        <v>3997.22207</v>
      </c>
      <c r="G94" s="104">
        <v>3414.5164900000004</v>
      </c>
      <c r="H94" s="105">
        <v>0.021357449076776804</v>
      </c>
    </row>
    <row r="95" spans="1:8" ht="12.75">
      <c r="A95" s="467">
        <v>7210410000</v>
      </c>
      <c r="B95" s="106" t="s">
        <v>1188</v>
      </c>
      <c r="C95" s="107">
        <v>6806.095</v>
      </c>
      <c r="D95" s="107">
        <v>6852.79215</v>
      </c>
      <c r="E95" s="108">
        <v>0.07200667327270974</v>
      </c>
      <c r="F95" s="107">
        <v>5726.87291</v>
      </c>
      <c r="G95" s="107">
        <v>5331.86174</v>
      </c>
      <c r="H95" s="108">
        <v>0.0305990996753647</v>
      </c>
    </row>
    <row r="96" spans="1:8" ht="12.75">
      <c r="A96" s="468">
        <v>2711120000</v>
      </c>
      <c r="B96" s="465" t="s">
        <v>1349</v>
      </c>
      <c r="C96" s="104">
        <v>6639.5477</v>
      </c>
      <c r="D96" s="104">
        <v>1169.436</v>
      </c>
      <c r="E96" s="105">
        <v>0.0702446471746973</v>
      </c>
      <c r="F96" s="104">
        <v>13778.379399999998</v>
      </c>
      <c r="G96" s="104">
        <v>1945.1048399999997</v>
      </c>
      <c r="H96" s="105">
        <v>0.07361888612708739</v>
      </c>
    </row>
    <row r="97" spans="1:8" ht="12.75">
      <c r="A97" s="467">
        <v>7010902000</v>
      </c>
      <c r="B97" s="106" t="s">
        <v>1004</v>
      </c>
      <c r="C97" s="107">
        <v>6474.115990000001</v>
      </c>
      <c r="D97" s="107">
        <v>12550.410020000003</v>
      </c>
      <c r="E97" s="108">
        <v>0.06849442372190748</v>
      </c>
      <c r="F97" s="107">
        <v>9505.730320000002</v>
      </c>
      <c r="G97" s="107">
        <v>20216.30634</v>
      </c>
      <c r="H97" s="108">
        <v>0.05078981044627659</v>
      </c>
    </row>
    <row r="98" spans="1:8" ht="12.75">
      <c r="A98" s="468">
        <v>2902440000</v>
      </c>
      <c r="B98" s="465" t="s">
        <v>1187</v>
      </c>
      <c r="C98" s="104">
        <v>6428.255929999999</v>
      </c>
      <c r="D98" s="104">
        <v>2466.3634500000003</v>
      </c>
      <c r="E98" s="105">
        <v>0.06800923649535731</v>
      </c>
      <c r="F98" s="104">
        <v>4751.538</v>
      </c>
      <c r="G98" s="104">
        <v>2159.265</v>
      </c>
      <c r="H98" s="105">
        <v>0.025387814110455438</v>
      </c>
    </row>
    <row r="99" spans="1:8" ht="12.75">
      <c r="A99" s="467">
        <v>8544491000</v>
      </c>
      <c r="B99" s="106" t="s">
        <v>1193</v>
      </c>
      <c r="C99" s="107">
        <v>6379.314140000001</v>
      </c>
      <c r="D99" s="107">
        <v>3838.3584699999997</v>
      </c>
      <c r="E99" s="108">
        <v>0.06749144538578399</v>
      </c>
      <c r="F99" s="107">
        <v>845.37719</v>
      </c>
      <c r="G99" s="107">
        <v>473.22339999999997</v>
      </c>
      <c r="H99" s="108">
        <v>0.004516911987853022</v>
      </c>
    </row>
    <row r="100" spans="1:8" ht="12.75">
      <c r="A100" s="468">
        <v>4802569000</v>
      </c>
      <c r="B100" s="465" t="s">
        <v>1198</v>
      </c>
      <c r="C100" s="104">
        <v>6229.38663</v>
      </c>
      <c r="D100" s="104">
        <v>10126.91955000001</v>
      </c>
      <c r="E100" s="105">
        <v>0.06590525224167404</v>
      </c>
      <c r="F100" s="104">
        <v>5644.66798</v>
      </c>
      <c r="G100" s="104">
        <v>7689.4897999999985</v>
      </c>
      <c r="H100" s="105">
        <v>0.03015987273835967</v>
      </c>
    </row>
    <row r="101" spans="1:8" ht="12.75">
      <c r="A101" s="467">
        <v>7306290000</v>
      </c>
      <c r="B101" s="106" t="s">
        <v>996</v>
      </c>
      <c r="C101" s="107">
        <v>6190.31525</v>
      </c>
      <c r="D101" s="107">
        <v>11054.267259999999</v>
      </c>
      <c r="E101" s="108">
        <v>0.06549188744233257</v>
      </c>
      <c r="F101" s="107">
        <v>3787.4054499999993</v>
      </c>
      <c r="G101" s="107">
        <v>6326.691779999998</v>
      </c>
      <c r="H101" s="108">
        <v>0.020236383572124608</v>
      </c>
    </row>
    <row r="102" spans="1:8" ht="12.75">
      <c r="A102" s="468">
        <v>3920430000</v>
      </c>
      <c r="B102" s="465" t="s">
        <v>1277</v>
      </c>
      <c r="C102" s="104">
        <v>6163.58788</v>
      </c>
      <c r="D102" s="104">
        <v>3233.436560000001</v>
      </c>
      <c r="E102" s="105">
        <v>0.0652091189827344</v>
      </c>
      <c r="F102" s="104">
        <v>2159.6629999999996</v>
      </c>
      <c r="G102" s="104">
        <v>1249.3780799999995</v>
      </c>
      <c r="H102" s="105">
        <v>0.01153923693448911</v>
      </c>
    </row>
    <row r="103" spans="1:8" ht="12.75">
      <c r="A103" s="467">
        <v>2711130000</v>
      </c>
      <c r="B103" s="106" t="s">
        <v>1350</v>
      </c>
      <c r="C103" s="107">
        <v>6065.501679999999</v>
      </c>
      <c r="D103" s="107">
        <v>710.74196</v>
      </c>
      <c r="E103" s="108">
        <v>0.0641713930979265</v>
      </c>
      <c r="F103" s="107">
        <v>9773.68713</v>
      </c>
      <c r="G103" s="107">
        <v>867.1971</v>
      </c>
      <c r="H103" s="108">
        <v>0.05222152322683535</v>
      </c>
    </row>
    <row r="104" spans="1:8" ht="12.75">
      <c r="A104" s="468">
        <v>3921120000</v>
      </c>
      <c r="B104" s="465" t="s">
        <v>1278</v>
      </c>
      <c r="C104" s="104">
        <v>6057.357359999999</v>
      </c>
      <c r="D104" s="104">
        <v>8236.453410000002</v>
      </c>
      <c r="E104" s="105">
        <v>0.06408522836039808</v>
      </c>
      <c r="F104" s="104">
        <v>1009.3175299999997</v>
      </c>
      <c r="G104" s="104">
        <v>1344.185470000002</v>
      </c>
      <c r="H104" s="105">
        <v>0.005392857182256361</v>
      </c>
    </row>
    <row r="105" spans="1:8" ht="13.5" thickBot="1">
      <c r="A105" s="469">
        <v>0</v>
      </c>
      <c r="B105" s="466" t="s">
        <v>1012</v>
      </c>
      <c r="C105" s="109">
        <v>957015.3954100031</v>
      </c>
      <c r="D105" s="109">
        <v>1064544.662030004</v>
      </c>
      <c r="E105" s="110">
        <v>10.124968119640002</v>
      </c>
      <c r="F105" s="109">
        <v>386085.88453003764</v>
      </c>
      <c r="G105" s="109">
        <v>463814.517090112</v>
      </c>
      <c r="H105" s="110">
        <v>2.062885042089395</v>
      </c>
    </row>
    <row r="106" spans="2:8" ht="12.75">
      <c r="B106" s="111"/>
      <c r="C106" s="112"/>
      <c r="D106" s="112"/>
      <c r="E106" s="113"/>
      <c r="F106" s="113"/>
      <c r="G106" s="113"/>
      <c r="H106" s="113"/>
    </row>
    <row r="107" spans="1:8" ht="12.75">
      <c r="A107" s="114" t="s">
        <v>807</v>
      </c>
      <c r="B107" s="111"/>
      <c r="C107" s="112"/>
      <c r="D107" s="112"/>
      <c r="E107" s="115"/>
      <c r="F107" s="112"/>
      <c r="G107" s="112"/>
      <c r="H107" s="115"/>
    </row>
    <row r="108" spans="1:8" ht="13.5">
      <c r="A108" s="116" t="s">
        <v>6</v>
      </c>
      <c r="B108" s="111"/>
      <c r="C108" s="112"/>
      <c r="D108" s="112"/>
      <c r="E108" s="115"/>
      <c r="F108" s="112"/>
      <c r="G108" s="112"/>
      <c r="H108" s="115"/>
    </row>
    <row r="109" ht="12.75">
      <c r="A109" s="442" t="s">
        <v>1279</v>
      </c>
    </row>
    <row r="111" spans="5:8" ht="12.75">
      <c r="E111" s="89"/>
      <c r="H111" s="89"/>
    </row>
    <row r="113" spans="3:8" ht="12.75">
      <c r="C113" s="436"/>
      <c r="D113" s="436"/>
      <c r="E113" s="436"/>
      <c r="F113" s="436"/>
      <c r="G113" s="436"/>
      <c r="H113" s="436"/>
    </row>
  </sheetData>
  <sheetProtection/>
  <mergeCells count="7">
    <mergeCell ref="C12:D12"/>
    <mergeCell ref="F12:G12"/>
    <mergeCell ref="A7:H7"/>
    <mergeCell ref="A8:H8"/>
    <mergeCell ref="A9:B9"/>
    <mergeCell ref="A10:H10"/>
    <mergeCell ref="E11:F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84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21.7109375" style="30" customWidth="1"/>
    <col min="2" max="2" width="12.00390625" style="30" customWidth="1"/>
    <col min="3" max="3" width="13.00390625" style="30" customWidth="1"/>
    <col min="4" max="4" width="9.00390625" style="30" customWidth="1"/>
    <col min="5" max="5" width="13.7109375" style="30" customWidth="1"/>
    <col min="6" max="6" width="14.00390625" style="30" customWidth="1"/>
    <col min="7" max="7" width="1.28515625" style="30" customWidth="1"/>
    <col min="8" max="8" width="1.1484375" style="30" customWidth="1"/>
    <col min="9" max="9" width="13.421875" style="30" bestFit="1" customWidth="1"/>
    <col min="10" max="10" width="12.140625" style="30" customWidth="1"/>
    <col min="11" max="11" width="10.00390625" style="30" customWidth="1"/>
    <col min="12" max="12" width="15.7109375" style="30" customWidth="1"/>
    <col min="13" max="13" width="14.00390625" style="30" customWidth="1"/>
    <col min="14" max="14" width="1.421875" style="30" customWidth="1"/>
    <col min="15" max="16384" width="11.421875" style="30" customWidth="1"/>
  </cols>
  <sheetData>
    <row r="1" ht="13.5" customHeight="1"/>
    <row r="2" ht="12.75"/>
    <row r="3" ht="12.75"/>
    <row r="4" ht="12.75"/>
    <row r="5" ht="12.75"/>
    <row r="6" ht="9.75" customHeight="1"/>
    <row r="7" spans="1:12" ht="15" customHeight="1">
      <c r="A7" s="34" t="s">
        <v>533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14.25" customHeight="1">
      <c r="A8" s="897" t="s">
        <v>453</v>
      </c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</row>
    <row r="9" spans="1:14" ht="15">
      <c r="A9" s="34" t="s">
        <v>342</v>
      </c>
      <c r="B9" s="35"/>
      <c r="C9" s="757"/>
      <c r="D9" s="758"/>
      <c r="E9" s="759"/>
      <c r="F9" s="758"/>
      <c r="H9" s="35"/>
      <c r="I9" s="35"/>
      <c r="J9" s="35"/>
      <c r="K9" s="35"/>
      <c r="L9" s="35"/>
      <c r="M9" s="35"/>
      <c r="N9" s="35"/>
    </row>
    <row r="10" spans="1:7" ht="16.5" customHeight="1">
      <c r="A10" s="895" t="s">
        <v>1351</v>
      </c>
      <c r="B10" s="895"/>
      <c r="C10" s="895"/>
      <c r="D10" s="895"/>
      <c r="E10" s="895"/>
      <c r="F10" s="895"/>
      <c r="G10" s="895"/>
    </row>
    <row r="11" spans="1:14" ht="12.75">
      <c r="A11" s="898" t="s">
        <v>454</v>
      </c>
      <c r="B11" s="36" t="s">
        <v>1269</v>
      </c>
      <c r="C11" s="37"/>
      <c r="D11" s="38"/>
      <c r="E11" s="38"/>
      <c r="F11" s="38"/>
      <c r="G11" s="38"/>
      <c r="H11" s="39"/>
      <c r="I11" s="901" t="s">
        <v>1270</v>
      </c>
      <c r="J11" s="901"/>
      <c r="K11" s="901"/>
      <c r="L11" s="901"/>
      <c r="M11" s="901"/>
      <c r="N11" s="901"/>
    </row>
    <row r="12" spans="1:14" ht="12.75">
      <c r="A12" s="899"/>
      <c r="B12" s="36" t="s">
        <v>455</v>
      </c>
      <c r="C12" s="36"/>
      <c r="D12" s="36"/>
      <c r="E12" s="36"/>
      <c r="F12" s="36"/>
      <c r="G12" s="40"/>
      <c r="H12" s="40"/>
      <c r="I12" s="36" t="s">
        <v>455</v>
      </c>
      <c r="J12" s="36"/>
      <c r="K12" s="36"/>
      <c r="L12" s="36"/>
      <c r="M12" s="36"/>
      <c r="N12" s="40"/>
    </row>
    <row r="13" spans="1:14" ht="12.75" customHeight="1">
      <c r="A13" s="899"/>
      <c r="B13" s="898">
        <v>2013</v>
      </c>
      <c r="C13" s="898">
        <v>2012</v>
      </c>
      <c r="D13" s="42" t="s">
        <v>457</v>
      </c>
      <c r="E13" s="43" t="s">
        <v>458</v>
      </c>
      <c r="F13" s="43" t="s">
        <v>459</v>
      </c>
      <c r="G13" s="43"/>
      <c r="H13" s="42"/>
      <c r="I13" s="898">
        <v>2013</v>
      </c>
      <c r="J13" s="898">
        <v>2012</v>
      </c>
      <c r="K13" s="44" t="s">
        <v>457</v>
      </c>
      <c r="L13" s="43" t="s">
        <v>460</v>
      </c>
      <c r="M13" s="43" t="s">
        <v>459</v>
      </c>
      <c r="N13" s="43"/>
    </row>
    <row r="14" spans="1:14" ht="12.75">
      <c r="A14" s="900"/>
      <c r="B14" s="902"/>
      <c r="C14" s="902"/>
      <c r="D14" s="45" t="s">
        <v>461</v>
      </c>
      <c r="E14" s="46" t="s">
        <v>462</v>
      </c>
      <c r="F14" s="46" t="s">
        <v>463</v>
      </c>
      <c r="G14" s="46"/>
      <c r="H14" s="45"/>
      <c r="I14" s="902"/>
      <c r="J14" s="902"/>
      <c r="K14" s="45" t="s">
        <v>461</v>
      </c>
      <c r="L14" s="45" t="s">
        <v>349</v>
      </c>
      <c r="M14" s="46" t="s">
        <v>463</v>
      </c>
      <c r="N14" s="46"/>
    </row>
    <row r="15" spans="2:14" s="47" customFormat="1" ht="12">
      <c r="B15" s="760"/>
      <c r="C15" s="760"/>
      <c r="D15" s="761"/>
      <c r="H15" s="672"/>
      <c r="J15" s="672"/>
      <c r="K15" s="672"/>
      <c r="L15" s="672"/>
      <c r="M15" s="672"/>
      <c r="N15" s="672"/>
    </row>
    <row r="16" spans="1:14" s="8" customFormat="1" ht="12">
      <c r="A16" s="673" t="s">
        <v>464</v>
      </c>
      <c r="B16" s="119">
        <v>9452033.666690007</v>
      </c>
      <c r="C16" s="119">
        <v>9785091.266720003</v>
      </c>
      <c r="D16" s="120">
        <v>-3.4037250236260466</v>
      </c>
      <c r="E16" s="120">
        <v>-3.4037250236260466</v>
      </c>
      <c r="F16" s="120">
        <v>100</v>
      </c>
      <c r="G16" s="120"/>
      <c r="H16" s="118"/>
      <c r="I16" s="119">
        <v>4667767.440350017</v>
      </c>
      <c r="J16" s="119">
        <v>4999318.207170005</v>
      </c>
      <c r="K16" s="118">
        <v>-6.631919655453807</v>
      </c>
      <c r="L16" s="118">
        <v>-6.631919655453807</v>
      </c>
      <c r="M16" s="118">
        <v>100</v>
      </c>
      <c r="N16" s="118"/>
    </row>
    <row r="17" spans="1:14" s="47" customFormat="1" ht="12">
      <c r="A17" s="15"/>
      <c r="B17" s="121"/>
      <c r="C17" s="121"/>
      <c r="D17" s="122"/>
      <c r="E17" s="122"/>
      <c r="F17" s="122"/>
      <c r="G17" s="122"/>
      <c r="H17" s="48"/>
      <c r="I17" s="121"/>
      <c r="J17" s="121"/>
      <c r="K17" s="48"/>
      <c r="L17" s="48"/>
      <c r="M17" s="48"/>
      <c r="N17" s="48"/>
    </row>
    <row r="18" spans="1:14" s="8" customFormat="1" ht="12">
      <c r="A18" s="673" t="s">
        <v>465</v>
      </c>
      <c r="B18" s="119">
        <v>1613699.4431299996</v>
      </c>
      <c r="C18" s="119">
        <v>1589149.7623499986</v>
      </c>
      <c r="D18" s="118">
        <v>1.544831164540306</v>
      </c>
      <c r="E18" s="118">
        <v>0.2508886234254831</v>
      </c>
      <c r="F18" s="118">
        <v>17.072510530901425</v>
      </c>
      <c r="G18" s="118"/>
      <c r="H18" s="118"/>
      <c r="I18" s="119">
        <v>880036.6007799995</v>
      </c>
      <c r="J18" s="119">
        <v>819318.7550800006</v>
      </c>
      <c r="K18" s="118">
        <v>7.410772098591864</v>
      </c>
      <c r="L18" s="118">
        <v>1.214522524549799</v>
      </c>
      <c r="M18" s="118">
        <v>18.853479999295107</v>
      </c>
      <c r="N18" s="118"/>
    </row>
    <row r="19" spans="1:14" s="51" customFormat="1" ht="12">
      <c r="A19" s="85" t="s">
        <v>466</v>
      </c>
      <c r="B19" s="50">
        <v>515700.3086800006</v>
      </c>
      <c r="C19" s="50">
        <v>604156.4432699997</v>
      </c>
      <c r="D19" s="123">
        <v>-14.641263132315505</v>
      </c>
      <c r="E19" s="123">
        <v>-0.903988855891887</v>
      </c>
      <c r="F19" s="123">
        <v>5.455971983017628</v>
      </c>
      <c r="G19" s="123"/>
      <c r="H19" s="123"/>
      <c r="I19" s="50">
        <v>265385.19222999975</v>
      </c>
      <c r="J19" s="50">
        <v>268279.0340099995</v>
      </c>
      <c r="K19" s="123">
        <v>-1.0786686297267138</v>
      </c>
      <c r="L19" s="123">
        <v>-0.057884728678590375</v>
      </c>
      <c r="M19" s="123">
        <v>5.685484455285965</v>
      </c>
      <c r="N19" s="123"/>
    </row>
    <row r="20" spans="1:14" s="47" customFormat="1" ht="12">
      <c r="A20" s="67" t="s">
        <v>467</v>
      </c>
      <c r="B20" s="125">
        <v>22850.96732000003</v>
      </c>
      <c r="C20" s="125">
        <v>17294.61192</v>
      </c>
      <c r="D20" s="124">
        <v>32.12766742441035</v>
      </c>
      <c r="E20" s="124">
        <v>0.05678388937359947</v>
      </c>
      <c r="F20" s="124">
        <v>0.2417571511676828</v>
      </c>
      <c r="G20" s="124"/>
      <c r="H20" s="70"/>
      <c r="I20" s="125">
        <v>9925.53525999999</v>
      </c>
      <c r="J20" s="125">
        <v>8546.422090000007</v>
      </c>
      <c r="K20" s="70">
        <v>16.136731318403456</v>
      </c>
      <c r="L20" s="70">
        <v>0.027586024990809005</v>
      </c>
      <c r="M20" s="70">
        <v>0.21263988377398071</v>
      </c>
      <c r="N20" s="70"/>
    </row>
    <row r="21" spans="1:14" s="47" customFormat="1" ht="14.25" customHeight="1">
      <c r="A21" s="15" t="s">
        <v>468</v>
      </c>
      <c r="B21" s="121">
        <v>305931.5360100008</v>
      </c>
      <c r="C21" s="121">
        <v>311508.4473900001</v>
      </c>
      <c r="D21" s="48">
        <v>-1.790292182034205</v>
      </c>
      <c r="E21" s="48">
        <v>-0.05699396385771992</v>
      </c>
      <c r="F21" s="48">
        <v>3.236674209997122</v>
      </c>
      <c r="G21" s="48"/>
      <c r="H21" s="48"/>
      <c r="I21" s="121">
        <v>169033.46466999967</v>
      </c>
      <c r="J21" s="121">
        <v>160704.4311299995</v>
      </c>
      <c r="K21" s="48">
        <v>5.182827555801825</v>
      </c>
      <c r="L21" s="48">
        <v>0.16660338859916354</v>
      </c>
      <c r="M21" s="48">
        <v>3.6212914809938463</v>
      </c>
      <c r="N21" s="48"/>
    </row>
    <row r="22" spans="1:14" s="47" customFormat="1" ht="12">
      <c r="A22" s="67" t="s">
        <v>469</v>
      </c>
      <c r="B22" s="125">
        <v>186917.80534999972</v>
      </c>
      <c r="C22" s="125">
        <v>275353.3839599996</v>
      </c>
      <c r="D22" s="124">
        <v>-32.117120675316215</v>
      </c>
      <c r="E22" s="124">
        <v>-0.903778781407767</v>
      </c>
      <c r="F22" s="124">
        <v>1.9775406218528226</v>
      </c>
      <c r="G22" s="124"/>
      <c r="H22" s="124"/>
      <c r="I22" s="125">
        <v>86426.19230000013</v>
      </c>
      <c r="J22" s="125">
        <v>99028.18078999995</v>
      </c>
      <c r="K22" s="124">
        <v>-12.725658887669278</v>
      </c>
      <c r="L22" s="124">
        <v>-0.2520741422685618</v>
      </c>
      <c r="M22" s="124">
        <v>1.8515530905181383</v>
      </c>
      <c r="N22" s="124"/>
    </row>
    <row r="23" spans="1:14" s="51" customFormat="1" ht="12">
      <c r="A23" s="85" t="s">
        <v>470</v>
      </c>
      <c r="B23" s="52">
        <v>1097999.1344499988</v>
      </c>
      <c r="C23" s="52">
        <v>984993.3190799989</v>
      </c>
      <c r="D23" s="123">
        <v>11.472749426924986</v>
      </c>
      <c r="E23" s="123">
        <v>1.1548774793173688</v>
      </c>
      <c r="F23" s="123">
        <v>11.616538547883797</v>
      </c>
      <c r="G23" s="123"/>
      <c r="H23" s="123"/>
      <c r="I23" s="52">
        <v>614651.4085499997</v>
      </c>
      <c r="J23" s="52">
        <v>551039.7210700011</v>
      </c>
      <c r="K23" s="123">
        <v>11.543938675868645</v>
      </c>
      <c r="L23" s="123">
        <v>1.2724072532283883</v>
      </c>
      <c r="M23" s="123">
        <v>13.16799554400914</v>
      </c>
      <c r="N23" s="123"/>
    </row>
    <row r="24" spans="1:14" s="47" customFormat="1" ht="12">
      <c r="A24" s="67" t="s">
        <v>471</v>
      </c>
      <c r="B24" s="125">
        <v>124030.72277999988</v>
      </c>
      <c r="C24" s="125">
        <v>31049.75796000001</v>
      </c>
      <c r="D24" s="70">
        <v>299.4579376102803</v>
      </c>
      <c r="E24" s="124">
        <v>0.9502309409850545</v>
      </c>
      <c r="F24" s="124">
        <v>1.31221202921756</v>
      </c>
      <c r="G24" s="124"/>
      <c r="H24" s="70"/>
      <c r="I24" s="125">
        <v>92903.28901999995</v>
      </c>
      <c r="J24" s="125">
        <v>14624.80048</v>
      </c>
      <c r="K24" s="70" t="s">
        <v>952</v>
      </c>
      <c r="L24" s="70">
        <v>1.565783278762556</v>
      </c>
      <c r="M24" s="70">
        <v>1.990315288994636</v>
      </c>
      <c r="N24" s="70"/>
    </row>
    <row r="25" spans="1:14" s="47" customFormat="1" ht="12">
      <c r="A25" s="15" t="s">
        <v>472</v>
      </c>
      <c r="B25" s="121">
        <v>213885.5761399999</v>
      </c>
      <c r="C25" s="121">
        <v>217671.3943000006</v>
      </c>
      <c r="D25" s="48">
        <v>-1.7392354986172305</v>
      </c>
      <c r="E25" s="48">
        <v>-0.03868965609831979</v>
      </c>
      <c r="F25" s="48">
        <v>2.262852457812924</v>
      </c>
      <c r="G25" s="48"/>
      <c r="H25" s="48"/>
      <c r="I25" s="121">
        <v>100999.69346999995</v>
      </c>
      <c r="J25" s="121">
        <v>104165.37314000016</v>
      </c>
      <c r="K25" s="48">
        <v>-3.039090222184939</v>
      </c>
      <c r="L25" s="48">
        <v>-0.06332222792820018</v>
      </c>
      <c r="M25" s="48">
        <v>2.163768755849293</v>
      </c>
      <c r="N25" s="48"/>
    </row>
    <row r="26" spans="1:14" s="47" customFormat="1" ht="12">
      <c r="A26" s="67" t="s">
        <v>473</v>
      </c>
      <c r="B26" s="125">
        <v>283922.79052000045</v>
      </c>
      <c r="C26" s="125">
        <v>313235.05483999866</v>
      </c>
      <c r="D26" s="124">
        <v>-9.35791312851973</v>
      </c>
      <c r="E26" s="124">
        <v>-0.2995604590801511</v>
      </c>
      <c r="F26" s="124">
        <v>3.003827541585841</v>
      </c>
      <c r="G26" s="124"/>
      <c r="H26" s="124"/>
      <c r="I26" s="125">
        <v>148822.16676000025</v>
      </c>
      <c r="J26" s="125">
        <v>210448.74741000062</v>
      </c>
      <c r="K26" s="124">
        <v>-29.283415277325542</v>
      </c>
      <c r="L26" s="124">
        <v>-1.2326997021637016</v>
      </c>
      <c r="M26" s="124">
        <v>3.188294375455018</v>
      </c>
      <c r="N26" s="124"/>
    </row>
    <row r="27" spans="1:14" s="47" customFormat="1" ht="12">
      <c r="A27" s="15" t="s">
        <v>474</v>
      </c>
      <c r="B27" s="121">
        <v>4711.710680000009</v>
      </c>
      <c r="C27" s="121">
        <v>4104.027070000008</v>
      </c>
      <c r="D27" s="48">
        <v>14.807007839741168</v>
      </c>
      <c r="E27" s="48">
        <v>0.0062103008897504</v>
      </c>
      <c r="F27" s="48">
        <v>0.04984864470600215</v>
      </c>
      <c r="G27" s="48"/>
      <c r="H27" s="48"/>
      <c r="I27" s="121">
        <v>2004.431689999998</v>
      </c>
      <c r="J27" s="121">
        <v>1909.7259500000046</v>
      </c>
      <c r="K27" s="48">
        <v>4.959127250692346</v>
      </c>
      <c r="L27" s="48">
        <v>0.0018943731140011624</v>
      </c>
      <c r="M27" s="48">
        <v>0.04294197848575108</v>
      </c>
      <c r="N27" s="48"/>
    </row>
    <row r="28" spans="1:14" s="47" customFormat="1" ht="12">
      <c r="A28" s="67" t="s">
        <v>475</v>
      </c>
      <c r="B28" s="125">
        <v>130208.63148999956</v>
      </c>
      <c r="C28" s="125">
        <v>117660.1240500001</v>
      </c>
      <c r="D28" s="124">
        <v>10.665046923345864</v>
      </c>
      <c r="E28" s="124">
        <v>0.12824108736397885</v>
      </c>
      <c r="F28" s="124">
        <v>1.3775726587693917</v>
      </c>
      <c r="G28" s="124"/>
      <c r="H28" s="124"/>
      <c r="I28" s="125">
        <v>86893.86105999984</v>
      </c>
      <c r="J28" s="125">
        <v>57830.16360000003</v>
      </c>
      <c r="K28" s="124">
        <v>50.25698640769502</v>
      </c>
      <c r="L28" s="124">
        <v>0.5813532216916449</v>
      </c>
      <c r="M28" s="124">
        <v>1.861572200638257</v>
      </c>
      <c r="N28" s="124"/>
    </row>
    <row r="29" spans="1:14" s="47" customFormat="1" ht="12">
      <c r="A29" s="15" t="s">
        <v>476</v>
      </c>
      <c r="B29" s="121">
        <v>2083.93449</v>
      </c>
      <c r="C29" s="121">
        <v>2447.6683700000003</v>
      </c>
      <c r="D29" s="48">
        <v>-14.860423268859751</v>
      </c>
      <c r="E29" s="48">
        <v>-0.0037172252162541676</v>
      </c>
      <c r="F29" s="48">
        <v>0.022047472147121223</v>
      </c>
      <c r="G29" s="48"/>
      <c r="H29" s="48"/>
      <c r="I29" s="121">
        <v>928.0005500000001</v>
      </c>
      <c r="J29" s="121">
        <v>720.65714</v>
      </c>
      <c r="K29" s="48">
        <v>28.771436303260668</v>
      </c>
      <c r="L29" s="48">
        <v>0.004147433738117107</v>
      </c>
      <c r="M29" s="48">
        <v>0.019881036531040484</v>
      </c>
      <c r="N29" s="48"/>
    </row>
    <row r="30" spans="1:14" s="47" customFormat="1" ht="12">
      <c r="A30" s="67" t="s">
        <v>477</v>
      </c>
      <c r="B30" s="125">
        <v>2955.715210000001</v>
      </c>
      <c r="C30" s="125">
        <v>2125.7578399999998</v>
      </c>
      <c r="D30" s="124">
        <v>39.042893521681734</v>
      </c>
      <c r="E30" s="124">
        <v>0.0084818561971186</v>
      </c>
      <c r="F30" s="124">
        <v>0.03127068009095506</v>
      </c>
      <c r="G30" s="124"/>
      <c r="H30" s="124"/>
      <c r="I30" s="125">
        <v>1636.1920900000005</v>
      </c>
      <c r="J30" s="125">
        <v>880.8419699999998</v>
      </c>
      <c r="K30" s="124">
        <v>85.75319361769294</v>
      </c>
      <c r="L30" s="124">
        <v>0.015109062650116571</v>
      </c>
      <c r="M30" s="124">
        <v>0.03505299076933681</v>
      </c>
      <c r="N30" s="124"/>
    </row>
    <row r="31" spans="1:14" s="47" customFormat="1" ht="12">
      <c r="A31" s="15" t="s">
        <v>478</v>
      </c>
      <c r="B31" s="121">
        <v>336200.05313999887</v>
      </c>
      <c r="C31" s="121">
        <v>296699.53464999964</v>
      </c>
      <c r="D31" s="48">
        <v>13.313306519538648</v>
      </c>
      <c r="E31" s="48">
        <v>0.40368063427618844</v>
      </c>
      <c r="F31" s="48">
        <v>3.5569070635539983</v>
      </c>
      <c r="G31" s="48"/>
      <c r="H31" s="48"/>
      <c r="I31" s="121">
        <v>180463.7739099997</v>
      </c>
      <c r="J31" s="121">
        <v>160459.41138000027</v>
      </c>
      <c r="K31" s="48">
        <v>12.46693002171438</v>
      </c>
      <c r="L31" s="48">
        <v>0.4001418133638552</v>
      </c>
      <c r="M31" s="48">
        <v>3.8661689172858074</v>
      </c>
      <c r="N31" s="48"/>
    </row>
    <row r="32" spans="1:14" s="47" customFormat="1" ht="12">
      <c r="A32" s="67"/>
      <c r="B32" s="125"/>
      <c r="C32" s="125"/>
      <c r="D32" s="124"/>
      <c r="E32" s="124"/>
      <c r="F32" s="124"/>
      <c r="G32" s="124"/>
      <c r="H32" s="124"/>
      <c r="I32" s="125"/>
      <c r="J32" s="125"/>
      <c r="K32" s="124"/>
      <c r="L32" s="124"/>
      <c r="M32" s="124"/>
      <c r="N32" s="124"/>
    </row>
    <row r="33" spans="1:14" s="47" customFormat="1" ht="12">
      <c r="A33" s="15" t="s">
        <v>479</v>
      </c>
      <c r="B33" s="121">
        <v>3120197.214059977</v>
      </c>
      <c r="C33" s="121">
        <v>3625580.3795800004</v>
      </c>
      <c r="D33" s="48">
        <v>-13.939372806804764</v>
      </c>
      <c r="E33" s="48">
        <v>-5.164828326526481</v>
      </c>
      <c r="F33" s="48">
        <v>33.01085590771741</v>
      </c>
      <c r="G33" s="48"/>
      <c r="H33" s="48"/>
      <c r="I33" s="121">
        <v>1734765.4732799898</v>
      </c>
      <c r="J33" s="121">
        <v>1900941.8209100005</v>
      </c>
      <c r="K33" s="48">
        <v>-8.741790295847158</v>
      </c>
      <c r="L33" s="48">
        <v>-3.323980205774482</v>
      </c>
      <c r="M33" s="48">
        <v>37.16477942504151</v>
      </c>
      <c r="N33" s="48"/>
    </row>
    <row r="34" spans="1:14" s="47" customFormat="1" ht="12">
      <c r="A34" s="67" t="s">
        <v>480</v>
      </c>
      <c r="B34" s="125">
        <v>39047.174040000005</v>
      </c>
      <c r="C34" s="125">
        <v>39224.804510000045</v>
      </c>
      <c r="D34" s="124">
        <v>-0.4528524035212327</v>
      </c>
      <c r="E34" s="124">
        <v>-0.0018153174575302909</v>
      </c>
      <c r="F34" s="124">
        <v>0.4131087067284418</v>
      </c>
      <c r="G34" s="124"/>
      <c r="H34" s="124"/>
      <c r="I34" s="125">
        <v>14543.98276</v>
      </c>
      <c r="J34" s="125">
        <v>17083.996869999974</v>
      </c>
      <c r="K34" s="124">
        <v>-14.86779779537607</v>
      </c>
      <c r="L34" s="124">
        <v>-0.050807210198324515</v>
      </c>
      <c r="M34" s="124">
        <v>0.31158327714178935</v>
      </c>
      <c r="N34" s="124"/>
    </row>
    <row r="35" spans="1:14" s="47" customFormat="1" ht="12">
      <c r="A35" s="15" t="s">
        <v>481</v>
      </c>
      <c r="B35" s="121">
        <v>49249.18568999997</v>
      </c>
      <c r="C35" s="121">
        <v>54658.05432000007</v>
      </c>
      <c r="D35" s="48">
        <v>-9.895830902310268</v>
      </c>
      <c r="E35" s="48">
        <v>-0.055276629339126956</v>
      </c>
      <c r="F35" s="48">
        <v>0.5210432741427853</v>
      </c>
      <c r="G35" s="48"/>
      <c r="H35" s="17"/>
      <c r="I35" s="121">
        <v>17045.162030000003</v>
      </c>
      <c r="J35" s="121">
        <v>22256.274180000022</v>
      </c>
      <c r="K35" s="17">
        <v>-23.414126317166055</v>
      </c>
      <c r="L35" s="17">
        <v>-0.10423645653373814</v>
      </c>
      <c r="M35" s="17">
        <v>0.3651673363727362</v>
      </c>
      <c r="N35" s="17"/>
    </row>
    <row r="36" spans="1:14" s="47" customFormat="1" ht="12">
      <c r="A36" s="67"/>
      <c r="B36" s="125"/>
      <c r="C36" s="125"/>
      <c r="D36" s="124"/>
      <c r="E36" s="124"/>
      <c r="F36" s="124"/>
      <c r="G36" s="124"/>
      <c r="H36" s="124"/>
      <c r="I36" s="125"/>
      <c r="J36" s="125"/>
      <c r="K36" s="124"/>
      <c r="L36" s="124"/>
      <c r="M36" s="124"/>
      <c r="N36" s="124"/>
    </row>
    <row r="37" spans="1:14" s="8" customFormat="1" ht="12">
      <c r="A37" s="85" t="s">
        <v>1178</v>
      </c>
      <c r="B37" s="50">
        <v>1490897.3784099992</v>
      </c>
      <c r="C37" s="50">
        <v>1686775.0839399982</v>
      </c>
      <c r="D37" s="123">
        <v>-11.612556255719909</v>
      </c>
      <c r="E37" s="123">
        <v>-2.001797430302946</v>
      </c>
      <c r="F37" s="123">
        <v>15.773297376881798</v>
      </c>
      <c r="G37" s="123"/>
      <c r="H37" s="123"/>
      <c r="I37" s="50">
        <v>613300.21316</v>
      </c>
      <c r="J37" s="50">
        <v>941229.6552899993</v>
      </c>
      <c r="K37" s="123">
        <v>-34.840534431414824</v>
      </c>
      <c r="L37" s="123">
        <v>-6.559483284334331</v>
      </c>
      <c r="M37" s="123">
        <v>13.139048185185748</v>
      </c>
      <c r="N37" s="123"/>
    </row>
    <row r="38" spans="1:14" s="47" customFormat="1" ht="12">
      <c r="A38" s="67" t="s">
        <v>483</v>
      </c>
      <c r="B38" s="125">
        <v>167159.78234999988</v>
      </c>
      <c r="C38" s="125">
        <v>81011.92943000003</v>
      </c>
      <c r="D38" s="124">
        <v>106.33971259064705</v>
      </c>
      <c r="E38" s="124">
        <v>0.8803990741813174</v>
      </c>
      <c r="F38" s="124">
        <v>1.7685059982286047</v>
      </c>
      <c r="G38" s="124"/>
      <c r="H38" s="124"/>
      <c r="I38" s="125">
        <v>138365.92474000007</v>
      </c>
      <c r="J38" s="125">
        <v>33041.54667999997</v>
      </c>
      <c r="K38" s="124">
        <v>318.76346189251757</v>
      </c>
      <c r="L38" s="124">
        <v>2.1067748379957942</v>
      </c>
      <c r="M38" s="124">
        <v>2.9642848858302284</v>
      </c>
      <c r="N38" s="124"/>
    </row>
    <row r="39" spans="1:14" s="47" customFormat="1" ht="12">
      <c r="A39" s="15" t="s">
        <v>484</v>
      </c>
      <c r="B39" s="121">
        <v>327.78905</v>
      </c>
      <c r="C39" s="121">
        <v>157.48993999999996</v>
      </c>
      <c r="D39" s="17">
        <v>108.13332584925746</v>
      </c>
      <c r="E39" s="48">
        <v>0.0017403936801203173</v>
      </c>
      <c r="F39" s="48">
        <v>0.003467920889397212</v>
      </c>
      <c r="G39" s="48"/>
      <c r="H39" s="48"/>
      <c r="I39" s="121">
        <v>103.6961</v>
      </c>
      <c r="J39" s="121">
        <v>119.86234999999998</v>
      </c>
      <c r="K39" s="48">
        <v>-13.487346109933588</v>
      </c>
      <c r="L39" s="48">
        <v>-0.0003233690941459657</v>
      </c>
      <c r="M39" s="48">
        <v>0.00222153526980822</v>
      </c>
      <c r="N39" s="48"/>
    </row>
    <row r="40" spans="1:14" s="47" customFormat="1" ht="12">
      <c r="A40" s="67" t="s">
        <v>485</v>
      </c>
      <c r="B40" s="125">
        <v>87953.96942000008</v>
      </c>
      <c r="C40" s="125">
        <v>72653.948</v>
      </c>
      <c r="D40" s="124">
        <v>21.05876121143489</v>
      </c>
      <c r="E40" s="124">
        <v>0.15636053873137454</v>
      </c>
      <c r="F40" s="124">
        <v>0.9305295825379825</v>
      </c>
      <c r="G40" s="124"/>
      <c r="H40" s="124"/>
      <c r="I40" s="125">
        <v>38539.757870000045</v>
      </c>
      <c r="J40" s="125">
        <v>38036.456289999995</v>
      </c>
      <c r="K40" s="124">
        <v>1.3232083876656282</v>
      </c>
      <c r="L40" s="124">
        <v>0.010067404376825163</v>
      </c>
      <c r="M40" s="124">
        <v>0.8256571982752875</v>
      </c>
      <c r="N40" s="124"/>
    </row>
    <row r="41" spans="1:14" s="47" customFormat="1" ht="12">
      <c r="A41" s="15" t="s">
        <v>486</v>
      </c>
      <c r="B41" s="121">
        <v>178.2</v>
      </c>
      <c r="C41" s="121">
        <v>39.70715</v>
      </c>
      <c r="D41" s="48">
        <v>348.7856721018758</v>
      </c>
      <c r="E41" s="48">
        <v>0.0014153455110942799</v>
      </c>
      <c r="F41" s="48">
        <v>0.001885308561986995</v>
      </c>
      <c r="G41" s="48"/>
      <c r="H41" s="17"/>
      <c r="I41" s="121">
        <v>9.999999999999999E-34</v>
      </c>
      <c r="J41" s="121">
        <v>18.200599999999998</v>
      </c>
      <c r="K41" s="17">
        <v>-100</v>
      </c>
      <c r="L41" s="17">
        <v>-0.00036406164292356426</v>
      </c>
      <c r="M41" s="17">
        <v>2.1423518047527537E-38</v>
      </c>
      <c r="N41" s="17"/>
    </row>
    <row r="42" spans="1:14" s="47" customFormat="1" ht="12">
      <c r="A42" s="67" t="s">
        <v>487</v>
      </c>
      <c r="B42" s="125">
        <v>39.53751</v>
      </c>
      <c r="C42" s="125">
        <v>9.999999999999999E-34</v>
      </c>
      <c r="D42" s="70" t="s">
        <v>991</v>
      </c>
      <c r="E42" s="124">
        <v>0.00040405867377518197</v>
      </c>
      <c r="F42" s="124">
        <v>0.00041829633065458154</v>
      </c>
      <c r="G42" s="124"/>
      <c r="H42" s="70"/>
      <c r="I42" s="125">
        <v>31.49751</v>
      </c>
      <c r="J42" s="125">
        <v>9.999999999999999E-34</v>
      </c>
      <c r="K42" s="70" t="s">
        <v>991</v>
      </c>
      <c r="L42" s="70">
        <v>0.0006300361108205992</v>
      </c>
      <c r="M42" s="70">
        <v>0.000674787473937179</v>
      </c>
      <c r="N42" s="70"/>
    </row>
    <row r="43" spans="1:14" s="47" customFormat="1" ht="12">
      <c r="A43" s="15" t="s">
        <v>488</v>
      </c>
      <c r="B43" s="121">
        <v>40039.42948000001</v>
      </c>
      <c r="C43" s="121">
        <v>32153.25163</v>
      </c>
      <c r="D43" s="17">
        <v>24.526843943341525</v>
      </c>
      <c r="E43" s="48">
        <v>0.08059380985869424</v>
      </c>
      <c r="F43" s="48">
        <v>0.4236065051387123</v>
      </c>
      <c r="G43" s="48"/>
      <c r="H43" s="17"/>
      <c r="I43" s="121">
        <v>16171.934409999996</v>
      </c>
      <c r="J43" s="121">
        <v>16247.926680000002</v>
      </c>
      <c r="K43" s="17">
        <v>-0.4677044123638677</v>
      </c>
      <c r="L43" s="17">
        <v>-0.0015200526722027464</v>
      </c>
      <c r="M43" s="17">
        <v>0.3464597286960665</v>
      </c>
      <c r="N43" s="17"/>
    </row>
    <row r="44" spans="1:14" s="47" customFormat="1" ht="12">
      <c r="A44" s="67" t="s">
        <v>489</v>
      </c>
      <c r="B44" s="125">
        <v>149.97633</v>
      </c>
      <c r="C44" s="125">
        <v>287.90456000000006</v>
      </c>
      <c r="D44" s="124">
        <v>-47.90762258159442</v>
      </c>
      <c r="E44" s="124">
        <v>-0.00140957530431123</v>
      </c>
      <c r="F44" s="124">
        <v>0.0015867096467137318</v>
      </c>
      <c r="G44" s="124"/>
      <c r="H44" s="124"/>
      <c r="I44" s="125">
        <v>115.69853</v>
      </c>
      <c r="J44" s="125">
        <v>102.44206</v>
      </c>
      <c r="K44" s="124">
        <v>12.940456293049952</v>
      </c>
      <c r="L44" s="124">
        <v>0.00026516555759518616</v>
      </c>
      <c r="M44" s="124">
        <v>0.0024786695455274064</v>
      </c>
      <c r="N44" s="124"/>
    </row>
    <row r="45" spans="1:14" s="47" customFormat="1" ht="12">
      <c r="A45" s="15" t="s">
        <v>490</v>
      </c>
      <c r="B45" s="121">
        <v>17.30775</v>
      </c>
      <c r="C45" s="121">
        <v>6197.621109999999</v>
      </c>
      <c r="D45" s="17">
        <v>-99.72073559043366</v>
      </c>
      <c r="E45" s="48">
        <v>-0.06316050807844598</v>
      </c>
      <c r="F45" s="48">
        <v>0.00018311138756302138</v>
      </c>
      <c r="G45" s="48"/>
      <c r="H45" s="17"/>
      <c r="I45" s="121">
        <v>5.764</v>
      </c>
      <c r="J45" s="121">
        <v>3812.3446799999997</v>
      </c>
      <c r="K45" s="17">
        <v>-99.84880695519902</v>
      </c>
      <c r="L45" s="17">
        <v>-0.07614199621341596</v>
      </c>
      <c r="M45" s="17">
        <v>0.00012348515802594875</v>
      </c>
      <c r="N45" s="17"/>
    </row>
    <row r="46" spans="1:14" s="47" customFormat="1" ht="12">
      <c r="A46" s="67" t="s">
        <v>491</v>
      </c>
      <c r="B46" s="125">
        <v>307881.53076999984</v>
      </c>
      <c r="C46" s="125">
        <v>543539.3400699989</v>
      </c>
      <c r="D46" s="124">
        <v>-43.35616429707741</v>
      </c>
      <c r="E46" s="124">
        <v>-2.408335322343829</v>
      </c>
      <c r="F46" s="124">
        <v>3.2573046354564714</v>
      </c>
      <c r="G46" s="124"/>
      <c r="H46" s="70"/>
      <c r="I46" s="125">
        <v>139532.9748400001</v>
      </c>
      <c r="J46" s="125">
        <v>265799.5122399998</v>
      </c>
      <c r="K46" s="70">
        <v>-47.504427805717405</v>
      </c>
      <c r="L46" s="70">
        <v>-2.5256751454410056</v>
      </c>
      <c r="M46" s="70">
        <v>2.9892872047099477</v>
      </c>
      <c r="N46" s="70"/>
    </row>
    <row r="47" spans="1:14" s="47" customFormat="1" ht="12">
      <c r="A47" s="15" t="s">
        <v>492</v>
      </c>
      <c r="B47" s="121">
        <v>2.25548</v>
      </c>
      <c r="C47" s="121">
        <v>3.0375</v>
      </c>
      <c r="D47" s="48">
        <v>-25.745514403292187</v>
      </c>
      <c r="E47" s="48">
        <v>-7.991954072617823E-06</v>
      </c>
      <c r="F47" s="48">
        <v>2.3862377976377258E-05</v>
      </c>
      <c r="G47" s="48"/>
      <c r="H47" s="48"/>
      <c r="I47" s="121">
        <v>1.75148</v>
      </c>
      <c r="J47" s="121">
        <v>9.999999999999999E-34</v>
      </c>
      <c r="K47" s="48" t="s">
        <v>991</v>
      </c>
      <c r="L47" s="48">
        <v>3.503437723744077E-05</v>
      </c>
      <c r="M47" s="48">
        <v>3.752286338988353E-05</v>
      </c>
      <c r="N47" s="48"/>
    </row>
    <row r="48" spans="1:14" s="47" customFormat="1" ht="12">
      <c r="A48" s="67" t="s">
        <v>493</v>
      </c>
      <c r="B48" s="125">
        <v>7135.0566599999975</v>
      </c>
      <c r="C48" s="125">
        <v>9192.67903</v>
      </c>
      <c r="D48" s="124">
        <v>-22.38327220264104</v>
      </c>
      <c r="E48" s="124">
        <v>-0.021028136722629917</v>
      </c>
      <c r="F48" s="124">
        <v>0.07548700006375043</v>
      </c>
      <c r="G48" s="124"/>
      <c r="H48" s="124"/>
      <c r="I48" s="125">
        <v>1572.8107200000002</v>
      </c>
      <c r="J48" s="125">
        <v>6901.12386</v>
      </c>
      <c r="K48" s="124">
        <v>-77.20935383994107</v>
      </c>
      <c r="L48" s="124">
        <v>-0.10658079600450619</v>
      </c>
      <c r="M48" s="124">
        <v>0.03369513884526479</v>
      </c>
      <c r="N48" s="124"/>
    </row>
    <row r="49" spans="1:14" s="47" customFormat="1" ht="12">
      <c r="A49" s="15" t="s">
        <v>494</v>
      </c>
      <c r="B49" s="121">
        <v>21072.178430000004</v>
      </c>
      <c r="C49" s="121">
        <v>36914.77436999999</v>
      </c>
      <c r="D49" s="17">
        <v>-42.916680950581664</v>
      </c>
      <c r="E49" s="48">
        <v>-0.16190544889327826</v>
      </c>
      <c r="F49" s="48">
        <v>0.22293803823679395</v>
      </c>
      <c r="G49" s="48"/>
      <c r="H49" s="48"/>
      <c r="I49" s="121">
        <v>13296.257880000001</v>
      </c>
      <c r="J49" s="121">
        <v>9151.85762</v>
      </c>
      <c r="K49" s="48">
        <v>45.28479825716519</v>
      </c>
      <c r="L49" s="48">
        <v>0.08289930923092904</v>
      </c>
      <c r="M49" s="48">
        <v>0.28485262065676026</v>
      </c>
      <c r="N49" s="48"/>
    </row>
    <row r="50" spans="1:14" s="47" customFormat="1" ht="12">
      <c r="A50" s="67" t="s">
        <v>495</v>
      </c>
      <c r="B50" s="125">
        <v>2131.7607000000003</v>
      </c>
      <c r="C50" s="125">
        <v>5064.8483099999985</v>
      </c>
      <c r="D50" s="124">
        <v>-57.91067037899106</v>
      </c>
      <c r="E50" s="124">
        <v>-0.029975066456208736</v>
      </c>
      <c r="F50" s="124">
        <v>0.022553460717269307</v>
      </c>
      <c r="G50" s="124"/>
      <c r="H50" s="70"/>
      <c r="I50" s="125">
        <v>1416.90851</v>
      </c>
      <c r="J50" s="125">
        <v>3647.6231500000004</v>
      </c>
      <c r="K50" s="70">
        <v>-61.15529341346569</v>
      </c>
      <c r="L50" s="70">
        <v>-0.04462037717064532</v>
      </c>
      <c r="M50" s="70">
        <v>0.03035516503568035</v>
      </c>
      <c r="N50" s="70"/>
    </row>
    <row r="51" spans="1:14" s="47" customFormat="1" ht="12">
      <c r="A51" s="15" t="s">
        <v>496</v>
      </c>
      <c r="B51" s="121">
        <v>186.96712000000005</v>
      </c>
      <c r="C51" s="121">
        <v>160.07561999999996</v>
      </c>
      <c r="D51" s="48">
        <v>16.799247755529606</v>
      </c>
      <c r="E51" s="48">
        <v>0.00027482114644613036</v>
      </c>
      <c r="F51" s="48">
        <v>0.001978062357721942</v>
      </c>
      <c r="G51" s="48"/>
      <c r="H51" s="17"/>
      <c r="I51" s="121">
        <v>52.727399999999996</v>
      </c>
      <c r="J51" s="121">
        <v>78.824</v>
      </c>
      <c r="K51" s="17">
        <v>-33.107429209377855</v>
      </c>
      <c r="L51" s="17">
        <v>-0.0005220031796050179</v>
      </c>
      <c r="M51" s="17">
        <v>0.0011296064054992035</v>
      </c>
      <c r="N51" s="17"/>
    </row>
    <row r="52" spans="1:14" s="47" customFormat="1" ht="12">
      <c r="A52" s="67" t="s">
        <v>497</v>
      </c>
      <c r="B52" s="125">
        <v>50179.73735</v>
      </c>
      <c r="C52" s="125">
        <v>16950.004390000002</v>
      </c>
      <c r="D52" s="70">
        <v>196.04557140766613</v>
      </c>
      <c r="E52" s="124">
        <v>0.3395955342084277</v>
      </c>
      <c r="F52" s="124">
        <v>0.5308882629866084</v>
      </c>
      <c r="G52" s="124"/>
      <c r="H52" s="70"/>
      <c r="I52" s="125">
        <v>4026.94848</v>
      </c>
      <c r="J52" s="125">
        <v>16618.05689</v>
      </c>
      <c r="K52" s="70">
        <v>-75.7676333240667</v>
      </c>
      <c r="L52" s="70">
        <v>-0.2518565109926765</v>
      </c>
      <c r="M52" s="70">
        <v>0.08627140343774359</v>
      </c>
      <c r="N52" s="70"/>
    </row>
    <row r="53" spans="1:14" s="47" customFormat="1" ht="12">
      <c r="A53" s="15" t="s">
        <v>498</v>
      </c>
      <c r="B53" s="121">
        <v>110619.7111200001</v>
      </c>
      <c r="C53" s="121">
        <v>87031.41693999997</v>
      </c>
      <c r="D53" s="17">
        <v>27.103194466271933</v>
      </c>
      <c r="E53" s="48">
        <v>0.24106360929127035</v>
      </c>
      <c r="F53" s="48">
        <v>1.1703270959543444</v>
      </c>
      <c r="G53" s="48"/>
      <c r="H53" s="17"/>
      <c r="I53" s="121">
        <v>24744.89862999999</v>
      </c>
      <c r="J53" s="121">
        <v>41471.57539999999</v>
      </c>
      <c r="K53" s="17">
        <v>-40.33287042671642</v>
      </c>
      <c r="L53" s="17">
        <v>-0.3345791581342163</v>
      </c>
      <c r="M53" s="17">
        <v>0.5301227823840442</v>
      </c>
      <c r="N53" s="17"/>
    </row>
    <row r="54" spans="1:14" s="47" customFormat="1" ht="12">
      <c r="A54" s="67" t="s">
        <v>499</v>
      </c>
      <c r="B54" s="125">
        <v>393.31933</v>
      </c>
      <c r="C54" s="125">
        <v>35.686870000000006</v>
      </c>
      <c r="D54" s="70" t="s">
        <v>952</v>
      </c>
      <c r="E54" s="124">
        <v>0.003654870969025511</v>
      </c>
      <c r="F54" s="124">
        <v>0.004161213807205321</v>
      </c>
      <c r="G54" s="124"/>
      <c r="H54" s="70"/>
      <c r="I54" s="125">
        <v>304.79712</v>
      </c>
      <c r="J54" s="125">
        <v>14.82907</v>
      </c>
      <c r="K54" s="70" t="s">
        <v>952</v>
      </c>
      <c r="L54" s="70">
        <v>0.005800151900395715</v>
      </c>
      <c r="M54" s="70">
        <v>0.006529826601154417</v>
      </c>
      <c r="N54" s="70"/>
    </row>
    <row r="55" spans="1:14" s="47" customFormat="1" ht="12">
      <c r="A55" s="15" t="s">
        <v>500</v>
      </c>
      <c r="B55" s="121">
        <v>174.33140000000003</v>
      </c>
      <c r="C55" s="121">
        <v>93.40438</v>
      </c>
      <c r="D55" s="17">
        <v>86.64156862879452</v>
      </c>
      <c r="E55" s="48">
        <v>0.000827044099989545</v>
      </c>
      <c r="F55" s="48">
        <v>0.0018443798038337805</v>
      </c>
      <c r="G55" s="48"/>
      <c r="H55" s="17"/>
      <c r="I55" s="121">
        <v>165.93140000000002</v>
      </c>
      <c r="J55" s="121">
        <v>65.67617999999999</v>
      </c>
      <c r="K55" s="17">
        <v>152.6508088625131</v>
      </c>
      <c r="L55" s="17">
        <v>0.002005377850447974</v>
      </c>
      <c r="M55" s="17">
        <v>0.0035548343425515117</v>
      </c>
      <c r="N55" s="17"/>
    </row>
    <row r="56" spans="1:14" s="47" customFormat="1" ht="12">
      <c r="A56" s="67" t="s">
        <v>501</v>
      </c>
      <c r="B56" s="125">
        <v>9.999999999999999E-34</v>
      </c>
      <c r="C56" s="125">
        <v>245.32304000000002</v>
      </c>
      <c r="D56" s="70">
        <v>-100</v>
      </c>
      <c r="E56" s="124">
        <v>-0.0025071103918505727</v>
      </c>
      <c r="F56" s="124">
        <v>1.0579733793417478E-38</v>
      </c>
      <c r="G56" s="124"/>
      <c r="H56" s="70"/>
      <c r="I56" s="125">
        <v>9.999999999999999E-34</v>
      </c>
      <c r="J56" s="125">
        <v>203.505</v>
      </c>
      <c r="K56" s="70">
        <v>-100</v>
      </c>
      <c r="L56" s="70">
        <v>-0.004070655068687843</v>
      </c>
      <c r="M56" s="70">
        <v>2.1423518047527537E-38</v>
      </c>
      <c r="N56" s="70"/>
    </row>
    <row r="57" spans="1:14" s="47" customFormat="1" ht="12">
      <c r="A57" s="15" t="s">
        <v>502</v>
      </c>
      <c r="B57" s="121">
        <v>12.169</v>
      </c>
      <c r="C57" s="121">
        <v>9.999999999999999E-34</v>
      </c>
      <c r="D57" s="17" t="s">
        <v>991</v>
      </c>
      <c r="E57" s="48">
        <v>0.0001243626622205139</v>
      </c>
      <c r="F57" s="48">
        <v>0.00012874478053209732</v>
      </c>
      <c r="G57" s="48"/>
      <c r="H57" s="17"/>
      <c r="I57" s="121">
        <v>9.999999999999999E-34</v>
      </c>
      <c r="J57" s="121">
        <v>9.999999999999999E-34</v>
      </c>
      <c r="K57" s="17">
        <v>0</v>
      </c>
      <c r="L57" s="17">
        <v>0</v>
      </c>
      <c r="M57" s="17">
        <v>2.1423518047527537E-38</v>
      </c>
      <c r="N57" s="17"/>
    </row>
    <row r="58" spans="1:14" s="47" customFormat="1" ht="12">
      <c r="A58" s="67" t="s">
        <v>503</v>
      </c>
      <c r="B58" s="125">
        <v>408493.8788399995</v>
      </c>
      <c r="C58" s="125">
        <v>488228.21534999914</v>
      </c>
      <c r="D58" s="124">
        <v>-16.3313659479594</v>
      </c>
      <c r="E58" s="124">
        <v>-0.8148553175092345</v>
      </c>
      <c r="F58" s="124">
        <v>4.321756494367728</v>
      </c>
      <c r="G58" s="124"/>
      <c r="H58" s="124"/>
      <c r="I58" s="125">
        <v>121384.9305099999</v>
      </c>
      <c r="J58" s="125">
        <v>328437.7763499997</v>
      </c>
      <c r="K58" s="124">
        <v>-63.04172685037117</v>
      </c>
      <c r="L58" s="124">
        <v>-4.14162166239079</v>
      </c>
      <c r="M58" s="124">
        <v>2.600492249478859</v>
      </c>
      <c r="N58" s="124"/>
    </row>
    <row r="59" spans="1:14" s="47" customFormat="1" ht="12">
      <c r="A59" s="15" t="s">
        <v>504</v>
      </c>
      <c r="B59" s="121">
        <v>1266.15021</v>
      </c>
      <c r="C59" s="121">
        <v>8125.002759999997</v>
      </c>
      <c r="D59" s="17">
        <v>-84.41661809355496</v>
      </c>
      <c r="E59" s="48">
        <v>-0.07009492669043964</v>
      </c>
      <c r="F59" s="48">
        <v>0.013395532164279638</v>
      </c>
      <c r="G59" s="48"/>
      <c r="H59" s="17"/>
      <c r="I59" s="121">
        <v>997.86938</v>
      </c>
      <c r="J59" s="121">
        <v>1408.5010400000003</v>
      </c>
      <c r="K59" s="17">
        <v>-29.15380594962147</v>
      </c>
      <c r="L59" s="17">
        <v>-0.008213753215609958</v>
      </c>
      <c r="M59" s="17">
        <v>0.021377872671505115</v>
      </c>
      <c r="N59" s="17"/>
    </row>
    <row r="60" spans="1:14" s="47" customFormat="1" ht="12">
      <c r="A60" s="67" t="s">
        <v>505</v>
      </c>
      <c r="B60" s="125">
        <v>61795.09999999999</v>
      </c>
      <c r="C60" s="125">
        <v>38556.83876999997</v>
      </c>
      <c r="D60" s="70">
        <v>60.270141358375774</v>
      </c>
      <c r="E60" s="124">
        <v>0.23748640249310182</v>
      </c>
      <c r="F60" s="124">
        <v>0.6537757077376125</v>
      </c>
      <c r="G60" s="124"/>
      <c r="H60" s="70"/>
      <c r="I60" s="125">
        <v>13030.453490000002</v>
      </c>
      <c r="J60" s="125">
        <v>18419.23304</v>
      </c>
      <c r="K60" s="70">
        <v>-29.25626457028635</v>
      </c>
      <c r="L60" s="70">
        <v>-0.10779028912925423</v>
      </c>
      <c r="M60" s="70">
        <v>0.27915815551048323</v>
      </c>
      <c r="N60" s="70"/>
    </row>
    <row r="61" spans="1:14" s="47" customFormat="1" ht="12">
      <c r="A61" s="15" t="s">
        <v>506</v>
      </c>
      <c r="B61" s="121">
        <v>214910.41305999964</v>
      </c>
      <c r="C61" s="121">
        <v>252711.34910000017</v>
      </c>
      <c r="D61" s="17">
        <v>-14.958147378273207</v>
      </c>
      <c r="E61" s="48">
        <v>-0.38631153261252654</v>
      </c>
      <c r="F61" s="48">
        <v>2.2736949596081875</v>
      </c>
      <c r="G61" s="48"/>
      <c r="H61" s="17"/>
      <c r="I61" s="121">
        <v>94714.90458999996</v>
      </c>
      <c r="J61" s="121">
        <v>154829.21572</v>
      </c>
      <c r="K61" s="17">
        <v>-38.8262065724814</v>
      </c>
      <c r="L61" s="17">
        <v>-1.202450186983183</v>
      </c>
      <c r="M61" s="17">
        <v>2.029126467853713</v>
      </c>
      <c r="N61" s="17"/>
    </row>
    <row r="62" spans="1:14" s="47" customFormat="1" ht="12">
      <c r="A62" s="67" t="s">
        <v>507</v>
      </c>
      <c r="B62" s="125">
        <v>1105.22195</v>
      </c>
      <c r="C62" s="125">
        <v>490.37556</v>
      </c>
      <c r="D62" s="70">
        <v>125.38275561693983</v>
      </c>
      <c r="E62" s="124">
        <v>0.00628350184214581</v>
      </c>
      <c r="F62" s="124">
        <v>0.011692954013641765</v>
      </c>
      <c r="G62" s="124"/>
      <c r="H62" s="70"/>
      <c r="I62" s="125">
        <v>602.75421</v>
      </c>
      <c r="J62" s="125">
        <v>207.6464</v>
      </c>
      <c r="K62" s="70">
        <v>190.2791524437698</v>
      </c>
      <c r="L62" s="70">
        <v>0.007903233873637764</v>
      </c>
      <c r="M62" s="70">
        <v>0.012913115696158202</v>
      </c>
      <c r="N62" s="70"/>
    </row>
    <row r="63" spans="1:14" s="47" customFormat="1" ht="12">
      <c r="A63" s="15" t="s">
        <v>508</v>
      </c>
      <c r="B63" s="121">
        <v>608.15715</v>
      </c>
      <c r="C63" s="121">
        <v>591.1850099999998</v>
      </c>
      <c r="D63" s="48">
        <v>2.8708677846889588</v>
      </c>
      <c r="E63" s="48">
        <v>0.00017344896983969896</v>
      </c>
      <c r="F63" s="48">
        <v>0.006434140751563464</v>
      </c>
      <c r="G63" s="48"/>
      <c r="H63" s="48"/>
      <c r="I63" s="121">
        <v>355.79158</v>
      </c>
      <c r="J63" s="121">
        <v>189.05926000000005</v>
      </c>
      <c r="K63" s="48">
        <v>88.19050703996191</v>
      </c>
      <c r="L63" s="48">
        <v>0.003335101169612949</v>
      </c>
      <c r="M63" s="48">
        <v>0.007622307335288339</v>
      </c>
      <c r="N63" s="48"/>
    </row>
    <row r="64" spans="1:14" s="47" customFormat="1" ht="12">
      <c r="A64" s="67" t="s">
        <v>509</v>
      </c>
      <c r="B64" s="125">
        <v>7063.447950000001</v>
      </c>
      <c r="C64" s="125">
        <v>6339.67505</v>
      </c>
      <c r="D64" s="124">
        <v>11.416561484488087</v>
      </c>
      <c r="E64" s="124">
        <v>0.007396690335036722</v>
      </c>
      <c r="F64" s="124">
        <v>0.07472939897466044</v>
      </c>
      <c r="G64" s="124"/>
      <c r="H64" s="70"/>
      <c r="I64" s="125">
        <v>3763.229779999999</v>
      </c>
      <c r="J64" s="125">
        <v>2406.86073</v>
      </c>
      <c r="K64" s="70">
        <v>56.35428062345756</v>
      </c>
      <c r="L64" s="70">
        <v>0.0271310805552385</v>
      </c>
      <c r="M64" s="70">
        <v>0.08062162110882307</v>
      </c>
      <c r="N64" s="70"/>
    </row>
    <row r="65" spans="1:14" s="47" customFormat="1" ht="12">
      <c r="A65" s="15"/>
      <c r="B65" s="121"/>
      <c r="C65" s="121"/>
      <c r="D65" s="48"/>
      <c r="E65" s="48"/>
      <c r="F65" s="48"/>
      <c r="G65" s="48"/>
      <c r="H65" s="48"/>
      <c r="I65" s="121"/>
      <c r="J65" s="121"/>
      <c r="K65" s="48"/>
      <c r="L65" s="48"/>
      <c r="M65" s="48"/>
      <c r="N65" s="48"/>
    </row>
    <row r="66" spans="1:14" s="47" customFormat="1" ht="12">
      <c r="A66" s="67" t="s">
        <v>510</v>
      </c>
      <c r="B66" s="125">
        <v>61364.34874000001</v>
      </c>
      <c r="C66" s="125">
        <v>63648.862490000014</v>
      </c>
      <c r="D66" s="124">
        <v>-3.5892452129194443</v>
      </c>
      <c r="E66" s="124">
        <v>-0.023346882392092216</v>
      </c>
      <c r="F66" s="124">
        <v>0.6492184740756335</v>
      </c>
      <c r="G66" s="124"/>
      <c r="H66" s="70"/>
      <c r="I66" s="125">
        <v>27614.20132</v>
      </c>
      <c r="J66" s="125">
        <v>36922.898000000016</v>
      </c>
      <c r="K66" s="70">
        <v>-25.211175677488836</v>
      </c>
      <c r="L66" s="70">
        <v>-0.18619932347273904</v>
      </c>
      <c r="M66" s="70">
        <v>0.5915933403470788</v>
      </c>
      <c r="N66" s="70"/>
    </row>
    <row r="67" spans="1:14" s="47" customFormat="1" ht="12">
      <c r="A67" s="15" t="s">
        <v>511</v>
      </c>
      <c r="B67" s="121">
        <v>995448.4931999999</v>
      </c>
      <c r="C67" s="121">
        <v>798470.8071299999</v>
      </c>
      <c r="D67" s="48">
        <v>24.66936603205456</v>
      </c>
      <c r="E67" s="48">
        <v>2.013038823050525</v>
      </c>
      <c r="F67" s="48">
        <v>10.53158006311455</v>
      </c>
      <c r="G67" s="48"/>
      <c r="H67" s="48"/>
      <c r="I67" s="121">
        <v>287892.52366999985</v>
      </c>
      <c r="J67" s="121">
        <v>347804.45438000007</v>
      </c>
      <c r="K67" s="48">
        <v>-17.225751411608535</v>
      </c>
      <c r="L67" s="48">
        <v>-1.1984020265818394</v>
      </c>
      <c r="M67" s="48">
        <v>6.167670676592491</v>
      </c>
      <c r="N67" s="48"/>
    </row>
    <row r="68" spans="1:14" s="47" customFormat="1" ht="12">
      <c r="A68" s="67" t="s">
        <v>512</v>
      </c>
      <c r="B68" s="125">
        <v>40889.174399999996</v>
      </c>
      <c r="C68" s="125">
        <v>43906.32702000004</v>
      </c>
      <c r="D68" s="124">
        <v>-6.871794624555323</v>
      </c>
      <c r="E68" s="124">
        <v>-0.030834179649010106</v>
      </c>
      <c r="F68" s="124">
        <v>0.4325965801846209</v>
      </c>
      <c r="G68" s="124"/>
      <c r="H68" s="124"/>
      <c r="I68" s="125">
        <v>22863.972540000013</v>
      </c>
      <c r="J68" s="125">
        <v>26164.539459999964</v>
      </c>
      <c r="K68" s="124">
        <v>-12.614657043919378</v>
      </c>
      <c r="L68" s="124">
        <v>-0.06602034083900259</v>
      </c>
      <c r="M68" s="124">
        <v>0.48982672834886437</v>
      </c>
      <c r="N68" s="124"/>
    </row>
    <row r="69" spans="1:14" s="47" customFormat="1" ht="12">
      <c r="A69" s="15" t="s">
        <v>513</v>
      </c>
      <c r="B69" s="121">
        <v>122107.15214000012</v>
      </c>
      <c r="C69" s="121">
        <v>100782.76339999978</v>
      </c>
      <c r="D69" s="48">
        <v>21.158765666471485</v>
      </c>
      <c r="E69" s="48">
        <v>0.21792733617648058</v>
      </c>
      <c r="F69" s="48">
        <v>1.291861163913529</v>
      </c>
      <c r="G69" s="48"/>
      <c r="H69" s="48"/>
      <c r="I69" s="121">
        <v>69848.52295999997</v>
      </c>
      <c r="J69" s="121">
        <v>52433.71365000019</v>
      </c>
      <c r="K69" s="48">
        <v>33.212999991275126</v>
      </c>
      <c r="L69" s="48">
        <v>0.3483436858454725</v>
      </c>
      <c r="M69" s="48">
        <v>1.496401092226701</v>
      </c>
      <c r="N69" s="48"/>
    </row>
    <row r="70" spans="1:14" s="47" customFormat="1" ht="12">
      <c r="A70" s="67" t="s">
        <v>514</v>
      </c>
      <c r="B70" s="125">
        <v>98159.11383999998</v>
      </c>
      <c r="C70" s="125">
        <v>172454.96526999993</v>
      </c>
      <c r="D70" s="124">
        <v>-43.081306075287806</v>
      </c>
      <c r="E70" s="124">
        <v>-0.7592760190463118</v>
      </c>
      <c r="F70" s="124">
        <v>1.0384972938249613</v>
      </c>
      <c r="G70" s="124"/>
      <c r="H70" s="70"/>
      <c r="I70" s="125">
        <v>42888.35152000001</v>
      </c>
      <c r="J70" s="125">
        <v>96986.00282000002</v>
      </c>
      <c r="K70" s="70">
        <v>-55.77882346631181</v>
      </c>
      <c r="L70" s="70">
        <v>-1.0821005796833125</v>
      </c>
      <c r="M70" s="70">
        <v>0.9188193728174254</v>
      </c>
      <c r="N70" s="70"/>
    </row>
    <row r="71" spans="1:14" s="47" customFormat="1" ht="12">
      <c r="A71" s="86"/>
      <c r="B71" s="127"/>
      <c r="C71" s="127"/>
      <c r="D71" s="126"/>
      <c r="E71" s="126"/>
      <c r="F71" s="126"/>
      <c r="G71" s="126"/>
      <c r="H71" s="126"/>
      <c r="I71" s="127"/>
      <c r="J71" s="127"/>
      <c r="K71" s="126"/>
      <c r="L71" s="126"/>
      <c r="M71" s="126"/>
      <c r="N71" s="126"/>
    </row>
    <row r="72" spans="1:14" s="47" customFormat="1" ht="12">
      <c r="A72" s="674" t="s">
        <v>515</v>
      </c>
      <c r="B72" s="129">
        <v>1820974.989040031</v>
      </c>
      <c r="C72" s="129">
        <v>1610439.456710006</v>
      </c>
      <c r="D72" s="128">
        <v>13.073172757461593</v>
      </c>
      <c r="E72" s="128">
        <v>2.151594978434956</v>
      </c>
      <c r="F72" s="128">
        <v>19.265430628514842</v>
      </c>
      <c r="G72" s="128"/>
      <c r="H72" s="128"/>
      <c r="I72" s="129">
        <v>956968.436330027</v>
      </c>
      <c r="J72" s="129">
        <v>738176.0965300044</v>
      </c>
      <c r="K72" s="128">
        <v>29.639586113464645</v>
      </c>
      <c r="L72" s="128">
        <v>4.376443561568682</v>
      </c>
      <c r="M72" s="128">
        <v>20.501630566630542</v>
      </c>
      <c r="N72" s="128"/>
    </row>
    <row r="73" spans="4:14" s="47" customFormat="1" ht="12">
      <c r="D73" s="19"/>
      <c r="E73" s="19"/>
      <c r="F73" s="19"/>
      <c r="G73" s="19"/>
      <c r="H73" s="19"/>
      <c r="K73" s="19"/>
      <c r="L73" s="19"/>
      <c r="M73" s="19"/>
      <c r="N73" s="19"/>
    </row>
    <row r="74" spans="1:14" s="47" customFormat="1" ht="12">
      <c r="A74" s="47" t="s">
        <v>516</v>
      </c>
      <c r="D74" s="19"/>
      <c r="E74" s="19"/>
      <c r="F74" s="19"/>
      <c r="G74" s="19"/>
      <c r="H74" s="19"/>
      <c r="K74" s="19"/>
      <c r="L74" s="19"/>
      <c r="M74" s="19"/>
      <c r="N74" s="19"/>
    </row>
    <row r="75" spans="1:14" s="47" customFormat="1" ht="13.5">
      <c r="A75" s="53" t="s">
        <v>517</v>
      </c>
      <c r="D75" s="19"/>
      <c r="E75" s="19"/>
      <c r="F75" s="19"/>
      <c r="G75" s="19"/>
      <c r="H75" s="19"/>
      <c r="K75" s="19"/>
      <c r="L75" s="19"/>
      <c r="M75" s="19"/>
      <c r="N75" s="19"/>
    </row>
    <row r="76" spans="1:14" s="47" customFormat="1" ht="13.5">
      <c r="A76" s="53" t="s">
        <v>518</v>
      </c>
      <c r="D76" s="19"/>
      <c r="E76" s="19"/>
      <c r="F76" s="19"/>
      <c r="G76" s="19"/>
      <c r="H76" s="19"/>
      <c r="K76" s="19"/>
      <c r="L76" s="19"/>
      <c r="M76" s="19"/>
      <c r="N76" s="19"/>
    </row>
    <row r="77" spans="1:2" s="47" customFormat="1" ht="12">
      <c r="A77" s="47" t="s">
        <v>519</v>
      </c>
      <c r="B77" s="54"/>
    </row>
    <row r="78" ht="12.75">
      <c r="A78" s="74" t="s">
        <v>918</v>
      </c>
    </row>
    <row r="79" ht="12.75">
      <c r="A79" s="442" t="s">
        <v>1279</v>
      </c>
    </row>
    <row r="82" spans="2:14" ht="12.75">
      <c r="B82" s="675"/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</row>
    <row r="84" spans="2:14" ht="12.75">
      <c r="B84" s="676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</row>
  </sheetData>
  <sheetProtection/>
  <mergeCells count="8">
    <mergeCell ref="A10:G10"/>
    <mergeCell ref="A8:N8"/>
    <mergeCell ref="A11:A14"/>
    <mergeCell ref="I11:N11"/>
    <mergeCell ref="B13:B14"/>
    <mergeCell ref="C13:C14"/>
    <mergeCell ref="I13:I14"/>
    <mergeCell ref="J13:J14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153"/>
  <sheetViews>
    <sheetView zoomScalePageLayoutView="0" workbookViewId="0" topLeftCell="A1">
      <selection activeCell="F7" sqref="F7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0" customWidth="1"/>
    <col min="4" max="4" width="14.57421875" style="1" customWidth="1"/>
    <col min="5" max="5" width="15.00390625" style="1" customWidth="1"/>
    <col min="6" max="6" width="11.57421875" style="130" customWidth="1"/>
    <col min="7" max="7" width="15.140625" style="130" customWidth="1"/>
    <col min="8" max="8" width="15.00390625" style="23" customWidth="1"/>
    <col min="9" max="9" width="2.7109375" style="130" customWidth="1"/>
    <col min="10" max="10" width="16.7109375" style="1" customWidth="1"/>
    <col min="11" max="11" width="14.57421875" style="131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31" bestFit="1" customWidth="1"/>
    <col min="16" max="16" width="23.8515625" style="132" bestFit="1" customWidth="1"/>
    <col min="17" max="17" width="10.7109375" style="30" customWidth="1"/>
    <col min="18" max="18" width="6.7109375" style="30" customWidth="1"/>
    <col min="19" max="19" width="12.7109375" style="30" bestFit="1" customWidth="1"/>
    <col min="20" max="24" width="6.7109375" style="30" customWidth="1"/>
    <col min="25" max="25" width="12.7109375" style="30" bestFit="1" customWidth="1"/>
    <col min="26" max="16384" width="6.7109375" style="30" customWidth="1"/>
  </cols>
  <sheetData>
    <row r="1" ht="12.75" customHeight="1"/>
    <row r="2" ht="12.75"/>
    <row r="3" spans="7:8" ht="12.75">
      <c r="G3" s="1"/>
      <c r="H3" s="1"/>
    </row>
    <row r="4" spans="7:8" ht="12.75">
      <c r="G4" s="1"/>
      <c r="H4" s="1"/>
    </row>
    <row r="5" ht="12.75"/>
    <row r="6" ht="12.75"/>
    <row r="7" spans="1:16" ht="15">
      <c r="A7" s="133" t="s">
        <v>29</v>
      </c>
      <c r="B7" s="133"/>
      <c r="C7" s="133"/>
      <c r="D7" s="133"/>
      <c r="E7" s="133"/>
      <c r="F7" s="133"/>
      <c r="G7" s="133"/>
      <c r="H7" s="134"/>
      <c r="I7" s="134"/>
      <c r="O7" s="30"/>
      <c r="P7" s="30"/>
    </row>
    <row r="8" spans="1:16" ht="15">
      <c r="A8" s="888" t="s">
        <v>534</v>
      </c>
      <c r="B8" s="888"/>
      <c r="C8" s="888"/>
      <c r="D8" s="888"/>
      <c r="E8" s="888"/>
      <c r="F8" s="888"/>
      <c r="G8" s="888"/>
      <c r="H8" s="135"/>
      <c r="I8" s="135"/>
      <c r="O8" s="136"/>
      <c r="P8" s="30"/>
    </row>
    <row r="9" spans="1:16" ht="15">
      <c r="A9" s="133" t="s">
        <v>342</v>
      </c>
      <c r="B9" s="133"/>
      <c r="C9" s="133"/>
      <c r="D9" s="133"/>
      <c r="E9" s="133"/>
      <c r="F9" s="133"/>
      <c r="G9" s="133"/>
      <c r="H9" s="135"/>
      <c r="I9" s="135"/>
      <c r="L9" s="32"/>
      <c r="M9" s="32"/>
      <c r="N9" s="32"/>
      <c r="P9" s="31"/>
    </row>
    <row r="10" spans="1:16" ht="15.75" thickBot="1">
      <c r="A10" s="895" t="s">
        <v>1351</v>
      </c>
      <c r="B10" s="895"/>
      <c r="C10" s="895"/>
      <c r="D10" s="895"/>
      <c r="E10" s="895"/>
      <c r="F10" s="895"/>
      <c r="G10" s="895"/>
      <c r="H10" s="135"/>
      <c r="I10" s="135"/>
      <c r="L10" s="32"/>
      <c r="M10" s="32"/>
      <c r="N10" s="32"/>
      <c r="P10" s="31"/>
    </row>
    <row r="11" spans="1:17" ht="13.5" thickBot="1">
      <c r="A11" s="137"/>
      <c r="B11" s="85"/>
      <c r="C11" s="85"/>
      <c r="D11" s="909" t="str">
        <f>'[2]Cuadro 1'!$B$9</f>
        <v>Enero - febrero</v>
      </c>
      <c r="E11" s="909"/>
      <c r="F11" s="909"/>
      <c r="G11" s="909"/>
      <c r="H11" s="909"/>
      <c r="I11" s="135"/>
      <c r="J11" s="909" t="str">
        <f>'[2]Cuadro 1'!$L$9</f>
        <v>Febrero</v>
      </c>
      <c r="K11" s="909"/>
      <c r="L11" s="909"/>
      <c r="M11" s="909"/>
      <c r="N11" s="909"/>
      <c r="O11" s="138"/>
      <c r="P11" s="138"/>
      <c r="Q11" s="138"/>
    </row>
    <row r="12" spans="1:17" ht="12.75">
      <c r="A12" s="139"/>
      <c r="B12" s="139"/>
      <c r="C12" s="139"/>
      <c r="D12" s="910" t="s">
        <v>455</v>
      </c>
      <c r="E12" s="910"/>
      <c r="F12" s="910"/>
      <c r="G12" s="910"/>
      <c r="H12" s="910"/>
      <c r="I12" s="57"/>
      <c r="J12" s="910" t="s">
        <v>455</v>
      </c>
      <c r="K12" s="910"/>
      <c r="L12" s="910"/>
      <c r="M12" s="910"/>
      <c r="N12" s="910"/>
      <c r="O12" s="140"/>
      <c r="P12" s="140"/>
      <c r="Q12" s="140"/>
    </row>
    <row r="13" spans="1:18" ht="13.5" customHeight="1">
      <c r="A13" s="141" t="s">
        <v>535</v>
      </c>
      <c r="B13" s="141"/>
      <c r="C13" s="142" t="s">
        <v>344</v>
      </c>
      <c r="D13" s="642">
        <v>2013</v>
      </c>
      <c r="E13" s="642">
        <v>2012</v>
      </c>
      <c r="F13" s="144" t="s">
        <v>457</v>
      </c>
      <c r="G13" s="144" t="s">
        <v>460</v>
      </c>
      <c r="H13" s="907" t="s">
        <v>538</v>
      </c>
      <c r="I13" s="146"/>
      <c r="J13" s="642">
        <v>2013</v>
      </c>
      <c r="K13" s="642">
        <v>2012</v>
      </c>
      <c r="L13" s="144" t="s">
        <v>457</v>
      </c>
      <c r="M13" s="144" t="s">
        <v>458</v>
      </c>
      <c r="N13" s="907" t="s">
        <v>538</v>
      </c>
      <c r="R13" s="147"/>
    </row>
    <row r="14" spans="1:18" ht="13.5" thickBot="1">
      <c r="A14" s="148"/>
      <c r="B14" s="148"/>
      <c r="C14" s="148"/>
      <c r="D14" s="149"/>
      <c r="E14" s="149"/>
      <c r="F14" s="150" t="s">
        <v>461</v>
      </c>
      <c r="G14" s="150" t="s">
        <v>349</v>
      </c>
      <c r="H14" s="908"/>
      <c r="I14" s="146"/>
      <c r="J14" s="149"/>
      <c r="K14" s="149"/>
      <c r="L14" s="150" t="s">
        <v>461</v>
      </c>
      <c r="M14" s="150" t="s">
        <v>462</v>
      </c>
      <c r="N14" s="908"/>
      <c r="R14" s="147"/>
    </row>
    <row r="15" spans="1:18" ht="10.5" customHeight="1">
      <c r="A15" s="152"/>
      <c r="B15" s="152"/>
      <c r="C15" s="152"/>
      <c r="D15" s="153"/>
      <c r="E15" s="153"/>
      <c r="F15" s="154"/>
      <c r="G15" s="154"/>
      <c r="H15" s="19"/>
      <c r="I15" s="155"/>
      <c r="J15" s="153"/>
      <c r="K15" s="153"/>
      <c r="L15" s="154"/>
      <c r="M15" s="154"/>
      <c r="N15" s="19"/>
      <c r="O15" s="30"/>
      <c r="P15" s="30"/>
      <c r="R15" s="147"/>
    </row>
    <row r="16" spans="1:18" ht="13.5" customHeight="1">
      <c r="A16" s="156"/>
      <c r="B16" s="157" t="s">
        <v>539</v>
      </c>
      <c r="C16" s="157"/>
      <c r="D16" s="161">
        <f>'[3]Cuadro 5'!D15</f>
        <v>9452033.666690001</v>
      </c>
      <c r="E16" s="161">
        <f>'[3]Cuadro 5'!E15</f>
        <v>9785091.26672</v>
      </c>
      <c r="F16" s="159">
        <f>'[3]Cuadro 5'!F15</f>
        <v>-3.4037250236260856</v>
      </c>
      <c r="G16" s="159">
        <f>'[3]Cuadro 5'!G15</f>
        <v>-3.4037250236260856</v>
      </c>
      <c r="H16" s="159">
        <f>'[3]Cuadro 5'!H15</f>
        <v>100</v>
      </c>
      <c r="I16" s="159"/>
      <c r="J16" s="161">
        <f>'[3]Cuadro 5'!J15</f>
        <v>4667767.44035</v>
      </c>
      <c r="K16" s="161">
        <f>'[3]Cuadro 5'!K15</f>
        <v>4999318.207169999</v>
      </c>
      <c r="L16" s="159">
        <f>'[3]Cuadro 5'!L15</f>
        <v>-6.631919655454037</v>
      </c>
      <c r="M16" s="159">
        <f>'[3]Cuadro 5'!M15</f>
        <v>-6.631919655454037</v>
      </c>
      <c r="N16" s="159">
        <f>'[3]Cuadro 5'!N15</f>
        <v>100</v>
      </c>
      <c r="O16" s="905"/>
      <c r="P16" s="905"/>
      <c r="R16" s="147"/>
    </row>
    <row r="17" spans="1:18" ht="12.75">
      <c r="A17" s="142" t="s">
        <v>540</v>
      </c>
      <c r="B17" s="8" t="s">
        <v>541</v>
      </c>
      <c r="C17" s="8"/>
      <c r="D17" s="162">
        <f>'[3]Cuadro 5'!D16</f>
        <v>398995.14347999985</v>
      </c>
      <c r="E17" s="162">
        <f>'[3]Cuadro 5'!E16</f>
        <v>378823.64700000046</v>
      </c>
      <c r="F17" s="13">
        <f>'[3]Cuadro 5'!F16</f>
        <v>5.3247722626986285</v>
      </c>
      <c r="G17" s="13">
        <f>'[3]Cuadro 5'!G16</f>
        <v>0.2061452052941449</v>
      </c>
      <c r="H17" s="13">
        <f>'[3]Cuadro 5'!H16</f>
        <v>4.221262402884813</v>
      </c>
      <c r="I17" s="13"/>
      <c r="J17" s="162">
        <f>'[3]Cuadro 5'!J16</f>
        <v>202003.11939999997</v>
      </c>
      <c r="K17" s="162">
        <f>'[3]Cuadro 5'!K16</f>
        <v>172037.53129</v>
      </c>
      <c r="L17" s="13">
        <f>'[3]Cuadro 5'!L16</f>
        <v>17.4180528430669</v>
      </c>
      <c r="M17" s="13">
        <f>'[3]Cuadro 5'!M16</f>
        <v>0.5993934946373977</v>
      </c>
      <c r="N17" s="13">
        <f>'[3]Cuadro 5'!N16</f>
        <v>4.327617474122775</v>
      </c>
      <c r="O17" s="30"/>
      <c r="P17" s="30"/>
      <c r="R17" s="147"/>
    </row>
    <row r="18" spans="1:17" s="28" customFormat="1" ht="15" customHeight="1">
      <c r="A18" s="163" t="s">
        <v>542</v>
      </c>
      <c r="B18" s="157" t="s">
        <v>543</v>
      </c>
      <c r="C18" s="157"/>
      <c r="D18" s="158">
        <f>'[3]Cuadro 5'!D17</f>
        <v>394801.37494999985</v>
      </c>
      <c r="E18" s="158">
        <f>'[3]Cuadro 5'!E17</f>
        <v>376010.37346000044</v>
      </c>
      <c r="F18" s="160">
        <f>'[3]Cuadro 5'!F17</f>
        <v>4.997468904138726</v>
      </c>
      <c r="G18" s="160">
        <f>'[3]Cuadro 5'!G17</f>
        <v>0.19203705900944787</v>
      </c>
      <c r="H18" s="160">
        <f>'[3]Cuadro 5'!H17</f>
        <v>4.176893448246202</v>
      </c>
      <c r="I18" s="160"/>
      <c r="J18" s="158">
        <f>'[3]Cuadro 5'!J17</f>
        <v>199404.39639999997</v>
      </c>
      <c r="K18" s="158">
        <f>'[3]Cuadro 5'!K17</f>
        <v>170353.54252000002</v>
      </c>
      <c r="L18" s="160">
        <f>'[3]Cuadro 5'!L17</f>
        <v>17.053272535608876</v>
      </c>
      <c r="M18" s="160">
        <f>'[3]Cuadro 5'!M17</f>
        <v>0.5810963150602286</v>
      </c>
      <c r="N18" s="160">
        <f>'[3]Cuadro 5'!N17</f>
        <v>4.27194368503175</v>
      </c>
      <c r="O18" s="164"/>
      <c r="P18" s="164"/>
      <c r="Q18" s="27"/>
    </row>
    <row r="19" spans="1:24" ht="10.5" customHeight="1">
      <c r="A19" s="165" t="s">
        <v>544</v>
      </c>
      <c r="B19" s="47"/>
      <c r="C19" s="47" t="s">
        <v>545</v>
      </c>
      <c r="D19" s="16">
        <f>'[3]Cuadro 5'!D18</f>
        <v>322994.8550699999</v>
      </c>
      <c r="E19" s="16">
        <f>'[3]Cuadro 5'!E18</f>
        <v>361446.44856000046</v>
      </c>
      <c r="F19" s="61">
        <f>'[3]Cuadro 5'!F18</f>
        <v>-10.638254613703193</v>
      </c>
      <c r="G19" s="61">
        <f>'[3]Cuadro 5'!G18</f>
        <v>-0.39296101019290447</v>
      </c>
      <c r="H19" s="61">
        <f>'[3]Cuadro 5'!H18</f>
        <v>3.417199583284061</v>
      </c>
      <c r="I19" s="61"/>
      <c r="J19" s="16">
        <f>'[3]Cuadro 5'!J18</f>
        <v>160215.11725999997</v>
      </c>
      <c r="K19" s="16">
        <f>'[3]Cuadro 5'!K18</f>
        <v>159711.77531000003</v>
      </c>
      <c r="L19" s="61">
        <f>'[3]Cuadro 5'!L18</f>
        <v>0.3151564429253626</v>
      </c>
      <c r="M19" s="61">
        <f>'[3]Cuadro 5'!M18</f>
        <v>0.010068211886933959</v>
      </c>
      <c r="N19" s="61">
        <f>'[3]Cuadro 5'!N18</f>
        <v>3.4323714561063623</v>
      </c>
      <c r="O19" s="166"/>
      <c r="P19" s="166"/>
      <c r="Q19" s="167"/>
      <c r="R19" s="147"/>
      <c r="S19" s="147"/>
      <c r="T19" s="147"/>
      <c r="U19" s="147"/>
      <c r="V19" s="147"/>
      <c r="W19" s="147"/>
      <c r="X19" s="147"/>
    </row>
    <row r="20" spans="1:24" ht="12.75">
      <c r="A20" s="168" t="s">
        <v>546</v>
      </c>
      <c r="B20" s="169"/>
      <c r="C20" s="169" t="s">
        <v>547</v>
      </c>
      <c r="D20" s="69">
        <f>'[3]Cuadro 5'!D19</f>
        <v>71806.51988</v>
      </c>
      <c r="E20" s="69">
        <f>'[3]Cuadro 5'!E19</f>
        <v>14563.924900000002</v>
      </c>
      <c r="F20" s="170">
        <f>'[3]Cuadro 5'!F19</f>
        <v>393.04373905416116</v>
      </c>
      <c r="G20" s="170">
        <f>'[3]Cuadro 5'!G19</f>
        <v>0.5849980692023523</v>
      </c>
      <c r="H20" s="170">
        <f>'[3]Cuadro 5'!H19</f>
        <v>0.7596938649621406</v>
      </c>
      <c r="I20" s="170"/>
      <c r="J20" s="69">
        <f>'[3]Cuadro 5'!J19</f>
        <v>39189.27914</v>
      </c>
      <c r="K20" s="69">
        <f>'[3]Cuadro 5'!K19</f>
        <v>10641.767210000002</v>
      </c>
      <c r="L20" s="170">
        <f>'[3]Cuadro 5'!L19</f>
        <v>268.2591280814156</v>
      </c>
      <c r="M20" s="170">
        <f>'[3]Cuadro 5'!M19</f>
        <v>0.5710281031732943</v>
      </c>
      <c r="N20" s="170">
        <f>'[3]Cuadro 5'!N19</f>
        <v>0.8395722289253874</v>
      </c>
      <c r="O20" s="166"/>
      <c r="P20" s="166"/>
      <c r="Q20" s="167"/>
      <c r="R20" s="147"/>
      <c r="S20" s="147"/>
      <c r="T20" s="147"/>
      <c r="U20" s="147"/>
      <c r="V20" s="147"/>
      <c r="W20" s="147"/>
      <c r="X20" s="147"/>
    </row>
    <row r="21" spans="1:24" ht="7.5" customHeight="1">
      <c r="A21" s="165"/>
      <c r="B21" s="47"/>
      <c r="C21" s="47"/>
      <c r="D21" s="16"/>
      <c r="E21" s="16"/>
      <c r="F21" s="61"/>
      <c r="G21" s="61"/>
      <c r="H21" s="61"/>
      <c r="I21" s="61"/>
      <c r="J21" s="16"/>
      <c r="K21" s="16"/>
      <c r="L21" s="61"/>
      <c r="M21" s="61"/>
      <c r="N21" s="61"/>
      <c r="O21" s="166"/>
      <c r="P21" s="166"/>
      <c r="Q21" s="167"/>
      <c r="R21" s="147"/>
      <c r="S21" s="147"/>
      <c r="T21" s="147"/>
      <c r="U21" s="147"/>
      <c r="V21" s="147"/>
      <c r="W21" s="147"/>
      <c r="X21" s="147"/>
    </row>
    <row r="22" spans="1:17" s="28" customFormat="1" ht="12.75">
      <c r="A22" s="163" t="s">
        <v>550</v>
      </c>
      <c r="B22" s="157" t="s">
        <v>551</v>
      </c>
      <c r="C22" s="157"/>
      <c r="D22" s="117">
        <f>'[3]Cuadro 5'!D21</f>
        <v>4193.76853</v>
      </c>
      <c r="E22" s="117">
        <f>'[3]Cuadro 5'!E21</f>
        <v>2813.2735399999992</v>
      </c>
      <c r="F22" s="160">
        <f>'[3]Cuadro 5'!F21</f>
        <v>49.07077006098744</v>
      </c>
      <c r="G22" s="160">
        <f>'[3]Cuadro 5'!G21</f>
        <v>0.014108146284697337</v>
      </c>
      <c r="H22" s="160">
        <f>'[3]Cuadro 5'!H21</f>
        <v>0.04436895463861178</v>
      </c>
      <c r="I22" s="160"/>
      <c r="J22" s="117">
        <f>'[3]Cuadro 5'!J21</f>
        <v>2598.7229999999995</v>
      </c>
      <c r="K22" s="117">
        <f>'[3]Cuadro 5'!K21</f>
        <v>1683.9887700000004</v>
      </c>
      <c r="L22" s="160">
        <f>'[3]Cuadro 5'!L21</f>
        <v>54.31949703560072</v>
      </c>
      <c r="M22" s="160">
        <f>'[3]Cuadro 5'!M21</f>
        <v>0.018297179577168973</v>
      </c>
      <c r="N22" s="160">
        <f>'[3]Cuadro 5'!N21</f>
        <v>0.05567378909102509</v>
      </c>
      <c r="O22" s="166"/>
      <c r="P22" s="166"/>
      <c r="Q22" s="167"/>
    </row>
    <row r="23" spans="1:24" ht="12.75">
      <c r="A23" s="171" t="s">
        <v>552</v>
      </c>
      <c r="B23" s="8" t="s">
        <v>553</v>
      </c>
      <c r="C23" s="137"/>
      <c r="D23" s="172">
        <f>'[3]Cuadro 5'!D22</f>
        <v>2436.4865799999993</v>
      </c>
      <c r="E23" s="172">
        <f>'[3]Cuadro 5'!E22</f>
        <v>1642.0468299999998</v>
      </c>
      <c r="F23" s="62">
        <f>'[3]Cuadro 5'!F22</f>
        <v>48.38106535609582</v>
      </c>
      <c r="G23" s="62">
        <f>'[3]Cuadro 5'!G22</f>
        <v>0.008118879306746605</v>
      </c>
      <c r="H23" s="62">
        <f>'[3]Cuadro 5'!H22</f>
        <v>0.02577737940763419</v>
      </c>
      <c r="I23" s="62"/>
      <c r="J23" s="172">
        <f>'[3]Cuadro 5'!J22</f>
        <v>1122.0374399999996</v>
      </c>
      <c r="K23" s="172">
        <f>'[3]Cuadro 5'!K22</f>
        <v>949.3668500000001</v>
      </c>
      <c r="L23" s="62">
        <f>'[3]Cuadro 5'!L22</f>
        <v>18.187973384577255</v>
      </c>
      <c r="M23" s="62">
        <f>'[3]Cuadro 5'!M22</f>
        <v>0.0034538827665011626</v>
      </c>
      <c r="N23" s="62">
        <f>'[3]Cuadro 5'!N22</f>
        <v>0.024037989345841674</v>
      </c>
      <c r="O23" s="166"/>
      <c r="P23" s="166"/>
      <c r="Q23" s="167"/>
      <c r="R23" s="147"/>
      <c r="S23" s="147"/>
      <c r="T23" s="147"/>
      <c r="U23" s="147"/>
      <c r="V23" s="147"/>
      <c r="W23" s="147"/>
      <c r="X23" s="147"/>
    </row>
    <row r="24" spans="1:17" ht="12.75">
      <c r="A24" s="173" t="s">
        <v>554</v>
      </c>
      <c r="B24" s="174"/>
      <c r="C24" s="175" t="s">
        <v>555</v>
      </c>
      <c r="D24" s="69">
        <f>'[3]Cuadro 5'!D23</f>
        <v>2436.4865799999993</v>
      </c>
      <c r="E24" s="69">
        <f>'[3]Cuadro 5'!E23</f>
        <v>1642.0468299999998</v>
      </c>
      <c r="F24" s="170">
        <f>'[3]Cuadro 5'!F23</f>
        <v>48.38106535609582</v>
      </c>
      <c r="G24" s="170">
        <f>'[3]Cuadro 5'!G23</f>
        <v>0.008118879306746605</v>
      </c>
      <c r="H24" s="170">
        <f>'[3]Cuadro 5'!H23</f>
        <v>0.02577737940763419</v>
      </c>
      <c r="I24" s="170"/>
      <c r="J24" s="69">
        <f>'[3]Cuadro 5'!J23</f>
        <v>1122.0374399999996</v>
      </c>
      <c r="K24" s="69">
        <f>'[3]Cuadro 5'!K23</f>
        <v>949.3668500000001</v>
      </c>
      <c r="L24" s="170">
        <f>'[3]Cuadro 5'!L23</f>
        <v>18.187973384577255</v>
      </c>
      <c r="M24" s="170">
        <f>'[3]Cuadro 5'!M23</f>
        <v>0.0034538827665011626</v>
      </c>
      <c r="N24" s="170">
        <f>'[3]Cuadro 5'!N23</f>
        <v>0.024037989345841674</v>
      </c>
      <c r="O24" s="166"/>
      <c r="P24" s="166"/>
      <c r="Q24" s="167"/>
    </row>
    <row r="25" spans="1:17" s="28" customFormat="1" ht="12.75">
      <c r="A25" s="171" t="s">
        <v>556</v>
      </c>
      <c r="B25" s="8" t="s">
        <v>557</v>
      </c>
      <c r="C25" s="8"/>
      <c r="D25" s="172">
        <f>'[3]Cuadro 5'!D24</f>
        <v>5331626.92561</v>
      </c>
      <c r="E25" s="172">
        <f>'[3]Cuadro 5'!E24</f>
        <v>5675613.09439</v>
      </c>
      <c r="F25" s="62">
        <f>'[3]Cuadro 5'!F24</f>
        <v>-6.060775515512314</v>
      </c>
      <c r="G25" s="62">
        <f>'[3]Cuadro 5'!G24</f>
        <v>-3.5154109389856045</v>
      </c>
      <c r="H25" s="62">
        <f>'[3]Cuadro 5'!H24</f>
        <v>56.40719355877069</v>
      </c>
      <c r="I25" s="62"/>
      <c r="J25" s="172">
        <f>'[3]Cuadro 5'!J24</f>
        <v>2601542.3343999996</v>
      </c>
      <c r="K25" s="172">
        <f>'[3]Cuadro 5'!K24</f>
        <v>2819249.0805199994</v>
      </c>
      <c r="L25" s="62">
        <f>'[3]Cuadro 5'!L24</f>
        <v>-7.722153662273951</v>
      </c>
      <c r="M25" s="62">
        <f>'[3]Cuadro 5'!M24</f>
        <v>-4.354728726964525</v>
      </c>
      <c r="N25" s="62">
        <f>'[3]Cuadro 5'!N24</f>
        <v>55.734189152425515</v>
      </c>
      <c r="O25" s="166"/>
      <c r="P25" s="166"/>
      <c r="Q25" s="167"/>
    </row>
    <row r="26" spans="1:17" s="28" customFormat="1" ht="15" customHeight="1">
      <c r="A26" s="176">
        <v>10</v>
      </c>
      <c r="B26" s="177" t="s">
        <v>558</v>
      </c>
      <c r="C26" s="177"/>
      <c r="D26" s="158">
        <f>'[3]Cuadro 5'!D25</f>
        <v>914483.8095900005</v>
      </c>
      <c r="E26" s="158">
        <f>'[3]Cuadro 5'!E25</f>
        <v>1286065.2926399992</v>
      </c>
      <c r="F26" s="160">
        <f>'[3]Cuadro 5'!F25</f>
        <v>-28.892894099274418</v>
      </c>
      <c r="G26" s="160">
        <f>'[3]Cuadro 5'!G25</f>
        <v>-3.797424805977861</v>
      </c>
      <c r="H26" s="160">
        <f>'[3]Cuadro 5'!H25</f>
        <v>9.674995263852491</v>
      </c>
      <c r="I26" s="160"/>
      <c r="J26" s="158">
        <f>'[3]Cuadro 5'!J25</f>
        <v>290409.40042999986</v>
      </c>
      <c r="K26" s="158">
        <f>'[3]Cuadro 5'!K25</f>
        <v>661677.3431299997</v>
      </c>
      <c r="L26" s="160">
        <f>'[3]Cuadro 5'!L25</f>
        <v>-56.11011870887906</v>
      </c>
      <c r="M26" s="160">
        <f>'[3]Cuadro 5'!M25</f>
        <v>-7.42637150336878</v>
      </c>
      <c r="N26" s="160">
        <f>'[3]Cuadro 5'!N25</f>
        <v>6.2215910312837766</v>
      </c>
      <c r="O26" s="166"/>
      <c r="P26" s="166"/>
      <c r="Q26" s="167"/>
    </row>
    <row r="27" spans="1:17" s="28" customFormat="1" ht="12.75">
      <c r="A27" s="171" t="s">
        <v>559</v>
      </c>
      <c r="B27" s="8" t="s">
        <v>560</v>
      </c>
      <c r="C27" s="8"/>
      <c r="D27" s="52">
        <f>'[3]Cuadro 5'!D26</f>
        <v>4411907.85915</v>
      </c>
      <c r="E27" s="52">
        <f>'[3]Cuadro 5'!E26</f>
        <v>4379388.14245</v>
      </c>
      <c r="F27" s="62">
        <f>'[3]Cuadro 5'!F26</f>
        <v>0.742563016618275</v>
      </c>
      <c r="G27" s="62">
        <f>'[3]Cuadro 5'!G26</f>
        <v>0.3323394316269928</v>
      </c>
      <c r="H27" s="62">
        <f>'[3]Cuadro 5'!H26</f>
        <v>46.676810670893445</v>
      </c>
      <c r="I27" s="62"/>
      <c r="J27" s="52">
        <f>'[3]Cuadro 5'!J26</f>
        <v>2308573.5261899997</v>
      </c>
      <c r="K27" s="52">
        <f>'[3]Cuadro 5'!K26</f>
        <v>2154088.84575</v>
      </c>
      <c r="L27" s="62">
        <f>'[3]Cuadro 5'!L26</f>
        <v>7.171694925434336</v>
      </c>
      <c r="M27" s="62">
        <f>'[3]Cuadro 5'!M26</f>
        <v>3.0901149724464143</v>
      </c>
      <c r="N27" s="62">
        <f>'[3]Cuadro 5'!N26</f>
        <v>49.457766602375926</v>
      </c>
      <c r="O27" s="166"/>
      <c r="P27" s="166"/>
      <c r="Q27" s="167"/>
    </row>
    <row r="28" spans="1:17" s="28" customFormat="1" ht="12.75">
      <c r="A28" s="163" t="s">
        <v>561</v>
      </c>
      <c r="B28" s="157" t="s">
        <v>562</v>
      </c>
      <c r="C28" s="177"/>
      <c r="D28" s="158">
        <f>'[3]Cuadro 5'!D27</f>
        <v>1879.9326099999998</v>
      </c>
      <c r="E28" s="158">
        <f>'[3]Cuadro 5'!E27</f>
        <v>4211.11399</v>
      </c>
      <c r="F28" s="160">
        <f>'[3]Cuadro 5'!F27</f>
        <v>-55.35783133716596</v>
      </c>
      <c r="G28" s="160">
        <f>'[3]Cuadro 5'!G27</f>
        <v>-0.023823808245187893</v>
      </c>
      <c r="H28" s="160">
        <f>'[3]Cuadro 5'!H27</f>
        <v>0.019889186563364532</v>
      </c>
      <c r="I28" s="160"/>
      <c r="J28" s="158">
        <f>'[3]Cuadro 5'!J27</f>
        <v>956.89023</v>
      </c>
      <c r="K28" s="158">
        <f>'[3]Cuadro 5'!K27</f>
        <v>1690.92112</v>
      </c>
      <c r="L28" s="160">
        <f>'[3]Cuadro 5'!L27</f>
        <v>-43.41012015983336</v>
      </c>
      <c r="M28" s="160">
        <f>'[3]Cuadro 5'!M27</f>
        <v>-0.014682619900994825</v>
      </c>
      <c r="N28" s="160">
        <f>'[3]Cuadro 5'!N27</f>
        <v>0.020499955111907848</v>
      </c>
      <c r="O28" s="166"/>
      <c r="P28" s="166"/>
      <c r="Q28" s="167"/>
    </row>
    <row r="29" spans="1:17" s="28" customFormat="1" ht="12.75">
      <c r="A29" s="171" t="s">
        <v>563</v>
      </c>
      <c r="B29" s="8" t="s">
        <v>564</v>
      </c>
      <c r="C29" s="8"/>
      <c r="D29" s="172">
        <f>'[3]Cuadro 5'!D28</f>
        <v>3355.32426</v>
      </c>
      <c r="E29" s="172">
        <f>'[3]Cuadro 5'!E28</f>
        <v>5948.54531</v>
      </c>
      <c r="F29" s="62">
        <f>'[3]Cuadro 5'!F28</f>
        <v>-43.59420521922527</v>
      </c>
      <c r="G29" s="62">
        <f>'[3]Cuadro 5'!G28</f>
        <v>-0.026501756389537057</v>
      </c>
      <c r="H29" s="62">
        <f>'[3]Cuadro 5'!H28</f>
        <v>0.03549843746139552</v>
      </c>
      <c r="I29" s="62"/>
      <c r="J29" s="172">
        <f>'[3]Cuadro 5'!J28</f>
        <v>1602.5175500000003</v>
      </c>
      <c r="K29" s="172">
        <f>'[3]Cuadro 5'!K28</f>
        <v>1791.97052</v>
      </c>
      <c r="L29" s="62">
        <f>'[3]Cuadro 5'!L28</f>
        <v>-10.572326267956674</v>
      </c>
      <c r="M29" s="62">
        <f>'[3]Cuadro 5'!M28</f>
        <v>-0.0037895761411683546</v>
      </c>
      <c r="N29" s="62">
        <f>'[3]Cuadro 5'!N28</f>
        <v>0.03433156365390474</v>
      </c>
      <c r="O29" s="166"/>
      <c r="P29" s="166"/>
      <c r="Q29" s="167"/>
    </row>
    <row r="30" spans="1:24" ht="12.75">
      <c r="A30" s="163" t="s">
        <v>565</v>
      </c>
      <c r="B30" s="157" t="s">
        <v>566</v>
      </c>
      <c r="C30" s="157"/>
      <c r="D30" s="158">
        <f>'[3]Cuadro 5'!D29</f>
        <v>3693031.647200001</v>
      </c>
      <c r="E30" s="158">
        <f>'[3]Cuadro 5'!E29</f>
        <v>3701151.406</v>
      </c>
      <c r="F30" s="160">
        <f>'[3]Cuadro 5'!F29</f>
        <v>-0.21938467004716267</v>
      </c>
      <c r="G30" s="160">
        <f>'[3]Cuadro 5'!G29</f>
        <v>-0.08298092045002249</v>
      </c>
      <c r="H30" s="160">
        <f>'[3]Cuadro 5'!H29</f>
        <v>39.0712917180421</v>
      </c>
      <c r="I30" s="160"/>
      <c r="J30" s="158">
        <f>'[3]Cuadro 5'!J29</f>
        <v>1839418.41748</v>
      </c>
      <c r="K30" s="158">
        <f>'[3]Cuadro 5'!K29</f>
        <v>1998550.2668599999</v>
      </c>
      <c r="L30" s="160">
        <f>'[3]Cuadro 5'!L29</f>
        <v>-7.962364120569158</v>
      </c>
      <c r="M30" s="160">
        <f>'[3]Cuadro 5'!M29</f>
        <v>-3.1830710266006594</v>
      </c>
      <c r="N30" s="160">
        <f>'[3]Cuadro 5'!N29</f>
        <v>39.40681366383746</v>
      </c>
      <c r="O30" s="166"/>
      <c r="P30" s="166"/>
      <c r="Q30" s="167"/>
      <c r="R30" s="147"/>
      <c r="S30" s="147"/>
      <c r="T30" s="147"/>
      <c r="U30" s="147"/>
      <c r="V30" s="147"/>
      <c r="W30" s="147"/>
      <c r="X30" s="147"/>
    </row>
    <row r="31" spans="1:24" ht="12.75">
      <c r="A31" s="171" t="s">
        <v>567</v>
      </c>
      <c r="B31" s="8" t="s">
        <v>568</v>
      </c>
      <c r="C31" s="8"/>
      <c r="D31" s="172">
        <f>'[3]Cuadro 5'!D30</f>
        <v>621578.3082700004</v>
      </c>
      <c r="E31" s="172">
        <f>'[3]Cuadro 5'!E30</f>
        <v>691362.9483299995</v>
      </c>
      <c r="F31" s="62">
        <f>'[3]Cuadro 5'!F30</f>
        <v>-10.093777838191246</v>
      </c>
      <c r="G31" s="62">
        <f>'[3]Cuadro 5'!G30</f>
        <v>-0.7131731136462987</v>
      </c>
      <c r="H31" s="62">
        <f>'[3]Cuadro 5'!H30</f>
        <v>6.576133033259395</v>
      </c>
      <c r="I31" s="62"/>
      <c r="J31" s="172">
        <f>'[3]Cuadro 5'!J30</f>
        <v>316057.3221300002</v>
      </c>
      <c r="K31" s="172">
        <f>'[3]Cuadro 5'!K30</f>
        <v>340973.88741000014</v>
      </c>
      <c r="L31" s="62">
        <f>'[3]Cuadro 5'!L30</f>
        <v>-7.307470219864457</v>
      </c>
      <c r="M31" s="62">
        <f>'[3]Cuadro 5'!M30</f>
        <v>-0.4983992666092888</v>
      </c>
      <c r="N31" s="62">
        <f>'[3]Cuadro 5'!N30</f>
        <v>6.771059744705308</v>
      </c>
      <c r="O31" s="166"/>
      <c r="P31" s="166"/>
      <c r="Q31" s="167"/>
      <c r="R31" s="147"/>
      <c r="S31" s="147"/>
      <c r="T31" s="147"/>
      <c r="U31" s="147"/>
      <c r="V31" s="147"/>
      <c r="W31" s="147"/>
      <c r="X31" s="147"/>
    </row>
    <row r="32" spans="1:24" ht="12.75">
      <c r="A32" s="168" t="s">
        <v>569</v>
      </c>
      <c r="B32" s="169"/>
      <c r="C32" s="178" t="s">
        <v>570</v>
      </c>
      <c r="D32" s="69">
        <f>'[3]Cuadro 5'!D31</f>
        <v>56315.820339999984</v>
      </c>
      <c r="E32" s="69">
        <f>'[3]Cuadro 5'!E31</f>
        <v>45143.90704</v>
      </c>
      <c r="F32" s="170">
        <f>'[3]Cuadro 5'!F31</f>
        <v>24.747333654796545</v>
      </c>
      <c r="G32" s="170">
        <f>'[3]Cuadro 5'!G31</f>
        <v>0.11417280631808409</v>
      </c>
      <c r="H32" s="170">
        <f>'[3]Cuadro 5'!H31</f>
        <v>0.5958063875551257</v>
      </c>
      <c r="I32" s="170"/>
      <c r="J32" s="69">
        <f>'[3]Cuadro 5'!J31</f>
        <v>36083.7683</v>
      </c>
      <c r="K32" s="69">
        <f>'[3]Cuadro 5'!K31</f>
        <v>17565.88252</v>
      </c>
      <c r="L32" s="170">
        <f>'[3]Cuadro 5'!L31</f>
        <v>105.41961531916249</v>
      </c>
      <c r="M32" s="170">
        <f>'[3]Cuadro 5'!M31</f>
        <v>0.37040822393425044</v>
      </c>
      <c r="N32" s="170">
        <f>'[3]Cuadro 5'!N31</f>
        <v>0.7730412613978549</v>
      </c>
      <c r="O32" s="166"/>
      <c r="P32" s="166"/>
      <c r="Q32" s="167"/>
      <c r="R32" s="147"/>
      <c r="S32" s="147"/>
      <c r="T32" s="147"/>
      <c r="U32" s="147"/>
      <c r="V32" s="147"/>
      <c r="W32" s="147"/>
      <c r="X32" s="147"/>
    </row>
    <row r="33" spans="1:24" ht="12.75">
      <c r="A33" s="165" t="s">
        <v>571</v>
      </c>
      <c r="B33" s="47"/>
      <c r="C33" s="47" t="s">
        <v>572</v>
      </c>
      <c r="D33" s="16">
        <f>'[3]Cuadro 5'!D32</f>
        <v>31401.120629999994</v>
      </c>
      <c r="E33" s="16">
        <f>'[3]Cuadro 5'!E32</f>
        <v>31857.63752999999</v>
      </c>
      <c r="F33" s="61">
        <f>'[3]Cuadro 5'!F32</f>
        <v>-1.4329904393258857</v>
      </c>
      <c r="G33" s="61">
        <f>'[3]Cuadro 5'!G32</f>
        <v>-0.004665433234666408</v>
      </c>
      <c r="H33" s="61">
        <f>'[3]Cuadro 5'!H32</f>
        <v>0.33221549708038994</v>
      </c>
      <c r="I33" s="61"/>
      <c r="J33" s="16">
        <f>'[3]Cuadro 5'!J32</f>
        <v>16087.18109</v>
      </c>
      <c r="K33" s="16">
        <f>'[3]Cuadro 5'!K32</f>
        <v>19376.336049999998</v>
      </c>
      <c r="L33" s="61">
        <f>'[3]Cuadro 5'!L32</f>
        <v>-16.975113104523174</v>
      </c>
      <c r="M33" s="61">
        <f>'[3]Cuadro 5'!M32</f>
        <v>-0.0657920705123892</v>
      </c>
      <c r="N33" s="61">
        <f>'[3]Cuadro 5'!N32</f>
        <v>0.34464401441545994</v>
      </c>
      <c r="O33" s="166"/>
      <c r="P33" s="166"/>
      <c r="Q33" s="167"/>
      <c r="R33" s="147"/>
      <c r="S33" s="147"/>
      <c r="T33" s="147"/>
      <c r="U33" s="147"/>
      <c r="V33" s="147"/>
      <c r="W33" s="147"/>
      <c r="X33" s="147"/>
    </row>
    <row r="34" spans="1:24" ht="12" customHeight="1">
      <c r="A34" s="168" t="s">
        <v>573</v>
      </c>
      <c r="B34" s="169"/>
      <c r="C34" s="169" t="s">
        <v>574</v>
      </c>
      <c r="D34" s="69">
        <f>'[3]Cuadro 5'!D33</f>
        <v>811.1121600000001</v>
      </c>
      <c r="E34" s="69">
        <f>'[3]Cuadro 5'!E33</f>
        <v>939.8779299999999</v>
      </c>
      <c r="F34" s="170">
        <f>'[3]Cuadro 5'!F33</f>
        <v>-13.700265309985497</v>
      </c>
      <c r="G34" s="170">
        <f>'[3]Cuadro 5'!G33</f>
        <v>-0.0013159383647032914</v>
      </c>
      <c r="H34" s="170">
        <f>'[3]Cuadro 5'!H33</f>
        <v>0.008581350729403853</v>
      </c>
      <c r="I34" s="170"/>
      <c r="J34" s="69">
        <f>'[3]Cuadro 5'!J33</f>
        <v>283.17561</v>
      </c>
      <c r="K34" s="69">
        <f>'[3]Cuadro 5'!K33</f>
        <v>360.11817</v>
      </c>
      <c r="L34" s="170">
        <f>'[3]Cuadro 5'!L33</f>
        <v>-21.36591997010315</v>
      </c>
      <c r="M34" s="170">
        <f>'[3]Cuadro 5'!M33</f>
        <v>-0.0015390610641596956</v>
      </c>
      <c r="N34" s="170">
        <f>'[3]Cuadro 5'!N33</f>
        <v>0.006066617791454641</v>
      </c>
      <c r="O34" s="166"/>
      <c r="P34" s="166"/>
      <c r="Q34" s="167"/>
      <c r="R34" s="147"/>
      <c r="S34" s="147"/>
      <c r="T34" s="147"/>
      <c r="U34" s="147"/>
      <c r="V34" s="147"/>
      <c r="W34" s="147"/>
      <c r="X34" s="147"/>
    </row>
    <row r="35" spans="1:24" ht="29.25" customHeight="1">
      <c r="A35" s="179" t="s">
        <v>575</v>
      </c>
      <c r="B35" s="180"/>
      <c r="C35" s="181" t="s">
        <v>576</v>
      </c>
      <c r="D35" s="182">
        <f>'[3]Cuadro 5'!D34</f>
        <v>14861.463409999998</v>
      </c>
      <c r="E35" s="182">
        <f>'[3]Cuadro 5'!E34</f>
        <v>11387.36518</v>
      </c>
      <c r="F35" s="183">
        <f>'[3]Cuadro 5'!F34</f>
        <v>30.508358826514755</v>
      </c>
      <c r="G35" s="183">
        <f>'[3]Cuadro 5'!G34</f>
        <v>0.035503994140716165</v>
      </c>
      <c r="H35" s="183">
        <f>'[3]Cuadro 5'!H34</f>
        <v>0.15723032665841447</v>
      </c>
      <c r="I35" s="183"/>
      <c r="J35" s="182">
        <f>'[3]Cuadro 5'!J34</f>
        <v>6897.819229999999</v>
      </c>
      <c r="K35" s="182">
        <f>'[3]Cuadro 5'!K34</f>
        <v>5801.46473</v>
      </c>
      <c r="L35" s="183">
        <f>'[3]Cuadro 5'!L34</f>
        <v>18.89789132614445</v>
      </c>
      <c r="M35" s="183">
        <f>'[3]Cuadro 5'!M34</f>
        <v>0.02193008035430937</v>
      </c>
      <c r="N35" s="183">
        <f>'[3]Cuadro 5'!N34</f>
        <v>0.14777555476248802</v>
      </c>
      <c r="O35" s="166"/>
      <c r="P35" s="166"/>
      <c r="Q35" s="167"/>
      <c r="R35" s="147"/>
      <c r="S35" s="147"/>
      <c r="T35" s="147"/>
      <c r="U35" s="147"/>
      <c r="V35" s="147"/>
      <c r="W35" s="147"/>
      <c r="X35" s="147"/>
    </row>
    <row r="36" spans="1:24" s="190" customFormat="1" ht="12.75" customHeight="1">
      <c r="A36" s="184" t="s">
        <v>577</v>
      </c>
      <c r="B36" s="185"/>
      <c r="C36" s="186" t="s">
        <v>578</v>
      </c>
      <c r="D36" s="187">
        <f>'[3]Cuadro 5'!D35</f>
        <v>6346.292299999999</v>
      </c>
      <c r="E36" s="187">
        <f>'[3]Cuadro 5'!E35</f>
        <v>7228.482270000002</v>
      </c>
      <c r="F36" s="188">
        <f>'[3]Cuadro 5'!F35</f>
        <v>-12.204359602033067</v>
      </c>
      <c r="G36" s="188">
        <f>'[3]Cuadro 5'!G35</f>
        <v>-0.00901565397760175</v>
      </c>
      <c r="H36" s="188">
        <f>'[3]Cuadro 5'!H35</f>
        <v>0.06714208310921517</v>
      </c>
      <c r="I36" s="188"/>
      <c r="J36" s="187">
        <f>'[3]Cuadro 5'!J35</f>
        <v>2963.23732</v>
      </c>
      <c r="K36" s="187">
        <f>'[3]Cuadro 5'!K35</f>
        <v>3546.417299999999</v>
      </c>
      <c r="L36" s="188">
        <f>'[3]Cuadro 5'!L35</f>
        <v>-16.444200743099216</v>
      </c>
      <c r="M36" s="188">
        <f>'[3]Cuadro 5'!M35</f>
        <v>-0.0116651902486144</v>
      </c>
      <c r="N36" s="188">
        <f>'[3]Cuadro 5'!N35</f>
        <v>0.06348296820412737</v>
      </c>
      <c r="O36" s="166"/>
      <c r="P36" s="166"/>
      <c r="Q36" s="167"/>
      <c r="R36" s="189"/>
      <c r="S36" s="189"/>
      <c r="T36" s="189"/>
      <c r="U36" s="189"/>
      <c r="V36" s="189"/>
      <c r="W36" s="189"/>
      <c r="X36" s="189"/>
    </row>
    <row r="37" spans="1:24" ht="12.75">
      <c r="A37" s="165" t="s">
        <v>579</v>
      </c>
      <c r="B37" s="8"/>
      <c r="C37" s="47" t="s">
        <v>580</v>
      </c>
      <c r="D37" s="16">
        <f>'[3]Cuadro 5'!D36</f>
        <v>396374.8085000005</v>
      </c>
      <c r="E37" s="16">
        <f>'[3]Cuadro 5'!E36</f>
        <v>423608.76140999957</v>
      </c>
      <c r="F37" s="61">
        <f>'[3]Cuadro 5'!F36</f>
        <v>-6.429034380533043</v>
      </c>
      <c r="G37" s="61">
        <f>'[3]Cuadro 5'!G36</f>
        <v>-0.27832088804960103</v>
      </c>
      <c r="H37" s="61">
        <f>'[3]Cuadro 5'!H36</f>
        <v>4.19353995634684</v>
      </c>
      <c r="I37" s="61"/>
      <c r="J37" s="16">
        <f>'[3]Cuadro 5'!J36</f>
        <v>196542.42100000018</v>
      </c>
      <c r="K37" s="16">
        <f>'[3]Cuadro 5'!K36</f>
        <v>210251.37014000013</v>
      </c>
      <c r="L37" s="61">
        <f>'[3]Cuadro 5'!L36</f>
        <v>-6.5202662559923255</v>
      </c>
      <c r="M37" s="61">
        <f>'[3]Cuadro 5'!M36</f>
        <v>-0.2742163745516067</v>
      </c>
      <c r="N37" s="61">
        <f>'[3]Cuadro 5'!N36</f>
        <v>4.210630103398275</v>
      </c>
      <c r="O37" s="166"/>
      <c r="P37" s="166"/>
      <c r="Q37" s="167"/>
      <c r="R37" s="147"/>
      <c r="S37" s="147"/>
      <c r="T37" s="147"/>
      <c r="U37" s="147"/>
      <c r="V37" s="147"/>
      <c r="W37" s="147"/>
      <c r="X37" s="147"/>
    </row>
    <row r="38" spans="1:24" ht="12.75">
      <c r="A38" s="168" t="s">
        <v>581</v>
      </c>
      <c r="B38" s="169"/>
      <c r="C38" s="169" t="s">
        <v>582</v>
      </c>
      <c r="D38" s="69">
        <f>'[3]Cuadro 5'!D37</f>
        <v>41325.32266999999</v>
      </c>
      <c r="E38" s="69">
        <f>'[3]Cuadro 5'!E37</f>
        <v>84845.12470999993</v>
      </c>
      <c r="F38" s="170">
        <f>'[3]Cuadro 5'!F37</f>
        <v>-51.29322655691807</v>
      </c>
      <c r="G38" s="170">
        <f>'[3]Cuadro 5'!G37</f>
        <v>-0.44475621998554893</v>
      </c>
      <c r="H38" s="170">
        <f>'[3]Cuadro 5'!H37</f>
        <v>0.4372109127756806</v>
      </c>
      <c r="I38" s="170"/>
      <c r="J38" s="69">
        <f>'[3]Cuadro 5'!J37</f>
        <v>16459.093630000003</v>
      </c>
      <c r="K38" s="69">
        <f>'[3]Cuadro 5'!K37</f>
        <v>39212.11992000002</v>
      </c>
      <c r="L38" s="170">
        <f>'[3]Cuadro 5'!L37</f>
        <v>-58.02549399629604</v>
      </c>
      <c r="M38" s="170">
        <f>'[3]Cuadro 5'!M37</f>
        <v>-0.4551225856631356</v>
      </c>
      <c r="N38" s="170">
        <f>'[3]Cuadro 5'!N37</f>
        <v>0.3526116894282519</v>
      </c>
      <c r="O38" s="166"/>
      <c r="P38" s="166"/>
      <c r="Q38" s="167"/>
      <c r="R38" s="147"/>
      <c r="S38" s="147"/>
      <c r="T38" s="147"/>
      <c r="U38" s="147"/>
      <c r="V38" s="147"/>
      <c r="W38" s="147"/>
      <c r="X38" s="147"/>
    </row>
    <row r="39" spans="1:24" ht="12.75">
      <c r="A39" s="165" t="s">
        <v>583</v>
      </c>
      <c r="B39" s="47"/>
      <c r="C39" s="47" t="s">
        <v>584</v>
      </c>
      <c r="D39" s="16">
        <f>'[3]Cuadro 5'!D38</f>
        <v>69727.24394999992</v>
      </c>
      <c r="E39" s="16">
        <f>'[3]Cuadro 5'!E38</f>
        <v>73993.94463000009</v>
      </c>
      <c r="F39" s="61">
        <f>'[3]Cuadro 5'!F38</f>
        <v>-5.766283580819232</v>
      </c>
      <c r="G39" s="61">
        <f>'[3]Cuadro 5'!G38</f>
        <v>-0.04360409692356792</v>
      </c>
      <c r="H39" s="61">
        <f>'[3]Cuadro 5'!H38</f>
        <v>0.737695679139679</v>
      </c>
      <c r="I39" s="61"/>
      <c r="J39" s="16">
        <f>'[3]Cuadro 5'!J38</f>
        <v>39131.47066</v>
      </c>
      <c r="K39" s="16">
        <f>'[3]Cuadro 5'!K38</f>
        <v>37294.481580000036</v>
      </c>
      <c r="L39" s="61">
        <f>'[3]Cuadro 5'!L38</f>
        <v>4.925632431863828</v>
      </c>
      <c r="M39" s="61">
        <f>'[3]Cuadro 5'!M38</f>
        <v>0.03674479206715351</v>
      </c>
      <c r="N39" s="61">
        <f>'[3]Cuadro 5'!N38</f>
        <v>0.8383337679108073</v>
      </c>
      <c r="O39" s="166"/>
      <c r="P39" s="166"/>
      <c r="Q39" s="167"/>
      <c r="R39" s="147"/>
      <c r="S39" s="147"/>
      <c r="T39" s="147"/>
      <c r="U39" s="147"/>
      <c r="V39" s="147"/>
      <c r="W39" s="147"/>
      <c r="X39" s="147"/>
    </row>
    <row r="40" spans="1:24" ht="12.75">
      <c r="A40" s="168" t="s">
        <v>585</v>
      </c>
      <c r="B40" s="169"/>
      <c r="C40" s="169" t="s">
        <v>586</v>
      </c>
      <c r="D40" s="69">
        <f>'[3]Cuadro 5'!D39</f>
        <v>4415.124310000001</v>
      </c>
      <c r="E40" s="69">
        <f>'[3]Cuadro 5'!E39</f>
        <v>12357.847630000002</v>
      </c>
      <c r="F40" s="170">
        <f>'[3]Cuadro 5'!F39</f>
        <v>-64.27270798126841</v>
      </c>
      <c r="G40" s="170">
        <f>'[3]Cuadro 5'!G39</f>
        <v>-0.08117168356941071</v>
      </c>
      <c r="H40" s="170">
        <f>'[3]Cuadro 5'!H39</f>
        <v>0.046710839864646074</v>
      </c>
      <c r="I40" s="170"/>
      <c r="J40" s="69">
        <f>'[3]Cuadro 5'!J39</f>
        <v>1609.1552900000004</v>
      </c>
      <c r="K40" s="69">
        <f>'[3]Cuadro 5'!K39</f>
        <v>7565.697</v>
      </c>
      <c r="L40" s="170">
        <f>'[3]Cuadro 5'!L39</f>
        <v>-78.73090489878194</v>
      </c>
      <c r="M40" s="170">
        <f>'[3]Cuadro 5'!M39</f>
        <v>-0.11914708092509803</v>
      </c>
      <c r="N40" s="170">
        <f>'[3]Cuadro 5'!N39</f>
        <v>0.03447376739658954</v>
      </c>
      <c r="O40" s="166"/>
      <c r="P40" s="166"/>
      <c r="Q40" s="167"/>
      <c r="R40" s="147"/>
      <c r="S40" s="147"/>
      <c r="T40" s="147"/>
      <c r="U40" s="147"/>
      <c r="V40" s="147"/>
      <c r="W40" s="147"/>
      <c r="X40" s="147"/>
    </row>
    <row r="41" spans="1:24" ht="12.75">
      <c r="A41" s="171" t="s">
        <v>587</v>
      </c>
      <c r="B41" s="8" t="s">
        <v>588</v>
      </c>
      <c r="C41" s="8"/>
      <c r="D41" s="52">
        <f>'[3]Cuadro 5'!D40</f>
        <v>2359.31573</v>
      </c>
      <c r="E41" s="52">
        <f>'[3]Cuadro 5'!E40</f>
        <v>608.0845</v>
      </c>
      <c r="F41" s="62">
        <f>'[3]Cuadro 5'!F40</f>
        <v>287.99142717829506</v>
      </c>
      <c r="G41" s="62">
        <f>'[3]Cuadro 5'!G40</f>
        <v>0.017896933020503335</v>
      </c>
      <c r="H41" s="62">
        <f>'[3]Cuadro 5'!H40</f>
        <v>0.024960932358022443</v>
      </c>
      <c r="I41" s="62"/>
      <c r="J41" s="52">
        <f>'[3]Cuadro 5'!J40</f>
        <v>1082.4917</v>
      </c>
      <c r="K41" s="52">
        <f>'[3]Cuadro 5'!K40</f>
        <v>436.10514</v>
      </c>
      <c r="L41" s="62">
        <f>'[3]Cuadro 5'!L40</f>
        <v>148.21805585689728</v>
      </c>
      <c r="M41" s="62">
        <f>'[3]Cuadro 5'!M40</f>
        <v>0.012929494247294669</v>
      </c>
      <c r="N41" s="62">
        <f>'[3]Cuadro 5'!N40</f>
        <v>0.02319078047124885</v>
      </c>
      <c r="O41" s="166"/>
      <c r="P41" s="166"/>
      <c r="Q41" s="167"/>
      <c r="R41" s="147"/>
      <c r="S41" s="147"/>
      <c r="T41" s="147"/>
      <c r="U41" s="147"/>
      <c r="V41" s="147"/>
      <c r="W41" s="147"/>
      <c r="X41" s="147"/>
    </row>
    <row r="42" spans="1:24" ht="12.75">
      <c r="A42" s="168" t="s">
        <v>589</v>
      </c>
      <c r="B42" s="157"/>
      <c r="C42" s="169" t="s">
        <v>588</v>
      </c>
      <c r="D42" s="69">
        <f>'[3]Cuadro 5'!D41</f>
        <v>2359.31573</v>
      </c>
      <c r="E42" s="69">
        <f>'[3]Cuadro 5'!E41</f>
        <v>608.0845</v>
      </c>
      <c r="F42" s="170">
        <f>'[3]Cuadro 5'!F41</f>
        <v>287.99142717829506</v>
      </c>
      <c r="G42" s="170">
        <f>'[3]Cuadro 5'!G41</f>
        <v>0.017896933020503335</v>
      </c>
      <c r="H42" s="170">
        <f>'[3]Cuadro 5'!H41</f>
        <v>0.024960932358022443</v>
      </c>
      <c r="I42" s="170"/>
      <c r="J42" s="69">
        <f>'[3]Cuadro 5'!J41</f>
        <v>1082.4917</v>
      </c>
      <c r="K42" s="69">
        <f>'[3]Cuadro 5'!K41</f>
        <v>436.10514</v>
      </c>
      <c r="L42" s="170">
        <f>'[3]Cuadro 5'!L41</f>
        <v>148.21805585689728</v>
      </c>
      <c r="M42" s="170">
        <f>'[3]Cuadro 5'!M41</f>
        <v>0.012929494247294669</v>
      </c>
      <c r="N42" s="170">
        <f>'[3]Cuadro 5'!N41</f>
        <v>0.02319078047124885</v>
      </c>
      <c r="O42" s="166"/>
      <c r="P42" s="166"/>
      <c r="Q42" s="167"/>
      <c r="R42" s="147"/>
      <c r="S42" s="147"/>
      <c r="T42" s="147"/>
      <c r="U42" s="147"/>
      <c r="V42" s="147"/>
      <c r="W42" s="147"/>
      <c r="X42" s="147"/>
    </row>
    <row r="43" spans="1:24" ht="12.75">
      <c r="A43" s="171" t="s">
        <v>590</v>
      </c>
      <c r="B43" s="8" t="s">
        <v>591</v>
      </c>
      <c r="C43" s="8"/>
      <c r="D43" s="52">
        <f>'[3]Cuadro 5'!D42</f>
        <v>65404.75181999998</v>
      </c>
      <c r="E43" s="52">
        <f>'[3]Cuadro 5'!E42</f>
        <v>74102.55702000001</v>
      </c>
      <c r="F43" s="62">
        <f>'[3]Cuadro 5'!F42</f>
        <v>-11.737523710082662</v>
      </c>
      <c r="G43" s="62">
        <f>'[3]Cuadro 5'!G42</f>
        <v>-0.08888834005649046</v>
      </c>
      <c r="H43" s="62">
        <f>'[3]Cuadro 5'!H42</f>
        <v>0.6919648630801377</v>
      </c>
      <c r="I43" s="62"/>
      <c r="J43" s="52">
        <f>'[3]Cuadro 5'!J42</f>
        <v>37789.27983999999</v>
      </c>
      <c r="K43" s="52">
        <f>'[3]Cuadro 5'!K42</f>
        <v>43300.79008</v>
      </c>
      <c r="L43" s="62">
        <f>'[3]Cuadro 5'!L42</f>
        <v>-12.728428811153947</v>
      </c>
      <c r="M43" s="62">
        <f>'[3]Cuadro 5'!M42</f>
        <v>-0.11024523768251893</v>
      </c>
      <c r="N43" s="62">
        <f>'[3]Cuadro 5'!N42</f>
        <v>0.8095793186553112</v>
      </c>
      <c r="O43" s="166"/>
      <c r="P43" s="166"/>
      <c r="Q43" s="167"/>
      <c r="R43" s="147"/>
      <c r="S43" s="147"/>
      <c r="T43" s="147"/>
      <c r="U43" s="147"/>
      <c r="V43" s="147"/>
      <c r="W43" s="147"/>
      <c r="X43" s="147"/>
    </row>
    <row r="44" spans="1:24" ht="12.75">
      <c r="A44" s="168" t="s">
        <v>592</v>
      </c>
      <c r="B44" s="169"/>
      <c r="C44" s="169" t="s">
        <v>593</v>
      </c>
      <c r="D44" s="69">
        <f>'[3]Cuadro 5'!D43</f>
        <v>1653.22147</v>
      </c>
      <c r="E44" s="69">
        <f>'[3]Cuadro 5'!E43</f>
        <v>2651.59734</v>
      </c>
      <c r="F44" s="170">
        <f>'[3]Cuadro 5'!F43</f>
        <v>-37.65186572407709</v>
      </c>
      <c r="G44" s="170">
        <f>'[3]Cuadro 5'!G43</f>
        <v>-0.010203030741221274</v>
      </c>
      <c r="H44" s="170">
        <f>'[3]Cuadro 5'!H43</f>
        <v>0.017490643054162335</v>
      </c>
      <c r="I44" s="170"/>
      <c r="J44" s="69">
        <f>'[3]Cuadro 5'!J43</f>
        <v>1051.2385099999997</v>
      </c>
      <c r="K44" s="69">
        <f>'[3]Cuadro 5'!K43</f>
        <v>1671.7529500000003</v>
      </c>
      <c r="L44" s="170">
        <f>'[3]Cuadro 5'!L43</f>
        <v>-37.11759204612144</v>
      </c>
      <c r="M44" s="170">
        <f>'[3]Cuadro 5'!M43</f>
        <v>-0.012411981279968568</v>
      </c>
      <c r="N44" s="170">
        <f>'[3]Cuadro 5'!N43</f>
        <v>0.02252122719124103</v>
      </c>
      <c r="O44" s="166"/>
      <c r="P44" s="166"/>
      <c r="Q44" s="167"/>
      <c r="R44" s="147"/>
      <c r="S44" s="147"/>
      <c r="T44" s="147"/>
      <c r="U44" s="147"/>
      <c r="V44" s="147"/>
      <c r="W44" s="147"/>
      <c r="X44" s="147"/>
    </row>
    <row r="45" spans="1:25" s="28" customFormat="1" ht="12.75">
      <c r="A45" s="165" t="s">
        <v>594</v>
      </c>
      <c r="B45" s="8"/>
      <c r="C45" s="47" t="s">
        <v>595</v>
      </c>
      <c r="D45" s="16">
        <f>'[3]Cuadro 5'!D44</f>
        <v>11113.070369999994</v>
      </c>
      <c r="E45" s="16">
        <f>'[3]Cuadro 5'!E44</f>
        <v>18841.875229999994</v>
      </c>
      <c r="F45" s="61">
        <f>'[3]Cuadro 5'!F44</f>
        <v>-41.01929752562109</v>
      </c>
      <c r="G45" s="61">
        <f>'[3]Cuadro 5'!G44</f>
        <v>-0.07898551632611113</v>
      </c>
      <c r="H45" s="61">
        <f>'[3]Cuadro 5'!H44</f>
        <v>0.1175733261421155</v>
      </c>
      <c r="I45" s="61"/>
      <c r="J45" s="16">
        <f>'[3]Cuadro 5'!J44</f>
        <v>7178.796269999999</v>
      </c>
      <c r="K45" s="16">
        <f>'[3]Cuadro 5'!K44</f>
        <v>12581.375330000003</v>
      </c>
      <c r="L45" s="61">
        <f>'[3]Cuadro 5'!L44</f>
        <v>-42.94108488376209</v>
      </c>
      <c r="M45" s="61">
        <f>'[3]Cuadro 5'!M44</f>
        <v>-0.10806631696801475</v>
      </c>
      <c r="N45" s="61">
        <f>'[3]Cuadro 5'!N44</f>
        <v>0.1537950714498689</v>
      </c>
      <c r="O45" s="166"/>
      <c r="P45" s="166"/>
      <c r="Q45" s="167"/>
      <c r="S45" s="147"/>
      <c r="T45" s="147"/>
      <c r="U45" s="147"/>
      <c r="V45" s="147"/>
      <c r="W45" s="147"/>
      <c r="X45" s="147"/>
      <c r="Y45" s="30"/>
    </row>
    <row r="46" spans="1:24" ht="12.75" customHeight="1">
      <c r="A46" s="168" t="s">
        <v>596</v>
      </c>
      <c r="B46" s="169"/>
      <c r="C46" s="169" t="s">
        <v>597</v>
      </c>
      <c r="D46" s="69">
        <f>'[3]Cuadro 5'!D45</f>
        <v>27468.381779999985</v>
      </c>
      <c r="E46" s="69">
        <f>'[3]Cuadro 5'!E45</f>
        <v>27650.249240000012</v>
      </c>
      <c r="F46" s="170">
        <f>'[3]Cuadro 5'!F45</f>
        <v>-0.6577425701354245</v>
      </c>
      <c r="G46" s="170">
        <f>'[3]Cuadro 5'!G45</f>
        <v>-0.0018586179223343045</v>
      </c>
      <c r="H46" s="170">
        <f>'[3]Cuadro 5'!H45</f>
        <v>0.290608166968359</v>
      </c>
      <c r="I46" s="170"/>
      <c r="J46" s="69">
        <f>'[3]Cuadro 5'!J45</f>
        <v>15955.281279999992</v>
      </c>
      <c r="K46" s="69">
        <f>'[3]Cuadro 5'!K45</f>
        <v>14752.978649999995</v>
      </c>
      <c r="L46" s="170">
        <f>'[3]Cuadro 5'!L45</f>
        <v>8.149558529998936</v>
      </c>
      <c r="M46" s="170">
        <f>'[3]Cuadro 5'!M45</f>
        <v>0.024049331932415496</v>
      </c>
      <c r="N46" s="170">
        <f>'[3]Cuadro 5'!N45</f>
        <v>0.3418182564554593</v>
      </c>
      <c r="O46" s="166"/>
      <c r="P46" s="166"/>
      <c r="Q46" s="167"/>
      <c r="R46" s="147"/>
      <c r="S46" s="147"/>
      <c r="T46" s="147"/>
      <c r="U46" s="147"/>
      <c r="V46" s="147"/>
      <c r="W46" s="147"/>
      <c r="X46" s="147"/>
    </row>
    <row r="47" spans="1:24" ht="12.75">
      <c r="A47" s="165" t="s">
        <v>598</v>
      </c>
      <c r="B47" s="47"/>
      <c r="C47" s="47" t="s">
        <v>599</v>
      </c>
      <c r="D47" s="16">
        <f>'[3]Cuadro 5'!D46</f>
        <v>25170.078200000004</v>
      </c>
      <c r="E47" s="16">
        <f>'[3]Cuadro 5'!E46</f>
        <v>24958.835210000012</v>
      </c>
      <c r="F47" s="61">
        <f>'[3]Cuadro 5'!F46</f>
        <v>0.8463655784519739</v>
      </c>
      <c r="G47" s="61">
        <f>'[3]Cuadro 5'!G46</f>
        <v>0.0021588249331761316</v>
      </c>
      <c r="H47" s="61">
        <f>'[3]Cuadro 5'!H46</f>
        <v>0.2662927269155008</v>
      </c>
      <c r="I47" s="61"/>
      <c r="J47" s="16">
        <f>'[3]Cuadro 5'!J46</f>
        <v>13603.963779999996</v>
      </c>
      <c r="K47" s="16">
        <f>'[3]Cuadro 5'!K46</f>
        <v>14294.683149999999</v>
      </c>
      <c r="L47" s="61">
        <f>'[3]Cuadro 5'!L46</f>
        <v>-4.832001960113419</v>
      </c>
      <c r="M47" s="61">
        <f>'[3]Cuadro 5'!M46</f>
        <v>-0.013816271366951119</v>
      </c>
      <c r="N47" s="61">
        <f>'[3]Cuadro 5'!N46</f>
        <v>0.29144476355874194</v>
      </c>
      <c r="O47" s="166"/>
      <c r="P47" s="166"/>
      <c r="Q47" s="167"/>
      <c r="R47" s="147"/>
      <c r="S47" s="147"/>
      <c r="T47" s="147"/>
      <c r="U47" s="147"/>
      <c r="V47" s="147"/>
      <c r="W47" s="147"/>
      <c r="X47" s="147"/>
    </row>
    <row r="48" spans="1:24" s="190" customFormat="1" ht="12.75">
      <c r="A48" s="191" t="s">
        <v>600</v>
      </c>
      <c r="B48" s="157" t="s">
        <v>601</v>
      </c>
      <c r="C48" s="192"/>
      <c r="D48" s="117">
        <f>'[3]Cuadro 5'!D47</f>
        <v>69429.54530000003</v>
      </c>
      <c r="E48" s="117">
        <f>'[3]Cuadro 5'!E47</f>
        <v>77555.7224799999</v>
      </c>
      <c r="F48" s="160">
        <f>'[3]Cuadro 5'!F47</f>
        <v>-10.47785633367731</v>
      </c>
      <c r="G48" s="160">
        <f>'[3]Cuadro 5'!G47</f>
        <v>-0.08304651391078738</v>
      </c>
      <c r="H48" s="160">
        <f>'[3]Cuadro 5'!H47</f>
        <v>0.7345461066720205</v>
      </c>
      <c r="I48" s="160"/>
      <c r="J48" s="117">
        <f>'[3]Cuadro 5'!J47</f>
        <v>36509.879549999976</v>
      </c>
      <c r="K48" s="117">
        <f>'[3]Cuadro 5'!K47</f>
        <v>41967.29779000002</v>
      </c>
      <c r="L48" s="160">
        <f>'[3]Cuadro 5'!L47</f>
        <v>-13.00397816249308</v>
      </c>
      <c r="M48" s="160">
        <f>'[3]Cuadro 5'!M47</f>
        <v>-0.10916325014425045</v>
      </c>
      <c r="N48" s="160">
        <f>'[3]Cuadro 5'!N47</f>
        <v>0.7821700634524839</v>
      </c>
      <c r="O48" s="166"/>
      <c r="P48" s="166"/>
      <c r="Q48" s="167"/>
      <c r="R48" s="189"/>
      <c r="S48" s="189"/>
      <c r="T48" s="189"/>
      <c r="U48" s="189"/>
      <c r="V48" s="189"/>
      <c r="W48" s="189"/>
      <c r="X48" s="189"/>
    </row>
    <row r="49" spans="1:24" ht="13.5" customHeight="1">
      <c r="A49" s="165" t="s">
        <v>602</v>
      </c>
      <c r="B49" s="14"/>
      <c r="C49" s="47" t="s">
        <v>603</v>
      </c>
      <c r="D49" s="16">
        <f>'[3]Cuadro 5'!D48</f>
        <v>68795.50666000003</v>
      </c>
      <c r="E49" s="16">
        <f>'[3]Cuadro 5'!E48</f>
        <v>77161.0410999999</v>
      </c>
      <c r="F49" s="61">
        <f>'[3]Cuadro 5'!F48</f>
        <v>-10.841655738105228</v>
      </c>
      <c r="G49" s="61">
        <f>'[3]Cuadro 5'!G48</f>
        <v>-0.08549265624585257</v>
      </c>
      <c r="H49" s="61">
        <f>'[3]Cuadro 5'!H48</f>
        <v>0.72783814664608</v>
      </c>
      <c r="I49" s="61"/>
      <c r="J49" s="16">
        <f>'[3]Cuadro 5'!J48</f>
        <v>36141.79584999997</v>
      </c>
      <c r="K49" s="16">
        <f>'[3]Cuadro 5'!K48</f>
        <v>41733.19487000002</v>
      </c>
      <c r="L49" s="61">
        <f>'[3]Cuadro 5'!L48</f>
        <v>-13.397965426364792</v>
      </c>
      <c r="M49" s="61">
        <f>'[3]Cuadro 5'!M48</f>
        <v>-0.11184323118262182</v>
      </c>
      <c r="N49" s="61">
        <f>'[3]Cuadro 5'!N48</f>
        <v>0.774284415662533</v>
      </c>
      <c r="O49" s="166"/>
      <c r="P49" s="166"/>
      <c r="Q49" s="167"/>
      <c r="R49" s="147"/>
      <c r="S49" s="147"/>
      <c r="T49" s="147"/>
      <c r="U49" s="147"/>
      <c r="V49" s="147"/>
      <c r="W49" s="147"/>
      <c r="X49" s="147"/>
    </row>
    <row r="50" spans="1:24" ht="12.75">
      <c r="A50" s="168" t="s">
        <v>604</v>
      </c>
      <c r="B50" s="174"/>
      <c r="C50" s="169" t="s">
        <v>605</v>
      </c>
      <c r="D50" s="69">
        <f>'[3]Cuadro 5'!D49</f>
        <v>634.03864</v>
      </c>
      <c r="E50" s="69">
        <f>'[3]Cuadro 5'!E49</f>
        <v>394.68138</v>
      </c>
      <c r="F50" s="170">
        <f>'[3]Cuadro 5'!F49</f>
        <v>60.64569349585227</v>
      </c>
      <c r="G50" s="170">
        <f>'[3]Cuadro 5'!G49</f>
        <v>0.002446142335065143</v>
      </c>
      <c r="H50" s="170">
        <f>'[3]Cuadro 5'!H49</f>
        <v>0.006707960025940464</v>
      </c>
      <c r="I50" s="170"/>
      <c r="J50" s="69">
        <f>'[3]Cuadro 5'!J49</f>
        <v>368.0837</v>
      </c>
      <c r="K50" s="69">
        <f>'[3]Cuadro 5'!K49</f>
        <v>234.10291999999998</v>
      </c>
      <c r="L50" s="170">
        <f>'[3]Cuadro 5'!L49</f>
        <v>57.23157148146638</v>
      </c>
      <c r="M50" s="170">
        <f>'[3]Cuadro 5'!M49</f>
        <v>0.002679981038371301</v>
      </c>
      <c r="N50" s="170">
        <f>'[3]Cuadro 5'!N49</f>
        <v>0.007885647789950741</v>
      </c>
      <c r="O50" s="166"/>
      <c r="P50" s="166"/>
      <c r="Q50" s="167"/>
      <c r="R50" s="147"/>
      <c r="S50" s="147"/>
      <c r="T50" s="147"/>
      <c r="U50" s="147"/>
      <c r="V50" s="147"/>
      <c r="W50" s="147"/>
      <c r="X50" s="147"/>
    </row>
    <row r="51" spans="1:24" s="190" customFormat="1" ht="37.5" customHeight="1">
      <c r="A51" s="193" t="s">
        <v>606</v>
      </c>
      <c r="B51" s="906" t="s">
        <v>607</v>
      </c>
      <c r="C51" s="906"/>
      <c r="D51" s="195">
        <f>'[3]Cuadro 5'!D50</f>
        <v>36513.23307</v>
      </c>
      <c r="E51" s="195">
        <f>'[3]Cuadro 5'!E50</f>
        <v>30058.27692</v>
      </c>
      <c r="F51" s="196">
        <f>'[3]Cuadro 5'!F50</f>
        <v>21.47480431822438</v>
      </c>
      <c r="G51" s="196">
        <f>'[3]Cuadro 5'!G50</f>
        <v>0.06596725543024728</v>
      </c>
      <c r="H51" s="196">
        <f>'[3]Cuadro 5'!H50</f>
        <v>0.3863002858176079</v>
      </c>
      <c r="I51" s="196"/>
      <c r="J51" s="195">
        <f>'[3]Cuadro 5'!J50</f>
        <v>19415.47831</v>
      </c>
      <c r="K51" s="195">
        <f>'[3]Cuadro 5'!K50</f>
        <v>15097.490279999998</v>
      </c>
      <c r="L51" s="196">
        <f>'[3]Cuadro 5'!L50</f>
        <v>28.600700844432016</v>
      </c>
      <c r="M51" s="196">
        <f>'[3]Cuadro 5'!M50</f>
        <v>0.08637153809907844</v>
      </c>
      <c r="N51" s="196">
        <f>'[3]Cuadro 5'!N50</f>
        <v>0.4159478499756659</v>
      </c>
      <c r="O51" s="166"/>
      <c r="P51" s="166"/>
      <c r="Q51" s="167"/>
      <c r="R51" s="189"/>
      <c r="S51" s="189"/>
      <c r="T51" s="189"/>
      <c r="U51" s="189"/>
      <c r="V51" s="189"/>
      <c r="W51" s="189"/>
      <c r="X51" s="189"/>
    </row>
    <row r="52" spans="1:24" ht="12.75">
      <c r="A52" s="168" t="s">
        <v>608</v>
      </c>
      <c r="B52" s="169"/>
      <c r="C52" s="169" t="s">
        <v>609</v>
      </c>
      <c r="D52" s="69">
        <f>'[3]Cuadro 5'!D51</f>
        <v>20134.375409999997</v>
      </c>
      <c r="E52" s="69">
        <f>'[3]Cuadro 5'!E51</f>
        <v>16378.924329999996</v>
      </c>
      <c r="F52" s="170">
        <f>'[3]Cuadro 5'!F51</f>
        <v>22.928557482382615</v>
      </c>
      <c r="G52" s="170">
        <f>'[3]Cuadro 5'!G51</f>
        <v>0.03837931581458659</v>
      </c>
      <c r="H52" s="170">
        <f>'[3]Cuadro 5'!H51</f>
        <v>0.213016331934531</v>
      </c>
      <c r="I52" s="170"/>
      <c r="J52" s="69">
        <f>'[3]Cuadro 5'!J51</f>
        <v>10868.84537</v>
      </c>
      <c r="K52" s="69">
        <f>'[3]Cuadro 5'!K51</f>
        <v>7440.07779</v>
      </c>
      <c r="L52" s="170">
        <f>'[3]Cuadro 5'!L51</f>
        <v>46.08510390319452</v>
      </c>
      <c r="M52" s="170">
        <f>'[3]Cuadro 5'!M51</f>
        <v>0.06858470371184767</v>
      </c>
      <c r="N52" s="170">
        <f>'[3]Cuadro 5'!N51</f>
        <v>0.23284890493998192</v>
      </c>
      <c r="O52" s="166"/>
      <c r="P52" s="166"/>
      <c r="Q52" s="167"/>
      <c r="R52" s="147"/>
      <c r="S52" s="147"/>
      <c r="T52" s="147"/>
      <c r="U52" s="147"/>
      <c r="V52" s="147"/>
      <c r="W52" s="147"/>
      <c r="X52" s="147"/>
    </row>
    <row r="53" spans="1:24" ht="12.75">
      <c r="A53" s="165" t="s">
        <v>610</v>
      </c>
      <c r="B53" s="47"/>
      <c r="C53" s="47" t="s">
        <v>611</v>
      </c>
      <c r="D53" s="16">
        <f>'[3]Cuadro 5'!D52</f>
        <v>5353.63092</v>
      </c>
      <c r="E53" s="16">
        <f>'[3]Cuadro 5'!E52</f>
        <v>4927.228110000002</v>
      </c>
      <c r="F53" s="61">
        <f>'[3]Cuadro 5'!F52</f>
        <v>8.65400993176258</v>
      </c>
      <c r="G53" s="61">
        <f>'[3]Cuadro 5'!G52</f>
        <v>0.00435767841481697</v>
      </c>
      <c r="H53" s="61">
        <f>'[3]Cuadro 5'!H52</f>
        <v>0.056639989961808745</v>
      </c>
      <c r="I53" s="61"/>
      <c r="J53" s="16">
        <f>'[3]Cuadro 5'!J52</f>
        <v>3426.7420199999997</v>
      </c>
      <c r="K53" s="16">
        <f>'[3]Cuadro 5'!K52</f>
        <v>2914.43662</v>
      </c>
      <c r="L53" s="61">
        <f>'[3]Cuadro 5'!L52</f>
        <v>17.578196639596154</v>
      </c>
      <c r="M53" s="61">
        <f>'[3]Cuadro 5'!M52</f>
        <v>0.010247505335132572</v>
      </c>
      <c r="N53" s="61">
        <f>'[3]Cuadro 5'!N52</f>
        <v>0.07341286950969123</v>
      </c>
      <c r="O53" s="166"/>
      <c r="P53" s="166"/>
      <c r="Q53" s="167"/>
      <c r="R53" s="147"/>
      <c r="S53" s="147"/>
      <c r="T53" s="147"/>
      <c r="U53" s="147"/>
      <c r="V53" s="147"/>
      <c r="W53" s="147"/>
      <c r="X53" s="147"/>
    </row>
    <row r="54" spans="1:24" s="190" customFormat="1" ht="24">
      <c r="A54" s="168" t="s">
        <v>612</v>
      </c>
      <c r="B54" s="185"/>
      <c r="C54" s="186" t="s">
        <v>613</v>
      </c>
      <c r="D54" s="69">
        <f>'[3]Cuadro 5'!D53</f>
        <v>11025.226740000002</v>
      </c>
      <c r="E54" s="69">
        <f>'[3]Cuadro 5'!E53</f>
        <v>8752.124480000002</v>
      </c>
      <c r="F54" s="170">
        <f>'[3]Cuadro 5'!F53</f>
        <v>25.972005599262214</v>
      </c>
      <c r="G54" s="170">
        <f>'[3]Cuadro 5'!G53</f>
        <v>0.023230261200843677</v>
      </c>
      <c r="H54" s="170">
        <f>'[3]Cuadro 5'!H53</f>
        <v>0.11664396392126813</v>
      </c>
      <c r="I54" s="170"/>
      <c r="J54" s="69">
        <f>'[3]Cuadro 5'!J53</f>
        <v>5119.890919999999</v>
      </c>
      <c r="K54" s="69">
        <f>'[3]Cuadro 5'!K53</f>
        <v>4742.975869999999</v>
      </c>
      <c r="L54" s="170">
        <f>'[3]Cuadro 5'!L53</f>
        <v>7.946805135232528</v>
      </c>
      <c r="M54" s="170">
        <f>'[3]Cuadro 5'!M53</f>
        <v>0.007539329052098139</v>
      </c>
      <c r="N54" s="170">
        <f>'[3]Cuadro 5'!N53</f>
        <v>0.10968607552599274</v>
      </c>
      <c r="O54" s="166"/>
      <c r="P54" s="166"/>
      <c r="Q54" s="167"/>
      <c r="R54" s="189"/>
      <c r="S54" s="189"/>
      <c r="T54" s="189"/>
      <c r="U54" s="189"/>
      <c r="V54" s="189"/>
      <c r="W54" s="189"/>
      <c r="X54" s="189"/>
    </row>
    <row r="55" spans="1:25" s="197" customFormat="1" ht="42" customHeight="1">
      <c r="A55" s="193" t="s">
        <v>614</v>
      </c>
      <c r="B55" s="906" t="s">
        <v>615</v>
      </c>
      <c r="C55" s="906"/>
      <c r="D55" s="195">
        <f>'[3]Cuadro 5'!D54</f>
        <v>5233.06248</v>
      </c>
      <c r="E55" s="195">
        <f>'[3]Cuadro 5'!E54</f>
        <v>4211.065520000001</v>
      </c>
      <c r="F55" s="196">
        <f>'[3]Cuadro 5'!F54</f>
        <v>24.26931984663108</v>
      </c>
      <c r="G55" s="196">
        <f>'[3]Cuadro 5'!G54</f>
        <v>0.010444429511617379</v>
      </c>
      <c r="H55" s="196">
        <f>'[3]Cuadro 5'!H54</f>
        <v>0.055364407962721116</v>
      </c>
      <c r="I55" s="196"/>
      <c r="J55" s="195">
        <f>'[3]Cuadro 5'!J54</f>
        <v>2662.2549799999997</v>
      </c>
      <c r="K55" s="195">
        <f>'[3]Cuadro 5'!K54</f>
        <v>2372.635230000001</v>
      </c>
      <c r="L55" s="196">
        <f>'[3]Cuadro 5'!L54</f>
        <v>12.206669880729995</v>
      </c>
      <c r="M55" s="196">
        <f>'[3]Cuadro 5'!M54</f>
        <v>0.005793184950392388</v>
      </c>
      <c r="N55" s="196">
        <f>'[3]Cuadro 5'!N54</f>
        <v>0.057034867611150265</v>
      </c>
      <c r="O55" s="166"/>
      <c r="P55" s="166"/>
      <c r="Q55" s="167"/>
      <c r="S55" s="189"/>
      <c r="T55" s="189"/>
      <c r="U55" s="189"/>
      <c r="V55" s="189"/>
      <c r="W55" s="189"/>
      <c r="X55" s="189"/>
      <c r="Y55" s="190"/>
    </row>
    <row r="56" spans="1:25" s="197" customFormat="1" ht="42" customHeight="1">
      <c r="A56" s="184" t="s">
        <v>616</v>
      </c>
      <c r="B56" s="198">
        <v>1</v>
      </c>
      <c r="C56" s="186" t="s">
        <v>615</v>
      </c>
      <c r="D56" s="187">
        <f>'[3]Cuadro 5'!D55</f>
        <v>0.9675</v>
      </c>
      <c r="E56" s="187">
        <f>'[3]Cuadro 5'!E55</f>
        <v>2.9999999999999995E-33</v>
      </c>
      <c r="F56" s="188" t="s">
        <v>991</v>
      </c>
      <c r="G56" s="188">
        <f>'[3]Cuadro 5'!G55</f>
        <v>9.887490812585028E-06</v>
      </c>
      <c r="H56" s="188">
        <f>'[3]Cuadro 5'!H55</f>
        <v>1.0235892445131419E-05</v>
      </c>
      <c r="I56" s="188"/>
      <c r="J56" s="187">
        <f>'[3]Cuadro 5'!J55</f>
        <v>9.999999999999999E-34</v>
      </c>
      <c r="K56" s="187">
        <f>'[3]Cuadro 5'!K55</f>
        <v>9.999999999999999E-34</v>
      </c>
      <c r="L56" s="188">
        <f>'[3]Cuadro 5'!L55</f>
        <v>0</v>
      </c>
      <c r="M56" s="188">
        <f>'[3]Cuadro 5'!M55</f>
        <v>0</v>
      </c>
      <c r="N56" s="188">
        <f>'[3]Cuadro 5'!N55</f>
        <v>2.1423518047527615E-38</v>
      </c>
      <c r="O56" s="166"/>
      <c r="P56" s="166"/>
      <c r="Q56" s="167"/>
      <c r="S56" s="189"/>
      <c r="T56" s="189"/>
      <c r="U56" s="189"/>
      <c r="V56" s="189"/>
      <c r="W56" s="189"/>
      <c r="X56" s="189"/>
      <c r="Y56" s="190"/>
    </row>
    <row r="57" spans="1:24" ht="12.75">
      <c r="A57" s="165" t="s">
        <v>617</v>
      </c>
      <c r="B57" s="47"/>
      <c r="C57" s="199" t="s">
        <v>618</v>
      </c>
      <c r="D57" s="16">
        <f>'[3]Cuadro 5'!D56</f>
        <v>1149.1187099999997</v>
      </c>
      <c r="E57" s="16">
        <f>'[3]Cuadro 5'!E56</f>
        <v>1366.1668</v>
      </c>
      <c r="F57" s="61">
        <f>'[3]Cuadro 5'!F56</f>
        <v>-15.887378466524016</v>
      </c>
      <c r="G57" s="61">
        <f>'[3]Cuadro 5'!G56</f>
        <v>-0.002218150900014605</v>
      </c>
      <c r="H57" s="61">
        <f>'[3]Cuadro 5'!H56</f>
        <v>0.012157370048835306</v>
      </c>
      <c r="I57" s="61"/>
      <c r="J57" s="16">
        <f>'[3]Cuadro 5'!J56</f>
        <v>645.6753100000001</v>
      </c>
      <c r="K57" s="16">
        <f>'[3]Cuadro 5'!K56</f>
        <v>657.69336</v>
      </c>
      <c r="L57" s="61">
        <f>'[3]Cuadro 5'!L56</f>
        <v>-1.827302924268523</v>
      </c>
      <c r="M57" s="61">
        <f>'[3]Cuadro 5'!M56</f>
        <v>-0.00024039377975108031</v>
      </c>
      <c r="N57" s="61">
        <f>'[3]Cuadro 5'!N56</f>
        <v>0.013832636656627989</v>
      </c>
      <c r="O57" s="166"/>
      <c r="P57" s="166"/>
      <c r="Q57" s="167"/>
      <c r="S57" s="147"/>
      <c r="T57" s="147"/>
      <c r="U57" s="147"/>
      <c r="V57" s="147"/>
      <c r="W57" s="147"/>
      <c r="X57" s="147"/>
    </row>
    <row r="58" spans="1:25" s="197" customFormat="1" ht="24">
      <c r="A58" s="168" t="s">
        <v>619</v>
      </c>
      <c r="B58" s="200"/>
      <c r="C58" s="200" t="s">
        <v>620</v>
      </c>
      <c r="D58" s="69">
        <f>'[3]Cuadro 5'!D57</f>
        <v>1083.0993999999998</v>
      </c>
      <c r="E58" s="69">
        <f>'[3]Cuadro 5'!E57</f>
        <v>980.7674000000001</v>
      </c>
      <c r="F58" s="170">
        <f>'[3]Cuadro 5'!F57</f>
        <v>10.433870456950318</v>
      </c>
      <c r="G58" s="170">
        <f>'[3]Cuadro 5'!G57</f>
        <v>0.0010457950489234614</v>
      </c>
      <c r="H58" s="170">
        <f>'[3]Cuadro 5'!H57</f>
        <v>0.011458903323810202</v>
      </c>
      <c r="I58" s="170"/>
      <c r="J58" s="69">
        <f>'[3]Cuadro 5'!J57</f>
        <v>540.58488</v>
      </c>
      <c r="K58" s="69">
        <f>'[3]Cuadro 5'!K57</f>
        <v>321.56131999999997</v>
      </c>
      <c r="L58" s="170">
        <f>'[3]Cuadro 5'!L57</f>
        <v>68.11253293773022</v>
      </c>
      <c r="M58" s="170">
        <f>'[3]Cuadro 5'!M57</f>
        <v>0.004381068596231332</v>
      </c>
      <c r="N58" s="170">
        <f>'[3]Cuadro 5'!N57</f>
        <v>0.011581229932900549</v>
      </c>
      <c r="O58" s="166"/>
      <c r="P58" s="166"/>
      <c r="Q58" s="167"/>
      <c r="S58" s="189"/>
      <c r="T58" s="189"/>
      <c r="U58" s="189"/>
      <c r="V58" s="189"/>
      <c r="W58" s="189"/>
      <c r="X58" s="189"/>
      <c r="Y58" s="190"/>
    </row>
    <row r="59" spans="1:24" s="190" customFormat="1" ht="12.75">
      <c r="A59" s="165" t="s">
        <v>621</v>
      </c>
      <c r="B59" s="180"/>
      <c r="C59" s="181" t="s">
        <v>622</v>
      </c>
      <c r="D59" s="16">
        <f>'[3]Cuadro 5'!D58</f>
        <v>2602.89474</v>
      </c>
      <c r="E59" s="16">
        <f>'[3]Cuadro 5'!E58</f>
        <v>1497.9267700000003</v>
      </c>
      <c r="F59" s="61">
        <f>'[3]Cuadro 5'!F58</f>
        <v>73.76648793051477</v>
      </c>
      <c r="G59" s="61">
        <f>'[3]Cuadro 5'!G58</f>
        <v>0.011292362430569228</v>
      </c>
      <c r="H59" s="61">
        <f>'[3]Cuadro 5'!H58</f>
        <v>0.027537933441486626</v>
      </c>
      <c r="I59" s="61"/>
      <c r="J59" s="16">
        <f>'[3]Cuadro 5'!J58</f>
        <v>1241.92371</v>
      </c>
      <c r="K59" s="16">
        <f>'[3]Cuadro 5'!K58</f>
        <v>1212.1974200000002</v>
      </c>
      <c r="L59" s="61">
        <f>'[3]Cuadro 5'!L58</f>
        <v>2.4522647474369172</v>
      </c>
      <c r="M59" s="61">
        <f>'[3]Cuadro 5'!M58</f>
        <v>0.000594606879741452</v>
      </c>
      <c r="N59" s="61">
        <f>'[3]Cuadro 5'!N58</f>
        <v>0.026606375014837456</v>
      </c>
      <c r="O59" s="166"/>
      <c r="P59" s="166"/>
      <c r="Q59" s="167"/>
      <c r="S59" s="189"/>
      <c r="T59" s="189"/>
      <c r="U59" s="189"/>
      <c r="V59" s="189"/>
      <c r="W59" s="189"/>
      <c r="X59" s="189"/>
    </row>
    <row r="60" spans="1:24" ht="12.75">
      <c r="A60" s="168" t="s">
        <v>623</v>
      </c>
      <c r="B60" s="169"/>
      <c r="C60" s="169" t="s">
        <v>624</v>
      </c>
      <c r="D60" s="69">
        <f>'[3]Cuadro 5'!D59</f>
        <v>5.18355</v>
      </c>
      <c r="E60" s="69">
        <f>'[3]Cuadro 5'!E59</f>
        <v>3.5734799999999995</v>
      </c>
      <c r="F60" s="170">
        <f>'[3]Cuadro 5'!F59</f>
        <v>45.05607978776993</v>
      </c>
      <c r="G60" s="170">
        <f>'[3]Cuadro 5'!G59</f>
        <v>1.645431765645352E-05</v>
      </c>
      <c r="H60" s="170">
        <f>'[3]Cuadro 5'!H59</f>
        <v>5.484057910486922E-05</v>
      </c>
      <c r="I60" s="170"/>
      <c r="J60" s="69">
        <f>'[3]Cuadro 5'!J59</f>
        <v>0.586</v>
      </c>
      <c r="K60" s="69">
        <f>'[3]Cuadro 5'!K59</f>
        <v>1.5658599999999998</v>
      </c>
      <c r="L60" s="170">
        <f>'[3]Cuadro 5'!L59</f>
        <v>-62.576475546983765</v>
      </c>
      <c r="M60" s="170">
        <f>'[3]Cuadro 5'!M59</f>
        <v>-1.9599872610522953E-05</v>
      </c>
      <c r="N60" s="170">
        <f>'[3]Cuadro 5'!N59</f>
        <v>1.2554181575851182E-05</v>
      </c>
      <c r="O60" s="166"/>
      <c r="P60" s="166"/>
      <c r="Q60" s="167"/>
      <c r="S60" s="147"/>
      <c r="T60" s="147"/>
      <c r="U60" s="147"/>
      <c r="V60" s="147"/>
      <c r="W60" s="147"/>
      <c r="X60" s="147"/>
    </row>
    <row r="61" spans="1:24" s="190" customFormat="1" ht="24">
      <c r="A61" s="165" t="s">
        <v>625</v>
      </c>
      <c r="B61" s="180"/>
      <c r="C61" s="181" t="s">
        <v>626</v>
      </c>
      <c r="D61" s="16">
        <f>'[3]Cuadro 5'!D60</f>
        <v>391.7985800000001</v>
      </c>
      <c r="E61" s="16">
        <f>'[3]Cuadro 5'!E60</f>
        <v>362.63106999999997</v>
      </c>
      <c r="F61" s="61">
        <f>'[3]Cuadro 5'!F60</f>
        <v>8.043301419263415</v>
      </c>
      <c r="G61" s="61">
        <f>'[3]Cuadro 5'!G60</f>
        <v>0.0002980811236702666</v>
      </c>
      <c r="H61" s="61">
        <f>'[3]Cuadro 5'!H60</f>
        <v>0.004145124677038986</v>
      </c>
      <c r="I61" s="61"/>
      <c r="J61" s="16">
        <f>'[3]Cuadro 5'!J60</f>
        <v>233.48508000000004</v>
      </c>
      <c r="K61" s="16">
        <f>'[3]Cuadro 5'!K60</f>
        <v>179.61727000000002</v>
      </c>
      <c r="L61" s="61">
        <f>'[3]Cuadro 5'!L60</f>
        <v>29.99032888095895</v>
      </c>
      <c r="M61" s="61">
        <f>'[3]Cuadro 5'!M60</f>
        <v>0.0010775031267812288</v>
      </c>
      <c r="N61" s="61">
        <f>'[3]Cuadro 5'!N60</f>
        <v>0.00500207182520843</v>
      </c>
      <c r="O61" s="166"/>
      <c r="P61" s="166"/>
      <c r="Q61" s="167"/>
      <c r="S61" s="189"/>
      <c r="T61" s="189"/>
      <c r="U61" s="189"/>
      <c r="V61" s="189"/>
      <c r="W61" s="189"/>
      <c r="X61" s="189"/>
    </row>
    <row r="62" spans="1:17" s="28" customFormat="1" ht="12.75">
      <c r="A62" s="163" t="s">
        <v>627</v>
      </c>
      <c r="B62" s="157" t="s">
        <v>628</v>
      </c>
      <c r="C62" s="157"/>
      <c r="D62" s="117">
        <f>'[3]Cuadro 5'!D61</f>
        <v>79025.43032999999</v>
      </c>
      <c r="E62" s="117">
        <f>'[3]Cuadro 5'!E61</f>
        <v>88710.93170000004</v>
      </c>
      <c r="F62" s="160">
        <f>'[3]Cuadro 5'!F61</f>
        <v>-10.918047172308135</v>
      </c>
      <c r="G62" s="160">
        <f>'[3]Cuadro 5'!G61</f>
        <v>-0.09898222822858424</v>
      </c>
      <c r="H62" s="160">
        <f>'[3]Cuadro 5'!H61</f>
        <v>0.83606801580166</v>
      </c>
      <c r="I62" s="160"/>
      <c r="J62" s="117">
        <f>'[3]Cuadro 5'!J61</f>
        <v>40146.6095</v>
      </c>
      <c r="K62" s="117">
        <f>'[3]Cuadro 5'!K61</f>
        <v>44221.02815999999</v>
      </c>
      <c r="L62" s="160">
        <f>'[3]Cuadro 5'!L61</f>
        <v>-9.213758317101938</v>
      </c>
      <c r="M62" s="160">
        <f>'[3]Cuadro 5'!M61</f>
        <v>-0.08149948635308862</v>
      </c>
      <c r="N62" s="160">
        <f>'[3]Cuadro 5'!N61</f>
        <v>0.8600816131702935</v>
      </c>
      <c r="O62" s="166"/>
      <c r="P62" s="166"/>
      <c r="Q62" s="167"/>
    </row>
    <row r="63" spans="1:24" ht="12.75">
      <c r="A63" s="165" t="s">
        <v>629</v>
      </c>
      <c r="B63" s="47"/>
      <c r="C63" s="47" t="s">
        <v>630</v>
      </c>
      <c r="D63" s="16">
        <f>'[3]Cuadro 5'!D62</f>
        <v>79025.43032999999</v>
      </c>
      <c r="E63" s="16">
        <f>'[3]Cuadro 5'!E62</f>
        <v>88710.93170000004</v>
      </c>
      <c r="F63" s="61">
        <f>'[3]Cuadro 5'!F62</f>
        <v>-10.918047172308135</v>
      </c>
      <c r="G63" s="61">
        <f>'[3]Cuadro 5'!G62</f>
        <v>-0.09898222822858424</v>
      </c>
      <c r="H63" s="61">
        <f>'[3]Cuadro 5'!H62</f>
        <v>0.83606801580166</v>
      </c>
      <c r="I63" s="61"/>
      <c r="J63" s="16">
        <f>'[3]Cuadro 5'!J62</f>
        <v>40146.6095</v>
      </c>
      <c r="K63" s="16">
        <f>'[3]Cuadro 5'!K62</f>
        <v>44221.02815999999</v>
      </c>
      <c r="L63" s="61">
        <f>'[3]Cuadro 5'!L62</f>
        <v>-9.213758317101938</v>
      </c>
      <c r="M63" s="61">
        <f>'[3]Cuadro 5'!M62</f>
        <v>-0.08149948635308862</v>
      </c>
      <c r="N63" s="61">
        <f>'[3]Cuadro 5'!N62</f>
        <v>0.8600816131702935</v>
      </c>
      <c r="O63" s="166"/>
      <c r="P63" s="166"/>
      <c r="Q63" s="167"/>
      <c r="S63" s="147"/>
      <c r="T63" s="147"/>
      <c r="U63" s="147"/>
      <c r="V63" s="147"/>
      <c r="W63" s="147"/>
      <c r="X63" s="147"/>
    </row>
    <row r="64" spans="1:17" s="197" customFormat="1" ht="27.75" customHeight="1">
      <c r="A64" s="191" t="s">
        <v>631</v>
      </c>
      <c r="B64" s="903" t="s">
        <v>632</v>
      </c>
      <c r="C64" s="903"/>
      <c r="D64" s="202">
        <f>'[3]Cuadro 5'!D63</f>
        <v>24053.959330000016</v>
      </c>
      <c r="E64" s="202">
        <f>'[3]Cuadro 5'!E63</f>
        <v>23539.859279999975</v>
      </c>
      <c r="F64" s="203">
        <f>'[3]Cuadro 5'!F63</f>
        <v>2.1839554938921517</v>
      </c>
      <c r="G64" s="203">
        <f>'[3]Cuadro 5'!G63</f>
        <v>0.005253911649741507</v>
      </c>
      <c r="H64" s="203">
        <f>'[3]Cuadro 5'!H63</f>
        <v>0.25448448638909105</v>
      </c>
      <c r="I64" s="203"/>
      <c r="J64" s="202">
        <f>'[3]Cuadro 5'!J63</f>
        <v>9655.24689</v>
      </c>
      <c r="K64" s="202">
        <f>'[3]Cuadro 5'!K63</f>
        <v>11624.440789999999</v>
      </c>
      <c r="L64" s="203">
        <f>'[3]Cuadro 5'!L63</f>
        <v>-16.940117254449007</v>
      </c>
      <c r="M64" s="203">
        <f>'[3]Cuadro 5'!M63</f>
        <v>-0.03938924906151781</v>
      </c>
      <c r="N64" s="203">
        <f>'[3]Cuadro 5'!N63</f>
        <v>0.20684935600124987</v>
      </c>
      <c r="O64" s="166"/>
      <c r="P64" s="166"/>
      <c r="Q64" s="167"/>
    </row>
    <row r="65" spans="1:24" ht="12.75">
      <c r="A65" s="165" t="s">
        <v>633</v>
      </c>
      <c r="B65" s="47"/>
      <c r="C65" s="47" t="s">
        <v>634</v>
      </c>
      <c r="D65" s="16">
        <f>'[3]Cuadro 5'!D64</f>
        <v>15980.246410000014</v>
      </c>
      <c r="E65" s="16">
        <f>'[3]Cuadro 5'!E64</f>
        <v>15162.849469999976</v>
      </c>
      <c r="F65" s="61">
        <f>'[3]Cuadro 5'!F64</f>
        <v>5.390787144707043</v>
      </c>
      <c r="G65" s="61">
        <f>'[3]Cuadro 5'!G64</f>
        <v>0.008353493265618087</v>
      </c>
      <c r="H65" s="61">
        <f>'[3]Cuadro 5'!H64</f>
        <v>0.16906675297101562</v>
      </c>
      <c r="I65" s="61"/>
      <c r="J65" s="16">
        <f>'[3]Cuadro 5'!J64</f>
        <v>5505.364790000001</v>
      </c>
      <c r="K65" s="16">
        <f>'[3]Cuadro 5'!K64</f>
        <v>7541.130169999998</v>
      </c>
      <c r="L65" s="61">
        <f>'[3]Cuadro 5'!L64</f>
        <v>-26.99549449628446</v>
      </c>
      <c r="M65" s="61">
        <f>'[3]Cuadro 5'!M64</f>
        <v>-0.04072086023810829</v>
      </c>
      <c r="N65" s="61">
        <f>'[3]Cuadro 5'!N64</f>
        <v>0.1179442819367881</v>
      </c>
      <c r="O65" s="166"/>
      <c r="P65" s="166"/>
      <c r="Q65" s="167"/>
      <c r="S65" s="147"/>
      <c r="T65" s="147"/>
      <c r="U65" s="147"/>
      <c r="V65" s="147"/>
      <c r="W65" s="147"/>
      <c r="X65" s="147"/>
    </row>
    <row r="66" spans="1:24" ht="12.75">
      <c r="A66" s="168" t="s">
        <v>635</v>
      </c>
      <c r="B66" s="169"/>
      <c r="C66" s="169" t="s">
        <v>636</v>
      </c>
      <c r="D66" s="69">
        <f>'[3]Cuadro 5'!D65</f>
        <v>8046.69492</v>
      </c>
      <c r="E66" s="69">
        <f>'[3]Cuadro 5'!E65</f>
        <v>8369.075809999998</v>
      </c>
      <c r="F66" s="170">
        <f>'[3]Cuadro 5'!F65</f>
        <v>-3.852048867986041</v>
      </c>
      <c r="G66" s="170">
        <f>'[3]Cuadro 5'!G65</f>
        <v>-0.003294613010881623</v>
      </c>
      <c r="H66" s="170">
        <f>'[3]Cuadro 5'!H65</f>
        <v>0.08513189017044481</v>
      </c>
      <c r="I66" s="170"/>
      <c r="J66" s="69">
        <f>'[3]Cuadro 5'!J65</f>
        <v>4147.482099999999</v>
      </c>
      <c r="K66" s="69">
        <f>'[3]Cuadro 5'!K65</f>
        <v>4079.40662</v>
      </c>
      <c r="L66" s="170">
        <f>'[3]Cuadro 5'!L65</f>
        <v>1.6687593648117152</v>
      </c>
      <c r="M66" s="170">
        <f>'[3]Cuadro 5'!M65</f>
        <v>0.0013616952788155297</v>
      </c>
      <c r="N66" s="170">
        <f>'[3]Cuadro 5'!N65</f>
        <v>0.08885365762114772</v>
      </c>
      <c r="O66" s="166"/>
      <c r="P66" s="166"/>
      <c r="Q66" s="167"/>
      <c r="S66" s="147"/>
      <c r="T66" s="147"/>
      <c r="U66" s="147"/>
      <c r="V66" s="147"/>
      <c r="W66" s="147"/>
      <c r="X66" s="147"/>
    </row>
    <row r="67" spans="1:25" s="197" customFormat="1" ht="17.25" customHeight="1">
      <c r="A67" s="165" t="s">
        <v>637</v>
      </c>
      <c r="B67" s="180"/>
      <c r="C67" s="180" t="s">
        <v>638</v>
      </c>
      <c r="D67" s="16">
        <f>'[3]Cuadro 5'!D66</f>
        <v>27.018</v>
      </c>
      <c r="E67" s="16">
        <f>'[3]Cuadro 5'!E66</f>
        <v>7.934</v>
      </c>
      <c r="F67" s="61">
        <f>'[3]Cuadro 5'!F66</f>
        <v>240.53440887320394</v>
      </c>
      <c r="G67" s="61">
        <f>'[3]Cuadro 5'!G66</f>
        <v>0.00019503139500503635</v>
      </c>
      <c r="H67" s="61">
        <f>'[3]Cuadro 5'!H66</f>
        <v>0.0002858432476305537</v>
      </c>
      <c r="I67" s="61"/>
      <c r="J67" s="16">
        <f>'[3]Cuadro 5'!J66</f>
        <v>2.4</v>
      </c>
      <c r="K67" s="16">
        <f>'[3]Cuadro 5'!K66</f>
        <v>3.904</v>
      </c>
      <c r="L67" s="61">
        <f>'[3]Cuadro 5'!L66</f>
        <v>-38.52459016393443</v>
      </c>
      <c r="M67" s="61">
        <f>'[3]Cuadro 5'!M66</f>
        <v>-3.008410222503881E-05</v>
      </c>
      <c r="N67" s="61">
        <f>'[3]Cuadro 5'!N66</f>
        <v>5.141644331406628E-05</v>
      </c>
      <c r="O67" s="166"/>
      <c r="P67" s="166"/>
      <c r="Q67" s="167"/>
      <c r="S67" s="189"/>
      <c r="T67" s="189"/>
      <c r="U67" s="189"/>
      <c r="V67" s="189"/>
      <c r="W67" s="189"/>
      <c r="X67" s="189"/>
      <c r="Y67" s="190"/>
    </row>
    <row r="68" spans="1:17" s="197" customFormat="1" ht="27.75" customHeight="1">
      <c r="A68" s="191" t="s">
        <v>639</v>
      </c>
      <c r="B68" s="903" t="s">
        <v>640</v>
      </c>
      <c r="C68" s="903"/>
      <c r="D68" s="202">
        <f>'[3]Cuadro 5'!D67</f>
        <v>834721.91443</v>
      </c>
      <c r="E68" s="202">
        <f>'[3]Cuadro 5'!E67</f>
        <v>938940.1514700002</v>
      </c>
      <c r="F68" s="203">
        <f>'[3]Cuadro 5'!F67</f>
        <v>-11.099561231547781</v>
      </c>
      <c r="G68" s="203">
        <f>'[3]Cuadro 5'!G67</f>
        <v>-1.0650716912008373</v>
      </c>
      <c r="H68" s="203">
        <f>'[3]Cuadro 5'!H67</f>
        <v>8.83113564620121</v>
      </c>
      <c r="I68" s="203"/>
      <c r="J68" s="202">
        <f>'[3]Cuadro 5'!J67</f>
        <v>386145.6294899999</v>
      </c>
      <c r="K68" s="202">
        <f>'[3]Cuadro 5'!K67</f>
        <v>495353.92091000004</v>
      </c>
      <c r="L68" s="203">
        <f>'[3]Cuadro 5'!L67</f>
        <v>-22.0465180167297</v>
      </c>
      <c r="M68" s="203">
        <f>'[3]Cuadro 5'!M67</f>
        <v>-2.184463698737442</v>
      </c>
      <c r="N68" s="203">
        <f>'[3]Cuadro 5'!N67</f>
        <v>8.272597862352924</v>
      </c>
      <c r="O68" s="166"/>
      <c r="P68" s="166"/>
      <c r="Q68" s="167"/>
    </row>
    <row r="69" spans="1:24" ht="12.75">
      <c r="A69" s="165" t="s">
        <v>641</v>
      </c>
      <c r="B69" s="8"/>
      <c r="C69" s="47" t="s">
        <v>642</v>
      </c>
      <c r="D69" s="16">
        <f>'[3]Cuadro 5'!D68</f>
        <v>82467.6045</v>
      </c>
      <c r="E69" s="16">
        <f>'[3]Cuadro 5'!E68</f>
        <v>63664.458620000005</v>
      </c>
      <c r="F69" s="61">
        <f>'[3]Cuadro 5'!F68</f>
        <v>29.534761290019112</v>
      </c>
      <c r="G69" s="61">
        <f>'[3]Cuadro 5'!G68</f>
        <v>0.19216117016661083</v>
      </c>
      <c r="H69" s="61">
        <f>'[3]Cuadro 5'!H68</f>
        <v>0.8724853021908379</v>
      </c>
      <c r="I69" s="61"/>
      <c r="J69" s="16">
        <f>'[3]Cuadro 5'!J68</f>
        <v>43793.63466</v>
      </c>
      <c r="K69" s="16">
        <f>'[3]Cuadro 5'!K68</f>
        <v>32403.52831</v>
      </c>
      <c r="L69" s="61">
        <f>'[3]Cuadro 5'!L68</f>
        <v>35.15082135819425</v>
      </c>
      <c r="M69" s="61">
        <f>'[3]Cuadro 5'!M68</f>
        <v>0.22783319400762211</v>
      </c>
      <c r="N69" s="61">
        <f>'[3]Cuadro 5'!N68</f>
        <v>0.9382137225053409</v>
      </c>
      <c r="O69" s="166"/>
      <c r="P69" s="166"/>
      <c r="Q69" s="167"/>
      <c r="S69" s="147"/>
      <c r="T69" s="147"/>
      <c r="U69" s="147"/>
      <c r="V69" s="147"/>
      <c r="W69" s="147"/>
      <c r="X69" s="147"/>
    </row>
    <row r="70" spans="1:25" s="28" customFormat="1" ht="12.75">
      <c r="A70" s="168" t="s">
        <v>643</v>
      </c>
      <c r="B70" s="169"/>
      <c r="C70" s="169" t="s">
        <v>644</v>
      </c>
      <c r="D70" s="69">
        <f>'[3]Cuadro 5'!D69</f>
        <v>752252.723</v>
      </c>
      <c r="E70" s="69">
        <f>'[3]Cuadro 5'!E69</f>
        <v>875260.40245</v>
      </c>
      <c r="F70" s="170">
        <f>'[3]Cuadro 5'!F69</f>
        <v>-14.053838047017894</v>
      </c>
      <c r="G70" s="170">
        <f>'[3]Cuadro 5'!G69</f>
        <v>-1.2570928169915034</v>
      </c>
      <c r="H70" s="170">
        <f>'[3]Cuadro 5'!H69</f>
        <v>7.9586335547134235</v>
      </c>
      <c r="I70" s="170"/>
      <c r="J70" s="69">
        <f>'[3]Cuadro 5'!J69</f>
        <v>342351.8448299999</v>
      </c>
      <c r="K70" s="69">
        <f>'[3]Cuadro 5'!K69</f>
        <v>462949.04260000004</v>
      </c>
      <c r="L70" s="170">
        <f>'[3]Cuadro 5'!L69</f>
        <v>-26.049777982627614</v>
      </c>
      <c r="M70" s="170">
        <f>'[3]Cuadro 5'!M69</f>
        <v>-2.4122728894720122</v>
      </c>
      <c r="N70" s="170">
        <f>'[3]Cuadro 5'!N69</f>
        <v>7.334380926319876</v>
      </c>
      <c r="O70" s="166"/>
      <c r="P70" s="166"/>
      <c r="Q70" s="167"/>
      <c r="S70" s="147"/>
      <c r="T70" s="147"/>
      <c r="U70" s="147"/>
      <c r="V70" s="147"/>
      <c r="W70" s="147"/>
      <c r="X70" s="147"/>
      <c r="Y70" s="30"/>
    </row>
    <row r="71" spans="1:24" ht="12.75">
      <c r="A71" s="165" t="s">
        <v>645</v>
      </c>
      <c r="B71" s="47"/>
      <c r="C71" s="47" t="s">
        <v>646</v>
      </c>
      <c r="D71" s="16">
        <f>'[3]Cuadro 5'!D70</f>
        <v>1.5869299999999997</v>
      </c>
      <c r="E71" s="16">
        <f>'[3]Cuadro 5'!E70</f>
        <v>15.2904</v>
      </c>
      <c r="F71" s="61">
        <f>'[3]Cuadro 5'!F70</f>
        <v>-89.62139643174802</v>
      </c>
      <c r="G71" s="61">
        <f>'[3]Cuadro 5'!G70</f>
        <v>-0.00014004437594370496</v>
      </c>
      <c r="H71" s="61">
        <f>'[3]Cuadro 5'!H70</f>
        <v>1.678929694878801E-05</v>
      </c>
      <c r="I71" s="61"/>
      <c r="J71" s="16">
        <f>'[3]Cuadro 5'!J70</f>
        <v>0.15</v>
      </c>
      <c r="K71" s="16">
        <f>'[3]Cuadro 5'!K70</f>
        <v>1.35</v>
      </c>
      <c r="L71" s="61">
        <f>'[3]Cuadro 5'!L70</f>
        <v>-88.8888888888889</v>
      </c>
      <c r="M71" s="61">
        <f>'[3]Cuadro 5'!M70</f>
        <v>-2.400327305189267E-05</v>
      </c>
      <c r="N71" s="61">
        <f>'[3]Cuadro 5'!N70</f>
        <v>3.2135277071291425E-06</v>
      </c>
      <c r="O71" s="166"/>
      <c r="P71" s="166"/>
      <c r="Q71" s="167"/>
      <c r="S71" s="147"/>
      <c r="T71" s="147"/>
      <c r="U71" s="147"/>
      <c r="V71" s="147"/>
      <c r="W71" s="147"/>
      <c r="X71" s="147"/>
    </row>
    <row r="72" spans="1:17" s="28" customFormat="1" ht="12" customHeight="1">
      <c r="A72" s="163" t="s">
        <v>647</v>
      </c>
      <c r="B72" s="157" t="s">
        <v>648</v>
      </c>
      <c r="C72" s="157"/>
      <c r="D72" s="117">
        <f>'[3]Cuadro 5'!D71</f>
        <v>501452.4667600002</v>
      </c>
      <c r="E72" s="117">
        <f>'[3]Cuadro 5'!E71</f>
        <v>480277.863</v>
      </c>
      <c r="F72" s="160">
        <f>'[3]Cuadro 5'!F71</f>
        <v>4.408823598017926</v>
      </c>
      <c r="G72" s="160">
        <f>'[3]Cuadro 5'!G71</f>
        <v>0.21639658928902367</v>
      </c>
      <c r="H72" s="160">
        <f>'[3]Cuadro 5'!H71</f>
        <v>5.305233608373333</v>
      </c>
      <c r="I72" s="160"/>
      <c r="J72" s="117">
        <f>'[3]Cuadro 5'!J71</f>
        <v>242977.03035000002</v>
      </c>
      <c r="K72" s="117">
        <f>'[3]Cuadro 5'!K71</f>
        <v>251620.13647000006</v>
      </c>
      <c r="L72" s="160">
        <f>'[3]Cuadro 5'!L71</f>
        <v>-3.434981890263196</v>
      </c>
      <c r="M72" s="160">
        <f>'[3]Cuadro 5'!M71</f>
        <v>-0.17288569684570465</v>
      </c>
      <c r="N72" s="160">
        <f>'[3]Cuadro 5'!N71</f>
        <v>5.20542279483789</v>
      </c>
      <c r="O72" s="166"/>
      <c r="P72" s="166"/>
      <c r="Q72" s="167"/>
    </row>
    <row r="73" spans="1:24" ht="12.75">
      <c r="A73" s="165" t="s">
        <v>649</v>
      </c>
      <c r="B73" s="47"/>
      <c r="C73" s="47" t="s">
        <v>650</v>
      </c>
      <c r="D73" s="16">
        <f>'[3]Cuadro 5'!D72</f>
        <v>235616.89198999997</v>
      </c>
      <c r="E73" s="16">
        <f>'[3]Cuadro 5'!E72</f>
        <v>233276.9715900001</v>
      </c>
      <c r="F73" s="61">
        <f>'[3]Cuadro 5'!F72</f>
        <v>1.003065319328842</v>
      </c>
      <c r="G73" s="61">
        <f>'[3]Cuadro 5'!G72</f>
        <v>0.023913117785198095</v>
      </c>
      <c r="H73" s="61">
        <f>'[3]Cuadro 5'!H72</f>
        <v>2.4927639944866007</v>
      </c>
      <c r="I73" s="61"/>
      <c r="J73" s="16">
        <f>'[3]Cuadro 5'!J72</f>
        <v>112125.35287000002</v>
      </c>
      <c r="K73" s="16">
        <f>'[3]Cuadro 5'!K72</f>
        <v>118208.05089999996</v>
      </c>
      <c r="L73" s="61">
        <f>'[3]Cuadro 5'!L72</f>
        <v>-5.1457561339419255</v>
      </c>
      <c r="M73" s="61">
        <f>'[3]Cuadro 5'!M72</f>
        <v>-0.12167055142191517</v>
      </c>
      <c r="N73" s="61">
        <f>'[3]Cuadro 5'!N72</f>
        <v>2.4021195207958477</v>
      </c>
      <c r="O73" s="166"/>
      <c r="P73" s="166"/>
      <c r="Q73" s="167"/>
      <c r="S73" s="147"/>
      <c r="T73" s="147"/>
      <c r="U73" s="147"/>
      <c r="V73" s="147"/>
      <c r="W73" s="147"/>
      <c r="X73" s="147"/>
    </row>
    <row r="74" spans="1:24" ht="12.75">
      <c r="A74" s="168" t="s">
        <v>651</v>
      </c>
      <c r="B74" s="169"/>
      <c r="C74" s="169" t="s">
        <v>652</v>
      </c>
      <c r="D74" s="69">
        <f>'[3]Cuadro 5'!D73</f>
        <v>261555.56719000023</v>
      </c>
      <c r="E74" s="69">
        <f>'[3]Cuadro 5'!E73</f>
        <v>242822.4612199999</v>
      </c>
      <c r="F74" s="170">
        <f>'[3]Cuadro 5'!F73</f>
        <v>7.714733585962592</v>
      </c>
      <c r="G74" s="170">
        <f>'[3]Cuadro 5'!G73</f>
        <v>0.19144538828895086</v>
      </c>
      <c r="H74" s="170">
        <f>'[3]Cuadro 5'!H73</f>
        <v>2.7671882730565236</v>
      </c>
      <c r="I74" s="170"/>
      <c r="J74" s="69">
        <f>'[3]Cuadro 5'!J73</f>
        <v>128715.80202999999</v>
      </c>
      <c r="K74" s="69">
        <f>'[3]Cuadro 5'!K73</f>
        <v>130826.7095100001</v>
      </c>
      <c r="L74" s="170">
        <f>'[3]Cuadro 5'!L73</f>
        <v>-1.6135141577024514</v>
      </c>
      <c r="M74" s="170">
        <f>'[3]Cuadro 5'!M73</f>
        <v>-0.042223907191437766</v>
      </c>
      <c r="N74" s="170">
        <f>'[3]Cuadro 5'!N73</f>
        <v>2.7575453077916965</v>
      </c>
      <c r="O74" s="166"/>
      <c r="P74" s="166"/>
      <c r="Q74" s="167"/>
      <c r="S74" s="147"/>
      <c r="T74" s="147"/>
      <c r="U74" s="147"/>
      <c r="V74" s="147"/>
      <c r="W74" s="147"/>
      <c r="X74" s="147"/>
    </row>
    <row r="75" spans="1:24" ht="12.75">
      <c r="A75" s="165" t="s">
        <v>653</v>
      </c>
      <c r="B75" s="47"/>
      <c r="C75" s="47" t="s">
        <v>654</v>
      </c>
      <c r="D75" s="16">
        <f>'[3]Cuadro 5'!D74</f>
        <v>4280.007580000001</v>
      </c>
      <c r="E75" s="16">
        <f>'[3]Cuadro 5'!E74</f>
        <v>4178.430189999999</v>
      </c>
      <c r="F75" s="61">
        <f>'[3]Cuadro 5'!F74</f>
        <v>2.430994066697623</v>
      </c>
      <c r="G75" s="61">
        <f>'[3]Cuadro 5'!G74</f>
        <v>0.0010380832148748197</v>
      </c>
      <c r="H75" s="61">
        <f>'[3]Cuadro 5'!H74</f>
        <v>0.04528134083020901</v>
      </c>
      <c r="I75" s="61"/>
      <c r="J75" s="16">
        <f>'[3]Cuadro 5'!J74</f>
        <v>2135.8754499999995</v>
      </c>
      <c r="K75" s="16">
        <f>'[3]Cuadro 5'!K74</f>
        <v>2585.37606</v>
      </c>
      <c r="L75" s="61">
        <f>'[3]Cuadro 5'!L74</f>
        <v>-17.38627571263271</v>
      </c>
      <c r="M75" s="61">
        <f>'[3]Cuadro 5'!M74</f>
        <v>-0.00899123823235194</v>
      </c>
      <c r="N75" s="61">
        <f>'[3]Cuadro 5'!N74</f>
        <v>0.04575796625034616</v>
      </c>
      <c r="O75" s="166"/>
      <c r="P75" s="166"/>
      <c r="Q75" s="167"/>
      <c r="S75" s="147"/>
      <c r="T75" s="147"/>
      <c r="U75" s="147"/>
      <c r="V75" s="147"/>
      <c r="W75" s="147"/>
      <c r="X75" s="147"/>
    </row>
    <row r="76" spans="1:17" s="28" customFormat="1" ht="12.75">
      <c r="A76" s="163" t="s">
        <v>655</v>
      </c>
      <c r="B76" s="157" t="s">
        <v>656</v>
      </c>
      <c r="C76" s="157"/>
      <c r="D76" s="117">
        <f>'[3]Cuadro 5'!D75</f>
        <v>132890.53433999995</v>
      </c>
      <c r="E76" s="117">
        <f>'[3]Cuadro 5'!E75</f>
        <v>110390.72898000001</v>
      </c>
      <c r="F76" s="160">
        <f>'[3]Cuadro 5'!F75</f>
        <v>20.38197008743038</v>
      </c>
      <c r="G76" s="160">
        <f>'[3]Cuadro 5'!G75</f>
        <v>0.2299396576557631</v>
      </c>
      <c r="H76" s="160">
        <f>'[3]Cuadro 5'!H75</f>
        <v>1.4059464769822045</v>
      </c>
      <c r="I76" s="160"/>
      <c r="J76" s="117">
        <f>'[3]Cuadro 5'!J75</f>
        <v>59283.85387999999</v>
      </c>
      <c r="K76" s="117">
        <f>'[3]Cuadro 5'!K75</f>
        <v>59178.950930000006</v>
      </c>
      <c r="L76" s="160">
        <f>'[3]Cuadro 5'!L75</f>
        <v>0.17726395678096127</v>
      </c>
      <c r="M76" s="160">
        <f>'[3]Cuadro 5'!M75</f>
        <v>0.0020983451273321662</v>
      </c>
      <c r="N76" s="160">
        <f>'[3]Cuadro 5'!N75</f>
        <v>1.2700687135251698</v>
      </c>
      <c r="O76" s="166"/>
      <c r="P76" s="166"/>
      <c r="Q76" s="167"/>
    </row>
    <row r="77" spans="1:24" ht="12.75">
      <c r="A77" s="165" t="s">
        <v>657</v>
      </c>
      <c r="B77" s="47"/>
      <c r="C77" s="47" t="s">
        <v>658</v>
      </c>
      <c r="D77" s="16">
        <f>'[3]Cuadro 5'!D76</f>
        <v>18158.686630000004</v>
      </c>
      <c r="E77" s="16">
        <f>'[3]Cuadro 5'!E76</f>
        <v>27057.981680000004</v>
      </c>
      <c r="F77" s="61">
        <f>'[3]Cuadro 5'!F76</f>
        <v>-32.88972235714811</v>
      </c>
      <c r="G77" s="61">
        <f>'[3]Cuadro 5'!G76</f>
        <v>-0.0909474915197503</v>
      </c>
      <c r="H77" s="61">
        <f>'[3]Cuadro 5'!H76</f>
        <v>0.19211407058348934</v>
      </c>
      <c r="I77" s="61"/>
      <c r="J77" s="16">
        <f>'[3]Cuadro 5'!J76</f>
        <v>10267.61126</v>
      </c>
      <c r="K77" s="16">
        <f>'[3]Cuadro 5'!K76</f>
        <v>14040.444470000004</v>
      </c>
      <c r="L77" s="61">
        <f>'[3]Cuadro 5'!L76</f>
        <v>-26.871180738340282</v>
      </c>
      <c r="M77" s="61">
        <f>'[3]Cuadro 5'!M76</f>
        <v>-0.07546695476573234</v>
      </c>
      <c r="N77" s="61">
        <f>'[3]Cuadro 5'!N76</f>
        <v>0.21996835513360774</v>
      </c>
      <c r="O77" s="166"/>
      <c r="P77" s="166"/>
      <c r="Q77" s="167"/>
      <c r="S77" s="147"/>
      <c r="T77" s="147"/>
      <c r="U77" s="147"/>
      <c r="V77" s="147"/>
      <c r="W77" s="147"/>
      <c r="X77" s="147"/>
    </row>
    <row r="78" spans="1:24" ht="12.75" customHeight="1">
      <c r="A78" s="168" t="s">
        <v>659</v>
      </c>
      <c r="B78" s="169"/>
      <c r="C78" s="169" t="s">
        <v>660</v>
      </c>
      <c r="D78" s="69">
        <f>'[3]Cuadro 5'!D77</f>
        <v>114731.84770999996</v>
      </c>
      <c r="E78" s="69">
        <f>'[3]Cuadro 5'!E77</f>
        <v>83332.7473</v>
      </c>
      <c r="F78" s="170">
        <f>'[3]Cuadro 5'!F77</f>
        <v>37.67918546710383</v>
      </c>
      <c r="G78" s="170">
        <f>'[3]Cuadro 5'!G77</f>
        <v>0.3208871491755136</v>
      </c>
      <c r="H78" s="170">
        <f>'[3]Cuadro 5'!H77</f>
        <v>1.2138324063987151</v>
      </c>
      <c r="I78" s="170"/>
      <c r="J78" s="69">
        <f>'[3]Cuadro 5'!J77</f>
        <v>49016.24261999999</v>
      </c>
      <c r="K78" s="69">
        <f>'[3]Cuadro 5'!K77</f>
        <v>45138.506460000004</v>
      </c>
      <c r="L78" s="170">
        <f>'[3]Cuadro 5'!L77</f>
        <v>8.590749814543122</v>
      </c>
      <c r="M78" s="170">
        <f>'[3]Cuadro 5'!M77</f>
        <v>0.0775652998930645</v>
      </c>
      <c r="N78" s="170">
        <f>'[3]Cuadro 5'!N77</f>
        <v>1.050100358391562</v>
      </c>
      <c r="O78" s="166"/>
      <c r="P78" s="166"/>
      <c r="Q78" s="167"/>
      <c r="S78" s="147"/>
      <c r="T78" s="147"/>
      <c r="U78" s="147"/>
      <c r="V78" s="147"/>
      <c r="W78" s="147"/>
      <c r="X78" s="147"/>
    </row>
    <row r="79" spans="1:17" s="28" customFormat="1" ht="12.75">
      <c r="A79" s="171" t="s">
        <v>661</v>
      </c>
      <c r="B79" s="8" t="s">
        <v>662</v>
      </c>
      <c r="C79" s="8"/>
      <c r="D79" s="52">
        <f>'[3]Cuadro 5'!D78</f>
        <v>60065.658779999976</v>
      </c>
      <c r="E79" s="52">
        <f>'[3]Cuadro 5'!E78</f>
        <v>82675.69498999996</v>
      </c>
      <c r="F79" s="62">
        <f>'[3]Cuadro 5'!F78</f>
        <v>-27.34786349571634</v>
      </c>
      <c r="G79" s="62">
        <f>'[3]Cuadro 5'!G78</f>
        <v>-0.23106617601921406</v>
      </c>
      <c r="H79" s="62">
        <f>'[3]Cuadro 5'!H78</f>
        <v>0.6354786800186495</v>
      </c>
      <c r="I79" s="62"/>
      <c r="J79" s="52">
        <f>'[3]Cuadro 5'!J78</f>
        <v>29192.29236</v>
      </c>
      <c r="K79" s="52">
        <f>'[3]Cuadro 5'!K78</f>
        <v>48634.09160000001</v>
      </c>
      <c r="L79" s="62">
        <f>'[3]Cuadro 5'!L78</f>
        <v>-39.97566028353659</v>
      </c>
      <c r="M79" s="62">
        <f>'[3]Cuadro 5'!M78</f>
        <v>-0.38888901314816626</v>
      </c>
      <c r="N79" s="62">
        <f>'[3]Cuadro 5'!N78</f>
        <v>0.6254016022231624</v>
      </c>
      <c r="O79" s="166"/>
      <c r="P79" s="166"/>
      <c r="Q79" s="167"/>
    </row>
    <row r="80" spans="1:24" ht="12.75">
      <c r="A80" s="168" t="s">
        <v>663</v>
      </c>
      <c r="B80" s="169"/>
      <c r="C80" s="204" t="s">
        <v>664</v>
      </c>
      <c r="D80" s="69">
        <f>'[3]Cuadro 5'!D79</f>
        <v>25805.470800000003</v>
      </c>
      <c r="E80" s="69">
        <f>'[3]Cuadro 5'!E79</f>
        <v>43738.30389000001</v>
      </c>
      <c r="F80" s="170">
        <f>'[3]Cuadro 5'!F79</f>
        <v>-41.0002937816252</v>
      </c>
      <c r="G80" s="170">
        <f>'[3]Cuadro 5'!G79</f>
        <v>-0.18326689655916886</v>
      </c>
      <c r="H80" s="170">
        <f>'[3]Cuadro 5'!H79</f>
        <v>0.2730150114778082</v>
      </c>
      <c r="I80" s="170"/>
      <c r="J80" s="69">
        <f>'[3]Cuadro 5'!J79</f>
        <v>12278.71235</v>
      </c>
      <c r="K80" s="69">
        <f>'[3]Cuadro 5'!K79</f>
        <v>27053.041789999996</v>
      </c>
      <c r="L80" s="170">
        <f>'[3]Cuadro 5'!L79</f>
        <v>-54.61245191829498</v>
      </c>
      <c r="M80" s="170">
        <f>'[3]Cuadro 5'!M79</f>
        <v>-0.29552688642244695</v>
      </c>
      <c r="N80" s="170">
        <f>'[3]Cuadro 5'!N79</f>
        <v>0.26305321563062517</v>
      </c>
      <c r="O80" s="166"/>
      <c r="P80" s="166"/>
      <c r="Q80" s="167"/>
      <c r="S80" s="147"/>
      <c r="T80" s="147"/>
      <c r="U80" s="147"/>
      <c r="V80" s="147"/>
      <c r="W80" s="147"/>
      <c r="X80" s="147"/>
    </row>
    <row r="81" spans="1:24" ht="12.75">
      <c r="A81" s="165" t="s">
        <v>665</v>
      </c>
      <c r="B81" s="47"/>
      <c r="C81" s="205" t="s">
        <v>666</v>
      </c>
      <c r="D81" s="16">
        <f>'[3]Cuadro 5'!D80</f>
        <v>34260.18797999997</v>
      </c>
      <c r="E81" s="16">
        <f>'[3]Cuadro 5'!E80</f>
        <v>38937.39109999996</v>
      </c>
      <c r="F81" s="61">
        <f>'[3]Cuadro 5'!F80</f>
        <v>-12.01211223419637</v>
      </c>
      <c r="G81" s="61">
        <f>'[3]Cuadro 5'!G80</f>
        <v>-0.047799279460045335</v>
      </c>
      <c r="H81" s="61">
        <f>'[3]Cuadro 5'!H80</f>
        <v>0.3624636685408413</v>
      </c>
      <c r="I81" s="61"/>
      <c r="J81" s="16">
        <f>'[3]Cuadro 5'!J80</f>
        <v>16913.580009999998</v>
      </c>
      <c r="K81" s="16">
        <f>'[3]Cuadro 5'!K80</f>
        <v>21581.04981000001</v>
      </c>
      <c r="L81" s="61">
        <f>'[3]Cuadro 5'!L80</f>
        <v>-21.627630912733668</v>
      </c>
      <c r="M81" s="61">
        <f>'[3]Cuadro 5'!M80</f>
        <v>-0.0933621267257193</v>
      </c>
      <c r="N81" s="61">
        <f>'[3]Cuadro 5'!N80</f>
        <v>0.36234838659253726</v>
      </c>
      <c r="O81" s="166"/>
      <c r="P81" s="166"/>
      <c r="Q81" s="167"/>
      <c r="S81" s="147"/>
      <c r="T81" s="147"/>
      <c r="U81" s="147"/>
      <c r="V81" s="147"/>
      <c r="W81" s="147"/>
      <c r="X81" s="147"/>
    </row>
    <row r="82" spans="1:24" ht="13.5" customHeight="1">
      <c r="A82" s="163" t="s">
        <v>667</v>
      </c>
      <c r="B82" s="157" t="s">
        <v>668</v>
      </c>
      <c r="C82" s="206"/>
      <c r="D82" s="117">
        <f>'[3]Cuadro 5'!D81</f>
        <v>778611.1019500003</v>
      </c>
      <c r="E82" s="117">
        <f>'[3]Cuadro 5'!E81</f>
        <v>785806.5226500004</v>
      </c>
      <c r="F82" s="160">
        <f>'[3]Cuadro 5'!F81</f>
        <v>-0.9156733232163544</v>
      </c>
      <c r="G82" s="160">
        <f>'[3]Cuadro 5'!G81</f>
        <v>-0.07353452823145783</v>
      </c>
      <c r="H82" s="160">
        <f>'[3]Cuadro 5'!H81</f>
        <v>8.237498187230445</v>
      </c>
      <c r="I82" s="160"/>
      <c r="J82" s="117">
        <f>'[3]Cuadro 5'!J81</f>
        <v>352589.6771200001</v>
      </c>
      <c r="K82" s="117">
        <f>'[3]Cuadro 5'!K81</f>
        <v>469130.48085000005</v>
      </c>
      <c r="L82" s="160">
        <f>'[3]Cuadro 5'!L81</f>
        <v>-24.8418741666165</v>
      </c>
      <c r="M82" s="160">
        <f>'[3]Cuadro 5'!M81</f>
        <v>-2.3311339446818495</v>
      </c>
      <c r="N82" s="160">
        <f>'[3]Cuadro 5'!N81</f>
        <v>7.553711311152258</v>
      </c>
      <c r="O82" s="166"/>
      <c r="P82" s="166"/>
      <c r="Q82" s="167"/>
      <c r="S82" s="147"/>
      <c r="T82" s="147"/>
      <c r="U82" s="147"/>
      <c r="V82" s="147"/>
      <c r="W82" s="147"/>
      <c r="X82" s="147"/>
    </row>
    <row r="83" spans="1:24" ht="12.75">
      <c r="A83" s="165" t="s">
        <v>669</v>
      </c>
      <c r="B83" s="47"/>
      <c r="C83" s="205" t="s">
        <v>670</v>
      </c>
      <c r="D83" s="16">
        <f>'[3]Cuadro 5'!D82</f>
        <v>136627.54404</v>
      </c>
      <c r="E83" s="16">
        <f>'[3]Cuadro 5'!E82</f>
        <v>202104.23287</v>
      </c>
      <c r="F83" s="61">
        <f>'[3]Cuadro 5'!F82</f>
        <v>-32.39748514921838</v>
      </c>
      <c r="G83" s="61">
        <f>'[3]Cuadro 5'!G82</f>
        <v>-0.6691474514161382</v>
      </c>
      <c r="H83" s="61">
        <f>'[3]Cuadro 5'!H82</f>
        <v>1.4454830447916238</v>
      </c>
      <c r="I83" s="61"/>
      <c r="J83" s="16">
        <f>'[3]Cuadro 5'!J82</f>
        <v>55519.130549999994</v>
      </c>
      <c r="K83" s="16">
        <f>'[3]Cuadro 5'!K82</f>
        <v>122045.08404999999</v>
      </c>
      <c r="L83" s="61">
        <f>'[3]Cuadro 5'!L82</f>
        <v>-54.50932662944895</v>
      </c>
      <c r="M83" s="61">
        <f>'[3]Cuadro 5'!M82</f>
        <v>-1.3307005224150121</v>
      </c>
      <c r="N83" s="61">
        <f>'[3]Cuadro 5'!N82</f>
        <v>1.1894150953209666</v>
      </c>
      <c r="O83" s="166"/>
      <c r="P83" s="166"/>
      <c r="Q83" s="167"/>
      <c r="S83" s="147"/>
      <c r="T83" s="147"/>
      <c r="U83" s="147"/>
      <c r="V83" s="147"/>
      <c r="W83" s="147"/>
      <c r="X83" s="147"/>
    </row>
    <row r="84" spans="1:24" ht="12.75">
      <c r="A84" s="168" t="s">
        <v>671</v>
      </c>
      <c r="B84" s="169"/>
      <c r="C84" s="204" t="s">
        <v>672</v>
      </c>
      <c r="D84" s="69">
        <f>'[3]Cuadro 5'!D83</f>
        <v>641983.5579100003</v>
      </c>
      <c r="E84" s="69">
        <f>'[3]Cuadro 5'!E83</f>
        <v>583702.2897800003</v>
      </c>
      <c r="F84" s="170">
        <f>'[3]Cuadro 5'!F83</f>
        <v>9.984759208665503</v>
      </c>
      <c r="G84" s="170">
        <f>'[3]Cuadro 5'!G83</f>
        <v>0.5956129231846816</v>
      </c>
      <c r="H84" s="170">
        <f>'[3]Cuadro 5'!H83</f>
        <v>6.792015142438822</v>
      </c>
      <c r="I84" s="170"/>
      <c r="J84" s="69">
        <f>'[3]Cuadro 5'!J83</f>
        <v>297070.5465700001</v>
      </c>
      <c r="K84" s="69">
        <f>'[3]Cuadro 5'!K83</f>
        <v>347085.39680000005</v>
      </c>
      <c r="L84" s="170">
        <f>'[3]Cuadro 5'!L83</f>
        <v>-14.409955213073925</v>
      </c>
      <c r="M84" s="170">
        <f>'[3]Cuadro 5'!M83</f>
        <v>-1.0004334222668374</v>
      </c>
      <c r="N84" s="170">
        <f>'[3]Cuadro 5'!N83</f>
        <v>6.36429621583129</v>
      </c>
      <c r="O84" s="166"/>
      <c r="P84" s="166"/>
      <c r="Q84" s="167"/>
      <c r="S84" s="147"/>
      <c r="T84" s="147"/>
      <c r="U84" s="147"/>
      <c r="V84" s="147"/>
      <c r="W84" s="147"/>
      <c r="X84" s="147"/>
    </row>
    <row r="85" spans="1:24" ht="12.75">
      <c r="A85" s="165" t="s">
        <v>673</v>
      </c>
      <c r="B85" s="47"/>
      <c r="C85" s="205" t="s">
        <v>674</v>
      </c>
      <c r="D85" s="16">
        <f>'[3]Cuadro 5'!D84</f>
        <v>9.999999999999999E-34</v>
      </c>
      <c r="E85" s="16">
        <f>'[3]Cuadro 5'!E84</f>
        <v>9.999999999999999E-34</v>
      </c>
      <c r="F85" s="61">
        <f>'[3]Cuadro 5'!F84</f>
        <v>0</v>
      </c>
      <c r="G85" s="61">
        <f>'[3]Cuadro 5'!G84</f>
        <v>0</v>
      </c>
      <c r="H85" s="61">
        <f>'[3]Cuadro 5'!H84</f>
        <v>1.0579733793417485E-38</v>
      </c>
      <c r="I85" s="61"/>
      <c r="J85" s="16">
        <f>'[3]Cuadro 5'!J84</f>
        <v>9.999999999999999E-34</v>
      </c>
      <c r="K85" s="16">
        <f>'[3]Cuadro 5'!K84</f>
        <v>9.999999999999999E-34</v>
      </c>
      <c r="L85" s="61">
        <f>'[3]Cuadro 5'!L84</f>
        <v>0</v>
      </c>
      <c r="M85" s="61">
        <f>'[3]Cuadro 5'!M84</f>
        <v>0</v>
      </c>
      <c r="N85" s="61">
        <f>'[3]Cuadro 5'!N84</f>
        <v>2.1423518047527615E-38</v>
      </c>
      <c r="O85" s="166"/>
      <c r="P85" s="166"/>
      <c r="Q85" s="167"/>
      <c r="S85" s="147"/>
      <c r="T85" s="147"/>
      <c r="U85" s="147"/>
      <c r="V85" s="147"/>
      <c r="W85" s="147"/>
      <c r="X85" s="147"/>
    </row>
    <row r="86" spans="1:17" s="197" customFormat="1" ht="24.75" customHeight="1">
      <c r="A86" s="191" t="s">
        <v>675</v>
      </c>
      <c r="B86" s="903" t="s">
        <v>676</v>
      </c>
      <c r="C86" s="903"/>
      <c r="D86" s="202">
        <f>'[3]Cuadro 5'!D85</f>
        <v>45011.83128999997</v>
      </c>
      <c r="E86" s="202">
        <f>'[3]Cuadro 5'!E85</f>
        <v>41746.59551000003</v>
      </c>
      <c r="F86" s="203">
        <f>'[3]Cuadro 5'!F85</f>
        <v>7.821561830635473</v>
      </c>
      <c r="G86" s="203">
        <f>'[3]Cuadro 5'!G85</f>
        <v>0.03336949744255645</v>
      </c>
      <c r="H86" s="203">
        <f>'[3]Cuadro 5'!H85</f>
        <v>0.47621319260241934</v>
      </c>
      <c r="I86" s="203"/>
      <c r="J86" s="202">
        <f>'[3]Cuadro 5'!J85</f>
        <v>24683.082570000002</v>
      </c>
      <c r="K86" s="202">
        <f>'[3]Cuadro 5'!K85</f>
        <v>24360.273060000007</v>
      </c>
      <c r="L86" s="203">
        <f>'[3]Cuadro 5'!L85</f>
        <v>1.3251473380651646</v>
      </c>
      <c r="M86" s="203">
        <f>'[3]Cuadro 5'!M85</f>
        <v>0.006457070676897973</v>
      </c>
      <c r="N86" s="203">
        <f>'[3]Cuadro 5'!N85</f>
        <v>0.5287984649070093</v>
      </c>
      <c r="O86" s="166"/>
      <c r="P86" s="166"/>
      <c r="Q86" s="167"/>
    </row>
    <row r="87" spans="1:24" s="190" customFormat="1" ht="24">
      <c r="A87" s="179" t="s">
        <v>677</v>
      </c>
      <c r="B87" s="180"/>
      <c r="C87" s="181" t="s">
        <v>678</v>
      </c>
      <c r="D87" s="182">
        <f>'[3]Cuadro 5'!D86</f>
        <v>9538.134170000001</v>
      </c>
      <c r="E87" s="182">
        <f>'[3]Cuadro 5'!E86</f>
        <v>10544.054850000004</v>
      </c>
      <c r="F87" s="183">
        <f>'[3]Cuadro 5'!F86</f>
        <v>-9.540169264199177</v>
      </c>
      <c r="G87" s="183">
        <f>'[3]Cuadro 5'!G86</f>
        <v>-0.010280135898386887</v>
      </c>
      <c r="H87" s="183">
        <f>'[3]Cuadro 5'!H86</f>
        <v>0.10091092040449906</v>
      </c>
      <c r="I87" s="183"/>
      <c r="J87" s="182">
        <f>'[3]Cuadro 5'!J86</f>
        <v>3751.6924099999997</v>
      </c>
      <c r="K87" s="182">
        <f>'[3]Cuadro 5'!K86</f>
        <v>6151.416259999999</v>
      </c>
      <c r="L87" s="183">
        <f>'[3]Cuadro 5'!L86</f>
        <v>-39.01091632514559</v>
      </c>
      <c r="M87" s="183">
        <f>'[3]Cuadro 5'!M86</f>
        <v>-0.04800102235057426</v>
      </c>
      <c r="N87" s="183">
        <f>'[3]Cuadro 5'!N86</f>
        <v>0.08037445005440737</v>
      </c>
      <c r="O87" s="166"/>
      <c r="P87" s="166"/>
      <c r="Q87" s="167"/>
      <c r="S87" s="189"/>
      <c r="T87" s="189"/>
      <c r="U87" s="189"/>
      <c r="V87" s="189"/>
      <c r="W87" s="189"/>
      <c r="X87" s="189"/>
    </row>
    <row r="88" spans="1:24" s="190" customFormat="1" ht="24" customHeight="1">
      <c r="A88" s="184" t="s">
        <v>679</v>
      </c>
      <c r="B88" s="185"/>
      <c r="C88" s="186" t="s">
        <v>680</v>
      </c>
      <c r="D88" s="187">
        <f>'[3]Cuadro 5'!D87</f>
        <v>35473.69711999997</v>
      </c>
      <c r="E88" s="187">
        <f>'[3]Cuadro 5'!E87</f>
        <v>31202.54066000002</v>
      </c>
      <c r="F88" s="188">
        <f>'[3]Cuadro 5'!F87</f>
        <v>13.688489365468051</v>
      </c>
      <c r="G88" s="188">
        <f>'[3]Cuadro 5'!G87</f>
        <v>0.04364963334094333</v>
      </c>
      <c r="H88" s="188">
        <f>'[3]Cuadro 5'!H87</f>
        <v>0.37530227219792023</v>
      </c>
      <c r="I88" s="188"/>
      <c r="J88" s="187">
        <f>'[3]Cuadro 5'!J87</f>
        <v>20931.390160000003</v>
      </c>
      <c r="K88" s="187">
        <f>'[3]Cuadro 5'!K87</f>
        <v>18208.85680000001</v>
      </c>
      <c r="L88" s="188">
        <f>'[3]Cuadro 5'!L87</f>
        <v>14.951698450393616</v>
      </c>
      <c r="M88" s="188">
        <f>'[3]Cuadro 5'!M87</f>
        <v>0.054458093027472204</v>
      </c>
      <c r="N88" s="188">
        <f>'[3]Cuadro 5'!N87</f>
        <v>0.448424014852602</v>
      </c>
      <c r="O88" s="166"/>
      <c r="P88" s="166"/>
      <c r="Q88" s="167"/>
      <c r="S88" s="189"/>
      <c r="T88" s="189"/>
      <c r="U88" s="189"/>
      <c r="V88" s="189"/>
      <c r="W88" s="189"/>
      <c r="X88" s="189"/>
    </row>
    <row r="89" spans="1:17" s="28" customFormat="1" ht="12.75">
      <c r="A89" s="171" t="s">
        <v>681</v>
      </c>
      <c r="B89" s="8" t="s">
        <v>682</v>
      </c>
      <c r="C89" s="207"/>
      <c r="D89" s="52">
        <f>'[3]Cuadro 5'!D88</f>
        <v>63354.09343000001</v>
      </c>
      <c r="E89" s="52">
        <f>'[3]Cuadro 5'!E88</f>
        <v>60316.16498999999</v>
      </c>
      <c r="F89" s="62">
        <f>'[3]Cuadro 5'!F88</f>
        <v>5.036673734982465</v>
      </c>
      <c r="G89" s="62">
        <f>'[3]Cuadro 5'!G88</f>
        <v>0.031046500816321394</v>
      </c>
      <c r="H89" s="62">
        <f>'[3]Cuadro 5'!H88</f>
        <v>0.6702694432126999</v>
      </c>
      <c r="I89" s="62"/>
      <c r="J89" s="52">
        <f>'[3]Cuadro 5'!J88</f>
        <v>30411.260079999996</v>
      </c>
      <c r="K89" s="52">
        <f>'[3]Cuadro 5'!K88</f>
        <v>35337.58433</v>
      </c>
      <c r="L89" s="62">
        <f>'[3]Cuadro 5'!L88</f>
        <v>-13.94074989392463</v>
      </c>
      <c r="M89" s="62">
        <f>'[3]Cuadro 5'!M88</f>
        <v>-0.09853992176242532</v>
      </c>
      <c r="N89" s="62">
        <f>'[3]Cuadro 5'!N88</f>
        <v>0.651516179171936</v>
      </c>
      <c r="O89" s="166"/>
      <c r="P89" s="166"/>
      <c r="Q89" s="167"/>
    </row>
    <row r="90" spans="1:82" ht="12.75">
      <c r="A90" s="168" t="s">
        <v>683</v>
      </c>
      <c r="B90" s="169"/>
      <c r="C90" s="204" t="s">
        <v>684</v>
      </c>
      <c r="D90" s="69">
        <f>'[3]Cuadro 5'!D89</f>
        <v>33720.77957</v>
      </c>
      <c r="E90" s="69">
        <f>'[3]Cuadro 5'!E89</f>
        <v>31476.425949999997</v>
      </c>
      <c r="F90" s="170">
        <f>'[3]Cuadro 5'!F89</f>
        <v>7.130268295279572</v>
      </c>
      <c r="G90" s="170">
        <f>'[3]Cuadro 5'!G89</f>
        <v>0.022936460773066634</v>
      </c>
      <c r="H90" s="170">
        <f>'[3]Cuadro 5'!H89</f>
        <v>0.35675687115711097</v>
      </c>
      <c r="I90" s="170"/>
      <c r="J90" s="69">
        <f>'[3]Cuadro 5'!J89</f>
        <v>14414.108709999997</v>
      </c>
      <c r="K90" s="69">
        <f>'[3]Cuadro 5'!K89</f>
        <v>17625.297179999998</v>
      </c>
      <c r="L90" s="170">
        <f>'[3]Cuadro 5'!L89</f>
        <v>-18.21920185064364</v>
      </c>
      <c r="M90" s="170">
        <f>'[3]Cuadro 5'!M89</f>
        <v>-0.06423252805541621</v>
      </c>
      <c r="N90" s="170">
        <f>'[3]Cuadro 5'!N89</f>
        <v>0.3088009180877099</v>
      </c>
      <c r="O90" s="166"/>
      <c r="P90" s="166"/>
      <c r="Q90" s="167"/>
      <c r="R90" s="147"/>
      <c r="S90" s="147"/>
      <c r="T90" s="147"/>
      <c r="U90" s="147"/>
      <c r="V90" s="147"/>
      <c r="W90" s="147"/>
      <c r="X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</row>
    <row r="91" spans="1:24" ht="12.75">
      <c r="A91" s="165" t="s">
        <v>685</v>
      </c>
      <c r="B91" s="47"/>
      <c r="C91" s="205" t="s">
        <v>686</v>
      </c>
      <c r="D91" s="16">
        <f>'[3]Cuadro 5'!D90</f>
        <v>24354.734070000002</v>
      </c>
      <c r="E91" s="16">
        <f>'[3]Cuadro 5'!E90</f>
        <v>21907.77680999999</v>
      </c>
      <c r="F91" s="61">
        <f>'[3]Cuadro 5'!F90</f>
        <v>11.169354522924845</v>
      </c>
      <c r="G91" s="61">
        <f>'[3]Cuadro 5'!G90</f>
        <v>0.02500699475662881</v>
      </c>
      <c r="H91" s="61">
        <f>'[3]Cuadro 5'!H90</f>
        <v>0.2576666030700752</v>
      </c>
      <c r="I91" s="61"/>
      <c r="J91" s="16">
        <f>'[3]Cuadro 5'!J90</f>
        <v>13347.111899999998</v>
      </c>
      <c r="K91" s="16">
        <f>'[3]Cuadro 5'!K90</f>
        <v>12435.135800000002</v>
      </c>
      <c r="L91" s="61">
        <f>'[3]Cuadro 5'!L90</f>
        <v>7.333865224053252</v>
      </c>
      <c r="M91" s="61">
        <f>'[3]Cuadro 5'!M90</f>
        <v>0.018242009454250068</v>
      </c>
      <c r="N91" s="61">
        <f>'[3]Cuadro 5'!N90</f>
        <v>0.28594209267202053</v>
      </c>
      <c r="O91" s="166"/>
      <c r="P91" s="166"/>
      <c r="Q91" s="167"/>
      <c r="S91" s="147"/>
      <c r="T91" s="147"/>
      <c r="U91" s="147"/>
      <c r="V91" s="147"/>
      <c r="W91" s="147"/>
      <c r="X91" s="147"/>
    </row>
    <row r="92" spans="1:24" ht="12.75">
      <c r="A92" s="168" t="s">
        <v>687</v>
      </c>
      <c r="B92" s="169"/>
      <c r="C92" s="204" t="s">
        <v>688</v>
      </c>
      <c r="D92" s="69">
        <f>'[3]Cuadro 5'!D91</f>
        <v>5278.57979</v>
      </c>
      <c r="E92" s="69">
        <f>'[3]Cuadro 5'!E91</f>
        <v>6931.962230000001</v>
      </c>
      <c r="F92" s="170">
        <f>'[3]Cuadro 5'!F91</f>
        <v>-23.851578891248533</v>
      </c>
      <c r="G92" s="170">
        <f>'[3]Cuadro 5'!G91</f>
        <v>-0.016896954713374088</v>
      </c>
      <c r="H92" s="170">
        <f>'[3]Cuadro 5'!H91</f>
        <v>0.055845968985513576</v>
      </c>
      <c r="I92" s="170"/>
      <c r="J92" s="69">
        <f>'[3]Cuadro 5'!J91</f>
        <v>2650.0394700000006</v>
      </c>
      <c r="K92" s="69">
        <f>'[3]Cuadro 5'!K91</f>
        <v>5277.151350000001</v>
      </c>
      <c r="L92" s="170">
        <f>'[3]Cuadro 5'!L91</f>
        <v>-49.782765468722054</v>
      </c>
      <c r="M92" s="170">
        <f>'[3]Cuadro 5'!M91</f>
        <v>-0.052549403161259244</v>
      </c>
      <c r="N92" s="170">
        <f>'[3]Cuadro 5'!N91</f>
        <v>0.056773168412205526</v>
      </c>
      <c r="O92" s="166"/>
      <c r="P92" s="166"/>
      <c r="Q92" s="167"/>
      <c r="S92" s="147"/>
      <c r="T92" s="147"/>
      <c r="U92" s="147"/>
      <c r="V92" s="147"/>
      <c r="W92" s="147"/>
      <c r="X92" s="147"/>
    </row>
    <row r="93" spans="1:17" s="197" customFormat="1" ht="16.5" customHeight="1">
      <c r="A93" s="193" t="s">
        <v>689</v>
      </c>
      <c r="B93" s="8" t="s">
        <v>690</v>
      </c>
      <c r="C93" s="208"/>
      <c r="D93" s="52">
        <f>'[3]Cuadro 5'!D92</f>
        <v>1192.0951200000002</v>
      </c>
      <c r="E93" s="52">
        <f>'[3]Cuadro 5'!E92</f>
        <v>974.21651</v>
      </c>
      <c r="F93" s="62">
        <f>'[3]Cuadro 5'!F92</f>
        <v>22.36449575259202</v>
      </c>
      <c r="G93" s="62">
        <f>'[3]Cuadro 5'!G92</f>
        <v>0.0022266385060814454</v>
      </c>
      <c r="H93" s="62">
        <f>'[3]Cuadro 5'!H92</f>
        <v>0.012612049026032074</v>
      </c>
      <c r="I93" s="62"/>
      <c r="J93" s="52">
        <f>'[3]Cuadro 5'!J92</f>
        <v>740.9137000000001</v>
      </c>
      <c r="K93" s="52">
        <f>'[3]Cuadro 5'!K92</f>
        <v>299.66172</v>
      </c>
      <c r="L93" s="62">
        <f>'[3]Cuadro 5'!L92</f>
        <v>147.25003246994646</v>
      </c>
      <c r="M93" s="62">
        <f>'[3]Cuadro 5'!M92</f>
        <v>0.008826243133856902</v>
      </c>
      <c r="N93" s="62">
        <f>'[3]Cuadro 5'!N92</f>
        <v>0.015872978023610464</v>
      </c>
      <c r="O93" s="166"/>
      <c r="P93" s="166"/>
      <c r="Q93" s="167"/>
    </row>
    <row r="94" spans="1:24" ht="12.75">
      <c r="A94" s="168" t="s">
        <v>691</v>
      </c>
      <c r="B94" s="169"/>
      <c r="C94" s="204" t="s">
        <v>690</v>
      </c>
      <c r="D94" s="69">
        <f>'[3]Cuadro 5'!D93</f>
        <v>1192.0951200000002</v>
      </c>
      <c r="E94" s="69">
        <f>'[3]Cuadro 5'!E93</f>
        <v>974.21651</v>
      </c>
      <c r="F94" s="170">
        <f>'[3]Cuadro 5'!F93</f>
        <v>22.36449575259202</v>
      </c>
      <c r="G94" s="170">
        <f>'[3]Cuadro 5'!G93</f>
        <v>0.0022266385060814454</v>
      </c>
      <c r="H94" s="170">
        <f>'[3]Cuadro 5'!H93</f>
        <v>0.012612049026032074</v>
      </c>
      <c r="I94" s="170"/>
      <c r="J94" s="69">
        <f>'[3]Cuadro 5'!J93</f>
        <v>740.9137000000001</v>
      </c>
      <c r="K94" s="69">
        <f>'[3]Cuadro 5'!K93</f>
        <v>299.66172</v>
      </c>
      <c r="L94" s="170">
        <f>'[3]Cuadro 5'!L93</f>
        <v>147.25003246994646</v>
      </c>
      <c r="M94" s="170">
        <f>'[3]Cuadro 5'!M93</f>
        <v>0.008826243133856902</v>
      </c>
      <c r="N94" s="170">
        <f>'[3]Cuadro 5'!N93</f>
        <v>0.015872978023610464</v>
      </c>
      <c r="O94" s="166"/>
      <c r="P94" s="166"/>
      <c r="Q94" s="167"/>
      <c r="S94" s="147"/>
      <c r="T94" s="147"/>
      <c r="U94" s="147"/>
      <c r="V94" s="147"/>
      <c r="W94" s="147"/>
      <c r="X94" s="147"/>
    </row>
    <row r="95" spans="1:24" ht="12.75">
      <c r="A95" s="171" t="s">
        <v>692</v>
      </c>
      <c r="B95" s="8" t="s">
        <v>693</v>
      </c>
      <c r="C95" s="205"/>
      <c r="D95" s="52">
        <f>'[3]Cuadro 5'!D94</f>
        <v>57227.32358000001</v>
      </c>
      <c r="E95" s="52">
        <f>'[3]Cuadro 5'!E94</f>
        <v>44494.04674000001</v>
      </c>
      <c r="F95" s="62">
        <f>'[3]Cuadro 5'!F94</f>
        <v>28.617933797765403</v>
      </c>
      <c r="G95" s="62">
        <f>'[3]Cuadro 5'!G94</f>
        <v>0.13012936203576406</v>
      </c>
      <c r="H95" s="62">
        <f>'[3]Cuadro 5'!H94</f>
        <v>0.6054498491861635</v>
      </c>
      <c r="I95" s="62"/>
      <c r="J95" s="52">
        <f>'[3]Cuadro 5'!J94</f>
        <v>31185.143339999995</v>
      </c>
      <c r="K95" s="52">
        <f>'[3]Cuadro 5'!K94</f>
        <v>22549.168129999995</v>
      </c>
      <c r="L95" s="62">
        <f>'[3]Cuadro 5'!L94</f>
        <v>38.298420412726784</v>
      </c>
      <c r="M95" s="62">
        <f>'[3]Cuadro 5'!M94</f>
        <v>0.17274305919583843</v>
      </c>
      <c r="N95" s="62">
        <f>'[3]Cuadro 5'!N94</f>
        <v>0.6680954811592255</v>
      </c>
      <c r="O95" s="166"/>
      <c r="P95" s="166"/>
      <c r="Q95" s="167"/>
      <c r="S95" s="147"/>
      <c r="T95" s="147"/>
      <c r="U95" s="147"/>
      <c r="V95" s="147"/>
      <c r="W95" s="147"/>
      <c r="X95" s="147"/>
    </row>
    <row r="96" spans="1:24" ht="12.75">
      <c r="A96" s="184" t="s">
        <v>694</v>
      </c>
      <c r="B96" s="185"/>
      <c r="C96" s="186" t="s">
        <v>695</v>
      </c>
      <c r="D96" s="187">
        <f>'[3]Cuadro 5'!D95</f>
        <v>19245.291240000002</v>
      </c>
      <c r="E96" s="187">
        <f>'[3]Cuadro 5'!E95</f>
        <v>7930.093469999998</v>
      </c>
      <c r="F96" s="188">
        <f>'[3]Cuadro 5'!F95</f>
        <v>142.68681463599452</v>
      </c>
      <c r="G96" s="188">
        <f>'[3]Cuadro 5'!G95</f>
        <v>0.11563712040667455</v>
      </c>
      <c r="H96" s="188">
        <f>'[3]Cuadro 5'!H95</f>
        <v>0.20361005809598956</v>
      </c>
      <c r="I96" s="188"/>
      <c r="J96" s="187">
        <f>'[3]Cuadro 5'!J95</f>
        <v>12323.184689999998</v>
      </c>
      <c r="K96" s="187">
        <f>'[3]Cuadro 5'!K95</f>
        <v>3619.6623499999996</v>
      </c>
      <c r="L96" s="188">
        <f>'[3]Cuadro 5'!L95</f>
        <v>240.45122164502445</v>
      </c>
      <c r="M96" s="188">
        <f>'[3]Cuadro 5'!M95</f>
        <v>0.17409418603355648</v>
      </c>
      <c r="N96" s="188">
        <f>'[3]Cuadro 5'!N95</f>
        <v>0.26400596960923095</v>
      </c>
      <c r="O96" s="166"/>
      <c r="P96" s="166"/>
      <c r="Q96" s="167"/>
      <c r="S96" s="147"/>
      <c r="T96" s="147"/>
      <c r="U96" s="147"/>
      <c r="V96" s="147"/>
      <c r="W96" s="147"/>
      <c r="X96" s="147"/>
    </row>
    <row r="97" spans="1:24" s="190" customFormat="1" ht="15" customHeight="1">
      <c r="A97" s="179" t="s">
        <v>696</v>
      </c>
      <c r="B97" s="180"/>
      <c r="C97" s="181" t="s">
        <v>697</v>
      </c>
      <c r="D97" s="182">
        <f>'[3]Cuadro 5'!D96</f>
        <v>9831.384760000003</v>
      </c>
      <c r="E97" s="182">
        <f>'[3]Cuadro 5'!E96</f>
        <v>11565.327200000005</v>
      </c>
      <c r="F97" s="183">
        <f>'[3]Cuadro 5'!F96</f>
        <v>-14.992593032733234</v>
      </c>
      <c r="G97" s="183">
        <f>'[3]Cuadro 5'!G96</f>
        <v>-0.017720248005220974</v>
      </c>
      <c r="H97" s="183">
        <f>'[3]Cuadro 5'!H96</f>
        <v>0.10401343358146169</v>
      </c>
      <c r="I97" s="183"/>
      <c r="J97" s="182">
        <f>'[3]Cuadro 5'!J96</f>
        <v>4141.34159</v>
      </c>
      <c r="K97" s="182">
        <f>'[3]Cuadro 5'!K96</f>
        <v>5811.1959099999995</v>
      </c>
      <c r="L97" s="183">
        <f>'[3]Cuadro 5'!L96</f>
        <v>-28.735123473061496</v>
      </c>
      <c r="M97" s="183">
        <f>'[3]Cuadro 5'!M96</f>
        <v>-0.03340164099986878</v>
      </c>
      <c r="N97" s="183">
        <f>'[3]Cuadro 5'!N96</f>
        <v>0.08872210629434171</v>
      </c>
      <c r="O97" s="166"/>
      <c r="P97" s="166"/>
      <c r="Q97" s="167"/>
      <c r="S97" s="189"/>
      <c r="T97" s="189"/>
      <c r="U97" s="189"/>
      <c r="V97" s="189"/>
      <c r="W97" s="189"/>
      <c r="X97" s="189"/>
    </row>
    <row r="98" spans="1:24" ht="12.75">
      <c r="A98" s="168" t="s">
        <v>698</v>
      </c>
      <c r="B98" s="169"/>
      <c r="C98" s="204" t="s">
        <v>699</v>
      </c>
      <c r="D98" s="69">
        <f>'[3]Cuadro 5'!D97</f>
        <v>10556.830339999999</v>
      </c>
      <c r="E98" s="69">
        <f>'[3]Cuadro 5'!E97</f>
        <v>6192.612579999998</v>
      </c>
      <c r="F98" s="170">
        <f>'[3]Cuadro 5'!F97</f>
        <v>70.47458085937619</v>
      </c>
      <c r="G98" s="170">
        <f>'[3]Cuadro 5'!G97</f>
        <v>0.04460068527764384</v>
      </c>
      <c r="H98" s="170">
        <f>'[3]Cuadro 5'!H97</f>
        <v>0.111688454699473</v>
      </c>
      <c r="I98" s="170"/>
      <c r="J98" s="69">
        <f>'[3]Cuadro 5'!J97</f>
        <v>4446.095539999999</v>
      </c>
      <c r="K98" s="69">
        <f>'[3]Cuadro 5'!K97</f>
        <v>3033.3524099999995</v>
      </c>
      <c r="L98" s="170">
        <f>'[3]Cuadro 5'!L97</f>
        <v>46.5736564384222</v>
      </c>
      <c r="M98" s="170">
        <f>'[3]Cuadro 5'!M97</f>
        <v>0.028258715917979575</v>
      </c>
      <c r="N98" s="170">
        <f>'[3]Cuadro 5'!N97</f>
        <v>0.09525100804222203</v>
      </c>
      <c r="O98" s="166"/>
      <c r="P98" s="166"/>
      <c r="Q98" s="167"/>
      <c r="S98" s="147"/>
      <c r="T98" s="147"/>
      <c r="U98" s="147"/>
      <c r="V98" s="147"/>
      <c r="W98" s="147"/>
      <c r="X98" s="147"/>
    </row>
    <row r="99" spans="1:24" ht="12.75">
      <c r="A99" s="165" t="s">
        <v>700</v>
      </c>
      <c r="B99" s="47"/>
      <c r="C99" s="205" t="s">
        <v>701</v>
      </c>
      <c r="D99" s="16">
        <f>'[3]Cuadro 5'!D98</f>
        <v>10908.975870000002</v>
      </c>
      <c r="E99" s="16">
        <f>'[3]Cuadro 5'!E98</f>
        <v>13943.002100000005</v>
      </c>
      <c r="F99" s="61">
        <f>'[3]Cuadro 5'!F98</f>
        <v>-21.76020779628228</v>
      </c>
      <c r="G99" s="61">
        <f>'[3]Cuadro 5'!G98</f>
        <v>-0.031006621678828963</v>
      </c>
      <c r="H99" s="61">
        <f>'[3]Cuadro 5'!H98</f>
        <v>0.11541406066341495</v>
      </c>
      <c r="I99" s="61"/>
      <c r="J99" s="16">
        <f>'[3]Cuadro 5'!J98</f>
        <v>6673.126829999999</v>
      </c>
      <c r="K99" s="16">
        <f>'[3]Cuadro 5'!K98</f>
        <v>7701.405959999999</v>
      </c>
      <c r="L99" s="61">
        <f>'[3]Cuadro 5'!L98</f>
        <v>-13.351836474284495</v>
      </c>
      <c r="M99" s="61">
        <f>'[3]Cuadro 5'!M98</f>
        <v>-0.02056838727579386</v>
      </c>
      <c r="N99" s="61">
        <f>'[3]Cuadro 5'!N98</f>
        <v>0.14296185307594572</v>
      </c>
      <c r="O99" s="166"/>
      <c r="P99" s="166"/>
      <c r="Q99" s="167"/>
      <c r="S99" s="147"/>
      <c r="T99" s="147"/>
      <c r="U99" s="147"/>
      <c r="V99" s="147"/>
      <c r="W99" s="147"/>
      <c r="X99" s="147"/>
    </row>
    <row r="100" spans="1:24" ht="12.75">
      <c r="A100" s="168" t="s">
        <v>702</v>
      </c>
      <c r="B100" s="169"/>
      <c r="C100" s="204" t="s">
        <v>703</v>
      </c>
      <c r="D100" s="69">
        <f>'[3]Cuadro 5'!D99</f>
        <v>3168.0935</v>
      </c>
      <c r="E100" s="69">
        <f>'[3]Cuadro 5'!E99</f>
        <v>2746.6778400000007</v>
      </c>
      <c r="F100" s="170">
        <f>'[3]Cuadro 5'!F99</f>
        <v>15.342740741666269</v>
      </c>
      <c r="G100" s="170">
        <f>'[3]Cuadro 5'!G99</f>
        <v>0.004306711593312091</v>
      </c>
      <c r="H100" s="170">
        <f>'[3]Cuadro 5'!H99</f>
        <v>0.03351758586265628</v>
      </c>
      <c r="I100" s="170"/>
      <c r="J100" s="69">
        <f>'[3]Cuadro 5'!J99</f>
        <v>1761.6394900000003</v>
      </c>
      <c r="K100" s="69">
        <f>'[3]Cuadro 5'!K99</f>
        <v>1317.18683</v>
      </c>
      <c r="L100" s="170">
        <f>'[3]Cuadro 5'!L99</f>
        <v>33.74256786336075</v>
      </c>
      <c r="M100" s="170">
        <f>'[3]Cuadro 5'!M99</f>
        <v>0.008890265463850015</v>
      </c>
      <c r="N100" s="170">
        <f>'[3]Cuadro 5'!N99</f>
        <v>0.03774051540725235</v>
      </c>
      <c r="O100" s="166"/>
      <c r="P100" s="166"/>
      <c r="Q100" s="167"/>
      <c r="S100" s="147"/>
      <c r="T100" s="147"/>
      <c r="U100" s="147"/>
      <c r="V100" s="147"/>
      <c r="W100" s="147"/>
      <c r="X100" s="147"/>
    </row>
    <row r="101" spans="1:24" ht="12.75">
      <c r="A101" s="165" t="s">
        <v>704</v>
      </c>
      <c r="B101" s="47"/>
      <c r="C101" s="205" t="s">
        <v>705</v>
      </c>
      <c r="D101" s="16">
        <f>'[3]Cuadro 5'!D100</f>
        <v>3516.7478699999992</v>
      </c>
      <c r="E101" s="16">
        <f>'[3]Cuadro 5'!E100</f>
        <v>2116.3335500000003</v>
      </c>
      <c r="F101" s="61">
        <f>'[3]Cuadro 5'!F100</f>
        <v>66.17172042658393</v>
      </c>
      <c r="G101" s="61">
        <f>'[3]Cuadro 5'!G100</f>
        <v>0.014311714442183461</v>
      </c>
      <c r="H101" s="61">
        <f>'[3]Cuadro 5'!H100</f>
        <v>0.03720625628316796</v>
      </c>
      <c r="I101" s="61"/>
      <c r="J101" s="16">
        <f>'[3]Cuadro 5'!J100</f>
        <v>1839.7551999999998</v>
      </c>
      <c r="K101" s="16">
        <f>'[3]Cuadro 5'!K100</f>
        <v>1066.36467</v>
      </c>
      <c r="L101" s="61">
        <f>'[3]Cuadro 5'!L100</f>
        <v>72.52589585512055</v>
      </c>
      <c r="M101" s="61">
        <f>'[3]Cuadro 5'!M100</f>
        <v>0.015469920056114988</v>
      </c>
      <c r="N101" s="61">
        <f>'[3]Cuadro 5'!N100</f>
        <v>0.039414028730232774</v>
      </c>
      <c r="O101" s="166"/>
      <c r="P101" s="166"/>
      <c r="Q101" s="167"/>
      <c r="S101" s="147"/>
      <c r="T101" s="147"/>
      <c r="U101" s="147"/>
      <c r="V101" s="147"/>
      <c r="W101" s="147"/>
      <c r="X101" s="147"/>
    </row>
    <row r="102" spans="1:17" s="197" customFormat="1" ht="20.25" customHeight="1">
      <c r="A102" s="191" t="s">
        <v>706</v>
      </c>
      <c r="B102" s="903" t="s">
        <v>857</v>
      </c>
      <c r="C102" s="903"/>
      <c r="D102" s="202">
        <f>'[3]Cuadro 5'!D101</f>
        <v>13556.94487</v>
      </c>
      <c r="E102" s="202">
        <f>'[3]Cuadro 5'!E101</f>
        <v>16814.58123</v>
      </c>
      <c r="F102" s="203">
        <f>'[3]Cuadro 5'!F101</f>
        <v>-19.373877442679554</v>
      </c>
      <c r="G102" s="203">
        <f>'[3]Cuadro 5'!G101</f>
        <v>-0.033291834191465565</v>
      </c>
      <c r="H102" s="203">
        <f>'[3]Cuadro 5'!H101</f>
        <v>0.14342886777663683</v>
      </c>
      <c r="I102" s="203"/>
      <c r="J102" s="202">
        <f>'[3]Cuadro 5'!J101</f>
        <v>8494.970120000002</v>
      </c>
      <c r="K102" s="202">
        <f>'[3]Cuadro 5'!K101</f>
        <v>11819.93276</v>
      </c>
      <c r="L102" s="203">
        <f>'[3]Cuadro 5'!L101</f>
        <v>-28.13013159645079</v>
      </c>
      <c r="M102" s="203">
        <f>'[3]Cuadro 5'!M101</f>
        <v>-0.06650832177938487</v>
      </c>
      <c r="N102" s="203">
        <f>'[3]Cuadro 5'!N101</f>
        <v>0.18199214567902788</v>
      </c>
      <c r="O102" s="166"/>
      <c r="P102" s="166"/>
      <c r="Q102" s="167"/>
    </row>
    <row r="103" spans="1:24" ht="24">
      <c r="A103" s="165" t="s">
        <v>708</v>
      </c>
      <c r="B103" s="180"/>
      <c r="C103" s="181" t="s">
        <v>709</v>
      </c>
      <c r="D103" s="16">
        <f>'[3]Cuadro 5'!D102</f>
        <v>3797.200979999999</v>
      </c>
      <c r="E103" s="16">
        <f>'[3]Cuadro 5'!E102</f>
        <v>3183.506459999999</v>
      </c>
      <c r="F103" s="61">
        <f>'[3]Cuadro 5'!F102</f>
        <v>19.27731348156272</v>
      </c>
      <c r="G103" s="61">
        <f>'[3]Cuadro 5'!G102</f>
        <v>0.006271730158381166</v>
      </c>
      <c r="H103" s="61">
        <f>'[3]Cuadro 5'!H102</f>
        <v>0.04017337552850399</v>
      </c>
      <c r="I103" s="61"/>
      <c r="J103" s="16">
        <f>'[3]Cuadro 5'!J102</f>
        <v>2006.4177000000004</v>
      </c>
      <c r="K103" s="16">
        <f>'[3]Cuadro 5'!K102</f>
        <v>1766.49298</v>
      </c>
      <c r="L103" s="61">
        <f>'[3]Cuadro 5'!L102</f>
        <v>13.581979816302493</v>
      </c>
      <c r="M103" s="61">
        <f>'[3]Cuadro 5'!M102</f>
        <v>0.004799148805049086</v>
      </c>
      <c r="N103" s="61">
        <f>'[3]Cuadro 5'!N102</f>
        <v>0.042984525806828856</v>
      </c>
      <c r="O103" s="166"/>
      <c r="P103" s="166"/>
      <c r="Q103" s="167"/>
      <c r="S103" s="147"/>
      <c r="T103" s="147"/>
      <c r="U103" s="147"/>
      <c r="V103" s="147"/>
      <c r="W103" s="147"/>
      <c r="X103" s="147"/>
    </row>
    <row r="104" spans="1:19" s="190" customFormat="1" ht="24">
      <c r="A104" s="168" t="s">
        <v>710</v>
      </c>
      <c r="B104" s="185"/>
      <c r="C104" s="186" t="s">
        <v>711</v>
      </c>
      <c r="D104" s="69">
        <f>'[3]Cuadro 5'!D103</f>
        <v>8870.30533</v>
      </c>
      <c r="E104" s="69">
        <f>'[3]Cuadro 5'!E103</f>
        <v>9914.805370000002</v>
      </c>
      <c r="F104" s="170">
        <f>'[3]Cuadro 5'!F103</f>
        <v>-10.534750819823731</v>
      </c>
      <c r="G104" s="170">
        <f>'[3]Cuadro 5'!G103</f>
        <v>-0.010674402634878262</v>
      </c>
      <c r="H104" s="170">
        <f>'[3]Cuadro 5'!H103</f>
        <v>0.09384546905773224</v>
      </c>
      <c r="I104" s="170"/>
      <c r="J104" s="69">
        <f>'[3]Cuadro 5'!J103</f>
        <v>5805.87755</v>
      </c>
      <c r="K104" s="69">
        <f>'[3]Cuadro 5'!K103</f>
        <v>6514.19771</v>
      </c>
      <c r="L104" s="170">
        <f>'[3]Cuadro 5'!L103</f>
        <v>-10.873482684024955</v>
      </c>
      <c r="M104" s="170">
        <f>'[3]Cuadro 5'!M103</f>
        <v>-0.014168335173866922</v>
      </c>
      <c r="N104" s="170">
        <f>'[3]Cuadro 5'!N103</f>
        <v>0.12438232247416042</v>
      </c>
      <c r="O104" s="166"/>
      <c r="P104" s="166"/>
      <c r="Q104" s="167"/>
      <c r="S104" s="189"/>
    </row>
    <row r="105" spans="1:17" s="190" customFormat="1" ht="24">
      <c r="A105" s="165" t="s">
        <v>712</v>
      </c>
      <c r="B105" s="180"/>
      <c r="C105" s="181" t="s">
        <v>713</v>
      </c>
      <c r="D105" s="16">
        <f>'[3]Cuadro 5'!D104</f>
        <v>889.4385599999998</v>
      </c>
      <c r="E105" s="16">
        <f>'[3]Cuadro 5'!E104</f>
        <v>3716.2693999999988</v>
      </c>
      <c r="F105" s="61">
        <f>'[3]Cuadro 5'!F104</f>
        <v>-76.06635945176632</v>
      </c>
      <c r="G105" s="61">
        <f>'[3]Cuadro 5'!G104</f>
        <v>-0.028889161714968477</v>
      </c>
      <c r="H105" s="61">
        <f>'[3]Cuadro 5'!H104</f>
        <v>0.009410023190400584</v>
      </c>
      <c r="I105" s="61"/>
      <c r="J105" s="16">
        <f>'[3]Cuadro 5'!J104</f>
        <v>682.67487</v>
      </c>
      <c r="K105" s="16">
        <f>'[3]Cuadro 5'!K104</f>
        <v>3539.24207</v>
      </c>
      <c r="L105" s="61">
        <f>'[3]Cuadro 5'!L104</f>
        <v>-80.7112693481291</v>
      </c>
      <c r="M105" s="61">
        <f>'[3]Cuadro 5'!M104</f>
        <v>-0.05713913541056706</v>
      </c>
      <c r="N105" s="61">
        <f>'[3]Cuadro 5'!N104</f>
        <v>0.01462529739803857</v>
      </c>
      <c r="O105" s="166"/>
      <c r="P105" s="166"/>
      <c r="Q105" s="167"/>
    </row>
    <row r="106" spans="1:17" s="190" customFormat="1" ht="18.75" customHeight="1">
      <c r="A106" s="191" t="s">
        <v>714</v>
      </c>
      <c r="B106" s="903" t="s">
        <v>858</v>
      </c>
      <c r="C106" s="903"/>
      <c r="D106" s="202">
        <f>'[3]Cuadro 5'!D105</f>
        <v>12394.584809999998</v>
      </c>
      <c r="E106" s="202">
        <f>'[3]Cuadro 5'!E105</f>
        <v>13229.786389999997</v>
      </c>
      <c r="F106" s="203">
        <f>'[3]Cuadro 5'!F105</f>
        <v>-6.313039042197258</v>
      </c>
      <c r="G106" s="203">
        <f>'[3]Cuadro 5'!G105</f>
        <v>-0.008535450076389136</v>
      </c>
      <c r="H106" s="203">
        <f>'[3]Cuadro 5'!H105</f>
        <v>0.13113140776973603</v>
      </c>
      <c r="I106" s="203"/>
      <c r="J106" s="202">
        <f>'[3]Cuadro 5'!J105</f>
        <v>6296.780979999997</v>
      </c>
      <c r="K106" s="202">
        <f>'[3]Cuadro 5'!K105</f>
        <v>5826.70511</v>
      </c>
      <c r="L106" s="203">
        <f>'[3]Cuadro 5'!L105</f>
        <v>8.067610444078179</v>
      </c>
      <c r="M106" s="203">
        <f>'[3]Cuadro 5'!M105</f>
        <v>0.009402799552263271</v>
      </c>
      <c r="N106" s="203">
        <f>'[3]Cuadro 5'!N105</f>
        <v>0.13489920096635855</v>
      </c>
      <c r="O106" s="166"/>
      <c r="P106" s="166"/>
      <c r="Q106" s="167"/>
    </row>
    <row r="107" spans="1:17" s="197" customFormat="1" ht="27" customHeight="1">
      <c r="A107" s="179" t="s">
        <v>716</v>
      </c>
      <c r="B107" s="180"/>
      <c r="C107" s="181" t="s">
        <v>717</v>
      </c>
      <c r="D107" s="182">
        <f>'[3]Cuadro 5'!D106</f>
        <v>11424.603859999997</v>
      </c>
      <c r="E107" s="182">
        <f>'[3]Cuadro 5'!E106</f>
        <v>12117.388769999998</v>
      </c>
      <c r="F107" s="183">
        <f>'[3]Cuadro 5'!F106</f>
        <v>-5.717278888626435</v>
      </c>
      <c r="G107" s="183">
        <f>'[3]Cuadro 5'!G106</f>
        <v>-0.007080004581625374</v>
      </c>
      <c r="H107" s="183">
        <f>'[3]Cuadro 5'!H106</f>
        <v>0.12086926753404983</v>
      </c>
      <c r="I107" s="183"/>
      <c r="J107" s="182">
        <f>'[3]Cuadro 5'!J106</f>
        <v>5808.059159999997</v>
      </c>
      <c r="K107" s="182">
        <f>'[3]Cuadro 5'!K106</f>
        <v>5284.702719999999</v>
      </c>
      <c r="L107" s="183">
        <f>'[3]Cuadro 5'!L106</f>
        <v>9.903233308079018</v>
      </c>
      <c r="M107" s="183">
        <f>'[3]Cuadro 5'!M106</f>
        <v>0.010468556277322023</v>
      </c>
      <c r="N107" s="183">
        <f>'[3]Cuadro 5'!N106</f>
        <v>0.12442906023536801</v>
      </c>
      <c r="O107" s="166"/>
      <c r="P107" s="166"/>
      <c r="Q107" s="27"/>
    </row>
    <row r="108" spans="1:17" s="190" customFormat="1" ht="12.75">
      <c r="A108" s="168" t="s">
        <v>718</v>
      </c>
      <c r="B108" s="169"/>
      <c r="C108" s="204" t="s">
        <v>719</v>
      </c>
      <c r="D108" s="69">
        <f>'[3]Cuadro 5'!D107</f>
        <v>514.7431299999998</v>
      </c>
      <c r="E108" s="69">
        <f>'[3]Cuadro 5'!E107</f>
        <v>477.15137999999996</v>
      </c>
      <c r="F108" s="170">
        <f>'[3]Cuadro 5'!F107</f>
        <v>7.878369753431265</v>
      </c>
      <c r="G108" s="170">
        <f>'[3]Cuadro 5'!G107</f>
        <v>0.00038417372894469456</v>
      </c>
      <c r="H108" s="170">
        <f>'[3]Cuadro 5'!H107</f>
        <v>0.0054458452873904885</v>
      </c>
      <c r="I108" s="170"/>
      <c r="J108" s="69">
        <f>'[3]Cuadro 5'!J107</f>
        <v>316.30197999999996</v>
      </c>
      <c r="K108" s="69">
        <f>'[3]Cuadro 5'!K107</f>
        <v>89.67676000000002</v>
      </c>
      <c r="L108" s="170">
        <f>'[3]Cuadro 5'!L107</f>
        <v>252.7134343390639</v>
      </c>
      <c r="M108" s="170">
        <f>'[3]Cuadro 5'!M107</f>
        <v>0.004533122530087704</v>
      </c>
      <c r="N108" s="170">
        <f>'[3]Cuadro 5'!N107</f>
        <v>0.006776301176998717</v>
      </c>
      <c r="O108" s="166"/>
      <c r="P108" s="166"/>
      <c r="Q108" s="27"/>
    </row>
    <row r="109" spans="1:17" ht="15" customHeight="1">
      <c r="A109" s="165" t="s">
        <v>720</v>
      </c>
      <c r="B109" s="47"/>
      <c r="C109" s="205" t="s">
        <v>721</v>
      </c>
      <c r="D109" s="16">
        <f>'[3]Cuadro 5'!D108</f>
        <v>455.2378199999999</v>
      </c>
      <c r="E109" s="16">
        <f>'[3]Cuadro 5'!E108</f>
        <v>635.24624</v>
      </c>
      <c r="F109" s="61">
        <f>'[3]Cuadro 5'!F108</f>
        <v>-28.33679424847915</v>
      </c>
      <c r="G109" s="61">
        <f>'[3]Cuadro 5'!G108</f>
        <v>-0.0018396192237084728</v>
      </c>
      <c r="H109" s="61">
        <f>'[3]Cuadro 5'!H108</f>
        <v>0.0048162949482957055</v>
      </c>
      <c r="I109" s="61"/>
      <c r="J109" s="16">
        <f>'[3]Cuadro 5'!J108</f>
        <v>172.41984</v>
      </c>
      <c r="K109" s="16">
        <f>'[3]Cuadro 5'!K108</f>
        <v>452.32563</v>
      </c>
      <c r="L109" s="61">
        <f>'[3]Cuadro 5'!L108</f>
        <v>-61.88147905746575</v>
      </c>
      <c r="M109" s="61">
        <f>'[3]Cuadro 5'!M108</f>
        <v>-0.00559887925514644</v>
      </c>
      <c r="N109" s="61">
        <f>'[3]Cuadro 5'!N108</f>
        <v>0.0036938395539918233</v>
      </c>
      <c r="O109" s="166"/>
      <c r="P109" s="166"/>
      <c r="Q109" s="27"/>
    </row>
    <row r="110" spans="1:17" ht="20.25" customHeight="1">
      <c r="A110" s="191" t="s">
        <v>722</v>
      </c>
      <c r="B110" s="209" t="s">
        <v>723</v>
      </c>
      <c r="C110" s="209"/>
      <c r="D110" s="202">
        <f>'[3]Cuadro 5'!D109</f>
        <v>219811.36174999998</v>
      </c>
      <c r="E110" s="202">
        <f>'[3]Cuadro 5'!E109</f>
        <v>62042.10024999999</v>
      </c>
      <c r="F110" s="203">
        <f>'[3]Cuadro 5'!F109</f>
        <v>254.29387603621626</v>
      </c>
      <c r="G110" s="203">
        <f>'[3]Cuadro 5'!G109</f>
        <v>1.612343280195943</v>
      </c>
      <c r="H110" s="203">
        <f>'[3]Cuadro 5'!H109</f>
        <v>2.325545692083591</v>
      </c>
      <c r="I110" s="203"/>
      <c r="J110" s="202">
        <f>'[3]Cuadro 5'!J109</f>
        <v>166908.96379000004</v>
      </c>
      <c r="K110" s="202">
        <f>'[3]Cuadro 5'!K109</f>
        <v>36789.23267</v>
      </c>
      <c r="L110" s="203">
        <f>'[3]Cuadro 5'!L109</f>
        <v>353.6897121154336</v>
      </c>
      <c r="M110" s="203">
        <f>'[3]Cuadro 5'!M109</f>
        <v>2.6027495295935137</v>
      </c>
      <c r="N110" s="203">
        <f>'[3]Cuadro 5'!N109</f>
        <v>3.575777198049199</v>
      </c>
      <c r="O110" s="166"/>
      <c r="P110" s="166"/>
      <c r="Q110" s="27"/>
    </row>
    <row r="111" spans="1:17" s="197" customFormat="1" ht="12.75" customHeight="1">
      <c r="A111" s="165" t="s">
        <v>724</v>
      </c>
      <c r="B111" s="47"/>
      <c r="C111" s="205" t="s">
        <v>725</v>
      </c>
      <c r="D111" s="16">
        <f>'[3]Cuadro 5'!D110</f>
        <v>201930.97147</v>
      </c>
      <c r="E111" s="16">
        <f>'[3]Cuadro 5'!E110</f>
        <v>49023.768</v>
      </c>
      <c r="F111" s="61">
        <f>'[3]Cuadro 5'!F110</f>
        <v>311.9042246405866</v>
      </c>
      <c r="G111" s="61">
        <f>'[3]Cuadro 5'!G110</f>
        <v>1.5626548521836636</v>
      </c>
      <c r="H111" s="61">
        <f>'[3]Cuadro 5'!H110</f>
        <v>2.136375922798781</v>
      </c>
      <c r="I111" s="61"/>
      <c r="J111" s="16">
        <f>'[3]Cuadro 5'!J110</f>
        <v>158541.87241000004</v>
      </c>
      <c r="K111" s="16">
        <f>'[3]Cuadro 5'!K110</f>
        <v>31665.56386</v>
      </c>
      <c r="L111" s="61">
        <f>'[3]Cuadro 5'!L110</f>
        <v>400.67598073082297</v>
      </c>
      <c r="M111" s="61">
        <f>'[3]Cuadro 5'!M110</f>
        <v>2.537872231618196</v>
      </c>
      <c r="N111" s="61">
        <f>'[3]Cuadro 5'!N110</f>
        <v>3.3965246648644567</v>
      </c>
      <c r="O111" s="166"/>
      <c r="P111" s="166"/>
      <c r="Q111" s="210"/>
    </row>
    <row r="112" spans="1:17" ht="25.5" customHeight="1">
      <c r="A112" s="184" t="s">
        <v>726</v>
      </c>
      <c r="B112" s="185"/>
      <c r="C112" s="186" t="s">
        <v>727</v>
      </c>
      <c r="D112" s="187">
        <f>'[3]Cuadro 5'!D111</f>
        <v>3130.02863</v>
      </c>
      <c r="E112" s="187">
        <f>'[3]Cuadro 5'!E111</f>
        <v>658.49772</v>
      </c>
      <c r="F112" s="188">
        <f>'[3]Cuadro 5'!F111</f>
        <v>375.32869665820556</v>
      </c>
      <c r="G112" s="188">
        <f>'[3]Cuadro 5'!G111</f>
        <v>0.025258128336583887</v>
      </c>
      <c r="H112" s="188">
        <f>'[3]Cuadro 5'!H111</f>
        <v>0.03311486967117523</v>
      </c>
      <c r="I112" s="188"/>
      <c r="J112" s="187">
        <f>'[3]Cuadro 5'!J111</f>
        <v>1275.45877</v>
      </c>
      <c r="K112" s="187">
        <f>'[3]Cuadro 5'!K111</f>
        <v>231.5794</v>
      </c>
      <c r="L112" s="188">
        <f>'[3]Cuadro 5'!L111</f>
        <v>450.7652105498157</v>
      </c>
      <c r="M112" s="188">
        <f>'[3]Cuadro 5'!M111</f>
        <v>0.020880434626123077</v>
      </c>
      <c r="N112" s="188">
        <f>'[3]Cuadro 5'!N111</f>
        <v>0.027324813977972373</v>
      </c>
      <c r="O112" s="166"/>
      <c r="P112" s="166"/>
      <c r="Q112" s="27"/>
    </row>
    <row r="113" spans="1:17" s="190" customFormat="1" ht="24">
      <c r="A113" s="165" t="s">
        <v>728</v>
      </c>
      <c r="B113" s="180"/>
      <c r="C113" s="181" t="s">
        <v>729</v>
      </c>
      <c r="D113" s="16">
        <f>'[3]Cuadro 5'!D112</f>
        <v>14750.361649999999</v>
      </c>
      <c r="E113" s="16">
        <f>'[3]Cuadro 5'!E112</f>
        <v>12359.834529999995</v>
      </c>
      <c r="F113" s="61">
        <f>'[3]Cuadro 5'!F112</f>
        <v>19.341093233875238</v>
      </c>
      <c r="G113" s="61">
        <f>'[3]Cuadro 5'!G112</f>
        <v>0.024430299675695495</v>
      </c>
      <c r="H113" s="61">
        <f>'[3]Cuadro 5'!H112</f>
        <v>0.1560548996136343</v>
      </c>
      <c r="I113" s="61"/>
      <c r="J113" s="16">
        <f>'[3]Cuadro 5'!J112</f>
        <v>7091.63261</v>
      </c>
      <c r="K113" s="16">
        <f>'[3]Cuadro 5'!K112</f>
        <v>4892.0894100000005</v>
      </c>
      <c r="L113" s="61">
        <f>'[3]Cuadro 5'!L112</f>
        <v>44.96122240742119</v>
      </c>
      <c r="M113" s="61">
        <f>'[3]Cuadro 5'!M112</f>
        <v>0.04399686334919478</v>
      </c>
      <c r="N113" s="61">
        <f>'[3]Cuadro 5'!N112</f>
        <v>0.15192771920677037</v>
      </c>
      <c r="O113" s="166"/>
      <c r="P113" s="166"/>
      <c r="Q113" s="210"/>
    </row>
    <row r="114" spans="1:16" s="190" customFormat="1" ht="26.25" customHeight="1">
      <c r="A114" s="163" t="s">
        <v>730</v>
      </c>
      <c r="B114" s="209" t="s">
        <v>731</v>
      </c>
      <c r="C114" s="211"/>
      <c r="D114" s="202">
        <f>'[3]Cuadro 5'!D113</f>
        <v>7406.5182300000015</v>
      </c>
      <c r="E114" s="202">
        <f>'[3]Cuadro 5'!E113</f>
        <v>8813.997360000001</v>
      </c>
      <c r="F114" s="203">
        <f>'[3]Cuadro 5'!F113</f>
        <v>-15.968681093410261</v>
      </c>
      <c r="G114" s="203">
        <f>'[3]Cuadro 5'!G113</f>
        <v>-0.014383914177550559</v>
      </c>
      <c r="H114" s="203">
        <f>'[3]Cuadro 5'!H113</f>
        <v>0.07835899120949368</v>
      </c>
      <c r="I114" s="203"/>
      <c r="J114" s="202">
        <f>'[3]Cuadro 5'!J113</f>
        <v>5035.304260000001</v>
      </c>
      <c r="K114" s="202">
        <f>'[3]Cuadro 5'!K113</f>
        <v>2416.2908099999995</v>
      </c>
      <c r="L114" s="203">
        <f>'[3]Cuadro 5'!L113</f>
        <v>108.38982787837537</v>
      </c>
      <c r="M114" s="203">
        <f>'[3]Cuadro 5'!M113</f>
        <v>0.052387412472441226</v>
      </c>
      <c r="N114" s="203">
        <f>'[3]Cuadro 5'!N113</f>
        <v>0.10787393168890269</v>
      </c>
      <c r="O114" s="212"/>
      <c r="P114" s="212"/>
    </row>
    <row r="115" spans="1:16" ht="12.75">
      <c r="A115" s="165" t="s">
        <v>732</v>
      </c>
      <c r="B115" s="47"/>
      <c r="C115" s="205" t="s">
        <v>733</v>
      </c>
      <c r="D115" s="16">
        <f>'[3]Cuadro 5'!D114</f>
        <v>1564.6</v>
      </c>
      <c r="E115" s="16">
        <f>'[3]Cuadro 5'!E114</f>
        <v>4730.69</v>
      </c>
      <c r="F115" s="61">
        <f>'[3]Cuadro 5'!F114</f>
        <v>-66.92660055932645</v>
      </c>
      <c r="G115" s="61">
        <f>'[3]Cuadro 5'!G114</f>
        <v>-0.03235626437913936</v>
      </c>
      <c r="H115" s="61">
        <f>'[3]Cuadro 5'!H114</f>
        <v>0.016553051493180995</v>
      </c>
      <c r="I115" s="61"/>
      <c r="J115" s="16">
        <f>'[3]Cuadro 5'!J114</f>
        <v>1533.219</v>
      </c>
      <c r="K115" s="16">
        <f>'[3]Cuadro 5'!K114</f>
        <v>505</v>
      </c>
      <c r="L115" s="61">
        <f>'[3]Cuadro 5'!L114</f>
        <v>203.60772277227724</v>
      </c>
      <c r="M115" s="61">
        <f>'[3]Cuadro 5'!M114</f>
        <v>0.020567184511786688</v>
      </c>
      <c r="N115" s="61">
        <f>'[3]Cuadro 5'!N114</f>
        <v>0.03284694491731224</v>
      </c>
      <c r="O115" s="30"/>
      <c r="P115" s="30"/>
    </row>
    <row r="116" spans="1:16" ht="24">
      <c r="A116" s="184" t="s">
        <v>734</v>
      </c>
      <c r="B116" s="185"/>
      <c r="C116" s="186" t="s">
        <v>735</v>
      </c>
      <c r="D116" s="187">
        <f>'[3]Cuadro 5'!D115</f>
        <v>29.450460000000003</v>
      </c>
      <c r="E116" s="187">
        <f>'[3]Cuadro 5'!E115</f>
        <v>341.17514000000006</v>
      </c>
      <c r="F116" s="188">
        <f>'[3]Cuadro 5'!F115</f>
        <v>-91.36793495563597</v>
      </c>
      <c r="G116" s="188">
        <f>'[3]Cuadro 5'!G115</f>
        <v>-0.003185710500833083</v>
      </c>
      <c r="H116" s="188">
        <f>'[3]Cuadro 5'!H115</f>
        <v>0.00031157802689369</v>
      </c>
      <c r="I116" s="188"/>
      <c r="J116" s="187">
        <f>'[3]Cuadro 5'!J115</f>
        <v>20.30977</v>
      </c>
      <c r="K116" s="187">
        <f>'[3]Cuadro 5'!K115</f>
        <v>1.2841500000000001</v>
      </c>
      <c r="L116" s="188" t="s">
        <v>952</v>
      </c>
      <c r="M116" s="188">
        <f>'[3]Cuadro 5'!M115</f>
        <v>0.0003805642932012918</v>
      </c>
      <c r="N116" s="188">
        <f>'[3]Cuadro 5'!N115</f>
        <v>0.0004351067241361349</v>
      </c>
      <c r="O116" s="30"/>
      <c r="P116" s="30"/>
    </row>
    <row r="117" spans="1:17" s="190" customFormat="1" ht="12.75">
      <c r="A117" s="165" t="s">
        <v>736</v>
      </c>
      <c r="B117" s="47"/>
      <c r="C117" s="205" t="s">
        <v>737</v>
      </c>
      <c r="D117" s="16">
        <f>'[3]Cuadro 5'!D116</f>
        <v>4136.81551</v>
      </c>
      <c r="E117" s="16">
        <f>'[3]Cuadro 5'!E116</f>
        <v>1344.61931</v>
      </c>
      <c r="F117" s="61">
        <f>'[3]Cuadro 5'!F116</f>
        <v>207.65700590749364</v>
      </c>
      <c r="G117" s="61">
        <f>'[3]Cuadro 5'!G116</f>
        <v>0.02853520855238742</v>
      </c>
      <c r="H117" s="61">
        <f>'[3]Cuadro 5'!H116</f>
        <v>0.04376640684828059</v>
      </c>
      <c r="I117" s="61"/>
      <c r="J117" s="16">
        <f>'[3]Cuadro 5'!J116</f>
        <v>2294.3817200000003</v>
      </c>
      <c r="K117" s="16">
        <f>'[3]Cuadro 5'!K116</f>
        <v>369.57952</v>
      </c>
      <c r="L117" s="61" t="s">
        <v>952</v>
      </c>
      <c r="M117" s="61">
        <f>'[3]Cuadro 5'!M116</f>
        <v>0.03850129398123644</v>
      </c>
      <c r="N117" s="61">
        <f>'[3]Cuadro 5'!N116</f>
        <v>0.04915372818633745</v>
      </c>
      <c r="O117" s="197"/>
      <c r="P117" s="197"/>
      <c r="Q117" s="197"/>
    </row>
    <row r="118" spans="1:17" ht="12.75">
      <c r="A118" s="168" t="s">
        <v>738</v>
      </c>
      <c r="B118" s="169"/>
      <c r="C118" s="204" t="s">
        <v>739</v>
      </c>
      <c r="D118" s="69">
        <f>'[3]Cuadro 5'!D117</f>
        <v>1675.6522600000003</v>
      </c>
      <c r="E118" s="69">
        <f>'[3]Cuadro 5'!E117</f>
        <v>2397.5129100000004</v>
      </c>
      <c r="F118" s="170">
        <f>'[3]Cuadro 5'!F117</f>
        <v>-30.1087283821967</v>
      </c>
      <c r="G118" s="170">
        <f>'[3]Cuadro 5'!G117</f>
        <v>-0.007377147849965538</v>
      </c>
      <c r="H118" s="170">
        <f>'[3]Cuadro 5'!H117</f>
        <v>0.01772795484113839</v>
      </c>
      <c r="I118" s="170"/>
      <c r="J118" s="69">
        <f>'[3]Cuadro 5'!J117</f>
        <v>1187.3937700000001</v>
      </c>
      <c r="K118" s="69">
        <f>'[3]Cuadro 5'!K117</f>
        <v>1540.4271399999996</v>
      </c>
      <c r="L118" s="170">
        <f>'[3]Cuadro 5'!L117</f>
        <v>-22.917888216381304</v>
      </c>
      <c r="M118" s="170">
        <f>'[3]Cuadro 5'!M117</f>
        <v>-0.007061630313783198</v>
      </c>
      <c r="N118" s="170">
        <f>'[3]Cuadro 5'!N117</f>
        <v>0.025438151861116857</v>
      </c>
      <c r="O118" s="28"/>
      <c r="P118" s="28"/>
      <c r="Q118" s="28"/>
    </row>
    <row r="119" spans="1:17" ht="12.75">
      <c r="A119" s="213" t="s">
        <v>740</v>
      </c>
      <c r="B119" s="214" t="s">
        <v>741</v>
      </c>
      <c r="C119" s="207"/>
      <c r="D119" s="52">
        <f>'[3]Cuadro 5'!D118</f>
        <v>54466.04139</v>
      </c>
      <c r="E119" s="52">
        <f>'[3]Cuadro 5'!E118</f>
        <v>57633.53201000002</v>
      </c>
      <c r="F119" s="62">
        <f>'[3]Cuadro 5'!F118</f>
        <v>-5.49591619588823</v>
      </c>
      <c r="G119" s="62">
        <f>'[3]Cuadro 5'!G118</f>
        <v>-0.03237057819555497</v>
      </c>
      <c r="H119" s="62">
        <f>'[3]Cuadro 5'!H118</f>
        <v>0.5762362186874586</v>
      </c>
      <c r="I119" s="62"/>
      <c r="J119" s="52">
        <f>'[3]Cuadro 5'!J118</f>
        <v>28299.92061</v>
      </c>
      <c r="K119" s="52">
        <f>'[3]Cuadro 5'!K118</f>
        <v>31876.800109999996</v>
      </c>
      <c r="L119" s="62">
        <f>'[3]Cuadro 5'!L118</f>
        <v>-11.220949052781181</v>
      </c>
      <c r="M119" s="62">
        <f>'[3]Cuadro 5'!M118</f>
        <v>-0.07154734609351433</v>
      </c>
      <c r="N119" s="62">
        <f>'[3]Cuadro 5'!N118</f>
        <v>0.6062838599319337</v>
      </c>
      <c r="O119" s="28"/>
      <c r="P119" s="28"/>
      <c r="Q119" s="28"/>
    </row>
    <row r="120" spans="1:14" s="215" customFormat="1" ht="14.25" customHeight="1">
      <c r="A120" s="168" t="s">
        <v>742</v>
      </c>
      <c r="B120" s="169"/>
      <c r="C120" s="204" t="s">
        <v>743</v>
      </c>
      <c r="D120" s="69">
        <f>'[3]Cuadro 5'!D119</f>
        <v>14120.191150000002</v>
      </c>
      <c r="E120" s="69">
        <f>'[3]Cuadro 5'!E119</f>
        <v>15114.834760000003</v>
      </c>
      <c r="F120" s="170">
        <f>'[3]Cuadro 5'!F119</f>
        <v>-6.580578787617529</v>
      </c>
      <c r="G120" s="170">
        <f>'[3]Cuadro 5'!G119</f>
        <v>-0.010164888429634537</v>
      </c>
      <c r="H120" s="170">
        <f>'[3]Cuadro 5'!H119</f>
        <v>0.14938786347916955</v>
      </c>
      <c r="I120" s="170"/>
      <c r="J120" s="69">
        <f>'[3]Cuadro 5'!J119</f>
        <v>5912.7842</v>
      </c>
      <c r="K120" s="69">
        <f>'[3]Cuadro 5'!K119</f>
        <v>7277.438230000002</v>
      </c>
      <c r="L120" s="170">
        <f>'[3]Cuadro 5'!L119</f>
        <v>-18.751846279841267</v>
      </c>
      <c r="M120" s="170">
        <f>'[3]Cuadro 5'!M119</f>
        <v>-0.027296802752879802</v>
      </c>
      <c r="N120" s="170">
        <f>'[3]Cuadro 5'!N119</f>
        <v>0.12667263901983614</v>
      </c>
    </row>
    <row r="121" spans="1:17" ht="15" customHeight="1">
      <c r="A121" s="165" t="s">
        <v>744</v>
      </c>
      <c r="B121" s="47"/>
      <c r="C121" s="205" t="s">
        <v>745</v>
      </c>
      <c r="D121" s="16">
        <f>'[3]Cuadro 5'!D120</f>
        <v>40345.85023999999</v>
      </c>
      <c r="E121" s="16">
        <f>'[3]Cuadro 5'!E120</f>
        <v>42518.69725000001</v>
      </c>
      <c r="F121" s="61">
        <f>'[3]Cuadro 5'!F120</f>
        <v>-5.110332984155621</v>
      </c>
      <c r="G121" s="61">
        <f>'[3]Cuadro 5'!G120</f>
        <v>-0.022205689765920456</v>
      </c>
      <c r="H121" s="61">
        <f>'[3]Cuadro 5'!H120</f>
        <v>0.4268483552082889</v>
      </c>
      <c r="I121" s="61"/>
      <c r="J121" s="16">
        <f>'[3]Cuadro 5'!J120</f>
        <v>22387.136410000003</v>
      </c>
      <c r="K121" s="16">
        <f>'[3]Cuadro 5'!K120</f>
        <v>24599.361879999993</v>
      </c>
      <c r="L121" s="61">
        <f>'[3]Cuadro 5'!L120</f>
        <v>-8.993019740884396</v>
      </c>
      <c r="M121" s="61">
        <f>'[3]Cuadro 5'!M120</f>
        <v>-0.044250543340634454</v>
      </c>
      <c r="N121" s="61">
        <f>'[3]Cuadro 5'!N120</f>
        <v>0.4796112209120977</v>
      </c>
      <c r="O121" s="28"/>
      <c r="P121" s="28"/>
      <c r="Q121" s="28"/>
    </row>
    <row r="122" spans="1:14" s="28" customFormat="1" ht="15" customHeight="1">
      <c r="A122" s="216">
        <v>37</v>
      </c>
      <c r="B122" s="157" t="s">
        <v>746</v>
      </c>
      <c r="C122" s="206"/>
      <c r="D122" s="217">
        <f>'[3]Cuadro 5'!D121</f>
        <v>7271.57014</v>
      </c>
      <c r="E122" s="217">
        <f>'[3]Cuadro 5'!E121</f>
        <v>6845.978170000002</v>
      </c>
      <c r="F122" s="120">
        <f>'[3]Cuadro 5'!F121</f>
        <v>6.21667144463006</v>
      </c>
      <c r="G122" s="120">
        <f>'[3]Cuadro 5'!G121</f>
        <v>0.0043493919310438655</v>
      </c>
      <c r="H122" s="120">
        <f>'[3]Cuadro 5'!H121</f>
        <v>0.07693127634136353</v>
      </c>
      <c r="I122" s="120"/>
      <c r="J122" s="217">
        <f>'[3]Cuadro 5'!J121</f>
        <v>3855.0319299999996</v>
      </c>
      <c r="K122" s="217">
        <f>'[3]Cuadro 5'!K121</f>
        <v>3363.3625200000006</v>
      </c>
      <c r="L122" s="120">
        <f>'[3]Cuadro 5'!L121</f>
        <v>14.618388802168106</v>
      </c>
      <c r="M122" s="120">
        <f>'[3]Cuadro 5'!M121</f>
        <v>0.009834729249577455</v>
      </c>
      <c r="N122" s="120">
        <f>'[3]Cuadro 5'!N121</f>
        <v>0.0825883461261502</v>
      </c>
    </row>
    <row r="123" spans="1:17" ht="13.5">
      <c r="A123" s="218">
        <v>371</v>
      </c>
      <c r="B123" s="219"/>
      <c r="C123" s="205" t="s">
        <v>747</v>
      </c>
      <c r="D123" s="220">
        <f>'[3]Cuadro 5'!D122</f>
        <v>7271.57014</v>
      </c>
      <c r="E123" s="220">
        <f>'[3]Cuadro 5'!E122</f>
        <v>6845.978170000002</v>
      </c>
      <c r="F123" s="122">
        <f>'[3]Cuadro 5'!F122</f>
        <v>6.21667144463006</v>
      </c>
      <c r="G123" s="122">
        <f>'[3]Cuadro 5'!G122</f>
        <v>0.0043493919310438655</v>
      </c>
      <c r="H123" s="122">
        <f>'[3]Cuadro 5'!H122</f>
        <v>0.07693127634136353</v>
      </c>
      <c r="I123" s="122"/>
      <c r="J123" s="220">
        <f>'[3]Cuadro 5'!J122</f>
        <v>3855.0319299999996</v>
      </c>
      <c r="K123" s="220">
        <f>'[3]Cuadro 5'!K122</f>
        <v>3363.3625200000006</v>
      </c>
      <c r="L123" s="122">
        <f>'[3]Cuadro 5'!L122</f>
        <v>14.618388802168106</v>
      </c>
      <c r="M123" s="122">
        <f>'[3]Cuadro 5'!M122</f>
        <v>0.009834729249577455</v>
      </c>
      <c r="N123" s="122">
        <f>'[3]Cuadro 5'!N122</f>
        <v>0.0825883461261502</v>
      </c>
      <c r="P123" s="31"/>
      <c r="Q123" s="31"/>
    </row>
    <row r="124" spans="1:17" s="223" customFormat="1" ht="9.75" customHeight="1">
      <c r="A124" s="221"/>
      <c r="B124" s="222"/>
      <c r="C124" s="206"/>
      <c r="D124" s="217"/>
      <c r="E124" s="217"/>
      <c r="F124" s="120"/>
      <c r="G124" s="120"/>
      <c r="H124" s="120"/>
      <c r="I124" s="120"/>
      <c r="J124" s="217">
        <f>'[3]Cuadro 5'!J123</f>
        <v>0</v>
      </c>
      <c r="K124" s="217">
        <f>'[3]Cuadro 5'!K123</f>
        <v>0</v>
      </c>
      <c r="L124" s="120">
        <f>'[3]Cuadro 5'!L123</f>
        <v>0</v>
      </c>
      <c r="M124" s="120">
        <f>'[3]Cuadro 5'!M123</f>
        <v>0</v>
      </c>
      <c r="N124" s="120">
        <f>'[3]Cuadro 5'!N123</f>
        <v>0</v>
      </c>
      <c r="O124" s="58"/>
      <c r="P124" s="58"/>
      <c r="Q124" s="58"/>
    </row>
    <row r="125" spans="1:14" s="223" customFormat="1" ht="12" customHeight="1">
      <c r="A125" s="82" t="s">
        <v>748</v>
      </c>
      <c r="B125" s="8" t="s">
        <v>749</v>
      </c>
      <c r="C125" s="207"/>
      <c r="D125" s="52">
        <f>'[3]Cuadro 5'!D124</f>
        <v>24302.49093</v>
      </c>
      <c r="E125" s="52">
        <f>'[3]Cuadro 5'!E124</f>
        <v>26453.32251</v>
      </c>
      <c r="F125" s="62">
        <f>'[3]Cuadro 5'!F124</f>
        <v>-8.130667061526713</v>
      </c>
      <c r="G125" s="62">
        <f>'[3]Cuadro 5'!G124</f>
        <v>-0.02198070024461784</v>
      </c>
      <c r="H125" s="62">
        <f>'[3]Cuadro 5'!H124</f>
        <v>0.257113884556343</v>
      </c>
      <c r="I125" s="62"/>
      <c r="J125" s="52">
        <f>'[3]Cuadro 5'!J124</f>
        <v>22808.61893</v>
      </c>
      <c r="K125" s="52">
        <f>'[3]Cuadro 5'!K124</f>
        <v>7874.28735</v>
      </c>
      <c r="L125" s="62">
        <f>'[3]Cuadro 5'!L124</f>
        <v>189.6594690565871</v>
      </c>
      <c r="M125" s="62">
        <f>'[3]Cuadro 5'!M124</f>
        <v>0.2987273656352031</v>
      </c>
      <c r="N125" s="62">
        <f>'[3]Cuadro 5'!N124</f>
        <v>0.488640859286035</v>
      </c>
    </row>
    <row r="126" spans="1:14" s="28" customFormat="1" ht="12.75">
      <c r="A126" s="221" t="s">
        <v>750</v>
      </c>
      <c r="B126" s="222" t="s">
        <v>751</v>
      </c>
      <c r="C126" s="206"/>
      <c r="D126" s="224">
        <f>'[3]Cuadro 5'!D125</f>
        <v>24302.49093</v>
      </c>
      <c r="E126" s="224">
        <f>'[3]Cuadro 5'!E125</f>
        <v>26453.32251</v>
      </c>
      <c r="F126" s="160">
        <f>'[3]Cuadro 5'!F125</f>
        <v>-8.130667061526713</v>
      </c>
      <c r="G126" s="120">
        <f>'[3]Cuadro 5'!G125</f>
        <v>-0.02198070024461784</v>
      </c>
      <c r="H126" s="120">
        <f>'[3]Cuadro 5'!H125</f>
        <v>0.257113884556343</v>
      </c>
      <c r="I126" s="120"/>
      <c r="J126" s="224">
        <f>'[3]Cuadro 5'!J125</f>
        <v>22808.61893</v>
      </c>
      <c r="K126" s="224">
        <f>'[3]Cuadro 5'!K125</f>
        <v>7874.28735</v>
      </c>
      <c r="L126" s="160">
        <f>'[3]Cuadro 5'!L125</f>
        <v>189.6594690565871</v>
      </c>
      <c r="M126" s="120">
        <f>'[3]Cuadro 5'!M125</f>
        <v>0.2987273656352031</v>
      </c>
      <c r="N126" s="120">
        <f>'[3]Cuadro 5'!N125</f>
        <v>0.488640859286035</v>
      </c>
    </row>
    <row r="127" spans="1:14" s="28" customFormat="1" ht="12.75">
      <c r="A127" s="171"/>
      <c r="B127" s="47"/>
      <c r="C127" s="205"/>
      <c r="D127" s="225">
        <f>'[3]Cuadro 5'!D126</f>
        <v>0</v>
      </c>
      <c r="E127" s="225">
        <f>'[3]Cuadro 5'!E126</f>
        <v>0</v>
      </c>
      <c r="F127" s="61">
        <f>'[3]Cuadro 5'!F126</f>
        <v>0</v>
      </c>
      <c r="G127" s="61">
        <f>'[3]Cuadro 5'!G126</f>
        <v>0</v>
      </c>
      <c r="H127" s="61">
        <f>'[3]Cuadro 5'!H126</f>
        <v>0</v>
      </c>
      <c r="I127" s="61"/>
      <c r="J127" s="225">
        <f>'[3]Cuadro 5'!J126</f>
        <v>0</v>
      </c>
      <c r="K127" s="225">
        <f>'[3]Cuadro 5'!K126</f>
        <v>0</v>
      </c>
      <c r="L127" s="61">
        <f>'[3]Cuadro 5'!L126</f>
        <v>0</v>
      </c>
      <c r="M127" s="61">
        <f>'[3]Cuadro 5'!M126</f>
        <v>0</v>
      </c>
      <c r="N127" s="61">
        <f>'[3]Cuadro 5'!N126</f>
        <v>0</v>
      </c>
    </row>
    <row r="128" spans="1:14" s="28" customFormat="1" ht="14.25" customHeight="1">
      <c r="A128" s="221" t="s">
        <v>752</v>
      </c>
      <c r="B128" s="222" t="s">
        <v>855</v>
      </c>
      <c r="C128" s="206"/>
      <c r="D128" s="224">
        <f>'[3]Cuadro 5'!D127</f>
        <v>33.78497</v>
      </c>
      <c r="E128" s="224">
        <f>'[3]Cuadro 5'!E127</f>
        <v>52.245439999999995</v>
      </c>
      <c r="F128" s="160">
        <f>'[3]Cuadro 5'!F127</f>
        <v>-35.33412676780978</v>
      </c>
      <c r="G128" s="120">
        <f>'[3]Cuadro 5'!G127</f>
        <v>-0.00018865914989250798</v>
      </c>
      <c r="H128" s="120">
        <f>'[3]Cuadro 5'!H127</f>
        <v>0.000357435988818596</v>
      </c>
      <c r="I128" s="120"/>
      <c r="J128" s="224">
        <f>'[3]Cuadro 5'!J127</f>
        <v>16.531670000000002</v>
      </c>
      <c r="K128" s="224">
        <f>'[3]Cuadro 5'!K127</f>
        <v>16.18069</v>
      </c>
      <c r="L128" s="160">
        <f>'[3]Cuadro 5'!L127</f>
        <v>2.169128757797124</v>
      </c>
      <c r="M128" s="120">
        <f>'[3]Cuadro 5'!M127</f>
        <v>7.020557313127808E-06</v>
      </c>
      <c r="N128" s="120">
        <f>'[3]Cuadro 5'!N127</f>
        <v>0.0003541665306007709</v>
      </c>
    </row>
    <row r="129" spans="1:17" s="28" customFormat="1" ht="13.5">
      <c r="A129" s="171" t="s">
        <v>753</v>
      </c>
      <c r="B129" s="219">
        <v>2</v>
      </c>
      <c r="C129" s="207" t="s">
        <v>854</v>
      </c>
      <c r="D129" s="226">
        <f>'[3]Cuadro 5'!D128</f>
        <v>33.78497</v>
      </c>
      <c r="E129" s="226">
        <f>'[3]Cuadro 5'!E128</f>
        <v>52.245439999999995</v>
      </c>
      <c r="F129" s="62">
        <f>'[3]Cuadro 5'!F128</f>
        <v>-35.33412676780978</v>
      </c>
      <c r="G129" s="62">
        <f>'[3]Cuadro 5'!G128</f>
        <v>-0.00018865914989250798</v>
      </c>
      <c r="H129" s="62">
        <f>'[3]Cuadro 5'!H128</f>
        <v>0.000357435988818596</v>
      </c>
      <c r="I129" s="62"/>
      <c r="J129" s="226">
        <f>'[3]Cuadro 5'!J128</f>
        <v>16.531670000000002</v>
      </c>
      <c r="K129" s="226">
        <f>'[3]Cuadro 5'!K128</f>
        <v>16.18069</v>
      </c>
      <c r="L129" s="62">
        <f>'[3]Cuadro 5'!L128</f>
        <v>2.169128757797124</v>
      </c>
      <c r="M129" s="62">
        <f>'[3]Cuadro 5'!M128</f>
        <v>7.020557313127808E-06</v>
      </c>
      <c r="N129" s="62">
        <f>'[3]Cuadro 5'!N128</f>
        <v>0.0003541665306007709</v>
      </c>
      <c r="O129" s="58"/>
      <c r="P129" s="58"/>
      <c r="Q129" s="58"/>
    </row>
    <row r="130" spans="1:17" s="28" customFormat="1" ht="12.75">
      <c r="A130" s="221"/>
      <c r="B130" s="222"/>
      <c r="C130" s="206"/>
      <c r="D130" s="224"/>
      <c r="E130" s="224"/>
      <c r="F130" s="120"/>
      <c r="G130" s="120"/>
      <c r="H130" s="120"/>
      <c r="I130" s="120"/>
      <c r="J130" s="224"/>
      <c r="K130" s="224"/>
      <c r="L130" s="120"/>
      <c r="M130" s="120"/>
      <c r="N130" s="120"/>
      <c r="O130" s="58"/>
      <c r="P130" s="58"/>
      <c r="Q130" s="58"/>
    </row>
    <row r="131" spans="1:14" s="28" customFormat="1" ht="15.75" customHeight="1">
      <c r="A131" s="171" t="s">
        <v>754</v>
      </c>
      <c r="B131" s="8" t="s">
        <v>755</v>
      </c>
      <c r="C131" s="207"/>
      <c r="D131" s="226">
        <f>'[3]Cuadro 5'!D130</f>
        <v>2.1553400000000003</v>
      </c>
      <c r="E131" s="226">
        <f>'[3]Cuadro 5'!E130</f>
        <v>175.61066000000002</v>
      </c>
      <c r="F131" s="62">
        <f>'[3]Cuadro 5'!F130</f>
        <v>-98.7726599285032</v>
      </c>
      <c r="G131" s="62">
        <f>'[3]Cuadro 5'!G130</f>
        <v>-0.0017726489745674382</v>
      </c>
      <c r="H131" s="62">
        <f>'[3]Cuadro 5'!H130</f>
        <v>2.280292343430445E-05</v>
      </c>
      <c r="I131" s="62"/>
      <c r="J131" s="226">
        <f>'[3]Cuadro 5'!J130</f>
        <v>1.1720599999999999</v>
      </c>
      <c r="K131" s="226">
        <f>'[3]Cuadro 5'!K130</f>
        <v>42.75223999999999</v>
      </c>
      <c r="L131" s="62">
        <f>'[3]Cuadro 5'!L130</f>
        <v>-97.25848283037332</v>
      </c>
      <c r="M131" s="62">
        <f>'[3]Cuadro 5'!M130</f>
        <v>-0.0008317170117390384</v>
      </c>
      <c r="N131" s="62">
        <f>'[3]Cuadro 5'!N130</f>
        <v>2.5109648562785213E-05</v>
      </c>
    </row>
    <row r="132" spans="1:14" s="28" customFormat="1" ht="13.5">
      <c r="A132" s="221" t="s">
        <v>756</v>
      </c>
      <c r="B132" s="227">
        <v>3</v>
      </c>
      <c r="C132" s="206" t="s">
        <v>757</v>
      </c>
      <c r="D132" s="224">
        <f>'[3]Cuadro 5'!D131</f>
        <v>2.1553400000000003</v>
      </c>
      <c r="E132" s="224">
        <f>'[3]Cuadro 5'!E131</f>
        <v>175.61066000000002</v>
      </c>
      <c r="F132" s="160">
        <f>'[3]Cuadro 5'!F131</f>
        <v>-98.7726599285032</v>
      </c>
      <c r="G132" s="120">
        <f>'[3]Cuadro 5'!G131</f>
        <v>-0.0017726489745674382</v>
      </c>
      <c r="H132" s="120">
        <f>'[3]Cuadro 5'!H131</f>
        <v>2.280292343430445E-05</v>
      </c>
      <c r="I132" s="120"/>
      <c r="J132" s="224">
        <f>'[3]Cuadro 5'!J131</f>
        <v>1.1720599999999999</v>
      </c>
      <c r="K132" s="224">
        <f>'[3]Cuadro 5'!K131</f>
        <v>42.75223999999999</v>
      </c>
      <c r="L132" s="160">
        <f>'[3]Cuadro 5'!L131</f>
        <v>-97.25848283037332</v>
      </c>
      <c r="M132" s="120">
        <f>'[3]Cuadro 5'!M131</f>
        <v>-0.0008317170117390384</v>
      </c>
      <c r="N132" s="120">
        <f>'[3]Cuadro 5'!N131</f>
        <v>2.5109648562785213E-05</v>
      </c>
    </row>
    <row r="133" spans="1:14" s="28" customFormat="1" ht="12" customHeight="1">
      <c r="A133" s="171"/>
      <c r="B133" s="8"/>
      <c r="C133" s="207"/>
      <c r="D133" s="226"/>
      <c r="E133" s="226"/>
      <c r="F133" s="62"/>
      <c r="G133" s="62"/>
      <c r="H133" s="62"/>
      <c r="I133" s="62"/>
      <c r="J133" s="226"/>
      <c r="K133" s="226"/>
      <c r="L133" s="62"/>
      <c r="M133" s="62"/>
      <c r="N133" s="62"/>
    </row>
    <row r="134" spans="1:17" s="28" customFormat="1" ht="11.25" customHeight="1">
      <c r="A134" s="221" t="s">
        <v>758</v>
      </c>
      <c r="B134" s="222" t="s">
        <v>759</v>
      </c>
      <c r="C134" s="206"/>
      <c r="D134" s="224">
        <f>'[3]Cuadro 5'!D133</f>
        <v>75.87582</v>
      </c>
      <c r="E134" s="224">
        <f>'[3]Cuadro 5'!E133</f>
        <v>1.14338</v>
      </c>
      <c r="F134" s="160" t="s">
        <v>952</v>
      </c>
      <c r="G134" s="120">
        <f>'[3]Cuadro 5'!G133</f>
        <v>0.000763737792146834</v>
      </c>
      <c r="H134" s="120">
        <f>'[3]Cuadro 5'!H133</f>
        <v>0.0008027459769572625</v>
      </c>
      <c r="I134" s="120"/>
      <c r="J134" s="224">
        <f>'[3]Cuadro 5'!J133</f>
        <v>5.428439999999999</v>
      </c>
      <c r="K134" s="224">
        <f>'[3]Cuadro 5'!K133</f>
        <v>0.08779</v>
      </c>
      <c r="L134" s="160" t="s">
        <v>991</v>
      </c>
      <c r="M134" s="120">
        <f>'[3]Cuadro 5'!M133</f>
        <v>0.00010682756685382545</v>
      </c>
      <c r="N134" s="120">
        <f>'[3]Cuadro 5'!N133</f>
        <v>0.0001162962823099208</v>
      </c>
      <c r="O134" s="58"/>
      <c r="P134" s="58"/>
      <c r="Q134" s="58"/>
    </row>
    <row r="135" spans="1:17" s="28" customFormat="1" ht="14.25" customHeight="1">
      <c r="A135" s="171" t="s">
        <v>760</v>
      </c>
      <c r="B135" s="228">
        <v>4</v>
      </c>
      <c r="C135" s="8" t="s">
        <v>761</v>
      </c>
      <c r="D135" s="229">
        <f>'[3]Cuadro 5'!D134</f>
        <v>75.87582</v>
      </c>
      <c r="E135" s="226">
        <f>'[3]Cuadro 5'!E134</f>
        <v>1.14338</v>
      </c>
      <c r="F135" s="62" t="s">
        <v>952</v>
      </c>
      <c r="G135" s="62">
        <f>'[3]Cuadro 5'!G134</f>
        <v>0.000763737792146834</v>
      </c>
      <c r="H135" s="62">
        <f>'[3]Cuadro 5'!H134</f>
        <v>0.0008027459769572625</v>
      </c>
      <c r="I135" s="62"/>
      <c r="J135" s="229">
        <f>'[3]Cuadro 5'!J134</f>
        <v>5.428439999999999</v>
      </c>
      <c r="K135" s="226">
        <f>'[3]Cuadro 5'!K134</f>
        <v>0.08779</v>
      </c>
      <c r="L135" s="62" t="s">
        <v>991</v>
      </c>
      <c r="M135" s="62">
        <f>'[3]Cuadro 5'!M134</f>
        <v>0.00010682756685382545</v>
      </c>
      <c r="N135" s="62">
        <f>'[3]Cuadro 5'!N134</f>
        <v>0.0001162962823099208</v>
      </c>
      <c r="O135" s="58"/>
      <c r="P135" s="58"/>
      <c r="Q135" s="58"/>
    </row>
    <row r="136" spans="1:17" s="28" customFormat="1" ht="6.75" customHeight="1">
      <c r="A136" s="221"/>
      <c r="B136" s="222"/>
      <c r="C136" s="206"/>
      <c r="D136" s="224"/>
      <c r="E136" s="224"/>
      <c r="F136" s="120"/>
      <c r="G136" s="120"/>
      <c r="H136" s="120"/>
      <c r="I136" s="120"/>
      <c r="J136" s="224"/>
      <c r="K136" s="224"/>
      <c r="L136" s="120"/>
      <c r="M136" s="120"/>
      <c r="N136" s="120"/>
      <c r="O136" s="58"/>
      <c r="P136" s="58"/>
      <c r="Q136" s="58"/>
    </row>
    <row r="137" spans="1:14" s="28" customFormat="1" ht="14.25" customHeight="1">
      <c r="A137" s="193" t="s">
        <v>762</v>
      </c>
      <c r="B137" s="8" t="s">
        <v>763</v>
      </c>
      <c r="C137" s="230"/>
      <c r="D137" s="229">
        <f>'[3]Cuadro 5'!D136</f>
        <v>118.41086</v>
      </c>
      <c r="E137" s="229">
        <f>'[3]Cuadro 5'!E136</f>
        <v>71.85099</v>
      </c>
      <c r="F137" s="196">
        <f>'[3]Cuadro 5'!F136</f>
        <v>64.80059634529741</v>
      </c>
      <c r="G137" s="196">
        <f>'[3]Cuadro 5'!G136</f>
        <v>0.0004758245859019672</v>
      </c>
      <c r="H137" s="196">
        <f>'[3]Cuadro 5'!H136</f>
        <v>0.001252755377049627</v>
      </c>
      <c r="I137" s="196"/>
      <c r="J137" s="229">
        <f>'[3]Cuadro 5'!J136</f>
        <v>31.36</v>
      </c>
      <c r="K137" s="229">
        <f>'[3]Cuadro 5'!K136</f>
        <v>54.345</v>
      </c>
      <c r="L137" s="196">
        <f>'[3]Cuadro 5'!L136</f>
        <v>-42.2945993191646</v>
      </c>
      <c r="M137" s="196">
        <f>'[3]Cuadro 5'!M136</f>
        <v>-0.0004597626925814607</v>
      </c>
      <c r="N137" s="196">
        <f>'[3]Cuadro 5'!N136</f>
        <v>0.000671841525970466</v>
      </c>
    </row>
    <row r="138" spans="1:14" s="197" customFormat="1" ht="15" customHeight="1">
      <c r="A138" s="221" t="s">
        <v>764</v>
      </c>
      <c r="B138" s="231">
        <v>5</v>
      </c>
      <c r="C138" s="222" t="s">
        <v>765</v>
      </c>
      <c r="D138" s="232">
        <f>'[3]Cuadro 5'!D137</f>
        <v>118.41086</v>
      </c>
      <c r="E138" s="232">
        <f>'[3]Cuadro 5'!E137</f>
        <v>71.85099</v>
      </c>
      <c r="F138" s="203">
        <f>'[3]Cuadro 5'!F137</f>
        <v>64.80059634529741</v>
      </c>
      <c r="G138" s="203">
        <f>'[3]Cuadro 5'!G137</f>
        <v>0.0004758245859019672</v>
      </c>
      <c r="H138" s="203">
        <f>'[3]Cuadro 5'!H137</f>
        <v>0.001252755377049627</v>
      </c>
      <c r="I138" s="203"/>
      <c r="J138" s="232">
        <f>'[3]Cuadro 5'!J137</f>
        <v>31.36</v>
      </c>
      <c r="K138" s="232">
        <f>'[3]Cuadro 5'!K137</f>
        <v>54.345</v>
      </c>
      <c r="L138" s="203">
        <f>'[3]Cuadro 5'!L137</f>
        <v>-42.2945993191646</v>
      </c>
      <c r="M138" s="203">
        <f>'[3]Cuadro 5'!M137</f>
        <v>-0.0004597626925814607</v>
      </c>
      <c r="N138" s="203">
        <f>'[3]Cuadro 5'!N137</f>
        <v>0.000671841525970466</v>
      </c>
    </row>
    <row r="139" spans="1:17" s="197" customFormat="1" ht="2.25" customHeight="1">
      <c r="A139" s="193"/>
      <c r="C139" s="233"/>
      <c r="D139" s="229"/>
      <c r="E139" s="229"/>
      <c r="F139" s="196"/>
      <c r="G139" s="196"/>
      <c r="H139" s="196"/>
      <c r="I139" s="196"/>
      <c r="J139" s="229"/>
      <c r="K139" s="229"/>
      <c r="L139" s="196"/>
      <c r="M139" s="196"/>
      <c r="N139" s="196"/>
      <c r="O139" s="31"/>
      <c r="P139" s="132"/>
      <c r="Q139" s="30"/>
    </row>
    <row r="140" spans="1:14" ht="4.5" customHeight="1">
      <c r="A140" s="191"/>
      <c r="B140" s="169"/>
      <c r="C140" s="157"/>
      <c r="D140" s="232"/>
      <c r="E140" s="232"/>
      <c r="F140" s="203"/>
      <c r="G140" s="203"/>
      <c r="H140" s="203"/>
      <c r="I140" s="203"/>
      <c r="J140" s="232"/>
      <c r="K140" s="232"/>
      <c r="L140" s="203"/>
      <c r="M140" s="203"/>
      <c r="N140" s="203"/>
    </row>
    <row r="141" spans="1:14" ht="13.5" customHeight="1" thickBot="1">
      <c r="A141" s="234" t="s">
        <v>767</v>
      </c>
      <c r="B141" s="235"/>
      <c r="C141" s="236" t="s">
        <v>768</v>
      </c>
      <c r="D141" s="238">
        <f>'[3]Cuadro 5'!D140</f>
        <v>1410.7459000000001</v>
      </c>
      <c r="E141" s="238">
        <f>'[3]Cuadro 5'!E140</f>
        <v>1106.89952</v>
      </c>
      <c r="F141" s="237">
        <f>'[3]Cuadro 5'!F140</f>
        <v>27.45022240139739</v>
      </c>
      <c r="G141" s="237">
        <f>'[3]Cuadro 5'!G140</f>
        <v>0.003105197199676714</v>
      </c>
      <c r="H141" s="237">
        <f>'[3]Cuadro 5'!H140</f>
        <v>0.014925316072155166</v>
      </c>
      <c r="I141" s="237"/>
      <c r="J141" s="238">
        <f>'[3]Cuadro 5'!J140</f>
        <v>818.4205299999999</v>
      </c>
      <c r="K141" s="238">
        <f>'[3]Cuadro 5'!K140</f>
        <v>544.3085800000001</v>
      </c>
      <c r="L141" s="237">
        <f>'[3]Cuadro 5'!L140</f>
        <v>50.35965995612263</v>
      </c>
      <c r="M141" s="237">
        <f>'[3]Cuadro 5'!M140</f>
        <v>0.005482986652197287</v>
      </c>
      <c r="N141" s="237">
        <f>'[3]Cuadro 5'!N140</f>
        <v>0.017533446994922115</v>
      </c>
    </row>
    <row r="142" spans="1:8" ht="13.5" customHeight="1">
      <c r="A142" s="193"/>
      <c r="B142" s="47"/>
      <c r="C142" s="8"/>
      <c r="D142" s="239"/>
      <c r="E142" s="239"/>
      <c r="F142" s="196"/>
      <c r="G142" s="196"/>
      <c r="H142" s="196"/>
    </row>
    <row r="143" spans="1:17" ht="13.5" customHeight="1">
      <c r="A143" s="240" t="s">
        <v>769</v>
      </c>
      <c r="B143" s="14"/>
      <c r="C143" s="47"/>
      <c r="D143" s="225"/>
      <c r="E143" s="241"/>
      <c r="F143" s="242"/>
      <c r="G143" s="18"/>
      <c r="H143" s="17"/>
      <c r="K143" s="243"/>
      <c r="L143" s="29"/>
      <c r="M143" s="29"/>
      <c r="N143" s="29"/>
      <c r="O143" s="28"/>
      <c r="P143" s="28"/>
      <c r="Q143" s="28"/>
    </row>
    <row r="144" spans="1:17" ht="14.25" customHeight="1">
      <c r="A144" s="244" t="s">
        <v>6</v>
      </c>
      <c r="B144" s="14"/>
      <c r="C144" s="47"/>
      <c r="D144" s="225"/>
      <c r="E144" s="241"/>
      <c r="F144" s="242"/>
      <c r="G144" s="18"/>
      <c r="H144" s="17"/>
      <c r="I144" s="27"/>
      <c r="K144" s="243"/>
      <c r="L144" s="29"/>
      <c r="M144" s="29"/>
      <c r="N144" s="29"/>
      <c r="O144" s="28"/>
      <c r="P144" s="28"/>
      <c r="Q144" s="28"/>
    </row>
    <row r="145" spans="1:17" ht="14.25" customHeight="1">
      <c r="A145" s="240" t="s">
        <v>771</v>
      </c>
      <c r="B145" s="14"/>
      <c r="C145" s="47"/>
      <c r="D145" s="225"/>
      <c r="E145" s="241"/>
      <c r="F145" s="242"/>
      <c r="G145" s="18"/>
      <c r="H145" s="17"/>
      <c r="I145" s="27"/>
      <c r="K145" s="243"/>
      <c r="L145" s="29"/>
      <c r="M145" s="29"/>
      <c r="N145" s="29"/>
      <c r="O145" s="28"/>
      <c r="P145" s="28"/>
      <c r="Q145" s="28"/>
    </row>
    <row r="146" spans="1:17" ht="14.25" customHeight="1">
      <c r="A146" s="245" t="s">
        <v>772</v>
      </c>
      <c r="B146" s="14"/>
      <c r="C146" s="47"/>
      <c r="D146" s="241"/>
      <c r="E146" s="241"/>
      <c r="F146" s="242"/>
      <c r="G146" s="242"/>
      <c r="H146" s="66"/>
      <c r="I146" s="27"/>
      <c r="K146" s="246"/>
      <c r="L146" s="29"/>
      <c r="M146" s="29"/>
      <c r="N146" s="29"/>
      <c r="O146" s="28"/>
      <c r="P146" s="28"/>
      <c r="Q146" s="28"/>
    </row>
    <row r="147" spans="1:17" ht="14.25" customHeight="1">
      <c r="A147" s="245" t="s">
        <v>773</v>
      </c>
      <c r="B147" s="14"/>
      <c r="C147" s="47"/>
      <c r="D147" s="241"/>
      <c r="E147" s="241"/>
      <c r="F147" s="242"/>
      <c r="G147" s="242"/>
      <c r="H147" s="66"/>
      <c r="I147" s="27"/>
      <c r="K147" s="246"/>
      <c r="L147" s="29"/>
      <c r="M147" s="29"/>
      <c r="N147" s="29"/>
      <c r="O147" s="28"/>
      <c r="P147" s="28"/>
      <c r="Q147" s="28"/>
    </row>
    <row r="148" spans="1:17" ht="14.25" customHeight="1">
      <c r="A148" s="245" t="s">
        <v>774</v>
      </c>
      <c r="B148" s="14"/>
      <c r="C148" s="47"/>
      <c r="D148" s="241"/>
      <c r="E148" s="241"/>
      <c r="F148" s="242"/>
      <c r="G148" s="242"/>
      <c r="H148" s="66"/>
      <c r="I148" s="27"/>
      <c r="K148" s="246"/>
      <c r="L148" s="29"/>
      <c r="M148" s="29"/>
      <c r="N148" s="29"/>
      <c r="O148" s="28"/>
      <c r="P148" s="28"/>
      <c r="Q148" s="28"/>
    </row>
    <row r="149" spans="1:17" ht="14.25" customHeight="1">
      <c r="A149" s="245" t="s">
        <v>775</v>
      </c>
      <c r="B149" s="14"/>
      <c r="C149" s="47"/>
      <c r="D149" s="241"/>
      <c r="E149" s="241"/>
      <c r="F149" s="242"/>
      <c r="G149" s="242"/>
      <c r="H149" s="66"/>
      <c r="I149" s="27"/>
      <c r="K149" s="246"/>
      <c r="L149" s="29"/>
      <c r="M149" s="29"/>
      <c r="N149" s="29"/>
      <c r="O149" s="28"/>
      <c r="P149" s="28"/>
      <c r="Q149" s="28"/>
    </row>
    <row r="150" spans="1:17" ht="25.5" customHeight="1">
      <c r="A150" s="904" t="s">
        <v>776</v>
      </c>
      <c r="B150" s="904"/>
      <c r="C150" s="904"/>
      <c r="D150" s="904"/>
      <c r="E150" s="904"/>
      <c r="F150" s="904"/>
      <c r="G150" s="904"/>
      <c r="H150" s="904"/>
      <c r="I150" s="27"/>
      <c r="K150" s="246"/>
      <c r="L150" s="29"/>
      <c r="M150" s="29"/>
      <c r="N150" s="29"/>
      <c r="O150" s="28"/>
      <c r="P150" s="28"/>
      <c r="Q150" s="28"/>
    </row>
    <row r="151" ht="12.75">
      <c r="A151" s="240" t="s">
        <v>770</v>
      </c>
    </row>
    <row r="152" ht="12.75">
      <c r="A152" s="74" t="s">
        <v>918</v>
      </c>
    </row>
    <row r="153" ht="12.75">
      <c r="A153" s="442" t="s">
        <v>1279</v>
      </c>
    </row>
  </sheetData>
  <sheetProtection/>
  <mergeCells count="17">
    <mergeCell ref="A8:G8"/>
    <mergeCell ref="D11:H11"/>
    <mergeCell ref="J11:N11"/>
    <mergeCell ref="D12:H12"/>
    <mergeCell ref="J12:N12"/>
    <mergeCell ref="B102:C102"/>
    <mergeCell ref="B106:C106"/>
    <mergeCell ref="A150:H150"/>
    <mergeCell ref="A10:G10"/>
    <mergeCell ref="O16:P16"/>
    <mergeCell ref="B51:C51"/>
    <mergeCell ref="B55:C55"/>
    <mergeCell ref="B64:C64"/>
    <mergeCell ref="B68:C68"/>
    <mergeCell ref="B86:C86"/>
    <mergeCell ref="H13:H14"/>
    <mergeCell ref="N13:N14"/>
  </mergeCells>
  <printOptions/>
  <pageMargins left="0.7" right="0.7" top="0.75" bottom="0.75" header="0.3" footer="0.3"/>
  <pageSetup horizontalDpi="600" verticalDpi="600" orientation="portrait" r:id="rId2"/>
  <ignoredErrors>
    <ignoredError sqref="A18:A20 A22:A132 A134:A138 A14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103"/>
  <sheetViews>
    <sheetView zoomScalePageLayoutView="0" workbookViewId="0" topLeftCell="A1">
      <selection activeCell="G8" sqref="G8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0" customWidth="1"/>
    <col min="4" max="4" width="17.00390625" style="1" customWidth="1"/>
    <col min="5" max="5" width="17.28125" style="1" customWidth="1"/>
    <col min="6" max="6" width="12.28125" style="73" bestFit="1" customWidth="1"/>
    <col min="7" max="7" width="15.140625" style="73" customWidth="1"/>
    <col min="8" max="8" width="15.28125" style="73" customWidth="1"/>
    <col min="9" max="9" width="5.00390625" style="23" customWidth="1"/>
    <col min="10" max="10" width="16.57421875" style="1" customWidth="1"/>
    <col min="11" max="11" width="16.7109375" style="131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spans="6:7" ht="14.25">
      <c r="F4" s="763"/>
      <c r="G4" s="763"/>
    </row>
    <row r="5" spans="6:7" ht="14.25">
      <c r="F5" s="763"/>
      <c r="G5" s="763"/>
    </row>
    <row r="6" spans="6:10" ht="14.25">
      <c r="F6" s="763"/>
      <c r="G6" s="763"/>
      <c r="J6" s="130"/>
    </row>
    <row r="7" ht="12.75" customHeight="1" hidden="1"/>
    <row r="8" spans="1:9" s="7" customFormat="1" ht="15">
      <c r="A8" s="133" t="s">
        <v>777</v>
      </c>
      <c r="B8" s="133"/>
      <c r="C8" s="133"/>
      <c r="D8" s="133"/>
      <c r="E8" s="133"/>
      <c r="F8" s="762"/>
      <c r="G8" s="762"/>
      <c r="H8" s="762"/>
      <c r="I8" s="247"/>
    </row>
    <row r="9" spans="1:11" s="7" customFormat="1" ht="15">
      <c r="A9" s="888" t="s">
        <v>30</v>
      </c>
      <c r="B9" s="888"/>
      <c r="C9" s="888"/>
      <c r="D9" s="888"/>
      <c r="E9" s="888"/>
      <c r="F9" s="888"/>
      <c r="G9" s="888"/>
      <c r="H9" s="763"/>
      <c r="I9" s="249"/>
      <c r="K9" s="248"/>
    </row>
    <row r="10" spans="1:11" s="7" customFormat="1" ht="15">
      <c r="A10" s="133" t="s">
        <v>342</v>
      </c>
      <c r="B10" s="133"/>
      <c r="C10" s="133"/>
      <c r="D10" s="133"/>
      <c r="E10" s="133"/>
      <c r="F10" s="133"/>
      <c r="G10" s="133"/>
      <c r="H10" s="763"/>
      <c r="K10" s="248"/>
    </row>
    <row r="11" spans="1:11" s="7" customFormat="1" ht="15.75" thickBot="1">
      <c r="A11" s="895" t="s">
        <v>1351</v>
      </c>
      <c r="B11" s="895"/>
      <c r="C11" s="895"/>
      <c r="D11" s="895"/>
      <c r="E11" s="895"/>
      <c r="F11" s="895"/>
      <c r="G11" s="895"/>
      <c r="H11" s="763"/>
      <c r="I11" s="711"/>
      <c r="K11" s="248"/>
    </row>
    <row r="12" spans="2:14" ht="13.5" thickBot="1">
      <c r="B12" s="60"/>
      <c r="C12" s="60"/>
      <c r="D12" s="909" t="s">
        <v>1269</v>
      </c>
      <c r="E12" s="909"/>
      <c r="F12" s="909"/>
      <c r="G12" s="909"/>
      <c r="H12" s="909"/>
      <c r="I12" s="42"/>
      <c r="J12" s="909" t="s">
        <v>1270</v>
      </c>
      <c r="K12" s="909"/>
      <c r="L12" s="909"/>
      <c r="M12" s="909"/>
      <c r="N12" s="909"/>
    </row>
    <row r="13" spans="1:14" s="137" customFormat="1" ht="12">
      <c r="A13" s="139"/>
      <c r="B13" s="139"/>
      <c r="C13" s="139"/>
      <c r="D13" s="910" t="s">
        <v>455</v>
      </c>
      <c r="E13" s="910"/>
      <c r="F13" s="910"/>
      <c r="G13" s="910"/>
      <c r="H13" s="910"/>
      <c r="I13" s="42"/>
      <c r="J13" s="910" t="s">
        <v>455</v>
      </c>
      <c r="K13" s="910"/>
      <c r="L13" s="910"/>
      <c r="M13" s="910"/>
      <c r="N13" s="910"/>
    </row>
    <row r="14" spans="1:14" s="137" customFormat="1" ht="12">
      <c r="A14" s="141" t="s">
        <v>19</v>
      </c>
      <c r="B14" s="141"/>
      <c r="C14" s="142" t="s">
        <v>344</v>
      </c>
      <c r="D14" s="642">
        <v>2013</v>
      </c>
      <c r="E14" s="642">
        <v>2012</v>
      </c>
      <c r="F14" s="764" t="s">
        <v>457</v>
      </c>
      <c r="G14" s="764" t="s">
        <v>780</v>
      </c>
      <c r="H14" s="911" t="s">
        <v>538</v>
      </c>
      <c r="I14" s="145"/>
      <c r="J14" s="642">
        <v>2013</v>
      </c>
      <c r="K14" s="642">
        <v>2012</v>
      </c>
      <c r="L14" s="144" t="s">
        <v>457</v>
      </c>
      <c r="M14" s="144" t="s">
        <v>780</v>
      </c>
      <c r="N14" s="907" t="s">
        <v>538</v>
      </c>
    </row>
    <row r="15" spans="1:14" s="137" customFormat="1" ht="12.75" thickBot="1">
      <c r="A15" s="148"/>
      <c r="B15" s="148"/>
      <c r="C15" s="148"/>
      <c r="D15" s="149"/>
      <c r="E15" s="149"/>
      <c r="F15" s="765" t="s">
        <v>461</v>
      </c>
      <c r="G15" s="765" t="s">
        <v>462</v>
      </c>
      <c r="H15" s="912"/>
      <c r="I15" s="151"/>
      <c r="J15" s="149"/>
      <c r="K15" s="149"/>
      <c r="L15" s="150" t="s">
        <v>461</v>
      </c>
      <c r="M15" s="150" t="s">
        <v>462</v>
      </c>
      <c r="N15" s="908"/>
    </row>
    <row r="16" spans="1:14" ht="10.5" customHeight="1">
      <c r="A16" s="152"/>
      <c r="B16" s="152"/>
      <c r="C16" s="152"/>
      <c r="D16" s="153"/>
      <c r="E16" s="153"/>
      <c r="F16" s="766"/>
      <c r="G16" s="766"/>
      <c r="H16" s="250"/>
      <c r="I16" s="19"/>
      <c r="J16" s="153"/>
      <c r="K16" s="153"/>
      <c r="L16" s="154"/>
      <c r="M16" s="154"/>
      <c r="N16" s="19"/>
    </row>
    <row r="17" spans="1:14" ht="13.5" customHeight="1">
      <c r="A17" s="156"/>
      <c r="B17" s="157" t="s">
        <v>539</v>
      </c>
      <c r="C17" s="157"/>
      <c r="D17" s="117">
        <v>9452033.666690005</v>
      </c>
      <c r="E17" s="117">
        <v>9785091.266719995</v>
      </c>
      <c r="F17" s="160">
        <v>-3.403725023625993</v>
      </c>
      <c r="G17" s="160">
        <v>-3.403725023625993</v>
      </c>
      <c r="H17" s="160">
        <v>100</v>
      </c>
      <c r="I17" s="160"/>
      <c r="J17" s="117">
        <v>4667767.440349999</v>
      </c>
      <c r="K17" s="117">
        <v>4999318.207169999</v>
      </c>
      <c r="L17" s="160">
        <v>-6.631919655454055</v>
      </c>
      <c r="M17" s="160">
        <v>-6.631919655454055</v>
      </c>
      <c r="N17" s="160">
        <v>100</v>
      </c>
    </row>
    <row r="18" spans="1:14" ht="12.75">
      <c r="A18" s="142"/>
      <c r="B18" s="8"/>
      <c r="C18" s="8"/>
      <c r="D18" s="11"/>
      <c r="E18" s="11"/>
      <c r="F18" s="13"/>
      <c r="G18" s="13"/>
      <c r="H18" s="13"/>
      <c r="I18" s="13"/>
      <c r="J18" s="11"/>
      <c r="K18" s="11"/>
      <c r="L18" s="13"/>
      <c r="M18" s="13"/>
      <c r="N18" s="13"/>
    </row>
    <row r="19" spans="1:14" s="29" customFormat="1" ht="15" customHeight="1">
      <c r="A19" s="163" t="s">
        <v>31</v>
      </c>
      <c r="B19" s="157" t="s">
        <v>32</v>
      </c>
      <c r="C19" s="157"/>
      <c r="D19" s="117">
        <v>766568.2684600003</v>
      </c>
      <c r="E19" s="117">
        <v>793729.2695499996</v>
      </c>
      <c r="F19" s="160">
        <v>-3.4219477763996426</v>
      </c>
      <c r="G19" s="160">
        <v>-0.27757534753279645</v>
      </c>
      <c r="H19" s="160">
        <v>8.11008821478779</v>
      </c>
      <c r="I19" s="160"/>
      <c r="J19" s="117">
        <v>393637.6037500001</v>
      </c>
      <c r="K19" s="117">
        <v>387087.1876200001</v>
      </c>
      <c r="L19" s="160">
        <v>1.6922327422602552</v>
      </c>
      <c r="M19" s="160">
        <v>0.13102618914326059</v>
      </c>
      <c r="N19" s="160">
        <v>8.433102308123654</v>
      </c>
    </row>
    <row r="20" spans="1:14" ht="10.5" customHeight="1">
      <c r="A20" s="251" t="s">
        <v>33</v>
      </c>
      <c r="B20" s="47"/>
      <c r="C20" s="47" t="s">
        <v>34</v>
      </c>
      <c r="D20" s="80">
        <v>68929.21183</v>
      </c>
      <c r="E20" s="80">
        <v>13418.717630000001</v>
      </c>
      <c r="F20" s="61">
        <v>413.6795760266698</v>
      </c>
      <c r="G20" s="61">
        <v>0.5672966422786095</v>
      </c>
      <c r="H20" s="61">
        <v>0.7292527117514831</v>
      </c>
      <c r="I20" s="61"/>
      <c r="J20" s="80">
        <v>38596.70675</v>
      </c>
      <c r="K20" s="80">
        <v>9881.61894</v>
      </c>
      <c r="L20" s="61">
        <v>290.5909242640761</v>
      </c>
      <c r="M20" s="61">
        <v>0.5743800778437538</v>
      </c>
      <c r="N20" s="61">
        <v>0.826877243633756</v>
      </c>
    </row>
    <row r="21" spans="1:14" ht="12.75">
      <c r="A21" s="252" t="s">
        <v>542</v>
      </c>
      <c r="B21" s="169"/>
      <c r="C21" s="169" t="s">
        <v>35</v>
      </c>
      <c r="D21" s="69">
        <v>24400.452119999987</v>
      </c>
      <c r="E21" s="69">
        <v>8628.91731</v>
      </c>
      <c r="F21" s="170">
        <v>182.77536153605794</v>
      </c>
      <c r="G21" s="170">
        <v>0.16117923052634617</v>
      </c>
      <c r="H21" s="170">
        <v>0.2581502878686291</v>
      </c>
      <c r="I21" s="170"/>
      <c r="J21" s="69">
        <v>18971.130819999995</v>
      </c>
      <c r="K21" s="69">
        <v>6496.37544</v>
      </c>
      <c r="L21" s="170">
        <v>192.0263921815454</v>
      </c>
      <c r="M21" s="170">
        <v>0.24952913303475577</v>
      </c>
      <c r="N21" s="170">
        <v>0.40642836350427736</v>
      </c>
    </row>
    <row r="22" spans="1:14" ht="12.75">
      <c r="A22" s="251" t="s">
        <v>550</v>
      </c>
      <c r="B22" s="47"/>
      <c r="C22" s="47" t="s">
        <v>36</v>
      </c>
      <c r="D22" s="80">
        <v>1389.70073</v>
      </c>
      <c r="E22" s="80">
        <v>853.65861</v>
      </c>
      <c r="F22" s="61">
        <v>62.79350008547328</v>
      </c>
      <c r="G22" s="61">
        <v>0.005478151459078661</v>
      </c>
      <c r="H22" s="61">
        <v>0.014702663775917946</v>
      </c>
      <c r="I22" s="61"/>
      <c r="J22" s="80">
        <v>226.57090000000002</v>
      </c>
      <c r="K22" s="80">
        <v>321.80949000000004</v>
      </c>
      <c r="L22" s="61">
        <v>-29.594711454904576</v>
      </c>
      <c r="M22" s="61">
        <v>-0.001905031567372712</v>
      </c>
      <c r="N22" s="61">
        <v>0.004853945765194575</v>
      </c>
    </row>
    <row r="23" spans="1:14" ht="24">
      <c r="A23" s="253" t="s">
        <v>37</v>
      </c>
      <c r="B23" s="169"/>
      <c r="C23" s="254" t="s">
        <v>38</v>
      </c>
      <c r="D23" s="187">
        <v>24202.180820000005</v>
      </c>
      <c r="E23" s="187">
        <v>31950.818470000002</v>
      </c>
      <c r="F23" s="188">
        <v>-24.251765748271914</v>
      </c>
      <c r="G23" s="188">
        <v>-0.07918820007692554</v>
      </c>
      <c r="H23" s="188">
        <v>0.2560526302957545</v>
      </c>
      <c r="I23" s="188"/>
      <c r="J23" s="187">
        <v>12630.3505</v>
      </c>
      <c r="K23" s="187">
        <v>9324.19026</v>
      </c>
      <c r="L23" s="188">
        <v>35.45788050017762</v>
      </c>
      <c r="M23" s="188">
        <v>0.06613222249502584</v>
      </c>
      <c r="N23" s="188">
        <v>0.27058654188334946</v>
      </c>
    </row>
    <row r="24" spans="1:14" ht="12.75">
      <c r="A24" s="251" t="s">
        <v>39</v>
      </c>
      <c r="B24" s="47"/>
      <c r="C24" s="47" t="s">
        <v>40</v>
      </c>
      <c r="D24" s="182">
        <v>13504.131619999995</v>
      </c>
      <c r="E24" s="182">
        <v>20699.840920000002</v>
      </c>
      <c r="F24" s="61">
        <v>-34.76214782427423</v>
      </c>
      <c r="G24" s="61">
        <v>-0.07353747761631294</v>
      </c>
      <c r="H24" s="61">
        <v>0.14287011765087151</v>
      </c>
      <c r="I24" s="61"/>
      <c r="J24" s="182">
        <v>7126.4687</v>
      </c>
      <c r="K24" s="182">
        <v>12112.572109999997</v>
      </c>
      <c r="L24" s="61">
        <v>-41.16469536543381</v>
      </c>
      <c r="M24" s="61">
        <v>-0.09973566801266921</v>
      </c>
      <c r="N24" s="61">
        <v>0.15267403080959072</v>
      </c>
    </row>
    <row r="25" spans="1:14" ht="12.75">
      <c r="A25" s="252" t="s">
        <v>554</v>
      </c>
      <c r="B25" s="169"/>
      <c r="C25" s="169" t="s">
        <v>41</v>
      </c>
      <c r="D25" s="187">
        <v>114651.97636999996</v>
      </c>
      <c r="E25" s="187">
        <v>128070.81010999993</v>
      </c>
      <c r="F25" s="170">
        <v>-10.477667571927238</v>
      </c>
      <c r="G25" s="170">
        <v>-0.13713549903861064</v>
      </c>
      <c r="H25" s="170">
        <v>1.2129873888837912</v>
      </c>
      <c r="I25" s="170"/>
      <c r="J25" s="187">
        <v>58819.81330999999</v>
      </c>
      <c r="K25" s="187">
        <v>57725.795140000024</v>
      </c>
      <c r="L25" s="170">
        <v>1.8951980953171608</v>
      </c>
      <c r="M25" s="170">
        <v>0.021883347381867608</v>
      </c>
      <c r="N25" s="170">
        <v>1.26012733199899</v>
      </c>
    </row>
    <row r="26" spans="1:14" ht="12.75">
      <c r="A26" s="251" t="s">
        <v>42</v>
      </c>
      <c r="B26" s="47"/>
      <c r="C26" s="47" t="s">
        <v>43</v>
      </c>
      <c r="D26" s="182">
        <v>86207.29335999992</v>
      </c>
      <c r="E26" s="182">
        <v>126429.58763000001</v>
      </c>
      <c r="F26" s="61">
        <v>-31.81398834243756</v>
      </c>
      <c r="G26" s="61">
        <v>-0.41105691478627127</v>
      </c>
      <c r="H26" s="61">
        <v>0.9120502147998456</v>
      </c>
      <c r="I26" s="61"/>
      <c r="J26" s="182">
        <v>42990.24515</v>
      </c>
      <c r="K26" s="182">
        <v>63153.798170000046</v>
      </c>
      <c r="L26" s="61">
        <v>-31.92769651909604</v>
      </c>
      <c r="M26" s="61">
        <v>-0.40332605736281335</v>
      </c>
      <c r="N26" s="61">
        <v>0.9210022928386618</v>
      </c>
    </row>
    <row r="27" spans="1:14" ht="12.75">
      <c r="A27" s="252" t="s">
        <v>44</v>
      </c>
      <c r="B27" s="177"/>
      <c r="C27" s="174" t="s">
        <v>45</v>
      </c>
      <c r="D27" s="187">
        <v>411802.8584200004</v>
      </c>
      <c r="E27" s="187">
        <v>436564.0479499996</v>
      </c>
      <c r="F27" s="188">
        <v>-5.671834326777902</v>
      </c>
      <c r="G27" s="188">
        <v>-0.25305016432717725</v>
      </c>
      <c r="H27" s="188">
        <v>4.356764617451994</v>
      </c>
      <c r="I27" s="188"/>
      <c r="J27" s="187">
        <v>204789.79684000014</v>
      </c>
      <c r="K27" s="187">
        <v>217506.49234000006</v>
      </c>
      <c r="L27" s="188">
        <v>-5.846582032191265</v>
      </c>
      <c r="M27" s="188">
        <v>-0.2543685953368939</v>
      </c>
      <c r="N27" s="188">
        <v>4.387317908551258</v>
      </c>
    </row>
    <row r="28" spans="1:14" ht="12.75">
      <c r="A28" s="255" t="s">
        <v>46</v>
      </c>
      <c r="B28" s="8"/>
      <c r="C28" s="47" t="s">
        <v>47</v>
      </c>
      <c r="D28" s="182">
        <v>5972.9060500000005</v>
      </c>
      <c r="E28" s="182">
        <v>4513.02034</v>
      </c>
      <c r="F28" s="61">
        <v>32.348307785379944</v>
      </c>
      <c r="G28" s="61">
        <v>0.014919489969043083</v>
      </c>
      <c r="H28" s="61">
        <v>0.06319175598209273</v>
      </c>
      <c r="I28" s="61"/>
      <c r="J28" s="182">
        <v>1833.1847699999998</v>
      </c>
      <c r="K28" s="182">
        <v>2582.27484</v>
      </c>
      <c r="L28" s="61">
        <v>-29.00892106434341</v>
      </c>
      <c r="M28" s="61">
        <v>-0.014983844575559496</v>
      </c>
      <c r="N28" s="61">
        <v>0.03927326700454776</v>
      </c>
    </row>
    <row r="29" spans="1:14" ht="12.75">
      <c r="A29" s="256" t="s">
        <v>48</v>
      </c>
      <c r="B29" s="157"/>
      <c r="C29" s="174" t="s">
        <v>49</v>
      </c>
      <c r="D29" s="187">
        <v>15507.557139999995</v>
      </c>
      <c r="E29" s="187">
        <v>22599.850580000002</v>
      </c>
      <c r="F29" s="170">
        <v>-31.38203686300658</v>
      </c>
      <c r="G29" s="170">
        <v>-0.0724806059205759</v>
      </c>
      <c r="H29" s="170">
        <v>0.1640658263274105</v>
      </c>
      <c r="I29" s="170"/>
      <c r="J29" s="187">
        <v>7653.336009999999</v>
      </c>
      <c r="K29" s="187">
        <v>7982.2608900000005</v>
      </c>
      <c r="L29" s="170">
        <v>-4.120698189808243</v>
      </c>
      <c r="M29" s="170">
        <v>-0.006579394756834217</v>
      </c>
      <c r="N29" s="170">
        <v>0.163961382134028</v>
      </c>
    </row>
    <row r="30" spans="1:14" ht="12.75">
      <c r="A30" s="171" t="s">
        <v>50</v>
      </c>
      <c r="B30" s="8" t="s">
        <v>51</v>
      </c>
      <c r="C30" s="8"/>
      <c r="D30" s="11">
        <v>16251.536190000006</v>
      </c>
      <c r="E30" s="11">
        <v>10361.103230000002</v>
      </c>
      <c r="F30" s="62">
        <v>56.85140693265733</v>
      </c>
      <c r="G30" s="62">
        <v>0.06019803800945541</v>
      </c>
      <c r="H30" s="62">
        <v>0.17193692662429025</v>
      </c>
      <c r="I30" s="62"/>
      <c r="J30" s="11">
        <v>8448.77689</v>
      </c>
      <c r="K30" s="11">
        <v>3231.3878600000003</v>
      </c>
      <c r="L30" s="62">
        <v>161.45969645377073</v>
      </c>
      <c r="M30" s="62">
        <v>0.10436201125419947</v>
      </c>
      <c r="N30" s="62">
        <v>0.18100252418244925</v>
      </c>
    </row>
    <row r="31" spans="1:14" s="29" customFormat="1" ht="12.75">
      <c r="A31" s="252" t="s">
        <v>559</v>
      </c>
      <c r="B31" s="157"/>
      <c r="C31" s="169" t="s">
        <v>52</v>
      </c>
      <c r="D31" s="187">
        <v>4110.998310000002</v>
      </c>
      <c r="E31" s="187">
        <v>4299.464450000001</v>
      </c>
      <c r="F31" s="170">
        <v>-4.383479435444558</v>
      </c>
      <c r="G31" s="170">
        <v>-0.0019260539821533437</v>
      </c>
      <c r="H31" s="170">
        <v>0.04349326774498918</v>
      </c>
      <c r="I31" s="170"/>
      <c r="J31" s="187">
        <v>1609.1552900000004</v>
      </c>
      <c r="K31" s="187">
        <v>1885.8763200000003</v>
      </c>
      <c r="L31" s="170">
        <v>-14.673339235735241</v>
      </c>
      <c r="M31" s="170">
        <v>-0.005535175368575817</v>
      </c>
      <c r="N31" s="170">
        <v>0.03447376739658955</v>
      </c>
    </row>
    <row r="32" spans="1:14" ht="12.75">
      <c r="A32" s="255" t="s">
        <v>53</v>
      </c>
      <c r="B32" s="8"/>
      <c r="C32" s="47" t="s">
        <v>54</v>
      </c>
      <c r="D32" s="182">
        <v>12140.537880000003</v>
      </c>
      <c r="E32" s="182">
        <v>6061.638780000001</v>
      </c>
      <c r="F32" s="61">
        <v>100.28474675952236</v>
      </c>
      <c r="G32" s="61">
        <v>0.06212409199160873</v>
      </c>
      <c r="H32" s="61">
        <v>0.1284436588793011</v>
      </c>
      <c r="I32" s="61"/>
      <c r="J32" s="182">
        <v>6839.6215999999995</v>
      </c>
      <c r="K32" s="182">
        <v>1345.51154</v>
      </c>
      <c r="L32" s="61">
        <v>408.3287208372809</v>
      </c>
      <c r="M32" s="61">
        <v>0.10989718662277533</v>
      </c>
      <c r="N32" s="61">
        <v>0.14652875678585972</v>
      </c>
    </row>
    <row r="33" spans="1:14" ht="12.75">
      <c r="A33" s="163" t="s">
        <v>55</v>
      </c>
      <c r="B33" s="157" t="s">
        <v>56</v>
      </c>
      <c r="C33" s="178"/>
      <c r="D33" s="117">
        <v>307381.97012000007</v>
      </c>
      <c r="E33" s="117">
        <v>333039.5696300003</v>
      </c>
      <c r="F33" s="160">
        <v>-7.704069380856227</v>
      </c>
      <c r="G33" s="160">
        <v>-0.2622111415277657</v>
      </c>
      <c r="H33" s="160">
        <v>3.252019416765808</v>
      </c>
      <c r="I33" s="160"/>
      <c r="J33" s="117">
        <v>158865.40107999998</v>
      </c>
      <c r="K33" s="117">
        <v>153896.69905000002</v>
      </c>
      <c r="L33" s="160">
        <v>3.2285955843573086</v>
      </c>
      <c r="M33" s="160">
        <v>0.09938759294965197</v>
      </c>
      <c r="N33" s="160">
        <v>3.4034557871650932</v>
      </c>
    </row>
    <row r="34" spans="1:14" s="29" customFormat="1" ht="12.75">
      <c r="A34" s="165" t="s">
        <v>57</v>
      </c>
      <c r="B34" s="47"/>
      <c r="C34" s="47" t="s">
        <v>58</v>
      </c>
      <c r="D34" s="182">
        <v>9900.63689</v>
      </c>
      <c r="E34" s="182">
        <v>4872.82027</v>
      </c>
      <c r="F34" s="61">
        <v>103.18083453547938</v>
      </c>
      <c r="G34" s="61">
        <v>0.051382419263682</v>
      </c>
      <c r="H34" s="61">
        <v>0.10474610268148875</v>
      </c>
      <c r="I34" s="61"/>
      <c r="J34" s="182">
        <v>5030.70634</v>
      </c>
      <c r="K34" s="182">
        <v>2173.90004</v>
      </c>
      <c r="L34" s="61">
        <v>131.41387586523987</v>
      </c>
      <c r="M34" s="61">
        <v>0.057143918062722655</v>
      </c>
      <c r="N34" s="61">
        <v>0.10777542806680161</v>
      </c>
    </row>
    <row r="35" spans="1:14" s="29" customFormat="1" ht="15" customHeight="1">
      <c r="A35" s="168" t="s">
        <v>59</v>
      </c>
      <c r="B35" s="169"/>
      <c r="C35" s="169" t="s">
        <v>60</v>
      </c>
      <c r="D35" s="187">
        <v>333.78784</v>
      </c>
      <c r="E35" s="187">
        <v>865.07687</v>
      </c>
      <c r="F35" s="170">
        <v>-61.415239318559046</v>
      </c>
      <c r="G35" s="170">
        <v>-0.0054295766438782565</v>
      </c>
      <c r="H35" s="170">
        <v>0.003531386490679828</v>
      </c>
      <c r="I35" s="170"/>
      <c r="J35" s="187">
        <v>162.76863999999998</v>
      </c>
      <c r="K35" s="187">
        <v>794.41752</v>
      </c>
      <c r="L35" s="170">
        <v>-79.51094532759045</v>
      </c>
      <c r="M35" s="170">
        <v>-0.01263470044963515</v>
      </c>
      <c r="N35" s="170">
        <v>0.0034870768966115255</v>
      </c>
    </row>
    <row r="36" spans="1:14" s="29" customFormat="1" ht="12.75">
      <c r="A36" s="179" t="s">
        <v>61</v>
      </c>
      <c r="B36" s="180"/>
      <c r="C36" s="181" t="s">
        <v>62</v>
      </c>
      <c r="D36" s="182">
        <v>84.6835</v>
      </c>
      <c r="E36" s="182">
        <v>52.85731</v>
      </c>
      <c r="F36" s="183">
        <v>60.21152041221923</v>
      </c>
      <c r="G36" s="183">
        <v>0.00032525184622696186</v>
      </c>
      <c r="H36" s="183">
        <v>0.0008959288866948694</v>
      </c>
      <c r="I36" s="183"/>
      <c r="J36" s="182">
        <v>38.7339</v>
      </c>
      <c r="K36" s="182">
        <v>35.317809999999994</v>
      </c>
      <c r="L36" s="183">
        <v>9.672428726469747</v>
      </c>
      <c r="M36" s="183">
        <v>6.83311175332001E-05</v>
      </c>
      <c r="N36" s="183">
        <v>0.0008298164057011301</v>
      </c>
    </row>
    <row r="37" spans="1:14" s="29" customFormat="1" ht="12.75">
      <c r="A37" s="184" t="s">
        <v>63</v>
      </c>
      <c r="B37" s="185"/>
      <c r="C37" s="186" t="s">
        <v>64</v>
      </c>
      <c r="D37" s="187">
        <v>4609.844520000001</v>
      </c>
      <c r="E37" s="187">
        <v>3245.2994399999993</v>
      </c>
      <c r="F37" s="188">
        <v>42.046815871018715</v>
      </c>
      <c r="G37" s="188">
        <v>0.013945144125951547</v>
      </c>
      <c r="H37" s="188">
        <v>0.0487709278506444</v>
      </c>
      <c r="I37" s="188"/>
      <c r="J37" s="187">
        <v>2829.3522700000003</v>
      </c>
      <c r="K37" s="187">
        <v>1810.1115800000002</v>
      </c>
      <c r="L37" s="188">
        <v>56.30816913507619</v>
      </c>
      <c r="M37" s="188">
        <v>0.020387593823057906</v>
      </c>
      <c r="N37" s="188">
        <v>0.06061467941915824</v>
      </c>
    </row>
    <row r="38" spans="1:14" s="29" customFormat="1" ht="12.75">
      <c r="A38" s="165" t="s">
        <v>65</v>
      </c>
      <c r="B38" s="8"/>
      <c r="C38" s="47" t="s">
        <v>66</v>
      </c>
      <c r="D38" s="182">
        <v>75.5119</v>
      </c>
      <c r="E38" s="182">
        <v>131.28904999999997</v>
      </c>
      <c r="F38" s="61">
        <v>-42.48423611870143</v>
      </c>
      <c r="G38" s="61">
        <v>-0.0005700217655578057</v>
      </c>
      <c r="H38" s="61">
        <v>0.0007988958002351615</v>
      </c>
      <c r="I38" s="61"/>
      <c r="J38" s="182">
        <v>18.518549999999998</v>
      </c>
      <c r="K38" s="182">
        <v>131.28904999999997</v>
      </c>
      <c r="L38" s="61">
        <v>-85.89482519677001</v>
      </c>
      <c r="M38" s="61">
        <v>-0.002255717586415384</v>
      </c>
      <c r="N38" s="61">
        <v>0.00039673249013904253</v>
      </c>
    </row>
    <row r="39" spans="1:14" ht="24">
      <c r="A39" s="253" t="s">
        <v>67</v>
      </c>
      <c r="B39" s="169"/>
      <c r="C39" s="254" t="s">
        <v>68</v>
      </c>
      <c r="D39" s="187">
        <v>1169.0459800000003</v>
      </c>
      <c r="E39" s="187">
        <v>1129.96592</v>
      </c>
      <c r="F39" s="188">
        <v>3.458516695795589</v>
      </c>
      <c r="G39" s="188">
        <v>0.0003993837046049345</v>
      </c>
      <c r="H39" s="188">
        <v>0.012368195260664861</v>
      </c>
      <c r="I39" s="188"/>
      <c r="J39" s="187">
        <v>473.46813999999995</v>
      </c>
      <c r="K39" s="187">
        <v>411.45180999999997</v>
      </c>
      <c r="L39" s="188">
        <v>15.072562203578588</v>
      </c>
      <c r="M39" s="188">
        <v>0.0012404957522219018</v>
      </c>
      <c r="N39" s="188">
        <v>0.010143353242219332</v>
      </c>
    </row>
    <row r="40" spans="1:14" ht="24">
      <c r="A40" s="257" t="s">
        <v>69</v>
      </c>
      <c r="B40" s="47"/>
      <c r="C40" s="258" t="s">
        <v>70</v>
      </c>
      <c r="D40" s="182">
        <v>3522.7566400000005</v>
      </c>
      <c r="E40" s="182">
        <v>8558.494460000002</v>
      </c>
      <c r="F40" s="183">
        <v>-58.83906151409719</v>
      </c>
      <c r="G40" s="183">
        <v>-0.05146337098691162</v>
      </c>
      <c r="H40" s="183">
        <v>0.037269827470193834</v>
      </c>
      <c r="I40" s="183"/>
      <c r="J40" s="182">
        <v>2221.19316</v>
      </c>
      <c r="K40" s="182">
        <v>2829.9396699999998</v>
      </c>
      <c r="L40" s="183">
        <v>-21.51093595574778</v>
      </c>
      <c r="M40" s="183">
        <v>-0.012176590582430591</v>
      </c>
      <c r="N40" s="183">
        <v>0.0475857717503049</v>
      </c>
    </row>
    <row r="41" spans="1:14" ht="12.75">
      <c r="A41" s="168" t="s">
        <v>71</v>
      </c>
      <c r="B41" s="169"/>
      <c r="C41" s="169" t="s">
        <v>72</v>
      </c>
      <c r="D41" s="187">
        <v>82319.63589999996</v>
      </c>
      <c r="E41" s="187">
        <v>78237.67106000001</v>
      </c>
      <c r="F41" s="170">
        <v>5.2173905290068285</v>
      </c>
      <c r="G41" s="170">
        <v>0.04171616522252684</v>
      </c>
      <c r="H41" s="170">
        <v>0.8709198337930525</v>
      </c>
      <c r="I41" s="170"/>
      <c r="J41" s="187">
        <v>48676.73926000002</v>
      </c>
      <c r="K41" s="187">
        <v>41138.17485</v>
      </c>
      <c r="L41" s="170">
        <v>18.32498509592973</v>
      </c>
      <c r="M41" s="170">
        <v>0.15079184996042538</v>
      </c>
      <c r="N41" s="170">
        <v>1.0428270020314065</v>
      </c>
    </row>
    <row r="42" spans="1:14" ht="12.75">
      <c r="A42" s="255" t="s">
        <v>73</v>
      </c>
      <c r="B42" s="8"/>
      <c r="C42" s="47" t="s">
        <v>74</v>
      </c>
      <c r="D42" s="182">
        <v>205366.0669500001</v>
      </c>
      <c r="E42" s="182">
        <v>235946.09525000025</v>
      </c>
      <c r="F42" s="61">
        <v>-12.960599440138488</v>
      </c>
      <c r="G42" s="61">
        <v>-0.3125165362944102</v>
      </c>
      <c r="H42" s="61">
        <v>2.172718318532153</v>
      </c>
      <c r="I42" s="61"/>
      <c r="J42" s="182">
        <v>99413.92081999998</v>
      </c>
      <c r="K42" s="182">
        <v>104572.09672000002</v>
      </c>
      <c r="L42" s="61">
        <v>-4.9326503549139415</v>
      </c>
      <c r="M42" s="61">
        <v>-0.10317758714782746</v>
      </c>
      <c r="N42" s="61">
        <v>2.1297959268627515</v>
      </c>
    </row>
    <row r="43" spans="1:14" ht="12" customHeight="1">
      <c r="A43" s="216" t="s">
        <v>75</v>
      </c>
      <c r="B43" s="157" t="s">
        <v>76</v>
      </c>
      <c r="C43" s="169"/>
      <c r="D43" s="117">
        <v>6186099.187669999</v>
      </c>
      <c r="E43" s="117">
        <v>6631292.028659999</v>
      </c>
      <c r="F43" s="160">
        <v>-6.7135158437587545</v>
      </c>
      <c r="G43" s="160">
        <v>-4.549705555676753</v>
      </c>
      <c r="H43" s="160">
        <v>65.44728262522472</v>
      </c>
      <c r="I43" s="160"/>
      <c r="J43" s="117">
        <v>3008517.4420199995</v>
      </c>
      <c r="K43" s="117">
        <v>3319229.12177</v>
      </c>
      <c r="L43" s="160">
        <v>-9.360959076675961</v>
      </c>
      <c r="M43" s="160">
        <v>-6.215081074542911</v>
      </c>
      <c r="N43" s="160">
        <v>64.4530277154171</v>
      </c>
    </row>
    <row r="44" spans="1:14" ht="12" customHeight="1">
      <c r="A44" s="255" t="s">
        <v>77</v>
      </c>
      <c r="B44" s="8"/>
      <c r="C44" s="47" t="s">
        <v>78</v>
      </c>
      <c r="D44" s="182">
        <v>996943.6980900005</v>
      </c>
      <c r="E44" s="182">
        <v>1349729.7512599993</v>
      </c>
      <c r="F44" s="183">
        <v>-26.13753255721496</v>
      </c>
      <c r="G44" s="183">
        <v>-3.6053424904666658</v>
      </c>
      <c r="H44" s="183">
        <v>10.547398932817375</v>
      </c>
      <c r="I44" s="183"/>
      <c r="J44" s="182">
        <v>334203.0350899999</v>
      </c>
      <c r="K44" s="182">
        <v>694080.8714399998</v>
      </c>
      <c r="L44" s="183">
        <v>-51.84955401571094</v>
      </c>
      <c r="M44" s="183">
        <v>-7.19853830936116</v>
      </c>
      <c r="N44" s="183">
        <v>7.1598047537891185</v>
      </c>
    </row>
    <row r="45" spans="1:14" s="259" customFormat="1" ht="12.75">
      <c r="A45" s="168" t="s">
        <v>79</v>
      </c>
      <c r="B45" s="169"/>
      <c r="C45" s="169" t="s">
        <v>80</v>
      </c>
      <c r="D45" s="187">
        <v>5105110.799549999</v>
      </c>
      <c r="E45" s="187">
        <v>5188205.0510599995</v>
      </c>
      <c r="F45" s="170">
        <v>-1.601599217691364</v>
      </c>
      <c r="G45" s="170">
        <v>-0.8491924014302459</v>
      </c>
      <c r="H45" s="170">
        <v>54.01071324513966</v>
      </c>
      <c r="I45" s="170"/>
      <c r="J45" s="187">
        <v>2640658.0258799996</v>
      </c>
      <c r="K45" s="187">
        <v>2587284.2853500005</v>
      </c>
      <c r="L45" s="170">
        <v>2.0629252391095045</v>
      </c>
      <c r="M45" s="170">
        <v>1.0676203897853662</v>
      </c>
      <c r="N45" s="170">
        <v>56.572184874788825</v>
      </c>
    </row>
    <row r="46" spans="1:14" ht="12.75">
      <c r="A46" s="165" t="s">
        <v>81</v>
      </c>
      <c r="B46" s="8"/>
      <c r="C46" s="47" t="s">
        <v>82</v>
      </c>
      <c r="D46" s="182">
        <v>59742.1991</v>
      </c>
      <c r="E46" s="182">
        <v>66903.90383000001</v>
      </c>
      <c r="F46" s="61">
        <v>-10.704464642597838</v>
      </c>
      <c r="G46" s="61">
        <v>-0.07318996353521642</v>
      </c>
      <c r="H46" s="61">
        <v>0.6320565627113455</v>
      </c>
      <c r="I46" s="61"/>
      <c r="J46" s="182">
        <v>10847.762120000001</v>
      </c>
      <c r="K46" s="182">
        <v>29989.67763</v>
      </c>
      <c r="L46" s="61">
        <v>-63.82834702715009</v>
      </c>
      <c r="M46" s="61">
        <v>-0.3828905206023243</v>
      </c>
      <c r="N46" s="61">
        <v>0.23239722755310652</v>
      </c>
    </row>
    <row r="47" spans="1:14" ht="12.75">
      <c r="A47" s="168" t="s">
        <v>83</v>
      </c>
      <c r="B47" s="169"/>
      <c r="C47" s="169" t="s">
        <v>84</v>
      </c>
      <c r="D47" s="187">
        <v>24302.49093</v>
      </c>
      <c r="E47" s="187">
        <v>26453.32251</v>
      </c>
      <c r="F47" s="170">
        <v>-8.130667061526713</v>
      </c>
      <c r="G47" s="170">
        <v>-0.02198070024461785</v>
      </c>
      <c r="H47" s="170">
        <v>0.2571138845563428</v>
      </c>
      <c r="I47" s="170"/>
      <c r="J47" s="187">
        <v>22808.61893</v>
      </c>
      <c r="K47" s="187">
        <v>7874.28735</v>
      </c>
      <c r="L47" s="170">
        <v>189.6594690565871</v>
      </c>
      <c r="M47" s="170">
        <v>0.2987273656352031</v>
      </c>
      <c r="N47" s="170">
        <v>0.4886408592860351</v>
      </c>
    </row>
    <row r="48" spans="1:14" ht="12.75">
      <c r="A48" s="260" t="s">
        <v>85</v>
      </c>
      <c r="B48" s="29" t="s">
        <v>86</v>
      </c>
      <c r="C48" s="83"/>
      <c r="D48" s="11">
        <v>22276.108859999997</v>
      </c>
      <c r="E48" s="11">
        <v>23377.485139999993</v>
      </c>
      <c r="F48" s="62">
        <v>-4.711269297806073</v>
      </c>
      <c r="G48" s="62">
        <v>-0.011255656692195401</v>
      </c>
      <c r="H48" s="62">
        <v>0.23567530169198858</v>
      </c>
      <c r="I48" s="62"/>
      <c r="J48" s="11">
        <v>10687.882900000002</v>
      </c>
      <c r="K48" s="11">
        <v>14990.995079999997</v>
      </c>
      <c r="L48" s="62">
        <v>-28.704646736499335</v>
      </c>
      <c r="M48" s="62">
        <v>-0.08607398052455414</v>
      </c>
      <c r="N48" s="62">
        <v>0.22897205219801187</v>
      </c>
    </row>
    <row r="49" spans="1:14" ht="12.75">
      <c r="A49" s="173" t="s">
        <v>87</v>
      </c>
      <c r="B49" s="157"/>
      <c r="C49" s="192" t="s">
        <v>88</v>
      </c>
      <c r="D49" s="187">
        <v>4.9E-32</v>
      </c>
      <c r="E49" s="187">
        <v>0.01</v>
      </c>
      <c r="F49" s="170">
        <v>-100</v>
      </c>
      <c r="G49" s="170">
        <v>-1.0219628746857916E-07</v>
      </c>
      <c r="H49" s="170">
        <v>5.184069558774566E-37</v>
      </c>
      <c r="I49" s="170"/>
      <c r="J49" s="187">
        <v>9.999999999999999E-34</v>
      </c>
      <c r="K49" s="187">
        <v>0.01</v>
      </c>
      <c r="L49" s="170">
        <v>-100</v>
      </c>
      <c r="M49" s="170">
        <v>-2.0002727543243887E-07</v>
      </c>
      <c r="N49" s="170">
        <v>2.1423518047527618E-38</v>
      </c>
    </row>
    <row r="50" spans="1:14" ht="12.75">
      <c r="A50" s="165" t="s">
        <v>89</v>
      </c>
      <c r="B50" s="14"/>
      <c r="C50" s="47" t="s">
        <v>90</v>
      </c>
      <c r="D50" s="182">
        <v>21382.769809999998</v>
      </c>
      <c r="E50" s="182">
        <v>22740.263579999995</v>
      </c>
      <c r="F50" s="61">
        <v>-5.969560402078671</v>
      </c>
      <c r="G50" s="61">
        <v>-0.013873082355572502</v>
      </c>
      <c r="H50" s="61">
        <v>0.2262240123557241</v>
      </c>
      <c r="I50" s="61"/>
      <c r="J50" s="182">
        <v>10235.368810000002</v>
      </c>
      <c r="K50" s="182">
        <v>14837.980739999997</v>
      </c>
      <c r="L50" s="61">
        <v>-31.01912592184694</v>
      </c>
      <c r="M50" s="61">
        <v>-0.09206479242307382</v>
      </c>
      <c r="N50" s="61">
        <v>0.21927760842413635</v>
      </c>
    </row>
    <row r="51" spans="1:14" ht="36">
      <c r="A51" s="253" t="s">
        <v>91</v>
      </c>
      <c r="B51" s="174"/>
      <c r="C51" s="254" t="s">
        <v>92</v>
      </c>
      <c r="D51" s="187">
        <v>893.33905</v>
      </c>
      <c r="E51" s="187">
        <v>637.21156</v>
      </c>
      <c r="F51" s="188">
        <v>40.195047622802086</v>
      </c>
      <c r="G51" s="188">
        <v>0.002617527859664564</v>
      </c>
      <c r="H51" s="188">
        <v>0.009451289336264471</v>
      </c>
      <c r="I51" s="188"/>
      <c r="J51" s="187">
        <v>452.51409</v>
      </c>
      <c r="K51" s="187">
        <v>153.00433999999998</v>
      </c>
      <c r="L51" s="188">
        <v>195.7524538192839</v>
      </c>
      <c r="M51" s="188">
        <v>0.005991011925795092</v>
      </c>
      <c r="N51" s="188">
        <v>0.009694443773875537</v>
      </c>
    </row>
    <row r="52" spans="1:14" ht="12.75">
      <c r="A52" s="193" t="s">
        <v>93</v>
      </c>
      <c r="B52" s="8" t="s">
        <v>95</v>
      </c>
      <c r="C52" s="8"/>
      <c r="D52" s="11">
        <v>561029.54709</v>
      </c>
      <c r="E52" s="11">
        <v>517798.3991600001</v>
      </c>
      <c r="F52" s="196">
        <v>8.349030819742156</v>
      </c>
      <c r="G52" s="196">
        <v>0.4418062821450942</v>
      </c>
      <c r="H52" s="196">
        <v>5.9355432584537775</v>
      </c>
      <c r="I52" s="196"/>
      <c r="J52" s="11">
        <v>270309.9177499999</v>
      </c>
      <c r="K52" s="11">
        <v>271770.53534000006</v>
      </c>
      <c r="L52" s="196">
        <v>-0.5374451605553342</v>
      </c>
      <c r="M52" s="196">
        <v>-0.0292163356976426</v>
      </c>
      <c r="N52" s="196">
        <v>5.790989401342829</v>
      </c>
    </row>
    <row r="53" spans="1:14" ht="12.75">
      <c r="A53" s="168" t="s">
        <v>753</v>
      </c>
      <c r="B53" s="169"/>
      <c r="C53" s="169" t="s">
        <v>380</v>
      </c>
      <c r="D53" s="187">
        <v>31210.43103</v>
      </c>
      <c r="E53" s="187">
        <v>29358.942689999993</v>
      </c>
      <c r="F53" s="170">
        <v>6.306386301270468</v>
      </c>
      <c r="G53" s="170">
        <v>0.018921523463936312</v>
      </c>
      <c r="H53" s="170">
        <v>0.33019805187521656</v>
      </c>
      <c r="I53" s="170"/>
      <c r="J53" s="187">
        <v>12964.492839999995</v>
      </c>
      <c r="K53" s="187">
        <v>14365.299060000005</v>
      </c>
      <c r="L53" s="170">
        <v>-9.75131958025529</v>
      </c>
      <c r="M53" s="170">
        <v>-0.028019945159541548</v>
      </c>
      <c r="N53" s="170">
        <v>0.2777450463347825</v>
      </c>
    </row>
    <row r="54" spans="1:14" s="29" customFormat="1" ht="12.75">
      <c r="A54" s="165" t="s">
        <v>96</v>
      </c>
      <c r="B54" s="47"/>
      <c r="C54" s="47" t="s">
        <v>379</v>
      </c>
      <c r="D54" s="182">
        <v>23115.65579</v>
      </c>
      <c r="E54" s="182">
        <v>22343.542670000003</v>
      </c>
      <c r="F54" s="61">
        <v>3.4556432317095847</v>
      </c>
      <c r="G54" s="61">
        <v>0.007890709436978137</v>
      </c>
      <c r="H54" s="61">
        <v>0.2445574847184695</v>
      </c>
      <c r="I54" s="61"/>
      <c r="J54" s="182">
        <v>12538.566099999998</v>
      </c>
      <c r="K54" s="182">
        <v>11611.22531</v>
      </c>
      <c r="L54" s="61">
        <v>7.986588540326915</v>
      </c>
      <c r="M54" s="61">
        <v>0.018549345162106514</v>
      </c>
      <c r="N54" s="61">
        <v>0.26862019713346796</v>
      </c>
    </row>
    <row r="55" spans="1:14" ht="12.75" customHeight="1">
      <c r="A55" s="252">
        <v>53</v>
      </c>
      <c r="B55" s="169"/>
      <c r="C55" s="169" t="s">
        <v>97</v>
      </c>
      <c r="D55" s="187">
        <v>15073.122130000002</v>
      </c>
      <c r="E55" s="187">
        <v>24786.048230000004</v>
      </c>
      <c r="F55" s="170">
        <v>-39.18707012053611</v>
      </c>
      <c r="G55" s="170">
        <v>-0.09926249878766656</v>
      </c>
      <c r="H55" s="170">
        <v>0.15946961957106992</v>
      </c>
      <c r="I55" s="170"/>
      <c r="J55" s="187">
        <v>6560.51717</v>
      </c>
      <c r="K55" s="187">
        <v>16166.33174</v>
      </c>
      <c r="L55" s="170">
        <v>-59.41864069405766</v>
      </c>
      <c r="M55" s="170">
        <v>-0.19214249167463243</v>
      </c>
      <c r="N55" s="170">
        <v>0.14054935799260984</v>
      </c>
    </row>
    <row r="56" spans="1:14" ht="12.75">
      <c r="A56" s="251" t="s">
        <v>98</v>
      </c>
      <c r="B56" s="47"/>
      <c r="C56" s="47" t="s">
        <v>99</v>
      </c>
      <c r="D56" s="80">
        <v>66679.51494000002</v>
      </c>
      <c r="E56" s="80">
        <v>62614.478789999994</v>
      </c>
      <c r="F56" s="61">
        <v>6.492166394347191</v>
      </c>
      <c r="G56" s="61">
        <v>0.04154316029555692</v>
      </c>
      <c r="H56" s="61">
        <v>0.7054515175394042</v>
      </c>
      <c r="I56" s="61"/>
      <c r="J56" s="80">
        <v>33273.77269999997</v>
      </c>
      <c r="K56" s="80">
        <v>31418.362250000042</v>
      </c>
      <c r="L56" s="61">
        <v>5.905497031437174</v>
      </c>
      <c r="M56" s="61">
        <v>0.03711326971223614</v>
      </c>
      <c r="N56" s="61">
        <v>0.7128412699477812</v>
      </c>
    </row>
    <row r="57" spans="1:14" s="259" customFormat="1" ht="24">
      <c r="A57" s="253" t="s">
        <v>100</v>
      </c>
      <c r="B57" s="169"/>
      <c r="C57" s="254" t="s">
        <v>101</v>
      </c>
      <c r="D57" s="187">
        <v>119586.83673000001</v>
      </c>
      <c r="E57" s="187">
        <v>99986.05698000004</v>
      </c>
      <c r="F57" s="188">
        <v>19.60351307174826</v>
      </c>
      <c r="G57" s="188">
        <v>0.20031269219393022</v>
      </c>
      <c r="H57" s="188">
        <v>1.26519689780028</v>
      </c>
      <c r="I57" s="188"/>
      <c r="J57" s="187">
        <v>59059.34435999997</v>
      </c>
      <c r="K57" s="187">
        <v>55141.064360000004</v>
      </c>
      <c r="L57" s="188">
        <v>7.1059201440484525</v>
      </c>
      <c r="M57" s="188">
        <v>0.0783762872781409</v>
      </c>
      <c r="N57" s="188">
        <v>1.2652589297716077</v>
      </c>
    </row>
    <row r="58" spans="1:14" ht="13.5" customHeight="1">
      <c r="A58" s="251" t="s">
        <v>102</v>
      </c>
      <c r="B58" s="47"/>
      <c r="C58" s="47" t="s">
        <v>103</v>
      </c>
      <c r="D58" s="182">
        <v>13478.672330000012</v>
      </c>
      <c r="E58" s="182">
        <v>7983.61924</v>
      </c>
      <c r="F58" s="61">
        <v>68.82909774138993</v>
      </c>
      <c r="G58" s="61">
        <v>0.056157402524074536</v>
      </c>
      <c r="H58" s="61">
        <v>0.14260076514010228</v>
      </c>
      <c r="I58" s="61"/>
      <c r="J58" s="182">
        <v>6534.797659999998</v>
      </c>
      <c r="K58" s="182">
        <v>5032.86557</v>
      </c>
      <c r="L58" s="61">
        <v>29.842483752253262</v>
      </c>
      <c r="M58" s="61">
        <v>0.030042738384724828</v>
      </c>
      <c r="N58" s="61">
        <v>0.13999835560595122</v>
      </c>
    </row>
    <row r="59" spans="1:14" ht="12.75">
      <c r="A59" s="252" t="s">
        <v>104</v>
      </c>
      <c r="B59" s="169"/>
      <c r="C59" s="169" t="s">
        <v>105</v>
      </c>
      <c r="D59" s="187">
        <v>160023.40437</v>
      </c>
      <c r="E59" s="187">
        <v>162121.9261700001</v>
      </c>
      <c r="F59" s="170">
        <v>-1.2944096147732704</v>
      </c>
      <c r="G59" s="170">
        <v>-0.021446113713189087</v>
      </c>
      <c r="H59" s="170">
        <v>1.693005018951</v>
      </c>
      <c r="I59" s="170"/>
      <c r="J59" s="187">
        <v>77410.43301</v>
      </c>
      <c r="K59" s="187">
        <v>80923.73767999998</v>
      </c>
      <c r="L59" s="170">
        <v>-4.3415007397369445</v>
      </c>
      <c r="M59" s="170">
        <v>-0.07027567609041604</v>
      </c>
      <c r="N59" s="170">
        <v>1.6584038086566628</v>
      </c>
    </row>
    <row r="60" spans="1:14" s="259" customFormat="1" ht="19.5" customHeight="1">
      <c r="A60" s="251" t="s">
        <v>106</v>
      </c>
      <c r="B60" s="47"/>
      <c r="C60" s="47" t="s">
        <v>107</v>
      </c>
      <c r="D60" s="182">
        <v>63947.29861999998</v>
      </c>
      <c r="E60" s="182">
        <v>45178.07168000001</v>
      </c>
      <c r="F60" s="61">
        <v>41.54499349362219</v>
      </c>
      <c r="G60" s="61">
        <v>0.19181453119232375</v>
      </c>
      <c r="H60" s="61">
        <v>0.676545396207773</v>
      </c>
      <c r="I60" s="61"/>
      <c r="J60" s="182">
        <v>29578.684040000004</v>
      </c>
      <c r="K60" s="182">
        <v>24502.212289999992</v>
      </c>
      <c r="L60" s="61">
        <v>20.7184220343722</v>
      </c>
      <c r="M60" s="61">
        <v>0.10154328129622474</v>
      </c>
      <c r="N60" s="61">
        <v>0.6336794713530572</v>
      </c>
    </row>
    <row r="61" spans="1:14" ht="12.75">
      <c r="A61" s="252" t="s">
        <v>108</v>
      </c>
      <c r="B61" s="177"/>
      <c r="C61" s="174" t="s">
        <v>109</v>
      </c>
      <c r="D61" s="187">
        <v>67914.61115000004</v>
      </c>
      <c r="E61" s="187">
        <v>63425.71270999998</v>
      </c>
      <c r="F61" s="188">
        <v>7.077411113257106</v>
      </c>
      <c r="G61" s="188">
        <v>0.045874875539150296</v>
      </c>
      <c r="H61" s="188">
        <v>0.7185185066504631</v>
      </c>
      <c r="I61" s="188"/>
      <c r="J61" s="187">
        <v>32389.309869999997</v>
      </c>
      <c r="K61" s="187">
        <v>32609.437079999996</v>
      </c>
      <c r="L61" s="188">
        <v>-0.6750414288353571</v>
      </c>
      <c r="M61" s="188">
        <v>-0.004403144606484406</v>
      </c>
      <c r="N61" s="188">
        <v>0.6938929645469094</v>
      </c>
    </row>
    <row r="62" spans="1:14" ht="12.75">
      <c r="A62" s="171" t="s">
        <v>110</v>
      </c>
      <c r="B62" s="8" t="s">
        <v>111</v>
      </c>
      <c r="C62" s="47"/>
      <c r="D62" s="195">
        <v>460345.3702499999</v>
      </c>
      <c r="E62" s="195">
        <v>560859.63634</v>
      </c>
      <c r="F62" s="62">
        <v>-17.921465475020753</v>
      </c>
      <c r="G62" s="62">
        <v>-1.0272184832026903</v>
      </c>
      <c r="H62" s="62">
        <v>4.870331470277207</v>
      </c>
      <c r="I62" s="62"/>
      <c r="J62" s="195">
        <v>226004.53287999998</v>
      </c>
      <c r="K62" s="195">
        <v>325480.03999</v>
      </c>
      <c r="L62" s="62">
        <v>-30.562705815403092</v>
      </c>
      <c r="M62" s="62">
        <v>-1.9897814659473512</v>
      </c>
      <c r="N62" s="62">
        <v>4.841812188977729</v>
      </c>
    </row>
    <row r="63" spans="1:14" s="259" customFormat="1" ht="12.75">
      <c r="A63" s="256" t="s">
        <v>112</v>
      </c>
      <c r="B63" s="157"/>
      <c r="C63" s="174" t="s">
        <v>113</v>
      </c>
      <c r="D63" s="187">
        <v>25081.723529999996</v>
      </c>
      <c r="E63" s="187">
        <v>20045.883889999997</v>
      </c>
      <c r="F63" s="170">
        <v>25.121564445018834</v>
      </c>
      <c r="G63" s="170">
        <v>0.05146441154951059</v>
      </c>
      <c r="H63" s="170">
        <v>0.26535795802749534</v>
      </c>
      <c r="I63" s="170"/>
      <c r="J63" s="187">
        <v>13357.732699999999</v>
      </c>
      <c r="K63" s="187">
        <v>9696.25573</v>
      </c>
      <c r="L63" s="170">
        <v>37.76176157020559</v>
      </c>
      <c r="M63" s="170">
        <v>0.07323952623677214</v>
      </c>
      <c r="N63" s="170">
        <v>0.2861696275724998</v>
      </c>
    </row>
    <row r="64" spans="1:14" s="261" customFormat="1" ht="17.25" customHeight="1">
      <c r="A64" s="255" t="s">
        <v>114</v>
      </c>
      <c r="B64" s="8"/>
      <c r="C64" s="47" t="s">
        <v>115</v>
      </c>
      <c r="D64" s="182">
        <v>15927.596139999996</v>
      </c>
      <c r="E64" s="182">
        <v>26013.118079999993</v>
      </c>
      <c r="F64" s="61">
        <v>-38.7709074666992</v>
      </c>
      <c r="G64" s="61">
        <v>-0.10307028994509018</v>
      </c>
      <c r="H64" s="61">
        <v>0.1685097271302638</v>
      </c>
      <c r="I64" s="61"/>
      <c r="J64" s="182">
        <v>8771.582910000003</v>
      </c>
      <c r="K64" s="182">
        <v>13409.941020000004</v>
      </c>
      <c r="L64" s="61">
        <v>-34.58895235319983</v>
      </c>
      <c r="M64" s="61">
        <v>-0.09277981352232567</v>
      </c>
      <c r="N64" s="61">
        <v>0.18791816477776987</v>
      </c>
    </row>
    <row r="65" spans="1:14" s="261" customFormat="1" ht="16.5" customHeight="1">
      <c r="A65" s="168" t="s">
        <v>116</v>
      </c>
      <c r="B65" s="169"/>
      <c r="C65" s="169" t="s">
        <v>117</v>
      </c>
      <c r="D65" s="187">
        <v>1665.1405000000004</v>
      </c>
      <c r="E65" s="187">
        <v>1613.81366</v>
      </c>
      <c r="F65" s="170">
        <v>3.1804688033189907</v>
      </c>
      <c r="G65" s="170">
        <v>0.0005245412495493808</v>
      </c>
      <c r="H65" s="170">
        <v>0.017616743218638087</v>
      </c>
      <c r="I65" s="170"/>
      <c r="J65" s="187">
        <v>867.6606599999999</v>
      </c>
      <c r="K65" s="187">
        <v>703.0042499999998</v>
      </c>
      <c r="L65" s="170">
        <v>23.42182284104258</v>
      </c>
      <c r="M65" s="170">
        <v>0.0032935773074786595</v>
      </c>
      <c r="N65" s="170">
        <v>0.018588343808639725</v>
      </c>
    </row>
    <row r="66" spans="1:14" ht="12.75">
      <c r="A66" s="165" t="s">
        <v>756</v>
      </c>
      <c r="B66" s="47"/>
      <c r="C66" s="47" t="s">
        <v>118</v>
      </c>
      <c r="D66" s="182">
        <v>81961.50365999999</v>
      </c>
      <c r="E66" s="182">
        <v>92335.40681000003</v>
      </c>
      <c r="F66" s="61">
        <v>-11.235021871237953</v>
      </c>
      <c r="G66" s="61">
        <v>-0.10601743884886031</v>
      </c>
      <c r="H66" s="61">
        <v>0.8671308900310126</v>
      </c>
      <c r="I66" s="61"/>
      <c r="J66" s="182">
        <v>40922.73893999998</v>
      </c>
      <c r="K66" s="182">
        <v>45250.43988</v>
      </c>
      <c r="L66" s="61">
        <v>-9.563887006351058</v>
      </c>
      <c r="M66" s="61">
        <v>-0.0865658227914608</v>
      </c>
      <c r="N66" s="61">
        <v>0.8767090362353508</v>
      </c>
    </row>
    <row r="67" spans="1:14" s="261" customFormat="1" ht="12.75">
      <c r="A67" s="252" t="s">
        <v>119</v>
      </c>
      <c r="B67" s="169"/>
      <c r="C67" s="169" t="s">
        <v>120</v>
      </c>
      <c r="D67" s="69">
        <v>56847.764099999964</v>
      </c>
      <c r="E67" s="69">
        <v>64000.79857999999</v>
      </c>
      <c r="F67" s="170">
        <v>-11.17647691701666</v>
      </c>
      <c r="G67" s="170">
        <v>-0.07310135679907412</v>
      </c>
      <c r="H67" s="170">
        <v>0.6014342109289947</v>
      </c>
      <c r="I67" s="170"/>
      <c r="J67" s="69">
        <v>32386.00004</v>
      </c>
      <c r="K67" s="69">
        <v>38703.618350000004</v>
      </c>
      <c r="L67" s="170">
        <v>-16.32306895151059</v>
      </c>
      <c r="M67" s="170">
        <v>-0.12636959777713902</v>
      </c>
      <c r="N67" s="170">
        <v>0.6938220563441702</v>
      </c>
    </row>
    <row r="68" spans="1:14" s="259" customFormat="1" ht="12.75">
      <c r="A68" s="251" t="s">
        <v>121</v>
      </c>
      <c r="B68" s="47"/>
      <c r="C68" s="47" t="s">
        <v>122</v>
      </c>
      <c r="D68" s="80">
        <v>71166.79491</v>
      </c>
      <c r="E68" s="80">
        <v>94096.34244</v>
      </c>
      <c r="F68" s="61">
        <v>-24.368160265762608</v>
      </c>
      <c r="G68" s="61">
        <v>-0.2343314630900329</v>
      </c>
      <c r="H68" s="61">
        <v>0.7529257450785383</v>
      </c>
      <c r="I68" s="61"/>
      <c r="J68" s="80">
        <v>38012.24121000001</v>
      </c>
      <c r="K68" s="80">
        <v>57323.67649</v>
      </c>
      <c r="L68" s="61">
        <v>-33.68841020406085</v>
      </c>
      <c r="M68" s="61">
        <v>-0.38628137837482757</v>
      </c>
      <c r="N68" s="61">
        <v>0.8143559355894083</v>
      </c>
    </row>
    <row r="69" spans="1:14" ht="12.75">
      <c r="A69" s="253" t="s">
        <v>123</v>
      </c>
      <c r="B69" s="169"/>
      <c r="C69" s="254" t="s">
        <v>124</v>
      </c>
      <c r="D69" s="187">
        <v>136458.51304</v>
      </c>
      <c r="E69" s="187">
        <v>202104.23287</v>
      </c>
      <c r="F69" s="188">
        <v>-32.48112070578229</v>
      </c>
      <c r="G69" s="188">
        <v>-0.670874885482849</v>
      </c>
      <c r="H69" s="188">
        <v>1.443694741808788</v>
      </c>
      <c r="I69" s="188"/>
      <c r="J69" s="187">
        <v>55403.99955</v>
      </c>
      <c r="K69" s="187">
        <v>122045.08404999999</v>
      </c>
      <c r="L69" s="188">
        <v>-54.603661440962405</v>
      </c>
      <c r="M69" s="188">
        <v>-1.3330034564397935</v>
      </c>
      <c r="N69" s="188">
        <v>1.186948584264637</v>
      </c>
    </row>
    <row r="70" spans="1:14" s="259" customFormat="1" ht="12.75">
      <c r="A70" s="251" t="s">
        <v>125</v>
      </c>
      <c r="B70" s="47"/>
      <c r="C70" s="47" t="s">
        <v>126</v>
      </c>
      <c r="D70" s="182">
        <v>24464.278319999994</v>
      </c>
      <c r="E70" s="182">
        <v>18062.56045</v>
      </c>
      <c r="F70" s="61">
        <v>35.44191803659814</v>
      </c>
      <c r="G70" s="61">
        <v>0.06542317997352595</v>
      </c>
      <c r="H70" s="61">
        <v>0.2588255520736746</v>
      </c>
      <c r="I70" s="61"/>
      <c r="J70" s="182">
        <v>11018.385639999997</v>
      </c>
      <c r="K70" s="182">
        <v>13073.159539999997</v>
      </c>
      <c r="L70" s="61">
        <v>-15.717500377112362</v>
      </c>
      <c r="M70" s="61">
        <v>-0.04110108248466866</v>
      </c>
      <c r="N70" s="61">
        <v>0.23605258361315906</v>
      </c>
    </row>
    <row r="71" spans="1:14" s="29" customFormat="1" ht="12.75">
      <c r="A71" s="252" t="s">
        <v>127</v>
      </c>
      <c r="B71" s="169"/>
      <c r="C71" s="169" t="s">
        <v>128</v>
      </c>
      <c r="D71" s="187">
        <v>46772.05604999999</v>
      </c>
      <c r="E71" s="187">
        <v>42587.47955999999</v>
      </c>
      <c r="F71" s="170">
        <v>9.825837389847168</v>
      </c>
      <c r="G71" s="170">
        <v>0.04276481819062979</v>
      </c>
      <c r="H71" s="170">
        <v>0.4948359019798015</v>
      </c>
      <c r="I71" s="170"/>
      <c r="J71" s="187">
        <v>25264.19123</v>
      </c>
      <c r="K71" s="187">
        <v>25274.860679999994</v>
      </c>
      <c r="L71" s="170">
        <v>-0.042213684716516355</v>
      </c>
      <c r="M71" s="170">
        <v>-0.00021341810138614264</v>
      </c>
      <c r="N71" s="170">
        <v>0.541247856772094</v>
      </c>
    </row>
    <row r="72" spans="1:14" ht="12.75">
      <c r="A72" s="262" t="s">
        <v>129</v>
      </c>
      <c r="B72" s="8" t="s">
        <v>130</v>
      </c>
      <c r="C72" s="8"/>
      <c r="D72" s="195">
        <v>356816.5721699999</v>
      </c>
      <c r="E72" s="195">
        <v>189915.95609000002</v>
      </c>
      <c r="F72" s="62">
        <v>87.88130261203891</v>
      </c>
      <c r="G72" s="62">
        <v>1.705662333959463</v>
      </c>
      <c r="H72" s="62">
        <v>3.775024346638336</v>
      </c>
      <c r="I72" s="62"/>
      <c r="J72" s="195">
        <v>239046.8610999999</v>
      </c>
      <c r="K72" s="195">
        <v>106102.29133000001</v>
      </c>
      <c r="L72" s="62">
        <v>125.29849082760603</v>
      </c>
      <c r="M72" s="62">
        <v>2.6592540074630855</v>
      </c>
      <c r="N72" s="62">
        <v>5.121224742980676</v>
      </c>
    </row>
    <row r="73" spans="1:14" s="261" customFormat="1" ht="15.75" customHeight="1">
      <c r="A73" s="252" t="s">
        <v>131</v>
      </c>
      <c r="B73" s="177"/>
      <c r="C73" s="174" t="s">
        <v>132</v>
      </c>
      <c r="D73" s="187">
        <v>7912.66986</v>
      </c>
      <c r="E73" s="187">
        <v>2889.9928100000006</v>
      </c>
      <c r="F73" s="188">
        <v>173.79548601714333</v>
      </c>
      <c r="G73" s="188">
        <v>0.0513298947663635</v>
      </c>
      <c r="H73" s="188">
        <v>0.08371394071399799</v>
      </c>
      <c r="I73" s="188"/>
      <c r="J73" s="187">
        <v>4339.5653999999995</v>
      </c>
      <c r="K73" s="187">
        <v>1085.4331900000002</v>
      </c>
      <c r="L73" s="188">
        <v>299.80032303968875</v>
      </c>
      <c r="M73" s="188">
        <v>0.06509151998632409</v>
      </c>
      <c r="N73" s="188">
        <v>0.0929687576653264</v>
      </c>
    </row>
    <row r="74" spans="1:14" ht="12.75">
      <c r="A74" s="255" t="s">
        <v>133</v>
      </c>
      <c r="B74" s="8"/>
      <c r="C74" s="47" t="s">
        <v>134</v>
      </c>
      <c r="D74" s="182">
        <v>15002.620089999995</v>
      </c>
      <c r="E74" s="182">
        <v>14232.961070000003</v>
      </c>
      <c r="F74" s="61">
        <v>5.407581853239705</v>
      </c>
      <c r="G74" s="61">
        <v>0.007865629446070409</v>
      </c>
      <c r="H74" s="61">
        <v>0.15872372675597698</v>
      </c>
      <c r="I74" s="61"/>
      <c r="J74" s="182">
        <v>7080.669169999998</v>
      </c>
      <c r="K74" s="182">
        <v>7876.584930000001</v>
      </c>
      <c r="L74" s="61">
        <v>-10.104833085320424</v>
      </c>
      <c r="M74" s="61">
        <v>-0.015920486094653945</v>
      </c>
      <c r="N74" s="61">
        <v>0.15169284375206737</v>
      </c>
    </row>
    <row r="75" spans="1:14" ht="12.75">
      <c r="A75" s="168" t="s">
        <v>135</v>
      </c>
      <c r="B75" s="169"/>
      <c r="C75" s="169" t="s">
        <v>136</v>
      </c>
      <c r="D75" s="187">
        <v>716.86897</v>
      </c>
      <c r="E75" s="187">
        <v>756.4332700000001</v>
      </c>
      <c r="F75" s="170">
        <v>-5.230375443428091</v>
      </c>
      <c r="G75" s="170">
        <v>-0.0004043324576293118</v>
      </c>
      <c r="H75" s="170">
        <v>0.007584282867361383</v>
      </c>
      <c r="I75" s="170"/>
      <c r="J75" s="187">
        <v>294.60669</v>
      </c>
      <c r="K75" s="187">
        <v>294.09327</v>
      </c>
      <c r="L75" s="170">
        <v>0.174577269313234</v>
      </c>
      <c r="M75" s="170">
        <v>1.0269800375252205E-05</v>
      </c>
      <c r="N75" s="170">
        <v>0.006311511740137375</v>
      </c>
    </row>
    <row r="76" spans="1:14" s="261" customFormat="1" ht="17.25" customHeight="1">
      <c r="A76" s="165" t="s">
        <v>137</v>
      </c>
      <c r="B76" s="47"/>
      <c r="C76" s="47" t="s">
        <v>138</v>
      </c>
      <c r="D76" s="182">
        <v>33937.05980999999</v>
      </c>
      <c r="E76" s="182">
        <v>24023.512229999993</v>
      </c>
      <c r="F76" s="61">
        <v>41.26602090938308</v>
      </c>
      <c r="G76" s="61">
        <v>0.1013127758319117</v>
      </c>
      <c r="H76" s="61">
        <v>0.3590450585210872</v>
      </c>
      <c r="I76" s="61"/>
      <c r="J76" s="182">
        <v>15005.526999999995</v>
      </c>
      <c r="K76" s="182">
        <v>12051.791890000004</v>
      </c>
      <c r="L76" s="61">
        <v>24.508680011732174</v>
      </c>
      <c r="M76" s="61">
        <v>0.05908275864024332</v>
      </c>
      <c r="N76" s="61">
        <v>0.32147117849716283</v>
      </c>
    </row>
    <row r="77" spans="1:14" s="261" customFormat="1" ht="16.5" customHeight="1">
      <c r="A77" s="252" t="s">
        <v>139</v>
      </c>
      <c r="B77" s="169"/>
      <c r="C77" s="169" t="s">
        <v>140</v>
      </c>
      <c r="D77" s="69">
        <v>1281.89805</v>
      </c>
      <c r="E77" s="69">
        <v>988.7486799999999</v>
      </c>
      <c r="F77" s="170">
        <v>29.64852200864633</v>
      </c>
      <c r="G77" s="170">
        <v>0.002995877728775288</v>
      </c>
      <c r="H77" s="170">
        <v>0.013562140119300974</v>
      </c>
      <c r="I77" s="170"/>
      <c r="J77" s="69">
        <v>762.33483</v>
      </c>
      <c r="K77" s="69">
        <v>314.84868000000006</v>
      </c>
      <c r="L77" s="170">
        <v>142.12737051970487</v>
      </c>
      <c r="M77" s="170">
        <v>0.008950943537825166</v>
      </c>
      <c r="N77" s="170">
        <v>0.016331893988763897</v>
      </c>
    </row>
    <row r="78" spans="1:14" ht="12.75">
      <c r="A78" s="251" t="s">
        <v>141</v>
      </c>
      <c r="B78" s="47"/>
      <c r="C78" s="47" t="s">
        <v>142</v>
      </c>
      <c r="D78" s="80">
        <v>10768.74642</v>
      </c>
      <c r="E78" s="80">
        <v>15499.06244</v>
      </c>
      <c r="F78" s="61">
        <v>-30.520013957695884</v>
      </c>
      <c r="G78" s="61">
        <v>-0.048342073579714526</v>
      </c>
      <c r="H78" s="61">
        <v>0.11393047041241752</v>
      </c>
      <c r="I78" s="61"/>
      <c r="J78" s="80">
        <v>7213.630510000003</v>
      </c>
      <c r="K78" s="80">
        <v>11135.14595</v>
      </c>
      <c r="L78" s="61">
        <v>-35.217458824596704</v>
      </c>
      <c r="M78" s="61">
        <v>-0.07844100490294413</v>
      </c>
      <c r="N78" s="61">
        <v>0.15454134341918094</v>
      </c>
    </row>
    <row r="79" spans="1:14" s="29" customFormat="1" ht="30" customHeight="1">
      <c r="A79" s="253" t="s">
        <v>143</v>
      </c>
      <c r="B79" s="169"/>
      <c r="C79" s="254" t="s">
        <v>144</v>
      </c>
      <c r="D79" s="187">
        <v>64530.10513999998</v>
      </c>
      <c r="E79" s="187">
        <v>62675.516320000024</v>
      </c>
      <c r="F79" s="188">
        <v>2.9590323764243904</v>
      </c>
      <c r="G79" s="188">
        <v>0.018953209218472825</v>
      </c>
      <c r="H79" s="188">
        <v>0.6827113340424409</v>
      </c>
      <c r="I79" s="188"/>
      <c r="J79" s="187">
        <v>34910.70358</v>
      </c>
      <c r="K79" s="187">
        <v>34881.82138999999</v>
      </c>
      <c r="L79" s="188">
        <v>0.08280012008860065</v>
      </c>
      <c r="M79" s="188">
        <v>0.0005777225774224268</v>
      </c>
      <c r="N79" s="188">
        <v>0.7479100881980171</v>
      </c>
    </row>
    <row r="80" spans="1:14" ht="12.75">
      <c r="A80" s="251" t="s">
        <v>145</v>
      </c>
      <c r="B80" s="47"/>
      <c r="C80" s="47" t="s">
        <v>146</v>
      </c>
      <c r="D80" s="182">
        <v>220921.9050399999</v>
      </c>
      <c r="E80" s="182">
        <v>63629.48533999999</v>
      </c>
      <c r="F80" s="61">
        <v>247.20052167563225</v>
      </c>
      <c r="G80" s="61">
        <v>1.6074701340289597</v>
      </c>
      <c r="H80" s="61">
        <v>2.337294944457855</v>
      </c>
      <c r="I80" s="61"/>
      <c r="J80" s="182">
        <v>167743.46081999992</v>
      </c>
      <c r="K80" s="182">
        <v>37916.94888</v>
      </c>
      <c r="L80" s="61">
        <v>342.39704347223807</v>
      </c>
      <c r="M80" s="61">
        <v>2.5968843462255173</v>
      </c>
      <c r="N80" s="61">
        <v>3.59365506023201</v>
      </c>
    </row>
    <row r="81" spans="1:14" s="29" customFormat="1" ht="12" customHeight="1">
      <c r="A81" s="252" t="s">
        <v>147</v>
      </c>
      <c r="B81" s="169"/>
      <c r="C81" s="169" t="s">
        <v>148</v>
      </c>
      <c r="D81" s="187">
        <v>1744.6987900000001</v>
      </c>
      <c r="E81" s="187">
        <v>5220.243930000001</v>
      </c>
      <c r="F81" s="170">
        <v>-66.5782133288166</v>
      </c>
      <c r="G81" s="170">
        <v>-0.03551878102374632</v>
      </c>
      <c r="H81" s="170">
        <v>0.018458448747897593</v>
      </c>
      <c r="I81" s="170"/>
      <c r="J81" s="187">
        <v>1696.3631</v>
      </c>
      <c r="K81" s="187">
        <v>545.62315</v>
      </c>
      <c r="L81" s="170">
        <v>210.9037987116199</v>
      </c>
      <c r="M81" s="170">
        <v>0.023017937692976092</v>
      </c>
      <c r="N81" s="170">
        <v>0.036342065488009896</v>
      </c>
    </row>
    <row r="82" spans="1:14" ht="12.75">
      <c r="A82" s="171" t="s">
        <v>149</v>
      </c>
      <c r="B82" s="8" t="s">
        <v>150</v>
      </c>
      <c r="C82" s="8"/>
      <c r="D82" s="195">
        <v>229504.06795</v>
      </c>
      <c r="E82" s="195">
        <v>225033.66666999983</v>
      </c>
      <c r="F82" s="62">
        <v>1.9865477668973757</v>
      </c>
      <c r="G82" s="62">
        <v>0.045685841431080114</v>
      </c>
      <c r="H82" s="62">
        <v>2.428091943417397</v>
      </c>
      <c r="I82" s="62"/>
      <c r="J82" s="195">
        <v>109247.44041000001</v>
      </c>
      <c r="K82" s="195">
        <v>119075.56276</v>
      </c>
      <c r="L82" s="62">
        <v>-8.25368540966616</v>
      </c>
      <c r="M82" s="62">
        <v>-0.19658925362871565</v>
      </c>
      <c r="N82" s="62">
        <v>2.340464511269833</v>
      </c>
    </row>
    <row r="83" spans="1:14" ht="24">
      <c r="A83" s="168" t="s">
        <v>151</v>
      </c>
      <c r="B83" s="169"/>
      <c r="C83" s="254" t="s">
        <v>152</v>
      </c>
      <c r="D83" s="187">
        <v>12825.903010000002</v>
      </c>
      <c r="E83" s="187">
        <v>13805.457889999994</v>
      </c>
      <c r="F83" s="170">
        <v>-7.0954175356221585</v>
      </c>
      <c r="G83" s="170">
        <v>-0.010010687210772879</v>
      </c>
      <c r="H83" s="170">
        <v>0.13569463950599203</v>
      </c>
      <c r="I83" s="170"/>
      <c r="J83" s="187">
        <v>5600.9946</v>
      </c>
      <c r="K83" s="187">
        <v>7295.182039999999</v>
      </c>
      <c r="L83" s="170">
        <v>-23.223374423155573</v>
      </c>
      <c r="M83" s="170">
        <v>-0.03388836976950582</v>
      </c>
      <c r="N83" s="170">
        <v>0.11999300889720473</v>
      </c>
    </row>
    <row r="84" spans="1:14" ht="12.75">
      <c r="A84" s="165" t="s">
        <v>153</v>
      </c>
      <c r="B84" s="47"/>
      <c r="C84" s="47" t="s">
        <v>154</v>
      </c>
      <c r="D84" s="182">
        <v>15608.73355</v>
      </c>
      <c r="E84" s="182">
        <v>16132.117890000005</v>
      </c>
      <c r="F84" s="61">
        <v>-3.2443622317218512</v>
      </c>
      <c r="G84" s="61">
        <v>-0.0053487936467193</v>
      </c>
      <c r="H84" s="61">
        <v>0.16513624581138425</v>
      </c>
      <c r="I84" s="61"/>
      <c r="J84" s="182">
        <v>7060.41695</v>
      </c>
      <c r="K84" s="182">
        <v>7587.198720000001</v>
      </c>
      <c r="L84" s="61">
        <v>-6.9430337788753915</v>
      </c>
      <c r="M84" s="61">
        <v>-0.010537072220057795</v>
      </c>
      <c r="N84" s="61">
        <v>0.1512589699513949</v>
      </c>
    </row>
    <row r="85" spans="1:14" s="29" customFormat="1" ht="12.75">
      <c r="A85" s="252" t="s">
        <v>155</v>
      </c>
      <c r="B85" s="169"/>
      <c r="C85" s="169" t="s">
        <v>156</v>
      </c>
      <c r="D85" s="69">
        <v>6678.554259999999</v>
      </c>
      <c r="E85" s="69">
        <v>5462.857420000002</v>
      </c>
      <c r="F85" s="170">
        <v>22.253863619966058</v>
      </c>
      <c r="G85" s="170">
        <v>0.012423970373528296</v>
      </c>
      <c r="H85" s="170">
        <v>0.07065732619569427</v>
      </c>
      <c r="I85" s="170"/>
      <c r="J85" s="69">
        <v>2979.0822899999994</v>
      </c>
      <c r="K85" s="69">
        <v>2704.6609299999996</v>
      </c>
      <c r="L85" s="170">
        <v>10.146238922451541</v>
      </c>
      <c r="M85" s="170">
        <v>0.005489175696126442</v>
      </c>
      <c r="N85" s="170">
        <v>0.06382242320488489</v>
      </c>
    </row>
    <row r="86" spans="1:14" ht="12.75">
      <c r="A86" s="251" t="s">
        <v>157</v>
      </c>
      <c r="B86" s="47"/>
      <c r="C86" s="47" t="s">
        <v>158</v>
      </c>
      <c r="D86" s="80">
        <v>83271.16244</v>
      </c>
      <c r="E86" s="80">
        <v>92937.15049999986</v>
      </c>
      <c r="F86" s="61">
        <v>-10.400564260897877</v>
      </c>
      <c r="G86" s="61">
        <v>-0.09878280944475992</v>
      </c>
      <c r="H86" s="61">
        <v>0.8809867312836246</v>
      </c>
      <c r="I86" s="61"/>
      <c r="J86" s="80">
        <v>44292.223459999994</v>
      </c>
      <c r="K86" s="80">
        <v>50111.24494000001</v>
      </c>
      <c r="L86" s="61">
        <v>-11.61220697463681</v>
      </c>
      <c r="M86" s="61">
        <v>-0.11639630123272415</v>
      </c>
      <c r="N86" s="61">
        <v>0.9488952486604361</v>
      </c>
    </row>
    <row r="87" spans="1:14" ht="12.75" customHeight="1">
      <c r="A87" s="253" t="s">
        <v>159</v>
      </c>
      <c r="B87" s="169"/>
      <c r="C87" s="254" t="s">
        <v>160</v>
      </c>
      <c r="D87" s="187">
        <v>5353.63092</v>
      </c>
      <c r="E87" s="187">
        <v>4927.228110000002</v>
      </c>
      <c r="F87" s="188">
        <v>8.65400993176258</v>
      </c>
      <c r="G87" s="188">
        <v>0.004357678414816972</v>
      </c>
      <c r="H87" s="188">
        <v>0.056639989961808725</v>
      </c>
      <c r="I87" s="188"/>
      <c r="J87" s="187">
        <v>3426.7420199999997</v>
      </c>
      <c r="K87" s="187">
        <v>2914.43662</v>
      </c>
      <c r="L87" s="188">
        <v>17.578196639596154</v>
      </c>
      <c r="M87" s="188">
        <v>0.010247505335132572</v>
      </c>
      <c r="N87" s="188">
        <v>0.07341286950969124</v>
      </c>
    </row>
    <row r="88" spans="1:14" s="29" customFormat="1" ht="12.75">
      <c r="A88" s="251" t="s">
        <v>161</v>
      </c>
      <c r="B88" s="47"/>
      <c r="C88" s="47" t="s">
        <v>162</v>
      </c>
      <c r="D88" s="182">
        <v>8508.7941</v>
      </c>
      <c r="E88" s="182">
        <v>8142.529850000001</v>
      </c>
      <c r="F88" s="61">
        <v>4.4981628160687475</v>
      </c>
      <c r="G88" s="61">
        <v>0.0037430846582463383</v>
      </c>
      <c r="H88" s="61">
        <v>0.09002077648100128</v>
      </c>
      <c r="I88" s="61"/>
      <c r="J88" s="182">
        <v>3900.521149999999</v>
      </c>
      <c r="K88" s="182">
        <v>3241.9112999999998</v>
      </c>
      <c r="L88" s="61">
        <v>20.315480253886015</v>
      </c>
      <c r="M88" s="61">
        <v>0.013173993386846713</v>
      </c>
      <c r="N88" s="61">
        <v>0.08356288525178816</v>
      </c>
    </row>
    <row r="89" spans="1:14" ht="12.75">
      <c r="A89" s="252" t="s">
        <v>163</v>
      </c>
      <c r="B89" s="169"/>
      <c r="C89" s="169" t="s">
        <v>164</v>
      </c>
      <c r="D89" s="187">
        <v>1012.2267999999999</v>
      </c>
      <c r="E89" s="187">
        <v>1206.5705</v>
      </c>
      <c r="F89" s="170">
        <v>-16.107115166498776</v>
      </c>
      <c r="G89" s="170">
        <v>-0.001986120463290732</v>
      </c>
      <c r="H89" s="170">
        <v>0.010709090082562838</v>
      </c>
      <c r="I89" s="170"/>
      <c r="J89" s="187">
        <v>516.4113199999999</v>
      </c>
      <c r="K89" s="187">
        <v>602.7397400000001</v>
      </c>
      <c r="L89" s="170">
        <v>-14.32266934979269</v>
      </c>
      <c r="M89" s="170">
        <v>-0.0017268038644987298</v>
      </c>
      <c r="N89" s="170">
        <v>0.011063347233967558</v>
      </c>
    </row>
    <row r="90" spans="1:14" ht="12.75">
      <c r="A90" s="255" t="s">
        <v>165</v>
      </c>
      <c r="B90" s="47"/>
      <c r="C90" s="47" t="s">
        <v>166</v>
      </c>
      <c r="D90" s="182">
        <v>96245.06287000001</v>
      </c>
      <c r="E90" s="182">
        <v>82419.75450999997</v>
      </c>
      <c r="F90" s="61">
        <v>16.77426539570998</v>
      </c>
      <c r="G90" s="61">
        <v>0.14128951875003148</v>
      </c>
      <c r="H90" s="61">
        <v>1.0182471440953293</v>
      </c>
      <c r="I90" s="61"/>
      <c r="J90" s="182">
        <v>41471.04862000002</v>
      </c>
      <c r="K90" s="182">
        <v>44618.18846999998</v>
      </c>
      <c r="L90" s="61">
        <v>-7.053490869796304</v>
      </c>
      <c r="M90" s="61">
        <v>-0.06295138096003455</v>
      </c>
      <c r="N90" s="61">
        <v>0.8884557585604658</v>
      </c>
    </row>
    <row r="91" spans="1:14" ht="12.75">
      <c r="A91" s="216" t="s">
        <v>167</v>
      </c>
      <c r="B91" s="157" t="s">
        <v>168</v>
      </c>
      <c r="C91" s="157"/>
      <c r="D91" s="202">
        <v>545761.0379300002</v>
      </c>
      <c r="E91" s="202">
        <v>499684.15224999987</v>
      </c>
      <c r="F91" s="160">
        <v>9.221202127888851</v>
      </c>
      <c r="G91" s="160">
        <v>0.4708886654610175</v>
      </c>
      <c r="H91" s="160">
        <v>5.7740064961186235</v>
      </c>
      <c r="I91" s="160"/>
      <c r="J91" s="202">
        <v>243001.58156999998</v>
      </c>
      <c r="K91" s="202">
        <v>298454.38636999996</v>
      </c>
      <c r="L91" s="160">
        <v>-18.579993235969404</v>
      </c>
      <c r="M91" s="160">
        <v>-1.1092073459230865</v>
      </c>
      <c r="N91" s="160">
        <v>5.205948768342649</v>
      </c>
    </row>
    <row r="92" spans="1:14" ht="12.75">
      <c r="A92" s="165" t="s">
        <v>169</v>
      </c>
      <c r="B92" s="47"/>
      <c r="C92" s="47" t="s">
        <v>170</v>
      </c>
      <c r="D92" s="182">
        <v>2.1553400000000003</v>
      </c>
      <c r="E92" s="182">
        <v>175.61066000000002</v>
      </c>
      <c r="F92" s="61">
        <v>-98.7726599285032</v>
      </c>
      <c r="G92" s="61">
        <v>-0.001772648974567439</v>
      </c>
      <c r="H92" s="61">
        <v>2.280292343430444E-05</v>
      </c>
      <c r="I92" s="61"/>
      <c r="J92" s="182">
        <v>1.1720599999999999</v>
      </c>
      <c r="K92" s="182">
        <v>42.75223999999999</v>
      </c>
      <c r="L92" s="61">
        <v>-97.25848283037332</v>
      </c>
      <c r="M92" s="61">
        <v>-0.0008317170117390384</v>
      </c>
      <c r="N92" s="61">
        <v>2.510964856278522E-05</v>
      </c>
    </row>
    <row r="93" spans="1:14" ht="12.75">
      <c r="A93" s="252" t="s">
        <v>171</v>
      </c>
      <c r="B93" s="169"/>
      <c r="C93" s="169" t="s">
        <v>172</v>
      </c>
      <c r="D93" s="69">
        <v>1410.7459000000001</v>
      </c>
      <c r="E93" s="69">
        <v>1106.89952</v>
      </c>
      <c r="F93" s="170">
        <v>27.45022240139739</v>
      </c>
      <c r="G93" s="170">
        <v>0.003105197199676716</v>
      </c>
      <c r="H93" s="170">
        <v>0.014925316072155161</v>
      </c>
      <c r="I93" s="170"/>
      <c r="J93" s="69">
        <v>818.4205299999999</v>
      </c>
      <c r="K93" s="69">
        <v>544.3085800000001</v>
      </c>
      <c r="L93" s="170">
        <v>50.35965995612263</v>
      </c>
      <c r="M93" s="170">
        <v>0.005482986652197287</v>
      </c>
      <c r="N93" s="170">
        <v>0.017533446994922118</v>
      </c>
    </row>
    <row r="94" spans="1:14" ht="6.75" customHeight="1">
      <c r="A94" s="251"/>
      <c r="B94" s="47"/>
      <c r="C94" s="47"/>
      <c r="D94" s="80"/>
      <c r="E94" s="80"/>
      <c r="F94" s="61"/>
      <c r="G94" s="61"/>
      <c r="H94" s="61"/>
      <c r="I94" s="61"/>
      <c r="J94" s="80"/>
      <c r="K94" s="80"/>
      <c r="L94" s="61"/>
      <c r="M94" s="61"/>
      <c r="N94" s="61"/>
    </row>
    <row r="95" spans="1:14" s="261" customFormat="1" ht="24" customHeight="1">
      <c r="A95" s="263" t="s">
        <v>173</v>
      </c>
      <c r="B95" s="169"/>
      <c r="C95" s="254" t="s">
        <v>174</v>
      </c>
      <c r="D95" s="187">
        <v>544348.1366900002</v>
      </c>
      <c r="E95" s="187">
        <v>498401.6420699999</v>
      </c>
      <c r="F95" s="188">
        <v>9.218768708139043</v>
      </c>
      <c r="G95" s="188">
        <v>0.46955611723590773</v>
      </c>
      <c r="H95" s="188">
        <v>5.759058377123034</v>
      </c>
      <c r="I95" s="188"/>
      <c r="J95" s="187">
        <v>242181.98898</v>
      </c>
      <c r="K95" s="187">
        <v>297867.32554999995</v>
      </c>
      <c r="L95" s="188">
        <v>-18.694677728475</v>
      </c>
      <c r="M95" s="188">
        <v>-1.1138586155635444</v>
      </c>
      <c r="N95" s="188">
        <v>5.188390211699165</v>
      </c>
    </row>
    <row r="96" spans="1:14" s="259" customFormat="1" ht="4.5" customHeight="1" thickBot="1">
      <c r="A96" s="264"/>
      <c r="B96" s="265"/>
      <c r="C96" s="265"/>
      <c r="D96" s="266"/>
      <c r="E96" s="266"/>
      <c r="F96" s="267"/>
      <c r="G96" s="267"/>
      <c r="H96" s="267"/>
      <c r="I96" s="267"/>
      <c r="J96" s="266"/>
      <c r="K96" s="266"/>
      <c r="L96" s="267"/>
      <c r="M96" s="267"/>
      <c r="N96" s="267"/>
    </row>
    <row r="97" spans="1:14" ht="14.25" customHeight="1">
      <c r="A97" s="197"/>
      <c r="B97" s="197"/>
      <c r="C97" s="197"/>
      <c r="D97" s="52"/>
      <c r="E97" s="52"/>
      <c r="F97" s="268"/>
      <c r="G97" s="268"/>
      <c r="H97" s="268"/>
      <c r="I97" s="196"/>
      <c r="J97" s="52"/>
      <c r="K97" s="52"/>
      <c r="L97" s="268"/>
      <c r="M97" s="268"/>
      <c r="N97" s="268"/>
    </row>
    <row r="98" spans="1:14" ht="14.25" customHeight="1">
      <c r="A98" s="190" t="s">
        <v>175</v>
      </c>
      <c r="B98" s="197"/>
      <c r="C98" s="197"/>
      <c r="D98" s="52"/>
      <c r="E98" s="52"/>
      <c r="F98" s="268"/>
      <c r="G98" s="268"/>
      <c r="H98" s="268"/>
      <c r="I98" s="196"/>
      <c r="J98" s="52"/>
      <c r="K98" s="52"/>
      <c r="L98" s="268"/>
      <c r="M98" s="268"/>
      <c r="N98" s="268"/>
    </row>
    <row r="99" spans="1:14" ht="14.25" customHeight="1">
      <c r="A99" s="677" t="s">
        <v>517</v>
      </c>
      <c r="B99" s="14"/>
      <c r="C99" s="47"/>
      <c r="D99" s="225"/>
      <c r="E99" s="241"/>
      <c r="F99" s="767"/>
      <c r="G99" s="768"/>
      <c r="H99" s="205"/>
      <c r="I99" s="17"/>
      <c r="K99" s="243"/>
      <c r="L99" s="29"/>
      <c r="M99" s="29"/>
      <c r="N99" s="29"/>
    </row>
    <row r="100" spans="1:14" ht="14.25" customHeight="1">
      <c r="A100" s="240" t="s">
        <v>176</v>
      </c>
      <c r="B100" s="14"/>
      <c r="C100" s="47"/>
      <c r="D100" s="225"/>
      <c r="E100" s="241"/>
      <c r="F100" s="767"/>
      <c r="G100" s="768"/>
      <c r="H100" s="769"/>
      <c r="I100" s="17"/>
      <c r="K100" s="243"/>
      <c r="L100" s="29"/>
      <c r="M100" s="29"/>
      <c r="N100" s="29"/>
    </row>
    <row r="101" ht="12.75">
      <c r="A101" s="240" t="s">
        <v>770</v>
      </c>
    </row>
    <row r="102" ht="12.75">
      <c r="A102" s="74" t="s">
        <v>918</v>
      </c>
    </row>
    <row r="103" ht="12.75">
      <c r="A103" s="442" t="s">
        <v>1279</v>
      </c>
    </row>
  </sheetData>
  <sheetProtection/>
  <mergeCells count="8">
    <mergeCell ref="H14:H15"/>
    <mergeCell ref="N14:N15"/>
    <mergeCell ref="A11:G11"/>
    <mergeCell ref="A9:G9"/>
    <mergeCell ref="D12:H12"/>
    <mergeCell ref="J12:N12"/>
    <mergeCell ref="D13:H13"/>
    <mergeCell ref="J13:N13"/>
  </mergeCells>
  <printOptions/>
  <pageMargins left="0.7" right="0.7" top="0.75" bottom="0.75" header="0.3" footer="0.3"/>
  <pageSetup orientation="portrait" paperSize="9"/>
  <ignoredErrors>
    <ignoredError sqref="A19:A93 A9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T44"/>
  <sheetViews>
    <sheetView zoomScalePageLayoutView="0" workbookViewId="0" topLeftCell="A1">
      <selection activeCell="E40" sqref="E40"/>
    </sheetView>
  </sheetViews>
  <sheetFormatPr defaultColWidth="13.28125" defaultRowHeight="12" customHeight="1"/>
  <cols>
    <col min="1" max="1" width="21.421875" style="269" customWidth="1"/>
    <col min="2" max="2" width="12.28125" style="269" customWidth="1"/>
    <col min="3" max="3" width="12.140625" style="276" customWidth="1"/>
    <col min="4" max="4" width="10.7109375" style="276" customWidth="1"/>
    <col min="5" max="5" width="14.421875" style="276" customWidth="1"/>
    <col min="6" max="6" width="14.140625" style="276" customWidth="1"/>
    <col min="7" max="7" width="1.1484375" style="276" customWidth="1"/>
    <col min="8" max="8" width="2.00390625" style="269" customWidth="1"/>
    <col min="9" max="9" width="14.57421875" style="269" customWidth="1"/>
    <col min="10" max="10" width="11.28125" style="269" customWidth="1"/>
    <col min="11" max="11" width="10.140625" style="269" customWidth="1"/>
    <col min="12" max="12" width="11.8515625" style="269" customWidth="1"/>
    <col min="13" max="13" width="13.28125" style="269" customWidth="1"/>
    <col min="14" max="14" width="1.421875" style="269" customWidth="1"/>
    <col min="15" max="16" width="15.421875" style="277" customWidth="1"/>
    <col min="17" max="17" width="12.28125" style="277" customWidth="1"/>
    <col min="18" max="19" width="16.57421875" style="277" customWidth="1"/>
    <col min="20" max="20" width="12.28125" style="277" customWidth="1"/>
    <col min="21" max="21" width="17.00390625" style="277" customWidth="1"/>
    <col min="22" max="23" width="13.28125" style="277" customWidth="1"/>
    <col min="24" max="25" width="17.00390625" style="277" customWidth="1"/>
    <col min="26" max="91" width="13.28125" style="277" customWidth="1"/>
    <col min="92" max="16384" width="13.28125" style="276" customWidth="1"/>
  </cols>
  <sheetData>
    <row r="1" ht="5.25" customHeight="1"/>
    <row r="5" spans="9:10" ht="24" customHeight="1">
      <c r="I5" s="270"/>
      <c r="J5" s="270"/>
    </row>
    <row r="6" spans="9:10" ht="9" customHeight="1">
      <c r="I6" s="270"/>
      <c r="J6" s="270"/>
    </row>
    <row r="7" spans="1:14" s="644" customFormat="1" ht="18.75" customHeight="1">
      <c r="A7" s="278" t="s">
        <v>1266</v>
      </c>
      <c r="B7" s="278"/>
      <c r="C7" s="770"/>
      <c r="D7" s="770"/>
      <c r="E7" s="770"/>
      <c r="F7" s="770"/>
      <c r="G7" s="770"/>
      <c r="H7" s="270"/>
      <c r="I7" s="270"/>
      <c r="J7" s="270"/>
      <c r="K7" s="270"/>
      <c r="L7" s="270"/>
      <c r="M7" s="270"/>
      <c r="N7" s="270"/>
    </row>
    <row r="8" spans="1:13" s="644" customFormat="1" ht="16.5" customHeight="1">
      <c r="A8" s="278" t="s">
        <v>778</v>
      </c>
      <c r="B8" s="278"/>
      <c r="C8" s="770"/>
      <c r="D8" s="770"/>
      <c r="E8" s="770"/>
      <c r="F8" s="770"/>
      <c r="G8" s="770"/>
      <c r="H8" s="270"/>
      <c r="I8" s="270"/>
      <c r="J8" s="270"/>
      <c r="K8" s="270"/>
      <c r="L8" s="270"/>
      <c r="M8" s="270"/>
    </row>
    <row r="9" spans="1:14" s="644" customFormat="1" ht="16.5" customHeight="1">
      <c r="A9" s="278" t="s">
        <v>342</v>
      </c>
      <c r="B9" s="278"/>
      <c r="C9" s="770"/>
      <c r="D9" s="770"/>
      <c r="E9" s="770"/>
      <c r="F9" s="770"/>
      <c r="G9" s="770"/>
      <c r="H9" s="270"/>
      <c r="I9" s="270"/>
      <c r="J9" s="270"/>
      <c r="K9" s="270"/>
      <c r="L9" s="270"/>
      <c r="M9" s="270"/>
      <c r="N9" s="270"/>
    </row>
    <row r="10" spans="1:14" s="644" customFormat="1" ht="21.75" customHeight="1">
      <c r="A10" s="913" t="s">
        <v>1351</v>
      </c>
      <c r="B10" s="913"/>
      <c r="C10" s="913"/>
      <c r="D10" s="913"/>
      <c r="E10" s="913"/>
      <c r="F10" s="913"/>
      <c r="G10" s="913"/>
      <c r="H10" s="705"/>
      <c r="I10" s="705"/>
      <c r="J10" s="705"/>
      <c r="K10" s="705"/>
      <c r="L10" s="705"/>
      <c r="M10" s="705"/>
      <c r="N10" s="705"/>
    </row>
    <row r="11" spans="1:14" s="279" customFormat="1" ht="18" customHeight="1">
      <c r="A11" s="853"/>
      <c r="B11" s="914" t="s">
        <v>1269</v>
      </c>
      <c r="C11" s="914"/>
      <c r="D11" s="914"/>
      <c r="E11" s="914"/>
      <c r="F11" s="914"/>
      <c r="G11" s="914"/>
      <c r="H11" s="678"/>
      <c r="I11" s="915" t="s">
        <v>1270</v>
      </c>
      <c r="J11" s="915"/>
      <c r="K11" s="915"/>
      <c r="L11" s="915"/>
      <c r="M11" s="915"/>
      <c r="N11" s="915"/>
    </row>
    <row r="12" spans="1:14" s="280" customFormat="1" ht="15" customHeight="1">
      <c r="A12" s="854" t="s">
        <v>779</v>
      </c>
      <c r="B12" s="916" t="s">
        <v>455</v>
      </c>
      <c r="C12" s="916"/>
      <c r="D12" s="916"/>
      <c r="E12" s="916"/>
      <c r="F12" s="916"/>
      <c r="G12" s="271"/>
      <c r="H12" s="679"/>
      <c r="I12" s="916" t="s">
        <v>455</v>
      </c>
      <c r="J12" s="916"/>
      <c r="K12" s="916"/>
      <c r="L12" s="916"/>
      <c r="M12" s="916"/>
      <c r="N12" s="271"/>
    </row>
    <row r="13" spans="1:14" s="280" customFormat="1" ht="15" customHeight="1">
      <c r="A13" s="854"/>
      <c r="B13" s="898">
        <v>2013</v>
      </c>
      <c r="C13" s="898">
        <v>2012</v>
      </c>
      <c r="D13" s="679" t="s">
        <v>457</v>
      </c>
      <c r="E13" s="271" t="s">
        <v>780</v>
      </c>
      <c r="F13" s="271" t="s">
        <v>459</v>
      </c>
      <c r="G13" s="679"/>
      <c r="H13" s="679"/>
      <c r="I13" s="898">
        <v>2013</v>
      </c>
      <c r="J13" s="898">
        <v>2012</v>
      </c>
      <c r="K13" s="272" t="s">
        <v>457</v>
      </c>
      <c r="L13" s="272" t="s">
        <v>780</v>
      </c>
      <c r="M13" s="271" t="s">
        <v>459</v>
      </c>
      <c r="N13" s="271"/>
    </row>
    <row r="14" spans="1:14" s="280" customFormat="1" ht="11.25" customHeight="1">
      <c r="A14" s="855"/>
      <c r="B14" s="902"/>
      <c r="C14" s="902"/>
      <c r="D14" s="706" t="s">
        <v>461</v>
      </c>
      <c r="E14" s="707" t="s">
        <v>462</v>
      </c>
      <c r="F14" s="708">
        <v>2013</v>
      </c>
      <c r="G14" s="706"/>
      <c r="H14" s="706"/>
      <c r="I14" s="902"/>
      <c r="J14" s="902"/>
      <c r="K14" s="706" t="s">
        <v>461</v>
      </c>
      <c r="L14" s="707" t="s">
        <v>462</v>
      </c>
      <c r="M14" s="708">
        <v>2013</v>
      </c>
      <c r="N14" s="707"/>
    </row>
    <row r="15" spans="1:9" s="281" customFormat="1" ht="12.75" customHeight="1">
      <c r="A15" s="273"/>
      <c r="B15" s="273"/>
      <c r="I15" s="273"/>
    </row>
    <row r="16" spans="1:14" s="643" customFormat="1" ht="12" customHeight="1">
      <c r="A16" s="680" t="s">
        <v>464</v>
      </c>
      <c r="B16" s="379">
        <v>9452033.666690005</v>
      </c>
      <c r="C16" s="379">
        <v>9785091.266719995</v>
      </c>
      <c r="D16" s="160">
        <v>-3.403725023625992</v>
      </c>
      <c r="E16" s="160">
        <v>-3.403725023625992</v>
      </c>
      <c r="F16" s="160">
        <v>100</v>
      </c>
      <c r="G16" s="437">
        <v>0</v>
      </c>
      <c r="H16" s="160"/>
      <c r="I16" s="379">
        <v>4667767.440349999</v>
      </c>
      <c r="J16" s="379">
        <v>4999318.207169999</v>
      </c>
      <c r="K16" s="160">
        <v>-6.631919655454055</v>
      </c>
      <c r="L16" s="160">
        <v>-6.631919655454055</v>
      </c>
      <c r="M16" s="160">
        <v>100</v>
      </c>
      <c r="N16" s="437">
        <v>0</v>
      </c>
    </row>
    <row r="17" spans="1:19" s="281" customFormat="1" ht="15" customHeight="1">
      <c r="A17" s="342"/>
      <c r="B17" s="80"/>
      <c r="C17" s="80"/>
      <c r="D17" s="16"/>
      <c r="E17" s="61"/>
      <c r="F17" s="61"/>
      <c r="G17" s="16"/>
      <c r="H17" s="16"/>
      <c r="I17" s="80"/>
      <c r="J17" s="80"/>
      <c r="K17" s="16"/>
      <c r="L17" s="61"/>
      <c r="M17" s="61"/>
      <c r="N17" s="16"/>
      <c r="O17" s="275"/>
      <c r="P17" s="275"/>
      <c r="Q17" s="275"/>
      <c r="R17" s="275"/>
      <c r="S17" s="275"/>
    </row>
    <row r="18" spans="1:14" s="281" customFormat="1" ht="12.75">
      <c r="A18" s="681" t="s">
        <v>1280</v>
      </c>
      <c r="B18" s="377">
        <v>5567248.271409987</v>
      </c>
      <c r="C18" s="377">
        <v>5790083.971590046</v>
      </c>
      <c r="D18" s="170">
        <v>-3.848574584987674</v>
      </c>
      <c r="E18" s="170">
        <v>-2.277298127386347</v>
      </c>
      <c r="F18" s="170">
        <v>58.900004673381304</v>
      </c>
      <c r="G18" s="170">
        <v>0</v>
      </c>
      <c r="H18" s="170"/>
      <c r="I18" s="377">
        <v>2800345.6751400316</v>
      </c>
      <c r="J18" s="377">
        <v>2937415.136379995</v>
      </c>
      <c r="K18" s="170">
        <v>-4.66632923424248</v>
      </c>
      <c r="L18" s="170">
        <v>-2.7417630876822146</v>
      </c>
      <c r="M18" s="170">
        <v>59.99325611067838</v>
      </c>
      <c r="N18" s="170">
        <v>0</v>
      </c>
    </row>
    <row r="19" spans="1:14" s="281" customFormat="1" ht="12.75">
      <c r="A19" s="342" t="s">
        <v>1281</v>
      </c>
      <c r="B19" s="80">
        <v>742305.542199996</v>
      </c>
      <c r="C19" s="80">
        <v>604793.1486900008</v>
      </c>
      <c r="D19" s="61">
        <v>22.737095122167126</v>
      </c>
      <c r="E19" s="61">
        <v>1.4053256097639841</v>
      </c>
      <c r="F19" s="61">
        <v>7.853395029854385</v>
      </c>
      <c r="G19" s="318">
        <v>0</v>
      </c>
      <c r="H19" s="61"/>
      <c r="I19" s="80">
        <v>390254.0209200015</v>
      </c>
      <c r="J19" s="80">
        <v>348324.5341500005</v>
      </c>
      <c r="K19" s="61">
        <v>12.037477311875119</v>
      </c>
      <c r="L19" s="61">
        <v>0.8387040998883795</v>
      </c>
      <c r="M19" s="61">
        <v>8.360614060299874</v>
      </c>
      <c r="N19" s="318">
        <v>0</v>
      </c>
    </row>
    <row r="20" spans="1:14" s="281" customFormat="1" ht="12.75">
      <c r="A20" s="681" t="s">
        <v>1282</v>
      </c>
      <c r="B20" s="377">
        <v>547462.3074599997</v>
      </c>
      <c r="C20" s="377">
        <v>767241.6491200007</v>
      </c>
      <c r="D20" s="170">
        <v>-28.645387266460332</v>
      </c>
      <c r="E20" s="170">
        <v>-2.246063277994053</v>
      </c>
      <c r="F20" s="170">
        <v>5.792005474856871</v>
      </c>
      <c r="G20" s="438">
        <v>0</v>
      </c>
      <c r="H20" s="170"/>
      <c r="I20" s="377">
        <v>158273.16029000003</v>
      </c>
      <c r="J20" s="377">
        <v>377398.6888400002</v>
      </c>
      <c r="K20" s="170">
        <v>-58.06207997794591</v>
      </c>
      <c r="L20" s="170">
        <v>-4.383108245354963</v>
      </c>
      <c r="M20" s="170">
        <v>3.3907679059120475</v>
      </c>
      <c r="N20" s="438">
        <v>0</v>
      </c>
    </row>
    <row r="21" spans="1:14" s="281" customFormat="1" ht="12.75">
      <c r="A21" s="342" t="s">
        <v>1283</v>
      </c>
      <c r="B21" s="80">
        <v>527361.3888400008</v>
      </c>
      <c r="C21" s="80">
        <v>557077.5240900024</v>
      </c>
      <c r="D21" s="61">
        <v>-5.334290823982435</v>
      </c>
      <c r="E21" s="61">
        <v>-0.30368787004643355</v>
      </c>
      <c r="F21" s="61">
        <v>5.579343106854133</v>
      </c>
      <c r="G21" s="318">
        <v>0</v>
      </c>
      <c r="H21" s="61"/>
      <c r="I21" s="80">
        <v>250324.95975999956</v>
      </c>
      <c r="J21" s="80">
        <v>279211.4984499999</v>
      </c>
      <c r="K21" s="61">
        <v>-10.345755404186272</v>
      </c>
      <c r="L21" s="61">
        <v>-0.5778095630834499</v>
      </c>
      <c r="M21" s="61">
        <v>5.362841293164975</v>
      </c>
      <c r="N21" s="318">
        <v>0</v>
      </c>
    </row>
    <row r="22" spans="1:14" s="281" customFormat="1" ht="12.75">
      <c r="A22" s="681" t="s">
        <v>1284</v>
      </c>
      <c r="B22" s="377">
        <v>465090.2626799998</v>
      </c>
      <c r="C22" s="377">
        <v>556964.64752</v>
      </c>
      <c r="D22" s="170">
        <v>-16.49555052535019</v>
      </c>
      <c r="E22" s="170">
        <v>-0.9389221044107531</v>
      </c>
      <c r="F22" s="170">
        <v>4.920531169065008</v>
      </c>
      <c r="G22" s="438">
        <v>0</v>
      </c>
      <c r="H22" s="170"/>
      <c r="I22" s="377">
        <v>174423.73539000005</v>
      </c>
      <c r="J22" s="377">
        <v>309316.5594800001</v>
      </c>
      <c r="K22" s="170">
        <v>-43.60995878034199</v>
      </c>
      <c r="L22" s="170">
        <v>-2.6982244078109967</v>
      </c>
      <c r="M22" s="170">
        <v>3.736770043044848</v>
      </c>
      <c r="N22" s="438">
        <v>0</v>
      </c>
    </row>
    <row r="23" spans="1:14" s="281" customFormat="1" ht="12.75">
      <c r="A23" s="342" t="s">
        <v>1285</v>
      </c>
      <c r="B23" s="80">
        <v>441352.6981699998</v>
      </c>
      <c r="C23" s="80">
        <v>313974.8813800016</v>
      </c>
      <c r="D23" s="61">
        <v>40.56942906710863</v>
      </c>
      <c r="E23" s="61">
        <v>1.3017539981790665</v>
      </c>
      <c r="F23" s="61">
        <v>4.669394055645133</v>
      </c>
      <c r="G23" s="318">
        <v>0</v>
      </c>
      <c r="H23" s="61"/>
      <c r="I23" s="80">
        <v>240284.32562000034</v>
      </c>
      <c r="J23" s="80">
        <v>146396.58851</v>
      </c>
      <c r="K23" s="61">
        <v>64.1324624197695</v>
      </c>
      <c r="L23" s="61">
        <v>1.8780108250630452</v>
      </c>
      <c r="M23" s="61">
        <v>5.14773558645808</v>
      </c>
      <c r="N23" s="318">
        <v>0</v>
      </c>
    </row>
    <row r="24" spans="1:14" s="281" customFormat="1" ht="12.75">
      <c r="A24" s="681" t="s">
        <v>1286</v>
      </c>
      <c r="B24" s="377">
        <v>417106.489890001</v>
      </c>
      <c r="C24" s="377">
        <v>445493.7382699989</v>
      </c>
      <c r="D24" s="170">
        <v>-6.372086954630407</v>
      </c>
      <c r="E24" s="170">
        <v>-0.29010713958842266</v>
      </c>
      <c r="F24" s="170">
        <v>4.412875626542991</v>
      </c>
      <c r="G24" s="438">
        <v>0</v>
      </c>
      <c r="H24" s="170"/>
      <c r="I24" s="377">
        <v>207437.95618999968</v>
      </c>
      <c r="J24" s="377">
        <v>222520.4074600011</v>
      </c>
      <c r="K24" s="170">
        <v>-6.778008112677282</v>
      </c>
      <c r="L24" s="170">
        <v>-0.30169016343809113</v>
      </c>
      <c r="M24" s="170">
        <v>4.444050798178702</v>
      </c>
      <c r="N24" s="438">
        <v>0</v>
      </c>
    </row>
    <row r="25" spans="1:14" s="281" customFormat="1" ht="12.75">
      <c r="A25" s="342" t="s">
        <v>1287</v>
      </c>
      <c r="B25" s="80">
        <v>185135.77504000027</v>
      </c>
      <c r="C25" s="80">
        <v>165280.94753000027</v>
      </c>
      <c r="D25" s="61">
        <v>12.01277449501319</v>
      </c>
      <c r="E25" s="61">
        <v>0.2029089659851014</v>
      </c>
      <c r="F25" s="61">
        <v>1.9586872155612278</v>
      </c>
      <c r="G25" s="318">
        <v>0</v>
      </c>
      <c r="H25" s="61"/>
      <c r="I25" s="80">
        <v>114125.60276000007</v>
      </c>
      <c r="J25" s="80">
        <v>102046.58996000024</v>
      </c>
      <c r="K25" s="61">
        <v>11.836762800927007</v>
      </c>
      <c r="L25" s="61">
        <v>0.24161320202975195</v>
      </c>
      <c r="M25" s="61">
        <v>2.4449719104138294</v>
      </c>
      <c r="N25" s="318">
        <v>0</v>
      </c>
    </row>
    <row r="26" spans="1:14" s="281" customFormat="1" ht="12.75">
      <c r="A26" s="681" t="s">
        <v>1288</v>
      </c>
      <c r="B26" s="377">
        <v>168866.1970300001</v>
      </c>
      <c r="C26" s="377">
        <v>164769.02375999975</v>
      </c>
      <c r="D26" s="170">
        <v>2.486616219786697</v>
      </c>
      <c r="E26" s="170">
        <v>0.04187158973095343</v>
      </c>
      <c r="F26" s="170">
        <v>1.786559411284187</v>
      </c>
      <c r="G26" s="438">
        <v>0</v>
      </c>
      <c r="H26" s="170"/>
      <c r="I26" s="377">
        <v>87325.3714099999</v>
      </c>
      <c r="J26" s="377">
        <v>86590.47305000023</v>
      </c>
      <c r="K26" s="170">
        <v>0.8487057918892729</v>
      </c>
      <c r="L26" s="170">
        <v>0.014699971667050197</v>
      </c>
      <c r="M26" s="170">
        <v>1.8708166704091853</v>
      </c>
      <c r="N26" s="438">
        <v>0</v>
      </c>
    </row>
    <row r="27" spans="1:14" s="281" customFormat="1" ht="12.75">
      <c r="A27" s="342" t="s">
        <v>1289</v>
      </c>
      <c r="B27" s="80">
        <v>164205.186</v>
      </c>
      <c r="C27" s="80">
        <v>204623.42126</v>
      </c>
      <c r="D27" s="61">
        <v>-19.752497055869046</v>
      </c>
      <c r="E27" s="61">
        <v>-0.4130593589603624</v>
      </c>
      <c r="F27" s="61">
        <v>1.737247155378603</v>
      </c>
      <c r="G27" s="318">
        <v>0</v>
      </c>
      <c r="H27" s="61"/>
      <c r="I27" s="80">
        <v>127938.15</v>
      </c>
      <c r="J27" s="80">
        <v>80926.26326</v>
      </c>
      <c r="K27" s="61">
        <v>58.09224947031119</v>
      </c>
      <c r="L27" s="61">
        <v>0.9403659617540598</v>
      </c>
      <c r="M27" s="61">
        <v>2.7408852654922953</v>
      </c>
      <c r="N27" s="318">
        <v>0</v>
      </c>
    </row>
    <row r="28" spans="1:14" s="281" customFormat="1" ht="12.75">
      <c r="A28" s="681" t="s">
        <v>1290</v>
      </c>
      <c r="B28" s="377">
        <v>98019.29150999995</v>
      </c>
      <c r="C28" s="377">
        <v>78600.15637999994</v>
      </c>
      <c r="D28" s="170">
        <v>24.70622963663882</v>
      </c>
      <c r="E28" s="170">
        <v>0.19845635161366645</v>
      </c>
      <c r="F28" s="170">
        <v>1.0370180107951856</v>
      </c>
      <c r="G28" s="438">
        <v>0</v>
      </c>
      <c r="H28" s="170"/>
      <c r="I28" s="377">
        <v>49698.62431000011</v>
      </c>
      <c r="J28" s="377">
        <v>45114.37436999998</v>
      </c>
      <c r="K28" s="170">
        <v>10.161395351297491</v>
      </c>
      <c r="L28" s="170">
        <v>0.09169750253995465</v>
      </c>
      <c r="M28" s="170">
        <v>1.0647193748425823</v>
      </c>
      <c r="N28" s="438">
        <v>0</v>
      </c>
    </row>
    <row r="29" spans="1:14" s="281" customFormat="1" ht="12.75">
      <c r="A29" s="342" t="s">
        <v>1291</v>
      </c>
      <c r="B29" s="80">
        <v>63283.20538000001</v>
      </c>
      <c r="C29" s="80">
        <v>85314.47046000006</v>
      </c>
      <c r="D29" s="61">
        <v>-25.823597053596526</v>
      </c>
      <c r="E29" s="61">
        <v>-0.2251513499412155</v>
      </c>
      <c r="F29" s="61">
        <v>0.6695194665145651</v>
      </c>
      <c r="G29" s="318">
        <v>0</v>
      </c>
      <c r="H29" s="61"/>
      <c r="I29" s="80">
        <v>33372.58288000001</v>
      </c>
      <c r="J29" s="80">
        <v>34381.925059999994</v>
      </c>
      <c r="K29" s="61">
        <v>-2.935676749450705</v>
      </c>
      <c r="L29" s="61">
        <v>-0.020189596624443532</v>
      </c>
      <c r="M29" s="61">
        <v>0.7149581316222915</v>
      </c>
      <c r="N29" s="318">
        <v>0</v>
      </c>
    </row>
    <row r="30" spans="1:14" s="281" customFormat="1" ht="12.75">
      <c r="A30" s="681" t="s">
        <v>1292</v>
      </c>
      <c r="B30" s="377">
        <v>53075.51450000003</v>
      </c>
      <c r="C30" s="377">
        <v>42876.401280000035</v>
      </c>
      <c r="D30" s="170">
        <v>23.78724173560114</v>
      </c>
      <c r="E30" s="170">
        <v>0.10423115065557051</v>
      </c>
      <c r="F30" s="170">
        <v>0.5615248143586699</v>
      </c>
      <c r="G30" s="438">
        <v>0</v>
      </c>
      <c r="H30" s="170"/>
      <c r="I30" s="377">
        <v>28936.919489999942</v>
      </c>
      <c r="J30" s="377">
        <v>26042.82191000002</v>
      </c>
      <c r="K30" s="170">
        <v>11.112841726605039</v>
      </c>
      <c r="L30" s="170">
        <v>0.05788984537629992</v>
      </c>
      <c r="M30" s="170">
        <v>0.6199306169338675</v>
      </c>
      <c r="N30" s="438">
        <v>0</v>
      </c>
    </row>
    <row r="31" spans="1:14" s="281" customFormat="1" ht="12.75">
      <c r="A31" s="342" t="s">
        <v>1293</v>
      </c>
      <c r="B31" s="80">
        <v>5092.651529999996</v>
      </c>
      <c r="C31" s="80">
        <v>3874.77031</v>
      </c>
      <c r="D31" s="61">
        <v>31.431055844959133</v>
      </c>
      <c r="E31" s="61">
        <v>0.01244629392617035</v>
      </c>
      <c r="F31" s="61">
        <v>0.0538788974900402</v>
      </c>
      <c r="G31" s="318">
        <v>0</v>
      </c>
      <c r="H31" s="61"/>
      <c r="I31" s="80">
        <v>2166.5483899999995</v>
      </c>
      <c r="J31" s="80">
        <v>734.9697600000003</v>
      </c>
      <c r="K31" s="61">
        <v>194.78061655216922</v>
      </c>
      <c r="L31" s="61">
        <v>0.028635477292620327</v>
      </c>
      <c r="M31" s="61">
        <v>0.046415088534006894</v>
      </c>
      <c r="N31" s="318">
        <v>0</v>
      </c>
    </row>
    <row r="32" spans="1:14" s="281" customFormat="1" ht="12.75">
      <c r="A32" s="681" t="s">
        <v>1294</v>
      </c>
      <c r="B32" s="377">
        <v>4194.5443000000005</v>
      </c>
      <c r="C32" s="377">
        <v>2693.9560199999996</v>
      </c>
      <c r="D32" s="170">
        <v>55.70203332421146</v>
      </c>
      <c r="E32" s="170">
        <v>0.015335455123486082</v>
      </c>
      <c r="F32" s="170">
        <v>0.044377162078696686</v>
      </c>
      <c r="G32" s="438">
        <v>0</v>
      </c>
      <c r="H32" s="170"/>
      <c r="I32" s="377">
        <v>1840.89336</v>
      </c>
      <c r="J32" s="377">
        <v>2092.1552999999994</v>
      </c>
      <c r="K32" s="170">
        <v>-12.00971744305977</v>
      </c>
      <c r="L32" s="170">
        <v>-0.005025924127806881</v>
      </c>
      <c r="M32" s="170">
        <v>0.03943841212153376</v>
      </c>
      <c r="N32" s="438">
        <v>0</v>
      </c>
    </row>
    <row r="33" spans="1:14" s="281" customFormat="1" ht="12.75">
      <c r="A33" s="342" t="s">
        <v>992</v>
      </c>
      <c r="B33" s="80">
        <v>1344.404</v>
      </c>
      <c r="C33" s="80">
        <v>672.3008000000001</v>
      </c>
      <c r="D33" s="61">
        <v>99.97060839433773</v>
      </c>
      <c r="E33" s="61">
        <v>0.006868645183575193</v>
      </c>
      <c r="F33" s="61">
        <v>0.014223436430805637</v>
      </c>
      <c r="G33" s="318">
        <v>0</v>
      </c>
      <c r="H33" s="61"/>
      <c r="I33" s="80">
        <v>611.518</v>
      </c>
      <c r="J33" s="80">
        <v>424.287</v>
      </c>
      <c r="K33" s="61">
        <v>44.12838479614037</v>
      </c>
      <c r="L33" s="61">
        <v>0.0037451306806490976</v>
      </c>
      <c r="M33" s="61">
        <v>0.013100866909387995</v>
      </c>
      <c r="N33" s="318">
        <v>0</v>
      </c>
    </row>
    <row r="34" spans="1:14" s="281" customFormat="1" ht="12.75">
      <c r="A34" s="681" t="s">
        <v>1295</v>
      </c>
      <c r="B34" s="377">
        <v>877.4561299999996</v>
      </c>
      <c r="C34" s="377">
        <v>629.9506100000002</v>
      </c>
      <c r="D34" s="170">
        <v>39.28967066164113</v>
      </c>
      <c r="E34" s="170">
        <v>0.002529414527198011</v>
      </c>
      <c r="F34" s="170">
        <v>0.00928325227080232</v>
      </c>
      <c r="G34" s="438">
        <v>0</v>
      </c>
      <c r="H34" s="170"/>
      <c r="I34" s="377">
        <v>403.91582</v>
      </c>
      <c r="J34" s="377">
        <v>380.93422999999984</v>
      </c>
      <c r="K34" s="170">
        <v>6.032954822673762</v>
      </c>
      <c r="L34" s="170">
        <v>0.0004596944832805413</v>
      </c>
      <c r="M34" s="170">
        <v>0.008653297859451917</v>
      </c>
      <c r="N34" s="438">
        <v>0</v>
      </c>
    </row>
    <row r="35" spans="1:14" s="281" customFormat="1" ht="12.75">
      <c r="A35" s="342" t="s">
        <v>1296</v>
      </c>
      <c r="B35" s="80">
        <v>9</v>
      </c>
      <c r="C35" s="80">
        <v>126.30765</v>
      </c>
      <c r="D35" s="61">
        <v>-92.87454085322622</v>
      </c>
      <c r="E35" s="61">
        <v>-0.001198840632166347</v>
      </c>
      <c r="F35" s="61">
        <v>9.521760414075734E-05</v>
      </c>
      <c r="G35" s="318">
        <v>0</v>
      </c>
      <c r="H35" s="61"/>
      <c r="I35" s="80">
        <v>9.999999999999999E-34</v>
      </c>
      <c r="J35" s="80">
        <v>9.999999999999999E-34</v>
      </c>
      <c r="K35" s="61">
        <v>0</v>
      </c>
      <c r="L35" s="61">
        <v>0</v>
      </c>
      <c r="M35" s="61">
        <v>2.1423518047527618E-38</v>
      </c>
      <c r="N35" s="318">
        <v>0</v>
      </c>
    </row>
    <row r="36" spans="1:14" s="281" customFormat="1" ht="12.75">
      <c r="A36" s="681" t="s">
        <v>1297</v>
      </c>
      <c r="B36" s="377">
        <v>3.48062</v>
      </c>
      <c r="C36" s="377">
        <v>9.999999999999999E-34</v>
      </c>
      <c r="D36" s="170" t="s">
        <v>991</v>
      </c>
      <c r="E36" s="170">
        <v>3.55706442088886E-05</v>
      </c>
      <c r="F36" s="170">
        <v>3.682403303604476E-05</v>
      </c>
      <c r="G36" s="438">
        <v>0</v>
      </c>
      <c r="H36" s="170"/>
      <c r="I36" s="377">
        <v>3.48062</v>
      </c>
      <c r="J36" s="377">
        <v>9.999999999999999E-34</v>
      </c>
      <c r="K36" s="170" t="s">
        <v>991</v>
      </c>
      <c r="L36" s="170">
        <v>6.962189354156554E-05</v>
      </c>
      <c r="M36" s="170">
        <v>7.456712538658559E-05</v>
      </c>
      <c r="N36" s="438">
        <v>0</v>
      </c>
    </row>
    <row r="37" spans="1:14" s="281" customFormat="1" ht="6" customHeight="1">
      <c r="A37" s="856"/>
      <c r="B37" s="460"/>
      <c r="C37" s="460"/>
      <c r="D37" s="709"/>
      <c r="E37" s="709"/>
      <c r="F37" s="709"/>
      <c r="G37" s="710"/>
      <c r="H37" s="709"/>
      <c r="I37" s="460"/>
      <c r="J37" s="460"/>
      <c r="K37" s="709"/>
      <c r="L37" s="709"/>
      <c r="M37" s="709"/>
      <c r="N37" s="710">
        <v>0</v>
      </c>
    </row>
    <row r="38" spans="1:14" s="281" customFormat="1" ht="12" customHeight="1">
      <c r="A38" s="342"/>
      <c r="B38" s="274"/>
      <c r="C38" s="771"/>
      <c r="D38" s="771"/>
      <c r="E38" s="771"/>
      <c r="F38" s="771"/>
      <c r="G38" s="771"/>
      <c r="H38" s="682"/>
      <c r="I38" s="274"/>
      <c r="J38" s="274"/>
      <c r="K38" s="274"/>
      <c r="L38" s="274"/>
      <c r="M38" s="274"/>
      <c r="N38" s="274"/>
    </row>
    <row r="39" spans="1:14" s="281" customFormat="1" ht="12" customHeight="1">
      <c r="A39" s="77" t="s">
        <v>781</v>
      </c>
      <c r="B39" s="274"/>
      <c r="C39" s="771"/>
      <c r="D39" s="771"/>
      <c r="E39" s="771"/>
      <c r="F39" s="771"/>
      <c r="G39" s="771"/>
      <c r="H39" s="682"/>
      <c r="I39" s="274"/>
      <c r="J39" s="274"/>
      <c r="K39" s="274"/>
      <c r="L39" s="274"/>
      <c r="M39" s="274"/>
      <c r="N39" s="274"/>
    </row>
    <row r="40" spans="1:98" s="277" customFormat="1" ht="12" customHeight="1">
      <c r="A40" s="47" t="s">
        <v>782</v>
      </c>
      <c r="B40" s="269"/>
      <c r="C40" s="276"/>
      <c r="D40" s="276"/>
      <c r="E40" s="276"/>
      <c r="F40" s="276"/>
      <c r="G40" s="276"/>
      <c r="H40" s="269"/>
      <c r="I40" s="269"/>
      <c r="J40" s="269"/>
      <c r="K40" s="269"/>
      <c r="L40" s="269"/>
      <c r="M40" s="269"/>
      <c r="N40" s="269"/>
      <c r="CN40" s="276"/>
      <c r="CO40" s="276"/>
      <c r="CP40" s="276"/>
      <c r="CQ40" s="276"/>
      <c r="CR40" s="276"/>
      <c r="CS40" s="276"/>
      <c r="CT40" s="276"/>
    </row>
    <row r="41" spans="1:98" s="277" customFormat="1" ht="12" customHeight="1">
      <c r="A41" s="76" t="s">
        <v>6</v>
      </c>
      <c r="B41" s="269"/>
      <c r="C41" s="276"/>
      <c r="D41" s="276"/>
      <c r="E41" s="276"/>
      <c r="F41" s="276"/>
      <c r="G41" s="276"/>
      <c r="H41" s="269"/>
      <c r="I41" s="269"/>
      <c r="J41" s="269"/>
      <c r="K41" s="269"/>
      <c r="L41" s="269"/>
      <c r="M41" s="269"/>
      <c r="N41" s="269"/>
      <c r="CN41" s="276"/>
      <c r="CO41" s="276"/>
      <c r="CP41" s="276"/>
      <c r="CQ41" s="276"/>
      <c r="CR41" s="276"/>
      <c r="CS41" s="276"/>
      <c r="CT41" s="276"/>
    </row>
    <row r="42" spans="1:98" s="277" customFormat="1" ht="12" customHeight="1">
      <c r="A42" s="47" t="s">
        <v>770</v>
      </c>
      <c r="B42" s="269"/>
      <c r="C42" s="276"/>
      <c r="D42" s="276"/>
      <c r="E42" s="276"/>
      <c r="F42" s="276"/>
      <c r="G42" s="276"/>
      <c r="H42" s="269"/>
      <c r="I42" s="269"/>
      <c r="J42" s="269"/>
      <c r="K42" s="269"/>
      <c r="L42" s="269"/>
      <c r="M42" s="269"/>
      <c r="N42" s="269"/>
      <c r="CN42" s="276"/>
      <c r="CO42" s="276"/>
      <c r="CP42" s="276"/>
      <c r="CQ42" s="276"/>
      <c r="CR42" s="276"/>
      <c r="CS42" s="276"/>
      <c r="CT42" s="276"/>
    </row>
    <row r="43" spans="1:98" s="277" customFormat="1" ht="12" customHeight="1">
      <c r="A43" s="74" t="s">
        <v>918</v>
      </c>
      <c r="B43" s="269"/>
      <c r="C43" s="276"/>
      <c r="D43" s="276"/>
      <c r="E43" s="276"/>
      <c r="F43" s="276"/>
      <c r="G43" s="276"/>
      <c r="H43" s="269"/>
      <c r="I43" s="269"/>
      <c r="J43" s="269"/>
      <c r="K43" s="269"/>
      <c r="L43" s="269"/>
      <c r="M43" s="269"/>
      <c r="N43" s="269"/>
      <c r="CN43" s="276"/>
      <c r="CO43" s="276"/>
      <c r="CP43" s="276"/>
      <c r="CQ43" s="276"/>
      <c r="CR43" s="276"/>
      <c r="CS43" s="276"/>
      <c r="CT43" s="276"/>
    </row>
    <row r="44" spans="1:98" s="277" customFormat="1" ht="12" customHeight="1">
      <c r="A44" s="74" t="s">
        <v>1348</v>
      </c>
      <c r="B44" s="269"/>
      <c r="C44" s="276"/>
      <c r="D44" s="276"/>
      <c r="E44" s="276"/>
      <c r="F44" s="276"/>
      <c r="G44" s="276"/>
      <c r="H44" s="269"/>
      <c r="I44" s="269"/>
      <c r="J44" s="269"/>
      <c r="K44" s="269"/>
      <c r="L44" s="269"/>
      <c r="M44" s="269"/>
      <c r="N44" s="269"/>
      <c r="CN44" s="276"/>
      <c r="CO44" s="276"/>
      <c r="CP44" s="276"/>
      <c r="CQ44" s="276"/>
      <c r="CR44" s="276"/>
      <c r="CS44" s="276"/>
      <c r="CT44" s="276"/>
    </row>
  </sheetData>
  <sheetProtection/>
  <mergeCells count="9">
    <mergeCell ref="A10:G10"/>
    <mergeCell ref="B13:B14"/>
    <mergeCell ref="C13:C14"/>
    <mergeCell ref="I13:I14"/>
    <mergeCell ref="J13:J14"/>
    <mergeCell ref="B11:G11"/>
    <mergeCell ref="I11:N11"/>
    <mergeCell ref="B12:F12"/>
    <mergeCell ref="I12:M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julloam</cp:lastModifiedBy>
  <cp:lastPrinted>2013-04-09T15:00:46Z</cp:lastPrinted>
  <dcterms:created xsi:type="dcterms:W3CDTF">2011-04-06T17:19:11Z</dcterms:created>
  <dcterms:modified xsi:type="dcterms:W3CDTF">2013-04-09T20:40:59Z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