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330" windowWidth="10020" windowHeight="10230" tabRatio="813" activeTab="0"/>
  </bookViews>
  <sheets>
    <sheet name="Contenido" sheetId="1" r:id="rId1"/>
    <sheet name="Cuadro 1 " sheetId="2" r:id="rId2"/>
    <sheet name="Cuadro 2 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 " sheetId="17" r:id="rId17"/>
    <sheet name="Cuadro17 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#N/A</definedName>
    <definedName name="\b">#N/A</definedName>
    <definedName name="_____hhh444" localSheetId="16">#REF!</definedName>
    <definedName name="_____hhh444" localSheetId="2">#REF!</definedName>
    <definedName name="_____hhh444" localSheetId="3">#REF!</definedName>
    <definedName name="_____hhh444">#REF!</definedName>
    <definedName name="____hhh444" localSheetId="17">#REF!</definedName>
    <definedName name="___hhh444" localSheetId="16">#REF!</definedName>
    <definedName name="___hhh444" localSheetId="2">#REF!</definedName>
    <definedName name="___hhh444" localSheetId="3">#REF!</definedName>
    <definedName name="___hhh444">#REF!</definedName>
    <definedName name="__hhh444" localSheetId="16">#REF!</definedName>
    <definedName name="_hhh444" localSheetId="16">#REF!</definedName>
    <definedName name="_hhh444" localSheetId="2">#REF!</definedName>
    <definedName name="_hhh444" localSheetId="3">#REF!</definedName>
    <definedName name="_hhh444">#REF!</definedName>
    <definedName name="A_impresión_IM" localSheetId="1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7">#REF!</definedName>
    <definedName name="A_impresión_IM">#REF!</definedName>
    <definedName name="_xlnm.Print_Area" localSheetId="12">'cuadro 12'!$A$2:$Q$116</definedName>
    <definedName name="_xlnm.Print_Area" localSheetId="5">'cuadro 5'!$A$1:$N$77</definedName>
    <definedName name="cccc">#N/A</definedName>
    <definedName name="cuadro2a" localSheetId="16">#REF!</definedName>
    <definedName name="cuadro2a" localSheetId="2">#REF!</definedName>
    <definedName name="cuadro2a" localSheetId="3">#REF!</definedName>
    <definedName name="cuadro2a">#REF!</definedName>
    <definedName name="ffffddddd" localSheetId="16">#REF!</definedName>
    <definedName name="ffffddddd" localSheetId="2">#REF!</definedName>
    <definedName name="ffffddddd" localSheetId="3">#REF!</definedName>
    <definedName name="ffffddddd" localSheetId="17">#REF!</definedName>
    <definedName name="ffffddddd">#REF!</definedName>
    <definedName name="fffsd" localSheetId="16">#REF!</definedName>
    <definedName name="fffsd" localSheetId="2">#REF!</definedName>
    <definedName name="fffsd" localSheetId="3">#REF!</definedName>
    <definedName name="fffsd" localSheetId="17">#REF!</definedName>
    <definedName name="fffsd">#REF!</definedName>
    <definedName name="fgfgfg" localSheetId="16">#REF!</definedName>
    <definedName name="fgfgfg" localSheetId="2">#REF!</definedName>
    <definedName name="fgfgfg" localSheetId="3">#REF!</definedName>
    <definedName name="fgfgfg" localSheetId="17">#REF!</definedName>
    <definedName name="fgfgfg">#REF!</definedName>
    <definedName name="fhfhfhfjjj" localSheetId="16">#REF!</definedName>
    <definedName name="fhfhfhfjjj" localSheetId="2">#REF!</definedName>
    <definedName name="fhfhfhfjjj" localSheetId="3">#REF!</definedName>
    <definedName name="fhfhfhfjjj">#REF!</definedName>
    <definedName name="ggg" localSheetId="16">#REF!</definedName>
    <definedName name="ggg" localSheetId="2">#REF!</definedName>
    <definedName name="ggg" localSheetId="3">#REF!</definedName>
    <definedName name="ggg" localSheetId="17">#REF!</definedName>
    <definedName name="ggg">#REF!</definedName>
    <definedName name="ggggg" localSheetId="16">#REF!</definedName>
    <definedName name="ggggg" localSheetId="2">#REF!</definedName>
    <definedName name="ggggg" localSheetId="3">#REF!</definedName>
    <definedName name="ggggg" localSheetId="17">#REF!</definedName>
    <definedName name="ggggg">#REF!</definedName>
    <definedName name="gggggg" localSheetId="1">#REF!</definedName>
    <definedName name="gggggg" localSheetId="16">#REF!</definedName>
    <definedName name="gggggg" localSheetId="2">#REF!</definedName>
    <definedName name="gggggg" localSheetId="3">#REF!</definedName>
    <definedName name="gggggg" localSheetId="17">#REF!</definedName>
    <definedName name="gggggg">#REF!</definedName>
    <definedName name="gggggg5" localSheetId="16">#REF!</definedName>
    <definedName name="gggggg5" localSheetId="2">#REF!</definedName>
    <definedName name="gggggg5" localSheetId="3">#REF!</definedName>
    <definedName name="gggggg5">#REF!</definedName>
    <definedName name="hfhfhfhfhf" localSheetId="16">#REF!</definedName>
    <definedName name="hfhfhfhfhf" localSheetId="2">#REF!</definedName>
    <definedName name="hfhfhfhfhf" localSheetId="3">#REF!</definedName>
    <definedName name="hfhfhfhfhf">#REF!</definedName>
    <definedName name="hhh" localSheetId="16">#REF!</definedName>
    <definedName name="hhh" localSheetId="2">#REF!</definedName>
    <definedName name="hhh" localSheetId="3">#REF!</definedName>
    <definedName name="hhh" localSheetId="17">#REF!</definedName>
    <definedName name="hhh">#REF!</definedName>
    <definedName name="hoas" localSheetId="16">#REF!</definedName>
    <definedName name="hoas" localSheetId="2">#REF!</definedName>
    <definedName name="hoas" localSheetId="3">#REF!</definedName>
    <definedName name="hoas" localSheetId="17">#REF!</definedName>
    <definedName name="hoas">#REF!</definedName>
    <definedName name="hoja" localSheetId="16">#REF!</definedName>
    <definedName name="hoja" localSheetId="2">#REF!</definedName>
    <definedName name="hoja" localSheetId="3">#REF!</definedName>
    <definedName name="hoja" localSheetId="17">#REF!</definedName>
    <definedName name="hoja">#REF!</definedName>
    <definedName name="jjjjjjjjkkkk">#REF!</definedName>
    <definedName name="jjjkkkk" localSheetId="16">#REF!</definedName>
    <definedName name="jjjkkkk" localSheetId="2">#REF!</definedName>
    <definedName name="jjjkkkk" localSheetId="3">#REF!</definedName>
    <definedName name="jjjkkkk" localSheetId="17">#REF!</definedName>
    <definedName name="jjjkkkk">#REF!</definedName>
    <definedName name="kkkkkkk" localSheetId="16">#REF!</definedName>
    <definedName name="kkkkkkk" localSheetId="2">#REF!</definedName>
    <definedName name="kkkkkkk" localSheetId="3">#REF!</definedName>
    <definedName name="kkkkkkk">#REF!</definedName>
    <definedName name="paises">'[1]COD'!$A$1:$B$275</definedName>
    <definedName name="_xlnm.Print_Titles" localSheetId="12">'cuadro 12'!$1:$14</definedName>
    <definedName name="_xlnm.Print_Titles" localSheetId="5">'cuadro 5'!$1:$14</definedName>
    <definedName name="Totaldepto" localSheetId="1">#REF!</definedName>
    <definedName name="Totaldepto" localSheetId="10">#REF!</definedName>
    <definedName name="Totaldepto" localSheetId="11">#REF!</definedName>
    <definedName name="Totaldepto" localSheetId="12">#REF!</definedName>
    <definedName name="Totaldepto" localSheetId="13">#REF!</definedName>
    <definedName name="Totaldepto" localSheetId="14">#REF!</definedName>
    <definedName name="Totaldepto" localSheetId="15">#REF!</definedName>
    <definedName name="Totaldepto" localSheetId="16">#REF!</definedName>
    <definedName name="Totaldepto" localSheetId="2">#REF!</definedName>
    <definedName name="Totaldepto" localSheetId="3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7">#REF!</definedName>
    <definedName name="Totaldepto" localSheetId="8">#REF!</definedName>
    <definedName name="Totaldepto" localSheetId="9">#REF!</definedName>
    <definedName name="Totaldepto" localSheetId="17">#REF!</definedName>
    <definedName name="Totaldepto">#REF!</definedName>
  </definedNames>
  <calcPr fullCalcOnLoad="1"/>
</workbook>
</file>

<file path=xl/comments12.xml><?xml version="1.0" encoding="utf-8"?>
<comments xmlns="http://schemas.openxmlformats.org/spreadsheetml/2006/main">
  <authors>
    <author>dccardenasc</author>
  </authors>
  <commentLis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3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6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<sst xmlns="http://schemas.openxmlformats.org/spreadsheetml/2006/main" count="2138" uniqueCount="1340">
  <si>
    <t>Principales productos exportados según el valor FOB</t>
  </si>
  <si>
    <t xml:space="preserve"> Partida</t>
  </si>
  <si>
    <t>Toneladas netas</t>
  </si>
  <si>
    <t>arancelaria</t>
  </si>
  <si>
    <t>Descripción del producto</t>
  </si>
  <si>
    <r>
      <t>p</t>
    </r>
    <r>
      <rPr>
        <sz val="9"/>
        <rFont val="Arial"/>
        <family val="2"/>
      </rPr>
      <t xml:space="preserve"> provisional</t>
    </r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</si>
  <si>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</si>
  <si>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</si>
  <si>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</si>
  <si>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</si>
  <si>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</si>
  <si>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</si>
  <si>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</si>
  <si>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</si>
  <si>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</si>
  <si>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</si>
  <si>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</si>
  <si>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</si>
  <si>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</si>
  <si>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</si>
  <si>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</si>
  <si>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6</t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</si>
  <si>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</si>
  <si>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</si>
  <si>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</si>
  <si>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</si>
  <si>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</si>
  <si>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</si>
  <si>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</si>
  <si>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</si>
  <si>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</si>
  <si>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</si>
  <si>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</si>
  <si>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</si>
  <si>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</si>
  <si>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</si>
  <si>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</si>
  <si>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</si>
  <si>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</si>
  <si>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</si>
  <si>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</si>
  <si>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</si>
  <si>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</si>
  <si>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</si>
  <si>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</si>
  <si>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</si>
  <si>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</si>
  <si>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</si>
  <si>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</si>
  <si>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</si>
  <si>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</si>
  <si>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</si>
  <si>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</si>
  <si>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</si>
  <si>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</si>
  <si>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</si>
  <si>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</si>
  <si>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</si>
  <si>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</si>
  <si>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</si>
  <si>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</si>
  <si>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</si>
  <si>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</si>
  <si>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</si>
  <si>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</si>
  <si>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</si>
  <si>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</si>
  <si>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</si>
  <si>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</si>
  <si>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</si>
  <si>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</si>
  <si>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</si>
  <si>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</si>
  <si>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</si>
  <si>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</si>
  <si>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</si>
  <si>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</si>
  <si>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</si>
  <si>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</si>
  <si>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</si>
  <si>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</si>
  <si>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</si>
  <si>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</si>
  <si>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</si>
  <si>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</si>
  <si>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</si>
  <si>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</si>
  <si>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</si>
  <si>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</si>
  <si>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</si>
  <si>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</si>
  <si>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</si>
  <si>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</si>
  <si>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</si>
  <si>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</si>
  <si>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</si>
  <si>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</si>
  <si>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</si>
  <si>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</si>
  <si>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</si>
  <si>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</si>
  <si>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</si>
  <si>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</si>
  <si>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</si>
  <si>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</si>
  <si>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</si>
  <si>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</si>
  <si>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</si>
  <si>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</si>
  <si>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</si>
  <si>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</si>
  <si>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</si>
  <si>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</si>
  <si>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</si>
  <si>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</si>
  <si>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</si>
  <si>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</si>
  <si>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</si>
  <si>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</si>
  <si>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</si>
  <si>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</si>
  <si>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</si>
  <si>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</si>
  <si>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</si>
  <si>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</si>
  <si>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</si>
  <si>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</si>
  <si>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</si>
  <si>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</si>
  <si>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</si>
  <si>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</si>
  <si>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</si>
  <si>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</si>
  <si>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</si>
  <si>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</si>
  <si>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</si>
  <si>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</si>
  <si>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</si>
  <si>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</si>
  <si>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</si>
  <si>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</si>
  <si>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</si>
  <si>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</si>
  <si>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</si>
  <si>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</si>
  <si>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</si>
  <si>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</si>
  <si>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</si>
  <si>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</si>
  <si>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</si>
  <si>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</si>
  <si>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</si>
  <si>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</si>
  <si>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</si>
  <si>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</si>
  <si>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</si>
  <si>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</si>
  <si>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</si>
  <si>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</si>
  <si>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</si>
  <si>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</si>
  <si>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</si>
  <si>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</si>
  <si>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</si>
  <si>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</si>
  <si>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</si>
  <si>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</si>
  <si>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</si>
  <si>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</si>
  <si>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</si>
  <si>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</si>
  <si>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</si>
  <si>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</si>
  <si>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</si>
  <si>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</si>
  <si>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</si>
  <si>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</si>
  <si>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</si>
  <si>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</si>
  <si>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</si>
  <si>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</si>
  <si>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</si>
  <si>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</si>
  <si>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</si>
  <si>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</si>
  <si>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</si>
  <si>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</si>
  <si>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</si>
  <si>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</si>
  <si>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</si>
  <si>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</si>
  <si>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</si>
  <si>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</si>
  <si>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</si>
  <si>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</si>
  <si>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</si>
  <si>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</si>
  <si>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</si>
  <si>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</si>
  <si>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</si>
  <si>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</si>
  <si>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</si>
  <si>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</si>
  <si>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</si>
  <si>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</si>
  <si>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</si>
  <si>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</si>
  <si>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</si>
  <si>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</si>
  <si>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</si>
  <si>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</si>
  <si>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</si>
  <si>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</si>
  <si>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</si>
  <si>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</si>
  <si>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</si>
  <si>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</si>
  <si>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</si>
  <si>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</si>
  <si>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</si>
  <si>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</si>
  <si>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</si>
  <si>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</si>
  <si>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</si>
  <si>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</si>
  <si>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</si>
  <si>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</si>
  <si>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</si>
  <si>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</si>
  <si>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</si>
  <si>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</si>
  <si>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</si>
  <si>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</si>
  <si>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</si>
  <si>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</si>
  <si>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</si>
  <si>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</si>
  <si>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</si>
  <si>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</si>
  <si>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</si>
  <si>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</si>
  <si>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</si>
  <si>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</si>
  <si>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</si>
  <si>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</si>
  <si>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</si>
  <si>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</si>
  <si>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</si>
  <si>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</si>
  <si>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</si>
  <si>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</si>
  <si>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</si>
  <si>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</si>
  <si>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</si>
  <si>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</si>
  <si>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</si>
  <si>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</si>
  <si>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</si>
  <si>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</si>
  <si>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</si>
  <si>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</si>
  <si>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</si>
  <si>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</si>
  <si>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</si>
  <si>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</si>
  <si>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</si>
  <si>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</si>
  <si>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</si>
  <si>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</si>
  <si>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</si>
  <si>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</si>
  <si>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</si>
  <si>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</si>
  <si>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</si>
  <si>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</si>
  <si>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</si>
  <si>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</si>
  <si>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</si>
  <si>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</si>
  <si>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</si>
  <si>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</si>
  <si>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</si>
  <si>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</si>
  <si>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</si>
  <si>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</si>
  <si>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</si>
  <si>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</si>
  <si>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</si>
  <si>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</si>
  <si>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</si>
  <si>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</si>
  <si>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</si>
  <si>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</si>
  <si>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</si>
  <si>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</si>
  <si>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</si>
  <si>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</si>
  <si>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</si>
  <si>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</si>
  <si>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</si>
  <si>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</si>
  <si>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</si>
  <si>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</si>
  <si>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</si>
  <si>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</si>
  <si>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</si>
  <si>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</si>
  <si>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</si>
  <si>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</si>
  <si>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</si>
  <si>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</si>
  <si>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</si>
  <si>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</si>
  <si>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</si>
  <si>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</si>
  <si>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</si>
  <si>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</si>
  <si>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</si>
  <si>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</si>
  <si>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</si>
  <si>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</si>
  <si>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</si>
  <si>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</si>
  <si>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</si>
  <si>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</si>
  <si>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</si>
  <si>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</si>
  <si>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</si>
  <si>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</si>
  <si>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</si>
  <si>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</si>
  <si>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</si>
  <si>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</t>
  </si>
  <si>
    <t xml:space="preserve">Exportaciones, según capítulos del arancel  </t>
  </si>
  <si>
    <t>Total nacional</t>
  </si>
  <si>
    <t xml:space="preserve">Capítulo </t>
  </si>
  <si>
    <t xml:space="preserve">Descripción </t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</si>
  <si>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</si>
  <si>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</si>
  <si>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</si>
  <si>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</si>
  <si>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</si>
  <si>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</si>
  <si>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</si>
  <si>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</si>
  <si>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</si>
  <si>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</si>
  <si>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</si>
  <si>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</si>
  <si>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</si>
  <si>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</si>
  <si>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</si>
  <si>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</si>
  <si>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</si>
  <si>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</si>
  <si>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</si>
  <si>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</si>
  <si>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</si>
  <si>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</si>
  <si>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</si>
  <si>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</si>
  <si>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</si>
  <si>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</si>
  <si>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</si>
  <si>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</si>
  <si>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</si>
  <si>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</si>
  <si>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</si>
  <si>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</si>
  <si>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</si>
  <si>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</si>
  <si>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</si>
  <si>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</si>
  <si>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</si>
  <si>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</si>
  <si>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</si>
  <si>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</si>
  <si>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 xml:space="preserve">Fuente: DANE - DIAN   Cálculos: DANE 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</si>
  <si>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</si>
  <si>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</si>
  <si>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</si>
  <si>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</si>
  <si>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</si>
  <si>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</si>
  <si>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</si>
  <si>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</si>
  <si>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</si>
  <si>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</si>
  <si>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</si>
  <si>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</si>
  <si>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</si>
  <si>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</si>
  <si>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</si>
  <si>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</si>
  <si>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</si>
  <si>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</si>
  <si>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</si>
  <si>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</si>
  <si>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</si>
  <si>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</si>
  <si>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</si>
  <si>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</si>
  <si>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</si>
  <si>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</si>
  <si>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</si>
  <si>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</si>
  <si>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</si>
  <si>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</si>
  <si>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</si>
  <si>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</si>
  <si>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</si>
  <si>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</si>
  <si>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</si>
  <si>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</si>
  <si>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</si>
  <si>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</si>
  <si>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</si>
  <si>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</si>
  <si>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</si>
  <si>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</si>
  <si>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</si>
  <si>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</si>
  <si>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</si>
  <si>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</si>
  <si>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</si>
  <si>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</si>
  <si>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</si>
  <si>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</si>
  <si>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</si>
  <si>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</si>
  <si>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</si>
  <si>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</si>
  <si>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</si>
  <si>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</si>
  <si>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</si>
  <si>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</si>
  <si>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</si>
  <si>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</si>
  <si>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</si>
  <si>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r>
      <t xml:space="preserve">p </t>
    </r>
    <r>
      <rPr>
        <sz val="9"/>
        <rFont val="Arial"/>
        <family val="2"/>
      </rPr>
      <t>Provisional</t>
    </r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</si>
  <si>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</si>
  <si>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</si>
  <si>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</si>
  <si>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</si>
  <si>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</si>
  <si>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</si>
  <si>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</si>
  <si>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</si>
  <si>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</si>
  <si>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</si>
  <si>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</si>
  <si>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</si>
  <si>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</si>
  <si>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</si>
  <si>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</si>
  <si>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</si>
  <si>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</si>
  <si>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</si>
  <si>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</si>
  <si>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</si>
  <si>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</si>
  <si>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</si>
  <si>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</si>
  <si>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</si>
  <si>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</si>
  <si>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</si>
  <si>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</si>
  <si>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</si>
  <si>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</si>
  <si>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</si>
  <si>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</si>
  <si>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</si>
  <si>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</si>
  <si>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</si>
  <si>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</si>
  <si>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</si>
  <si>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</si>
  <si>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</si>
  <si>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</si>
  <si>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</si>
  <si>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</si>
  <si>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</si>
  <si>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</si>
  <si>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</si>
  <si>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</si>
  <si>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</si>
  <si>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</si>
  <si>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</si>
  <si>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</si>
  <si>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</si>
  <si>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</si>
  <si>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</si>
  <si>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</si>
  <si>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</si>
  <si>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</si>
  <si>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</si>
  <si>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</si>
  <si>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</si>
  <si>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</si>
  <si>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</si>
  <si>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</si>
  <si>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</si>
  <si>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</si>
  <si>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</si>
  <si>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</si>
  <si>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</si>
  <si>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</si>
  <si>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</si>
  <si>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</si>
  <si>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</si>
  <si>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</si>
  <si>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</si>
  <si>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</si>
  <si>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</si>
  <si>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</si>
  <si>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</si>
  <si>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</si>
  <si>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</si>
  <si>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</si>
  <si>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</si>
  <si>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</si>
  <si>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</si>
  <si>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</si>
  <si>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</si>
  <si>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</si>
  <si>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</si>
  <si>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</si>
  <si>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</si>
  <si>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</si>
  <si>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</si>
  <si>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</si>
  <si>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</si>
  <si>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</si>
  <si>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</si>
  <si>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</si>
  <si>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</si>
  <si>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</si>
  <si>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</si>
  <si>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</si>
  <si>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</si>
  <si>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</si>
  <si>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</si>
  <si>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</si>
  <si>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</si>
  <si>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</si>
  <si>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</si>
  <si>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</si>
  <si>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</si>
  <si>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</si>
  <si>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</si>
  <si>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</si>
  <si>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</si>
  <si>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</si>
  <si>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</si>
  <si>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</si>
  <si>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</si>
  <si>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</si>
  <si>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</si>
  <si>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</si>
  <si>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</si>
  <si>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</si>
  <si>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</si>
  <si>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</si>
  <si>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</si>
  <si>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</si>
  <si>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</si>
  <si>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</si>
  <si>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</si>
  <si>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</si>
  <si>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</si>
  <si>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</si>
  <si>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</si>
  <si>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</si>
  <si>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</si>
  <si>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</si>
  <si>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</si>
  <si>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</si>
  <si>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</si>
  <si>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</si>
  <si>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</si>
  <si>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</si>
  <si>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</si>
  <si>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</si>
  <si>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</si>
  <si>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</si>
  <si>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</si>
  <si>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</si>
  <si>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</si>
  <si>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</si>
  <si>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</si>
  <si>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</si>
  <si>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</si>
  <si>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</si>
  <si>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</si>
  <si>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</si>
  <si>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</si>
  <si>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</si>
  <si>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</si>
  <si>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</si>
  <si>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</si>
  <si>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</si>
  <si>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</si>
  <si>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</si>
  <si>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</si>
  <si>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</si>
  <si>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</si>
  <si>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</si>
  <si>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</si>
  <si>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</si>
  <si>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</si>
  <si>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</si>
  <si>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</si>
  <si>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</si>
  <si>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</si>
  <si>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</si>
  <si>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</si>
  <si>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</si>
  <si>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</si>
  <si>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</si>
  <si>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</si>
  <si>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</si>
  <si>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</si>
  <si>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</si>
  <si>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</si>
  <si>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</si>
  <si>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</si>
  <si>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</si>
  <si>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</si>
  <si>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</si>
  <si>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</si>
  <si>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</si>
  <si>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</si>
  <si>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</si>
  <si>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</si>
  <si>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</si>
  <si>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</si>
  <si>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</si>
  <si>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</si>
  <si>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</si>
  <si>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</si>
  <si>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</si>
  <si>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</si>
  <si>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</si>
  <si>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</si>
  <si>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</si>
  <si>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</si>
  <si>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</si>
  <si>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</si>
  <si>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</si>
  <si>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</si>
  <si>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</si>
  <si>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</si>
  <si>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</si>
  <si>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</si>
  <si>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</si>
  <si>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</si>
  <si>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</si>
  <si>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</si>
  <si>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</si>
  <si>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</si>
  <si>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</si>
  <si>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</si>
  <si>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</si>
  <si>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</si>
  <si>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</si>
  <si>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</si>
  <si>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</si>
  <si>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</si>
  <si>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</si>
  <si>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</si>
  <si>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</si>
  <si>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</si>
  <si>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</si>
  <si>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</si>
  <si>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</si>
  <si>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</si>
  <si>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</si>
  <si>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</si>
  <si>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</si>
  <si>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</si>
  <si>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</si>
  <si>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</si>
  <si>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</si>
  <si>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</si>
  <si>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</si>
  <si>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</si>
  <si>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</si>
  <si>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</si>
  <si>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</si>
  <si>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</si>
  <si>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</si>
  <si>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</si>
  <si>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</si>
  <si>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</si>
  <si>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</si>
  <si>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</si>
  <si>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</si>
  <si>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</si>
  <si>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</si>
  <si>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</si>
  <si>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</si>
  <si>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</si>
  <si>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</si>
  <si>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</si>
  <si>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</si>
  <si>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</si>
  <si>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</si>
  <si>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</si>
  <si>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</si>
  <si>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</si>
  <si>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</si>
  <si>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</si>
  <si>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</si>
  <si>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</si>
  <si>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</si>
  <si>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</si>
  <si>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</si>
  <si>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</si>
  <si>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</si>
  <si>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</si>
  <si>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</si>
  <si>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</si>
  <si>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</si>
  <si>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</si>
  <si>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</si>
  <si>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</si>
  <si>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</si>
  <si>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</si>
  <si>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</si>
  <si>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</si>
  <si>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</si>
  <si>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</si>
  <si>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</si>
  <si>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</si>
  <si>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</si>
  <si>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</si>
  <si>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</si>
  <si>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</si>
  <si>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</si>
  <si>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</si>
  <si>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</si>
  <si>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</si>
  <si>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</si>
  <si>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</si>
  <si>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</si>
  <si>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</si>
  <si>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</si>
  <si>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</si>
  <si>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</si>
  <si>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</si>
  <si>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</si>
  <si>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</si>
  <si>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</si>
  <si>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</si>
  <si>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</si>
  <si>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</si>
  <si>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</si>
  <si>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</si>
  <si>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</si>
  <si>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</si>
  <si>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</si>
  <si>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p provisional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</si>
  <si>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</si>
  <si>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</si>
  <si>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</si>
  <si>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</si>
  <si>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</si>
  <si>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</si>
  <si>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</si>
  <si>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</si>
  <si>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</si>
  <si>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</si>
  <si>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</si>
  <si>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</si>
  <si>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</si>
  <si>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</si>
  <si>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</si>
  <si>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</si>
  <si>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</si>
  <si>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</si>
  <si>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</si>
  <si>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</si>
  <si>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</si>
  <si>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</si>
  <si>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</si>
  <si>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</si>
  <si>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r>
      <t>1</t>
    </r>
    <r>
      <rPr>
        <sz val="9"/>
        <rFont val="Arial"/>
        <family val="2"/>
      </rPr>
      <t xml:space="preserve"> Corresponde al total del grupo de productos</t>
    </r>
  </si>
  <si>
    <t>Toneladas Métricas</t>
  </si>
  <si>
    <t>Cuadro 16</t>
  </si>
  <si>
    <t>Totales</t>
  </si>
  <si>
    <t>Cuadro 17</t>
  </si>
  <si>
    <t>Miles de dólares</t>
  </si>
  <si>
    <t xml:space="preserve">Variación  </t>
  </si>
  <si>
    <t>Participación</t>
  </si>
  <si>
    <t>a variación</t>
  </si>
  <si>
    <t>Cuadro 1</t>
  </si>
  <si>
    <t>Exportaciones de Colombia</t>
  </si>
  <si>
    <t xml:space="preserve">    Valor FOB (miles de dólares)</t>
  </si>
  <si>
    <t xml:space="preserve"> Toneladas métricas netas</t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</si>
  <si>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</si>
  <si>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</si>
  <si>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</si>
  <si>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</si>
  <si>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</si>
  <si>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</si>
  <si>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</si>
  <si>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</si>
  <si>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</si>
  <si>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</si>
  <si>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</si>
  <si>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</si>
  <si>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</si>
  <si>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</si>
  <si>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</si>
  <si>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Comercio al por mayor </t>
  </si>
  <si>
    <t xml:space="preserve">Comercio al por menor y por menor </t>
  </si>
  <si>
    <t>Equipo y aparatos de radio, televisión y comunicaciones</t>
  </si>
  <si>
    <t>Fabricación de inst. médicos, ópticos y de precisión y  relojes</t>
  </si>
  <si>
    <t>País de destino</t>
  </si>
  <si>
    <t>Capítulo del arancel</t>
  </si>
  <si>
    <t>Descripción</t>
  </si>
  <si>
    <t>Miles de dólares FOB</t>
  </si>
  <si>
    <t>Demás</t>
  </si>
  <si>
    <t>Aruba</t>
  </si>
  <si>
    <t>Trinidad y Tobago</t>
  </si>
  <si>
    <t>Israel</t>
  </si>
  <si>
    <t>India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</si>
  <si>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</si>
  <si>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</si>
  <si>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</si>
  <si>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t>Turquía</t>
  </si>
  <si>
    <t>Antillas Holandesas</t>
  </si>
  <si>
    <t>Exportaciones colombianas,  por grupo de países de destino, según grupo de productos</t>
  </si>
  <si>
    <t>Exportaciones según clasificación central de producto CPC 1.0 A.C.</t>
  </si>
  <si>
    <t>Cuadro 11</t>
  </si>
  <si>
    <t>** No se puede calcular la variación por no registarrse información en el período base.</t>
  </si>
  <si>
    <t>Exportaciones totales, según intensidad tecnológica incorporada CUCI Rev.2</t>
  </si>
  <si>
    <t>Cuadro 1 - Exportaciones de Colombia, según grupos de productos CUCI Rev. 3</t>
  </si>
  <si>
    <t>Cuadro 2 - Exportaciones, según grupos de productos y capítulos - CUCI Rev.3</t>
  </si>
  <si>
    <t>Cuadro 3 - Exportaciones, según grupos de productos y capítulos - CUCI Rev.3 (Toneladas Métricas)</t>
  </si>
  <si>
    <t>Cuadro 4 - Principales productos exportados según el valor FOB</t>
  </si>
  <si>
    <t>Cuadro 5 - Exportaciones, según países de destino</t>
  </si>
  <si>
    <t>Cuadro 6 - Exportaciones según CIIU Rev. 3</t>
  </si>
  <si>
    <t>Cuadro 7 - Exportaciones según CUCI Rev. 3</t>
  </si>
  <si>
    <t>Cuadro 8 - Exportaciones, según aduanas</t>
  </si>
  <si>
    <t>Cuadro 11 - Exportaciones según clasificación central de producto CPC 1.0 A.C.</t>
  </si>
  <si>
    <t xml:space="preserve">Cuadro 12 - Exportaciones, según capítulos del arancel  </t>
  </si>
  <si>
    <t>Cuadro 13 - Exportaciones, según departamento de origen excluyendo petróleo y sus derivados.</t>
  </si>
  <si>
    <t>Cuadro 14 - Exportaciones totales, según intensidad tecnológica incorporada CUCI Rev.2</t>
  </si>
  <si>
    <t>Cuadro 15 - Exportaciones de Colombia, según tradicionales y no tradicionales</t>
  </si>
  <si>
    <t>Exportaciones de Colombia, según grupos de productos CUCI Rev. 3</t>
  </si>
  <si>
    <t>Millones de dólares FOB</t>
  </si>
  <si>
    <t>Principales grupos de productos</t>
  </si>
  <si>
    <t>Variación (%)</t>
  </si>
  <si>
    <r>
      <t xml:space="preserve">Agropecuarios, alimentos y bebidas </t>
    </r>
    <r>
      <rPr>
        <vertAlign val="superscript"/>
        <sz val="9"/>
        <rFont val="Arial"/>
        <family val="2"/>
      </rPr>
      <t>1</t>
    </r>
  </si>
  <si>
    <r>
      <t xml:space="preserve">Combustibles y prod. de industrias extractivas 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</si>
  <si>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</si>
  <si>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</si>
  <si>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</si>
  <si>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</si>
  <si>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</si>
  <si>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</si>
  <si>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provisionales</t>
    </r>
  </si>
  <si>
    <t>Exportaciones, según grupos de productos y capítulos - CUCI Rev.3</t>
  </si>
  <si>
    <t>Capítulos de la CUCI</t>
  </si>
  <si>
    <t>Descripción del capítulo (CUCI)</t>
  </si>
  <si>
    <t>Total Agropecuario alimentos y bebidas</t>
  </si>
  <si>
    <t>Agropecuario alimentos y bebidas</t>
  </si>
  <si>
    <r>
      <t>Productos alimenticios y animales vivos</t>
    </r>
    <r>
      <rPr>
        <b/>
        <vertAlign val="superscript"/>
        <sz val="10"/>
        <rFont val="Arial"/>
        <family val="2"/>
      </rPr>
      <t>1</t>
    </r>
  </si>
  <si>
    <t>*</t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</si>
  <si>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</si>
  <si>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</si>
  <si>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</si>
  <si>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 xml:space="preserve">Demás agropecuarios alimentos y bebidas </t>
  </si>
  <si>
    <t>Cueros, pieles y pieles finas, sin curtir</t>
  </si>
  <si>
    <t>Fibras textiles (excepto las mechas (tops) y otras formas de lana peinada) y sus desperdicios (no manufacturadas en hilados, hilos o tejidos)</t>
  </si>
  <si>
    <t>Productos animales y vegetales en bruto, n.e.p.</t>
  </si>
  <si>
    <t>Aceites y grasas fijos de origen vegetal, en bruto, refinados o fraccionados</t>
  </si>
  <si>
    <t>Aceites y grasas de origen animal o vegetal, elaborados; ceras de origen animal o vegetal; mezclas o preparados no comestibles de grasas o aceites de origen animal o vegetal, n.e.p.</t>
  </si>
  <si>
    <t>Total Combustibles</t>
  </si>
  <si>
    <t>Abonos en bruto, excepto los del capítulo 56, y minerales en bruto (excepto carbón, petróleo y piedras preciosas)</t>
  </si>
  <si>
    <t>Hulla, coque y briquetas</t>
  </si>
  <si>
    <t>Petróleo, productos derivados del petróleo y productos conexos</t>
  </si>
  <si>
    <t>Total Manufacturas</t>
  </si>
  <si>
    <t>Manufacturas</t>
  </si>
  <si>
    <t>Materias y productos químicos, n.e.p</t>
  </si>
  <si>
    <t>Cuero y manufacturas de cuero, n.e.p., y pieles finas curtidas</t>
  </si>
  <si>
    <t>Manufacturas de caucho, n.e.p.</t>
  </si>
  <si>
    <t>Papel, cartón y artículos de pasta de papel, de papel o de cartón</t>
  </si>
  <si>
    <t>Hilados, tejidos, articulos confeccionados de fibras textiles, n.e.p., y productos conexos</t>
  </si>
  <si>
    <t>Manufacturas de minerales no metálicos, n.e.p</t>
  </si>
  <si>
    <t>Manufacturas de metales, n.e.p.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</si>
  <si>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</si>
  <si>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</si>
  <si>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Edificios prefabricados; artefactos y accesorios sanitarios y para sistemas de conducción de aguas, calefacción y alumbrado, n.e.p.</t>
  </si>
  <si>
    <t>Muebles y sus partes; camas, colchones, somieres, cojines y artículos rellenos similares</t>
  </si>
  <si>
    <t>Artículos de viajes, bolsos de mano y otros artículos análogos para contener objetos</t>
  </si>
  <si>
    <t>Instrumentos y aparatos profesionales, científicos y de control, n.e.p.</t>
  </si>
  <si>
    <t>Aparatos, equipos y materiales fotográficos y artículos de óptica, n.e.p., relojes</t>
  </si>
  <si>
    <t>Artículos manufacturados diversos, n.e.p.</t>
  </si>
  <si>
    <t>Total Otros</t>
  </si>
  <si>
    <t>Otros</t>
  </si>
  <si>
    <t>** No se puede calcular la variación por no registrarse información en el período base.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</si>
  <si>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el capitulo de la CUCI 00-09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</si>
  <si>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Incluye los capítulos de la CUCI 01-09</t>
    </r>
  </si>
  <si>
    <t>**</t>
  </si>
  <si>
    <t>Exportaciones según principales capítulos del arancel y principales partidas arancelarias</t>
  </si>
  <si>
    <t>Partida arancelaria (SA 4 Dígitos)</t>
  </si>
  <si>
    <t xml:space="preserve"> Aceites crudos de petróleo o de mineral bituminoso.</t>
  </si>
  <si>
    <t xml:space="preserve"> Hullas; briquetas, ovoides y combustibles sólidos similares, obtenidos de la hulla.</t>
  </si>
  <si>
    <t xml:space="preserve"> Aceites de petróleo o de mineral bituminoso, excepto los aceites crudos; preparaciones no expresadas ni comprendidas en otra parte, con un contenido de aceites de petróleo o de mineral bituminoso superior o igual al 70 % en peso, en las que estos aceites constituyan el elemento base; desechos de aceites.</t>
  </si>
  <si>
    <t xml:space="preserve"> Coques y semicoques de hulla, lignito o turba, incluso aglomerados; carbón de retorta.</t>
  </si>
  <si>
    <t xml:space="preserve"> Gas de petróleo y demás hidrocarburos gaseosos. </t>
  </si>
  <si>
    <t xml:space="preserve"> Energía eléctrica (partida discrecional).</t>
  </si>
  <si>
    <t xml:space="preserve"> Vaselina; parafina, cera de petróleo microcristalina, «slack wax», ozoquerita, cera de lignito, cera de turba, demás ceras minerales y productos similares obtenidos por síntesis o por otros procedimientos, incluso coloreados.</t>
  </si>
  <si>
    <t>Total Combustibles y aceites minerales y sus productos</t>
  </si>
  <si>
    <t xml:space="preserve"> Oro (incluido el oro platinado) en bruto, semilabrado o en polvo.</t>
  </si>
  <si>
    <t xml:space="preserve"> Piedras preciosas (excepto los diamantes) o semipreciosas, naturales, incluso trabajadas o clasificadas, sin ensartar, montar ni engarzar; piedras preciosas (excepto los diamantes) o semipreciosas, naturales, sin clasificar, ensartadas temporalmente para facilitar el transporte. </t>
  </si>
  <si>
    <t xml:space="preserve"> Platino en bruto, semilabrado o en polvo.</t>
  </si>
  <si>
    <t xml:space="preserve"> Bisutería.</t>
  </si>
  <si>
    <t xml:space="preserve"> 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</si>
  <si>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 xml:space="preserve"> Plata (incluida la plata dorada y la platinada) en bruto, semilabrada o en polvo.</t>
  </si>
  <si>
    <t xml:space="preserve"> Artículos de joyería y sus partes, de metal precioso o de chapado de metal precioso (plaqué).</t>
  </si>
  <si>
    <t xml:space="preserve"> Piedras preciosas o semipreciosas, sintéticas o reconstituidas, incluso trabajadas o clasificadas, sin ensartar, montar ni engarzar; piedras preciosas o semipreciosas, sintéticas o reconstituidas, sin clasificar, ensartadas temporalmente para facilitar el transporte. </t>
  </si>
  <si>
    <t xml:space="preserve"> Jengibre, azafrán, cúrcuma, tomillo, hojas de laurel, «curry» y demás especias. </t>
  </si>
  <si>
    <t xml:space="preserve"> Pimienta del género Piper; frutos de los géneros Capsicum o Pimenta, secos, triturados o pulverizados.</t>
  </si>
  <si>
    <t xml:space="preserve"> Nuez moscada, macis, amomos y cardamomos. </t>
  </si>
  <si>
    <t>Total Café, té, yerba mate y especias</t>
  </si>
  <si>
    <t xml:space="preserve"> Polímeros de propileno o de otras olefinas, en formas primarias. </t>
  </si>
  <si>
    <t xml:space="preserve"> Polímeros de cloruro de vinilo o de otras olefinas halogenadas, en formas primarias.</t>
  </si>
  <si>
    <t xml:space="preserve"> Artículos para el transporte o envasado, de plástico; tapones, tapas, cápsulas y demás dispositivos de cierre, de plástico. </t>
  </si>
  <si>
    <t xml:space="preserve"> Las demás placas, láminas, hojas y tiras, de plástico no celular y sin refuerzo, estratificación ni soporte o combinación similar con otras materias. </t>
  </si>
  <si>
    <t xml:space="preserve"> Las demás placas, láminas, hojas y tiras, de plástico. </t>
  </si>
  <si>
    <t xml:space="preserve"> Polímeros de estireno en formas primarias. </t>
  </si>
  <si>
    <t xml:space="preserve"> Poliacetales, los demás poliéteres y resinas epoxi, en formas primarias; policarbonatos, resinas alcídicas, poliésteres alílicos y demás poliésteres, en formas primarias. </t>
  </si>
  <si>
    <t xml:space="preserve"> Tubos y accesorios de tuberí  (por ejemplo: juntas, codos, empalmes [racores]), de plástico. </t>
  </si>
  <si>
    <t>Total Materias plásticas y manufacturas</t>
  </si>
  <si>
    <t xml:space="preserve"> Flores y capullos, cortados para ramos o adornos, frescos, secos, blanqueados, teñidos, impregnados o preparados de otra forma </t>
  </si>
  <si>
    <t xml:space="preserve"> Follaje, hojas, ramas y demás partes de plantas, sin flores ni capullos, y hierbas, musgos y líquenes, para ramos o adornos, frescos, secos, blanqueados, teñidos, impregnados o preparados de otra forma </t>
  </si>
  <si>
    <t xml:space="preserve"> Las demás plantas vivas (incluidas sus raíces), esquejes e injertos; micelios</t>
  </si>
  <si>
    <t>Total Plantas vivas y productos de la floricultura</t>
  </si>
  <si>
    <t xml:space="preserve"> Ferroaleaciones.</t>
  </si>
  <si>
    <t xml:space="preserve"> Desperdicios y desechos (chatarra), de fundición, hierro o acero; lingotes de chatarra de hierro o acero.</t>
  </si>
  <si>
    <t xml:space="preserve"> Alambre de hierro o acero sin alear.</t>
  </si>
  <si>
    <t xml:space="preserve"> Productos laminados planos de hierro o acero sin alear, de anchura inferior a 600 mm, chapados o revestidos.</t>
  </si>
  <si>
    <t>Total Fundición, hierro y acero</t>
  </si>
  <si>
    <t xml:space="preserve"> Las demás frutas u otros frutos, frescos</t>
  </si>
  <si>
    <t xml:space="preserve"> Agrios (cítricos) frescos o secos</t>
  </si>
  <si>
    <t xml:space="preserve"> Frutas y otros frutos, secos, excepto los de las partidas 0801 a 0806; mezclas de frutas u otros frutos, secos, o de frutos de cáscara de este Capítulo</t>
  </si>
  <si>
    <t xml:space="preserve"> Dátiles, higos, piñas (ananás),  aguacates (paltas)*, guayabas, mangos y mangostanes, frescos o secos</t>
  </si>
  <si>
    <t xml:space="preserve"> Frutas y otros frutos, sin cocer o cocidos en agua o vapor, congelados, incluso con adición de azúcar u otro edulcorante</t>
  </si>
  <si>
    <t>Total Frutos comestibles, cortezas de agrios o melones</t>
  </si>
  <si>
    <t xml:space="preserve"> Azúcar de caña o de remolacha y sacarosa químicamente pura, en estado sólido. 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</si>
  <si>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caramelizados.  </t>
  </si>
  <si>
    <t xml:space="preserve"> Melaza procedente de la extracción o del refinado del azúcar. </t>
  </si>
  <si>
    <t>Total Azúcares y artículos confitería</t>
  </si>
  <si>
    <t xml:space="preserve"> Automóviles de turismo y demás vehículos automóviles concebidos principalmente para el transporte de personas (excepto los de la partida 87.02), incluidos los del tipo familiar («break» o «station wagon») y los de carreras. </t>
  </si>
  <si>
    <t xml:space="preserve"> Vehículos automóviles para transporte de mercancías.</t>
  </si>
  <si>
    <t xml:space="preserve"> Partes y accesorios de vehículos automóviles de las partidas 87.01 a 87.05.</t>
  </si>
  <si>
    <t xml:space="preserve"> Vehículos automóviles para transporte de diez o más personas, incluido el conductor.</t>
  </si>
  <si>
    <t xml:space="preserve"> Remolques y semirremolques para cualquier vehículo; los demás vehículos no automóviles; sus partes.</t>
  </si>
  <si>
    <t xml:space="preserve"> Partes y accesorios de vehículos de las partidas 87.11 a 87.13.</t>
  </si>
  <si>
    <t xml:space="preserve"> Preparaciones de belleza, maquillaje y para el cuidado de la piel, excepto los medicamentos, incluidas las preparaciones antisolares y las bronceadoras; preparaciones para manicuras o pedicuros.</t>
  </si>
  <si>
    <t xml:space="preserve"> Perfumes y aguas de tocador.</t>
  </si>
  <si>
    <t xml:space="preserve"> Preparaciones capilares. </t>
  </si>
  <si>
    <t xml:space="preserve"> Mezclas de sustancias odoríferas y mezclas (incluidas las disoluciones alcohólicas) a base de una o varias de estas sustancias, de los tipos utilizados como materias básicas para la industria; las demás preparaciones a base de sustancias odoríferas, de los tipos utilizados para la elaboración de bebidas. </t>
  </si>
  <si>
    <t xml:space="preserve"> Preparaciones para higiene bucal o dental, incluidos los polvos y cremas para la adherencia de las dentaduras; hilo utilizado para limpieza de los espacios interdentales (hilo dental), en envases individuales para la venta al por menor. </t>
  </si>
  <si>
    <t xml:space="preserve"> Preparaciones para afeitar o para antes o después del afeitado, desodorantes corporales, preparaciones para el baño, depilatorios y demás preparaciones de perfumería, de tocador o de cosmética, no expresadas ni comprendidas en otra parte; preparaciones desodorantes de locales, incluso sin perfumar, aunque tengan propiedades desinfectantes. </t>
  </si>
  <si>
    <t xml:space="preserve"> Aceites esenciales (desterpenados o no), incluidos los «concretos» o «absolutos»; resinoides; oleorresinas de extracción; disoluciones concentradas de aceites esenciales en grasas, aceites fijos, ceras o materias análogas, obtenidas por enflorado o maceración; subproductos terpénicos residuales de la desterpenación de los aceites esenciales; destilados acuosos aromáticos y disoluciones acuosas de aceites esenciales.</t>
  </si>
  <si>
    <t>Total Aceites esenciales, perfumería, cosméticos</t>
  </si>
  <si>
    <t xml:space="preserve"> Medicamentos (excepto los productos de las partidas 30.02, 30.05 ó 30.06) constituidos por productos mezclados o sin mezclar, preparados para usos terapéuticos o profilácticos, dosificados (incluidos los administrados por vía trans-dérmica) o acondicionados para la venta al por menor.</t>
  </si>
  <si>
    <t xml:space="preserve"> 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</si>
  <si>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 xml:space="preserve"> Preparaciones y artículos farmacéuticos a que se refiere la Nota 4 de este Capítulo.</t>
  </si>
  <si>
    <t xml:space="preserve"> Sangre humana; sangre animal preparada para usos terapéuticos, profilácticos o de diagnóstico; antisueros (sueros con anticuerpos), demás fracciones de la sangre y productos inmunológicos modificados, incluso obtenidos por proceso biotecnológico; vacunas, toxinas, cultivos de microorganismos (excepto las levaduras) y productos similares. </t>
  </si>
  <si>
    <t xml:space="preserve"> Medicamentos (excepto los productos de las partidas 30.02, 30.05 ó 30.06) constituidos por productos mezclados entre sí, preparados para usos terapéuticos o profilácticos, sin dosificar ni acondicionar para la venta al por menor.</t>
  </si>
  <si>
    <t xml:space="preserve"> Glándulas y demás órganos para usos opoterápicos, desecados, incluso pulverizados; extractos de glándulas o de otros órganos o de sus secreciones, para usos opoterápicos; heparina y sus sales; las demás sustancias humanas o animales preparadas para usos terapéuticos o profilácticos, no expresadas ni comprendidas en otra parte.</t>
  </si>
  <si>
    <t>Total Productos farmacéuticos</t>
  </si>
  <si>
    <t xml:space="preserve"> Acumuladores eléctricos, incluidos sus separadores, aunque sean cuadrados o rectangulares. </t>
  </si>
  <si>
    <t xml:space="preserve"> Transformadores eléctricos, convertidores eléctricos estáticos (por ejemplo: rectificadores) y bobinas de reactancia (autoinducción). </t>
  </si>
  <si>
    <t xml:space="preserve"> Hilos, cables (incluidos los coaxiales) y demás conductores aislados para electricidad, aunque estén laqueados, anodizados o provistos de piezas de conexión; cables de fibras ópticas constituidos por fibras enfundadas individualmente, incluso con conductores eléctricos incorporados o provistos de piezas de conexión.</t>
  </si>
  <si>
    <t xml:space="preserve"> Aparatos eléctricos de telefonía o telegrafía con hilos, incluidos los teléfonos de usuario de auricular inalámbrico combinado con micrófono y los aparatos de telecomunicación por corriente portadora o telecomunicación digital; videófonos.  </t>
  </si>
  <si>
    <t xml:space="preserve"> Aparatos para corte, seccionamiento, protección, derivación, empalme o conexión de circuitos eléctricos (por ejemplo: interruptores, conmutadores, relés, cortacircuitos, supresores de sobretensión transitoria, clavijas y tomas de corriente (enchufes), portalámparas, cajas de empalme), para una tensión inferior o igual a 1.000 voltios.</t>
  </si>
  <si>
    <t xml:space="preserve"> Soportes preparados para grabar sonido o grabaciones análogas, sin grabar, excepto los productos del Capítulo 37.</t>
  </si>
  <si>
    <t>Total Aparatos y material eléctrico, de grabación o imagen</t>
  </si>
  <si>
    <t xml:space="preserve"> Refrigeradores, congeladores y demás material, máquinas y aparatos para producción de frío, aunque no sean eléctricos; bombas de calor, excepto las máquinas y aparatos para acondicionamiento de aire de la partida 84.15.  </t>
  </si>
  <si>
    <t xml:space="preserve"> Bombas para líqu idos, incluso con dispositivo medidor incorporado;elevadores de líquidos</t>
  </si>
  <si>
    <t xml:space="preserve"> Cajas de fundición; placas de fondo para moldes; modelos para moldes; moldes para metal (excepto las lingoteras), carburos metálicos, vidrio, materia mineral, caucho o plástico. </t>
  </si>
  <si>
    <t xml:space="preserve"> Partes identificables como destinadas, exclusiva o principalmente, a las máquinas o aparatos de las partidas 84.25 a 84.30.</t>
  </si>
  <si>
    <t xml:space="preserve"> Máquinas y aparatos, no expresados ni comprendidos en otra parte de este Capítulo, para la preparación o fabricación industrial de alimentos o bebidas, excepto las máquinas y aparatos para extracción o preparación de aceites o grasas, animales o vegetales fijos.</t>
  </si>
  <si>
    <t xml:space="preserve"> Papel y cartón, sin estucar ni recubrir, de los tipos utilizados para escribir, imprimir u otros fines gráficos y papel y cartón para  arjetas o cintas para perforar (sin perforar), en bobinas (rollos) o en hojas de forma cuadrada o rectangular, de cualquier tamaño, excepto el papel de las partidas 48.01 ó 48.03; papel y cartón hechos a mano (hoja a hoja). </t>
  </si>
  <si>
    <t xml:space="preserve"> Papel de los tipos utilizados para papel higiénico y papeles similares,guata de celulosa o napa de fibras de celulosa, de los tipos utilizadospara fines domésticos o sanitarios, en bobinas (rollos) de una anchura inferior o igual a 36 cm o cortados en formato; pañuelos, toallitas de desmaquillar, toallas, manteles, servilletas, pañales para bebés, compresas y tampones higiénicos, sábanas y artículos similares para uso doméstico, de tocador, higiénico o de hospital, prendas y complementos (accesorios), de vestir, de pasta de papel, papel, guata de celulosa o napa de fibras de celulosa. </t>
  </si>
  <si>
    <t xml:space="preserve"> Papel, cartón, guata de celulosa y napa de fibras de celulosa, estucados, recubiertos, impregnados o revestidos, coloreados o decorados en la superficie o impresos, en bobinas (rollos) o en hojas de forma cuadrada o rectangular, de cualquier tamaño, excepto los productos de los tipos descritos en el texto de las partidas 48.03, 48.09 ó 48.10. </t>
  </si>
  <si>
    <t xml:space="preserve"> Cajas, sacos (bolsas), bolsitas, cucuruchos y demás envases de papel, cartón, guata de celulosa o napa de fibras de celulosa; cartonajes de oficina, tienda o similares. </t>
  </si>
  <si>
    <t xml:space="preserve"> Papel del tipo utilizado para papel higiénico, toallitas para desmaquillar, toallas, servilletas o papeles similares de uso doméstico, de higiene o tocador, guata de celulosa y napa de fibras de celulosa, incluso rizados («crepés»), plisados, gofrados, estampados, perforados, coloreados o decorados en la superficie o impresos, en bobinas (rollos) o en hojas. </t>
  </si>
  <si>
    <t xml:space="preserve"> Libros registro, libros de contabilidad, talonarios (de notas, pedidos o recibos), agendas, bloques memorandos, bloques de papel de cartas y artículos similares, cuadernos, carpetas de mesa, clasificadores, encuadernaciones (de hojas móviles u otras), carpetas y cubiertas para documentos y demás artículos escolares, de oficina o de papelería, incluso los formularios en paquetes o plegados («manifold»), aunque lleven papel carbón (carbónico), de papel o cartón; álbumes para muestras o para colecciones y cubiertas para libros, de papel o cartón. </t>
  </si>
  <si>
    <t xml:space="preserve"> Papel y cartón Kraft, sin estucar ni recubrir, en bobinas (rollos) o en hojas, excepto el de las partidas 48.02 ó 48.03.</t>
  </si>
  <si>
    <t xml:space="preserve"> Los demás papeles, cartones, guata de celulosa y napa de fibras de celulosa, cortados en formato; los demás artículos de pasta de papel, papel, cartón, guata de celulosa o napa de fibras de celulosa. </t>
  </si>
  <si>
    <t>Total Papel, cartón y sus manufacturas</t>
  </si>
  <si>
    <t xml:space="preserve"> Trajes (ambos o ternos), conjuntos, chaquetas (sacos), pantalones largos, pantalones con peto, pantalones cortos (calzones) y «shorts» (excepto de baño), para hombres o niños.</t>
  </si>
  <si>
    <t xml:space="preserve"> Sostenes (corpiños), fajas, corsés, tirantes (tiradores), ligas y artículos similares, y sus partes, incluso de punto.</t>
  </si>
  <si>
    <t xml:space="preserve"> Trajes sastre, conjuntos, chaquetas (sacos), vestidos, faldas, faldas pantalón, pantalones largos, pantalones con peto, pantalones cortos (calzones) y «shorts» (excepto de baño), para mujeres o niñas.</t>
  </si>
  <si>
    <t xml:space="preserve"> Camisas para hombres o niños.</t>
  </si>
  <si>
    <t xml:space="preserve"> Camisas, blusas y blusas camiseras, para mujeres o niñas.</t>
  </si>
  <si>
    <t xml:space="preserve"> Abrigos, chaquetones, capas, anoraks, cazadoras y artículos similares, para hombres o niños, excepto los artículos de la partida 62.03.</t>
  </si>
  <si>
    <t xml:space="preserve"> Conjuntos de abrigo para entrenamiento o deporte (chandales), monos (overoles) y conjuntos de esquí y bañadores; las demás prendas de vestir.</t>
  </si>
  <si>
    <t>Total Prendas y complementos de vestir, excepto de punto</t>
  </si>
  <si>
    <t xml:space="preserve"> Insecticidas, raticidas y demás antirroedores, fungicidas, herbicidas, inhibidores de germinación y reguladores del crecimiento de las plantas, desinfectantes y productos similares, presentados en formas o en envases para la venta al por menor, o como preparaciones o artículos tales como cintas, mechas y velas,azufradas, y papeles matamoscas. </t>
  </si>
  <si>
    <t xml:space="preserve"> Preparaciones aglutinantes para moldes o núcleos de fundición; productos químicos y preparaciones de la industria química o de las industrias conexas (incluidas las mezclas de productos naturales), no expresados ni comprendidos en otra parte.</t>
  </si>
  <si>
    <t xml:space="preserve"> Aprestos y productos de acabado, aceleradores de tintura o de fijación de materias colorantes y demás productos y preparaciones (por ejemplo: aprestos y mordientes), de los tipos utilizados en la industria textil, del papel, del cuero o industrias similares, no expresados ni comprendidos en otra parte. </t>
  </si>
  <si>
    <t xml:space="preserve"> Aceleradores de vulcanización preparados; plastificantes compuestos para caucho o plástico, no expresados ni comprendidos en otra parte; preparaciones antioxidantes y demás estabilizantes compuestos para caucho o plástico. </t>
  </si>
  <si>
    <t xml:space="preserve"> Cementos, morteros, hormigones y preparaciones similares, refractarios, excepto los productos de la partida 38.01.</t>
  </si>
  <si>
    <t xml:space="preserve"> Ácidos grasos monocarboxílicos industriales; aceites ácidos del refinado; alcoholes grasos industriales. </t>
  </si>
  <si>
    <t xml:space="preserve"> Preparaciones antidetonantes, inhibidores de oxidación, aditivos peptizantes, mejoradores de viscosidad, anticorrosivos y demás aditivos preparados para aceites minerales (incluida la gasolina) u otros líquidos utilizados para los mismos fines que los aceites minerales. </t>
  </si>
  <si>
    <t>Total Productos diversos de las industrias químicas</t>
  </si>
  <si>
    <t xml:space="preserve"> Animales vivos de la especie bovina</t>
  </si>
  <si>
    <t xml:space="preserve"> Gallos, gallinas, patos, gansos, pavos (gallipavos) y pintadas, de las especies domésticas, vivos</t>
  </si>
  <si>
    <t xml:space="preserve"> Los demás animales vivos</t>
  </si>
  <si>
    <t>Total Animales vivos</t>
  </si>
  <si>
    <t xml:space="preserve"> Extractos, esencias y concentrados de café, té o yerba mate y preparaciones a base de estos productos o a base de café, té o yerba mate; achicoria tostada y demás sucedáneos del café tostados y sus extractos, esencias y concentrados.</t>
  </si>
  <si>
    <t xml:space="preserve"> Preparaciones alimenticias no expresadas ni comprendidas en otra parte.</t>
  </si>
  <si>
    <t xml:space="preserve"> Preparaciones para salsas y salsas preparadas; condimentos y sazonadores, compuestos; harina de mostaza y mostaza preparada.</t>
  </si>
  <si>
    <t xml:space="preserve"> Levaduras (vivas o muertas); los demás microorganismos monocelulares muertos (excepto las vacunas de la partida 30.02); polvos de levantar preparados.</t>
  </si>
  <si>
    <t xml:space="preserve"> Preparaciones para sopas, potajes o caldos; sopas, potajeso caldos, preparados; preparaciones alimenticias compuestas homogeneizadas.</t>
  </si>
  <si>
    <t xml:space="preserve"> Helados, incluso con cacao.</t>
  </si>
  <si>
    <t>Total Preparaciones alimenticias diversas</t>
  </si>
  <si>
    <t xml:space="preserve"> Desperdicios y desechos, de cobre.</t>
  </si>
  <si>
    <t xml:space="preserve"> Barras y perfiles, de cobre.</t>
  </si>
  <si>
    <t xml:space="preserve"> Chapas y tiras, de cobre, de espesor superior a 0,15 mm.</t>
  </si>
  <si>
    <t xml:space="preserve"> Cables, trenzas y artículos similares, de cobre, sin aislar para electricidad.</t>
  </si>
  <si>
    <t xml:space="preserve"> Artículos de uso doméstico, higiene o tocador, y sus partes, de cobre; esponjas, estropajos, guantes y artículos similares para fregar, lustrar o usos análogos, de cobre. </t>
  </si>
  <si>
    <t xml:space="preserve"> Accesorios de tubería (por ejemplo: empalmes (racores), codos, manguitos) de cobre.</t>
  </si>
  <si>
    <t>Total Cobre y sus manufacturas</t>
  </si>
  <si>
    <t xml:space="preserve"> Los demás tubos y perfiles huecos (por ejemplo: soldados, remachados, grapados o con los bordes simplemente aproximados), de hierro o acero.</t>
  </si>
  <si>
    <t xml:space="preserve"> Construcciones y sus partes (por ejemplo: puentes y sus partes, compuertas de esclusas, torres, castilletes, pilares, columnas, armazones para techumbre, techados, puertas y ventanas y sus marcos, contramarcos y umbrales, cortinas de cierre, barandillas), de fundición, hierro o acero, excepto las construcciones prefabricadas de la partida 94.06; chapas, barras, perfiles, tubos y similares, de fundición, hierro o acero, preparados para la construcción. </t>
  </si>
  <si>
    <t xml:space="preserve"> Las demás manufacturas de hierro o acero.</t>
  </si>
  <si>
    <t xml:space="preserve"> Estufas, calderas con hogar, cocinas (incluidas las que puedan utilizarse accesoriamente para calefacción central), barbacoas (parrillas)*, braseros, hornillos de gas, calientaplatos y aparatos no eléctricos similares, de uso doméstico, y sus partes, de fundición, hierro o acero.</t>
  </si>
  <si>
    <t xml:space="preserve"> Puntas, clavos, chinchetas (chinches), grapas apuntadas, onduladas o biseladas, y artículos similares, de fundición, hierro o acero, incluso con cabeza de otras materias, excepto de cabeza de cobre.</t>
  </si>
  <si>
    <t xml:space="preserve"> Cables, trenzas, eslingas y artículos similares, de hierro o acero, sin aislar para electricidad.</t>
  </si>
  <si>
    <t>Total Manufactura de fundición, de hierro o acero</t>
  </si>
  <si>
    <r>
      <t>p</t>
    </r>
    <r>
      <rPr>
        <sz val="8.5"/>
        <rFont val="Arial"/>
        <family val="2"/>
      </rPr>
      <t xml:space="preserve"> Cifras provisionales</t>
    </r>
  </si>
  <si>
    <t>Exportaciones, según principales países de destino y principales capítulos del arancel</t>
  </si>
  <si>
    <t>Miles de dólares FOB (p)</t>
  </si>
  <si>
    <t>Total Estados Unidos</t>
  </si>
  <si>
    <t>Total China</t>
  </si>
  <si>
    <t>Total España</t>
  </si>
  <si>
    <t>Total Panamá</t>
  </si>
  <si>
    <t>Total Ecuador</t>
  </si>
  <si>
    <t>Total Chile</t>
  </si>
  <si>
    <t>Total Perú</t>
  </si>
  <si>
    <t>Total Brasil</t>
  </si>
  <si>
    <t>Total India</t>
  </si>
  <si>
    <t xml:space="preserve">Total Reino Unido </t>
  </si>
  <si>
    <t>Total Aruba</t>
  </si>
  <si>
    <t>Total México</t>
  </si>
  <si>
    <t>Total Turquía</t>
  </si>
  <si>
    <t>Total Antillas Holandesas</t>
  </si>
  <si>
    <t>Total Suiza</t>
  </si>
  <si>
    <t xml:space="preserve">Total República Dominicana </t>
  </si>
  <si>
    <t>Total Trinidad y Tobago</t>
  </si>
  <si>
    <t>Total Israel</t>
  </si>
  <si>
    <t>Bahamas</t>
  </si>
  <si>
    <t>Total Bahamas</t>
  </si>
  <si>
    <t>Total Italia</t>
  </si>
  <si>
    <t>Total Canadá</t>
  </si>
  <si>
    <t>Origen</t>
  </si>
  <si>
    <t xml:space="preserve">Departamento de </t>
  </si>
  <si>
    <t>Calderas, máquinas y partes</t>
  </si>
  <si>
    <t>Unión Europeaa</t>
  </si>
  <si>
    <t>(%) 2013</t>
  </si>
  <si>
    <t>2013</t>
  </si>
  <si>
    <t>2012</t>
  </si>
  <si>
    <t xml:space="preserve"> Aceites y demás productos de la destilación de los alquitranes de hulla de alta temperatura; productos análogos en los que los constituyen tes aromáticos predominen en peso sobre los no aromáticos.</t>
  </si>
  <si>
    <t>Total Perlas finas, piedras y metales preciosos</t>
  </si>
  <si>
    <t xml:space="preserve"> Té, incluso aromatizado.</t>
  </si>
  <si>
    <t xml:space="preserve"> Semillas de anís, badiana, hinojo, cilantro, comino o alcaravea; bayas de enebro.</t>
  </si>
  <si>
    <t xml:space="preserve"> Barras y perfiles, de los demás aceros aleados; barras huecas para perforación, de aceros aleados o sin alear.</t>
  </si>
  <si>
    <t xml:space="preserve"> Vehículos automóviles para usos especiales, excepto los concebidos principalmente para transporte de personas o mercancías (por ejemplo: coches para reparaciones (auxilio mecánico), camiones grúa, camiones de bomberos, camiones hormigonera, coches barredera, coches esparcidores, coches taller, coches radiológicos).</t>
  </si>
  <si>
    <t xml:space="preserve"> Los demás frutos de cáscara frescos o secos, incluso sin cáscara o mondados</t>
  </si>
  <si>
    <t xml:space="preserve"> Centrifugadoras, incluidas las secadoras centrífugas; aparatos para filtrar o depurar líquidos o gases.</t>
  </si>
  <si>
    <t xml:space="preserve"> Alambre de cobre.</t>
  </si>
  <si>
    <t xml:space="preserve"> Abrigos, chaquetones, capas, anoraks, cazadoras y artículos similares, para mujeres o niñas, excepto los artículos de la partida 62.04.</t>
  </si>
  <si>
    <t xml:space="preserve"> Aceite de palma y sus fracciones, incluso refinado, pero sin modificar químicamente.</t>
  </si>
  <si>
    <t xml:space="preserve"> Aceites de coco (de copra), de almendra de palma o de babasú, y sus fracciones, incluso refinados, pero sin modificar químicamente.</t>
  </si>
  <si>
    <t xml:space="preserve"> Grasas y aceites, animales o vegetales, y sus fracciones, parcial o totalmente hidrogenados, interesterificados, reesterificados o elaidinizados, incluso refinados, pero sin preparar de otro modo.</t>
  </si>
  <si>
    <t xml:space="preserve"> Aceite de soja (soya) y sus fracciones, incluso refinado, pero sin modificar químicamente.</t>
  </si>
  <si>
    <t xml:space="preserve"> Margarina; mezclas o preparaciones alimenticias de grasas o aceites, animales o vegetales, o de fracciones de diferentes grasas o aceites, de este Capítulo, excepto las grasas y aceites alimenticios y sus fracciones, de la partida 15.16.</t>
  </si>
  <si>
    <t xml:space="preserve"> Las demás grasas y aceites vegetales fijos (incluido el aceite de jojoba), y sus fracciones, incluso refinados, pero sin modificar químicamente.</t>
  </si>
  <si>
    <t>Total Grasas y aceites animales o vegetales</t>
  </si>
  <si>
    <t>Cuadro 16 - Exportaciones totales, según principales países y capítulos del arancel ( 2013 - 2009)</t>
  </si>
  <si>
    <t>Cuadro 17 - Exportaciones según principales capítulos del arancel y principales partidas arancelarias ( 2013 - 2009 )</t>
  </si>
  <si>
    <t>Cuadro 10 - Exportaciones colombianas,  por países de destino, según grupos de productos. Año corrido ( 2012 / 2013 )</t>
  </si>
  <si>
    <t>Cuadro 9 - Exportaciones colombianas,  por grupo de países, según grupo de productos. Año corrido ( 2012 / 2013 )</t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</si>
  <si>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</si>
  <si>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</si>
  <si>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</si>
  <si>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t>Valores FOB (miles de dólares)</t>
  </si>
  <si>
    <t>Toneladas métricas netas</t>
  </si>
  <si>
    <t>Participación % 2013</t>
  </si>
  <si>
    <t>Borras de algodón (linters)</t>
  </si>
  <si>
    <t>Embarcaciones para deportes y recreo</t>
  </si>
  <si>
    <r>
      <t>Exportaciones, según departamento de origen excluyendo petróleo y sus derivados</t>
    </r>
    <r>
      <rPr>
        <b/>
        <vertAlign val="superscript"/>
        <sz val="11"/>
        <rFont val="Arial"/>
        <family val="2"/>
      </rPr>
      <t>1</t>
    </r>
  </si>
  <si>
    <t>Panamá</t>
  </si>
  <si>
    <t>Total Países Bajos</t>
  </si>
  <si>
    <t>Total Venezuela</t>
  </si>
  <si>
    <t xml:space="preserve"> Café, incluso tostado o descafeinado; cáscara y cascarilla de café; sucedáneos del café que contengan café en cualquier proporción.</t>
  </si>
  <si>
    <t xml:space="preserve"> Canela y flores de canelero. </t>
  </si>
  <si>
    <t xml:space="preserve"> Motocicletas (incluidos los ciclomotores) y velocípedos equipados con motor auxiliar, con sidecar o sin él; sidecares.</t>
  </si>
  <si>
    <t>Total Vehículos automóviles, partes y accesorios</t>
  </si>
  <si>
    <t xml:space="preserve"> Bulbos, cebollas, tubérculos, raíces y bulbos tuberosos, turiones y rizomas, en reposo vegetativo, en vegetación o en flor; plantas y raíces de achicoria, excepto las raíces de la partida 1212</t>
  </si>
  <si>
    <t xml:space="preserve"> Productos laminados planos de acero inoxidable, de anchura superior o igual a 600 mm.</t>
  </si>
  <si>
    <t xml:space="preserve"> Albaricoques (damascos, chabacanos)*, cerezas, melocotones (duraznos)* (incluidos los griñones y nectarinas), ciruelas y endrinas, frescos</t>
  </si>
  <si>
    <t xml:space="preserve"> Motores de émbolo (pistón) alternativo y motores rotativos, de encendido por chispa (motores de explosión).</t>
  </si>
  <si>
    <t xml:space="preserve"> Las demás manufacturas de cobre.</t>
  </si>
  <si>
    <t xml:space="preserve"> Iniciadores y aceleradores de reacción y preparaciones catalíticas, no expresados ni comprendidos en otra parte. </t>
  </si>
  <si>
    <t xml:space="preserve"> Muelles (resortes), ballestas y sus hojas, de hierro o acero.</t>
  </si>
  <si>
    <t xml:space="preserve"> Grasas y aceites, animales o vegetales, y sus fracciones, cocidos, oxidados, deshidratados, sulfurados, soplados, polimerizados por calor en vacío o atmósfera inerte («estandolizados»), o modificados químicamente de otra forma, excepto los de la partida 15.16; mezclas o preparaciones no alimenticias de grasas o de aceites, animales o vegetales, o de fracciones de diferentes grasas o aceites de este Capítulo, no expresadas ni comprendidas en otra parte.  </t>
  </si>
  <si>
    <t xml:space="preserve"> Partes de los aparatos de las partidas 88.01 u 88.02.</t>
  </si>
  <si>
    <t xml:space="preserve"> Las demás aeronaves (por ejemplo: helicópteros, aviones); vehículos espaciales (incluidos los satélites) y sus vehículos de anzamiento y vehículos suborbitales.</t>
  </si>
  <si>
    <t xml:space="preserve"> Globos y dirigibles; planeadores, alas planeadoras y demás aeronaves no concebidas para la propulsión con motor.</t>
  </si>
  <si>
    <t xml:space="preserve"> Aparatos y dispositivos para lanzamiento de aeronaves; aparatos y dispositivos para aterrizaje en portaaviones y aparatos y dispositivos similares; aparatos de entrenamiento de vuelo en tierra; sus partes. </t>
  </si>
  <si>
    <t xml:space="preserve">    bunkers aéreos y marinos a naves en viajes internacionales.</t>
  </si>
  <si>
    <t>Seda</t>
  </si>
  <si>
    <t>Cuadro3</t>
  </si>
  <si>
    <t xml:space="preserve"> Betunes y asfaltos naturales; pizarras y arenas bituminosas; asfaltitas y rocas asfálticas.</t>
  </si>
  <si>
    <t xml:space="preserve"> Mezclas bituminosas a base de asfalto o de betún naturales, de betún de petróleo, de alquitrán mineral o de brea de alquitrán mineral (por ejemplo: mástiques bituminosos, «cut backs»). </t>
  </si>
  <si>
    <t xml:space="preserve"> Manufacturas de perlas finas (naturales) o cultivadas, de piedras preciosas o semipreciosas (naturales, sintéticas o reconstituidas).</t>
  </si>
  <si>
    <t xml:space="preserve"> Chapado (plaqué) de oro sobre metal común o sobre plata, en bruto o semilabrado.</t>
  </si>
  <si>
    <t xml:space="preserve"> Vajilla y demás  artículos de uso doméstico y artículos de higiene o tocador, de plástico. </t>
  </si>
  <si>
    <t xml:space="preserve"> Placas, láminas, hojas, cintas, tiras y demás formas planas, autoadhesivas, de plástico, incluso en rollos. </t>
  </si>
  <si>
    <t xml:space="preserve"> Carrocerías de vehículos automóviles de las partidas 87.01 a 87.05, incluidas las cabinas.</t>
  </si>
  <si>
    <t xml:space="preserve"> Chasis de vehículos automóviles de las partidas 87.01 a 87.05, equipados con su motor. </t>
  </si>
  <si>
    <t xml:space="preserve"> Productos laminados planos de hierro o acero sin alear, de anchura superior o igual a 600 mm, chapados o revestidos.</t>
  </si>
  <si>
    <t xml:space="preserve"> Barras de hierro o acero sin alear, simplemente forjadas, laminadas o extrudidas, en caliente, así como las sometidas a torsión después del laminado. </t>
  </si>
  <si>
    <t xml:space="preserve"> Las demás barras de hierro o acero sin alear.</t>
  </si>
  <si>
    <t xml:space="preserve"> Bananas o plátanos, frescos o secos </t>
  </si>
  <si>
    <t xml:space="preserve"> Melones, sandías y papayas, frescos</t>
  </si>
  <si>
    <t xml:space="preserve"> Cocos, nueces del Brasil y nueces de marañón (merey, cajuil, anacardo, «cajú»)*, frescos o secos, incluso sin cáscara o mondados</t>
  </si>
  <si>
    <t xml:space="preserve"> Artículos de confitería sin cacao (incluido el chocolate blanco). </t>
  </si>
  <si>
    <t xml:space="preserve"> Caballos, asnos, mulos y burdéganos, vivos</t>
  </si>
  <si>
    <t xml:space="preserve"> Animales vivos de las especies ovina o caprina</t>
  </si>
  <si>
    <t xml:space="preserve"> Cuadros, paneles, consolas, armarios y demás soportes equipados con varios aparatos de las partidas 85.35 u 85.36, para control o distribución de electricidad, incluidos los que incorporen instrumentos o aparatos del Capítulo 90, así como los aparatos de control numérico, excepto los aparatos de conmutación de la partida 85.17. </t>
  </si>
  <si>
    <t xml:space="preserve"> Aisladores eléctricos de cualquier materia.</t>
  </si>
  <si>
    <t xml:space="preserve"> Motores y generadores, eléctricos, excepto los grupos electrógenos. </t>
  </si>
  <si>
    <t xml:space="preserve"> Colofonias y ácidos resínicos, y sus derivados; esencia y aceites de colofonia; gomas fundidas. </t>
  </si>
  <si>
    <t xml:space="preserve"> Turborreactores, turbopropulsores y demás turbinas de gas.</t>
  </si>
  <si>
    <t xml:space="preserve"> Artículos de grifería y órganos similares para tuberías, calderas, depósitos, cubas o continentes similares, incluidas las válvulas reductoras de presión y las válvulas termostáticas. </t>
  </si>
  <si>
    <t xml:space="preserve"> Cobre refinado y aleaciones de cobre, en bruto.</t>
  </si>
  <si>
    <t xml:space="preserve"> Puntas, clavos, chinchetas (chinches), grapas apuntadas y artículos similares, de cobre, o con espiga de hierro o acero y cabeza de cobre; tornillos, pernos, tuercas, escarpias roscadas, remaches, pasadores, clavijas, chavetas y arandelas (incluidas las arandelas de muelle [resorte]) y artículos similares, de cobre.  </t>
  </si>
  <si>
    <t xml:space="preserve"> Los demás papeles y cartones, sin estucar ni recubrir, en bobinas (rollos) o en hojas, que no hayan sido sometidos a trabajos complementarios o tratamientos distintos de los especificados en la Nota 3 de este Capítulo.</t>
  </si>
  <si>
    <t xml:space="preserve"> Papel y cartón estucados por una o las dos caras con caolín u otras sustancias inorgánicas, con aglutinante o sin él, con exclusión de cualquier otro estucado o recubrimiento, incluso coloreados o decorados en la superficie o impresos, en bobinas (rollos) o en hojas de forma cuadrada o rectangular, de cualquier tamaño. </t>
  </si>
  <si>
    <t xml:space="preserve"> Prendas y complementos (accesorios), de vestir, para bebés.</t>
  </si>
  <si>
    <t xml:space="preserve"> Los demás complementos (accesorios) de vestir confeccionados; partes de prendas o de complementos (accesorios), de vestir, excepto las de la partida 62.12.</t>
  </si>
  <si>
    <t xml:space="preserve"> Tubos y perfiles huecos, sin soldadura (sin costura)*, de hierro o acero.</t>
  </si>
  <si>
    <t xml:space="preserve"> Telas metálicas (incluidas las continuas o sin fin), redes y rejas, de alambre de hierro o acero; chapas y tiras, extendidas (desplegadas), de hierro o acero. </t>
  </si>
  <si>
    <t xml:space="preserve"> Accesorios de tubería (por ejemplo: empalmes (racores), codos, manguitos), de fundición, hierro o acero.</t>
  </si>
  <si>
    <t xml:space="preserve"> Glicerol en bruto; aguas y lejías glicerinosas.</t>
  </si>
  <si>
    <t xml:space="preserve"> Grasas y aceites, y sus fracciones, de pescado o de mamíferos marinos, incluso refinados, pero sin modificar químicamente.</t>
  </si>
  <si>
    <t xml:space="preserve"> Ceras vegetales (excepto los triglicéridos), cera de abejas o de otros insectos y esperma de ballena o de otros cetáceos (espermaceti),incluso refinadas o coloreadas.</t>
  </si>
  <si>
    <t xml:space="preserve"> Paracaídas, incluidos los dirigibles, planeadores («parapentes») o de aspas giratorias; sus partes y accesorios.</t>
  </si>
  <si>
    <t>Corresponde al mes de enero- marzo</t>
  </si>
  <si>
    <t xml:space="preserve">                                  Miles de dólares FOB </t>
  </si>
  <si>
    <t>(%</t>
  </si>
  <si>
    <t>Diarios, revistas y publicaciones periódicas, publicados por lo menos cuatro veces por semana</t>
  </si>
  <si>
    <t>Aceites crudos de petróleo o de mineral bituminoso.</t>
  </si>
  <si>
    <t>Hullas térmicas.</t>
  </si>
  <si>
    <t>Oro(incluido el oro platinado), en las demás formas en bruto, para uso no monetario.</t>
  </si>
  <si>
    <t>Fueloils (fuel), excepto desechos de aceites  y que contengan biodiésel</t>
  </si>
  <si>
    <t>Los demás cafés sin tostar, sin descafeinar.</t>
  </si>
  <si>
    <t>Gasoils (gasóleo), excepto desechos de aceites  y que contengan biodiésel</t>
  </si>
  <si>
    <t>Los demás vehículos para el transporte de personas, con motor de émbolo (pistón) alternativo, de encendido por chispa, de cilindrada superior a 1.500 cm3 pero inferior o igual a 3.000 cm3.</t>
  </si>
  <si>
    <t>Ferroníquel.</t>
  </si>
  <si>
    <t>Bananas o plátanos tipo "cavendish valery" frescos</t>
  </si>
  <si>
    <t>Carburorreactores tipo gasolina,para reactores y turbinas, excepto desechos de aceites y que contengan biodiésel</t>
  </si>
  <si>
    <t>Gasolinas sin tetraetilo de plomo, para motores de vehiculos automoviles, excepto desechos de aceites y que contengan biodiésel</t>
  </si>
  <si>
    <t>Las demás flores y capullos frescos, cortados para ramos o adornos.</t>
  </si>
  <si>
    <t>Los demás bovinos domésticos vivos, machos.</t>
  </si>
  <si>
    <t>Coques y semicoques de hulla, incluso aglomerados.</t>
  </si>
  <si>
    <t>Rosas frescas, cortadas para ramos o adornos.</t>
  </si>
  <si>
    <t>Gas natural de petróleo en estado gaseoso.</t>
  </si>
  <si>
    <t>Desperdicios y desechos, de cobre, con contenido en peso igual o superior a 94% de cobre.</t>
  </si>
  <si>
    <t>Los demás medicamentos para uso humano.</t>
  </si>
  <si>
    <t>Policloruro de vinilo,  sin mezclar con otras sustancias, obtenido por polimerizacion en suspension.</t>
  </si>
  <si>
    <t>Bombones, caramelos, confites y pastillas.</t>
  </si>
  <si>
    <t>Polipropileno.</t>
  </si>
  <si>
    <t>Las demás hullas bituminosas.</t>
  </si>
  <si>
    <t>Los demás azúcares de caña o de remolacha y sacarosa químicamente pura, en estado sólido.</t>
  </si>
  <si>
    <t>Los demás claveles frescos, cortados para ramos o adornos.</t>
  </si>
  <si>
    <t>Las demás formas de oro semilabradas, para uso no monetario.</t>
  </si>
  <si>
    <t>Las demás carnes de animales de la especie bovina, congelada, deshuesada.</t>
  </si>
  <si>
    <t>Camperos (4 x 4), para el transporte de personas, con motor de émbolo (pistón) alternativo, de encendido por chispa, de cilindrada superior a 1.500 cm3 pero inferior o igual a 3.000 cm3.</t>
  </si>
  <si>
    <t>Café soluble liofilizado, con granulometría de 2.0 - 3.00 mm.</t>
  </si>
  <si>
    <t>Perfumes y aguas de tocador.</t>
  </si>
  <si>
    <t>Los demás insecticidas, presentados en formas o en envases para la venta al por menor o en, artículos.</t>
  </si>
  <si>
    <t>Copolímeros de propileno.</t>
  </si>
  <si>
    <t>Los demás extractos, esencias y concentrados de café.</t>
  </si>
  <si>
    <t>Los demás aceites pesados, excepto desechos de aceites  y que contengan biodiésel</t>
  </si>
  <si>
    <t>Pompones frescos, cortados para ramos o adornos.</t>
  </si>
  <si>
    <t>Las demás preparaciones de belleza, de maquillaje y para el cuidado de la piel, excepto los medicamentos, incluidas las preparaciones antisolares y bronceadoras.</t>
  </si>
  <si>
    <t>Energia eléctrica.</t>
  </si>
  <si>
    <t>Los demás fungicidas.</t>
  </si>
  <si>
    <t>Esmeraldas trabajadas de otro modo, clasificadas, sin ensartar, montar ni engarzar.</t>
  </si>
  <si>
    <t>Los demás desperdicios y desechos, de cobre.</t>
  </si>
  <si>
    <t>Claveles miniatura frescos, cortados para ramos o adornos.</t>
  </si>
  <si>
    <t>Pantalones largos, pantalones con peto, pantalones cortos (calzones) y shorts, de tejidos llamados «mezclilla o denim», para hombres o niños.</t>
  </si>
  <si>
    <t>Desperdicios y desechos, de aluminio.</t>
  </si>
  <si>
    <t>Compresas y tampones higienicos, de pasta de papel,papel,guata de celulosa o napa de fibras de celulosa.</t>
  </si>
  <si>
    <t>Los demás tubos rigidos, de los demás plásticos.</t>
  </si>
  <si>
    <t>Acumuladores eléctricos de plomo del tipo de los utilizados para el arranque de los motores de explosión.</t>
  </si>
  <si>
    <t>Las demás baldosas y losas, de cerámica para pavimentacion o revestimiento, barnizadas o esmaltadas.</t>
  </si>
  <si>
    <t>Tabaco rubio total o parcialmente desvenado o desnervado.</t>
  </si>
  <si>
    <t>Aceite de palma en bruto.</t>
  </si>
  <si>
    <t>Platino en bruto o en polvo.</t>
  </si>
  <si>
    <t>Las demás preparaciones capilares.</t>
  </si>
  <si>
    <t>Pañales para bebes, de pasta de papel, papel, guata de celulosa o napa de fibras de celulosa.</t>
  </si>
  <si>
    <t>Los demás recipientes (bombonas (damajuanas), botellas, frascos y artículos similares), de diferente capacidad.</t>
  </si>
  <si>
    <t>Alstroemerias frescas, cortadas para ramos o adornos.</t>
  </si>
  <si>
    <t>Los demás fungicidas, presentados en formas o en envases para la venta al por menor o en artículos.</t>
  </si>
  <si>
    <t>Cueros y pieles, curtidos, de bovino (incluido el búfalo) o de equino, en estado húmedo (incluido el "wet blue") con plena flor sin dividir y divididos con la flor.</t>
  </si>
  <si>
    <t>Neumáticos (llantas neumáticas) nuevos de caucho radiales, de los tipos utilizados en autobuses o camiones.</t>
  </si>
  <si>
    <t>Los demás carbonos (negros de humo y otras formas de carbono no expresados ni comprendidas en otra parte).</t>
  </si>
  <si>
    <t>Los demás libros, folletos e impresos similares.</t>
  </si>
  <si>
    <t>Jabones, productos y preparaciones orgánicos tensoactivos de tocador (incluso los medicinales), en barras, panes o trozos, o en piezas troqueladas o moldeada.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</si>
  <si>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</si>
  <si>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Preparaciones  tensoactivas, para lavar (incluidas las preparaciones auxiliares de lavado)  y  preparaciones  de limpieza acondicionadas para la venta al por menor.</t>
  </si>
  <si>
    <t>Productos laminados planos de hierro o de acero sin alear, revestidos de oxidos de cromo o de cromo y oxidos de cromo, de anchura superior o igual a 600 mm.</t>
  </si>
  <si>
    <t>Atunes listados o bonitos de vientre rayado, congelados, excepto hígados, huevas y lechas.</t>
  </si>
  <si>
    <t>Policloruro de vinilo, sin mezclar con otras sustancias, obtenido por polimerizacion en emulsion.</t>
  </si>
  <si>
    <t>Ropa de  tocador o de cocina, de tejido con bucles, de tipo para toalla, de algodón.</t>
  </si>
  <si>
    <t>Pantalones largos, pantalones con peto, pantalones cortos (calzones) y "shorts" de algodón, para mujeres o niñas, excepto los de punto.</t>
  </si>
  <si>
    <t>Tejidos de punto de anchura superior a 30 cm, con un contenido de hilados de elastómeros  superior o igual a 5% en peso, sin hilos de caucho, excepto los de la partida 60.01</t>
  </si>
  <si>
    <t>Transformadores de dieléctrico líquido, de potencia superior a 10.000 kva.</t>
  </si>
  <si>
    <t>Desperdicios y desechos, de oro o de chapado (plaqué) de oro, excepto las barreduras que contengan otro metal precioso.</t>
  </si>
  <si>
    <t>Las demás placas, láminas, hojas y tiras, de plástico no celular y sin refuerzo, estratificación ni soporte o combinación similar con otras materias, de polipropileno.</t>
  </si>
  <si>
    <t>Fregaderos (piletas de lavar), lavabos, pedestales de lavabo, bañeras, bides, inodoros, cisternas (depósitos de agua) para inodoros, urinarios y aparatos fijos similares, de porcelana, para usos sanitarios.</t>
  </si>
  <si>
    <t>Abonos minerales o químicos con los tres elementos fertilizantes: nitrógeno, fósforo y potasio.</t>
  </si>
  <si>
    <t>Los demás azúcares de caña en bruto, sin adición de aromatizante ni colororante en estado sòlido.</t>
  </si>
  <si>
    <t>Los demás papeles y cartones, sin fibras obtenidas por procedimiento mecánico o químico-mecánico o con un contenido total de estas fibras inferior o igual al 10% en peso del contenido total de fibra, de peso superior o igual a 40 g/m2 pero inferior o igua</t>
  </si>
  <si>
    <t>Sostenes (corpiños), incluso de punto.</t>
  </si>
  <si>
    <t>Combinaciones de refrigerador y congelador, con puertas exteriores separadas, de volumen superior o igual a 269 l pero inferior a 382 l, aunque no sean eléctricos.</t>
  </si>
  <si>
    <t>Cueros y pieles enteros, de peso unitario superior a 16 kg, de bovino (incluido el búfalo) o de equino (frescos o salados, secos, encalados, piquelados o conservados de otro modo, pero sin curtir, apergaminar ni preparar de otra forma), incluso depilados.</t>
  </si>
  <si>
    <t>Puertas, ventanas y sus marcos, bastidores y umbrales, de aluminio.</t>
  </si>
  <si>
    <t>Los demás crisantemos, frescos, cortados para ramos o adornos.</t>
  </si>
  <si>
    <t>Placas, láminas, hojas, y tiras de polímeros de cloruro de vinilo con un contenido de plastificantes superior o igual al 6% en peso.</t>
  </si>
  <si>
    <t>Los demás aceites de palma y sus fracciones, incluso refinados, pero sin modificar químicamente.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</si>
  <si>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</t>
  </si>
  <si>
    <t>Las demás placas, hojas, películas, bandas y láminas de polímeros de cloruro de vinilo.</t>
  </si>
  <si>
    <t xml:space="preserve">Demás productos </t>
  </si>
  <si>
    <t>Cartagena</t>
  </si>
  <si>
    <t>Medellín</t>
  </si>
  <si>
    <t>Buenaventura</t>
  </si>
  <si>
    <t>Santa Marta</t>
  </si>
  <si>
    <t>Bogotá</t>
  </si>
  <si>
    <t>Barranquilla</t>
  </si>
  <si>
    <t>Riohacha</t>
  </si>
  <si>
    <t>Cúcuta</t>
  </si>
  <si>
    <t>Ipiales</t>
  </si>
  <si>
    <t>Tumaco</t>
  </si>
  <si>
    <t>Cali</t>
  </si>
  <si>
    <t>Urabá</t>
  </si>
  <si>
    <t>Maicao</t>
  </si>
  <si>
    <t>Bucaramanga</t>
  </si>
  <si>
    <t>Manizales</t>
  </si>
  <si>
    <t>San Andrés</t>
  </si>
  <si>
    <t>Pereira</t>
  </si>
  <si>
    <t>Leticia</t>
  </si>
  <si>
    <t>Armenia</t>
  </si>
  <si>
    <t>Exportaciones colombianas  por principales países de destino, según grupo de productos</t>
  </si>
  <si>
    <t>Cuadro 9</t>
  </si>
  <si>
    <t>Cuadro 12</t>
  </si>
  <si>
    <t>Antioquia</t>
  </si>
  <si>
    <t>Bogotá, D.C.</t>
  </si>
  <si>
    <t>Cesar</t>
  </si>
  <si>
    <t>La Guajira</t>
  </si>
  <si>
    <t>Valle del Cauca</t>
  </si>
  <si>
    <t>Cundinamarca</t>
  </si>
  <si>
    <t>Bolívar</t>
  </si>
  <si>
    <t>Atlántico</t>
  </si>
  <si>
    <t>Córdoba</t>
  </si>
  <si>
    <t>Caldas</t>
  </si>
  <si>
    <t>Magdalena</t>
  </si>
  <si>
    <t>Risaralda</t>
  </si>
  <si>
    <t>Norte de Santander</t>
  </si>
  <si>
    <t>Huila</t>
  </si>
  <si>
    <t>Santander</t>
  </si>
  <si>
    <t>Boyacá</t>
  </si>
  <si>
    <t>Cauca</t>
  </si>
  <si>
    <t>Quindío</t>
  </si>
  <si>
    <t>Tolima</t>
  </si>
  <si>
    <t>Sucre</t>
  </si>
  <si>
    <t>Nariño</t>
  </si>
  <si>
    <t>Chocó</t>
  </si>
  <si>
    <t>Meta</t>
  </si>
  <si>
    <t>Arauca</t>
  </si>
  <si>
    <t>Vichada</t>
  </si>
  <si>
    <t>Casanare</t>
  </si>
  <si>
    <t>Amazonas</t>
  </si>
  <si>
    <t>Caquetá</t>
  </si>
  <si>
    <t>Guainia</t>
  </si>
  <si>
    <t>Vaupés</t>
  </si>
  <si>
    <t>Cuadro 13</t>
  </si>
  <si>
    <t>Cuadro 14</t>
  </si>
  <si>
    <t>d</t>
  </si>
  <si>
    <t>e</t>
  </si>
  <si>
    <t>f</t>
  </si>
  <si>
    <t>Cuadro 15</t>
  </si>
  <si>
    <t>c</t>
  </si>
  <si>
    <t>Vehículos automóviles,  partes y accesorios</t>
  </si>
  <si>
    <t xml:space="preserve"> Productos laminados planos de hierro o acero sin alear, de anchura superior o igual a 600 mm, laminados en caliente, sin chapar ni revestir.</t>
  </si>
  <si>
    <t xml:space="preserve"> Máquinas y aparatos para soldar (aunque puedan cortar), eléctricos (incluidos los de gas calentado eléctricamente), de láser u otros haces de luz o de fotones, ultrasonido, haces de electrones, impulsos magnéticos o chorro de plasma; máquinas y aparatos eléctricos para proyectar en caliente metal o cermet.</t>
  </si>
  <si>
    <t xml:space="preserve"> Máquinas y aparatos mecánicos con función propia, no expresados ni comprendidos en otra parte de este Capítulo.</t>
  </si>
  <si>
    <t>Total Reactores nucleares, calderas, máquinas y partes</t>
  </si>
  <si>
    <t xml:space="preserve"> Reactivos de diagnóstico o de laboratorio sobre cualquier soporte y reactivos de diagnóstico o de laboratorio preparados, incluso sobre soporte, excepto los de las partidas 30.02 ó 30.06; materiales de referencia certificados.</t>
  </si>
  <si>
    <t>Total  Navegación aérea o espacial</t>
  </si>
  <si>
    <t>Los demás aceites livianos (ligeros) y sus preparaciones, excepto desechos de aceites y que contengan biodiésel</t>
  </si>
  <si>
    <t>Los demás  aceites medios y preparaciones, excepto desechos de aceites  y que contengan biodiésel</t>
  </si>
  <si>
    <t>Los demás poliestirenos.</t>
  </si>
  <si>
    <t>Plátanos "plantains", frescos.</t>
  </si>
  <si>
    <t>Fibras textiles discontinuas manufacturadas (artificiales o sintéticas), elaboradas para  el hilado</t>
  </si>
  <si>
    <t>Enero - mayo  (2013p - 2012 p)</t>
  </si>
  <si>
    <t>Enero - mayo</t>
  </si>
  <si>
    <t>Mayo</t>
  </si>
  <si>
    <t>c Equivalen a 3.359,5 miles de sacos de 60 kg netos.</t>
  </si>
  <si>
    <t>d Equivalen a 2.617,7 miles de sacos de 60 kg netos.</t>
  </si>
  <si>
    <t>Fecha de publicación:9 de julio de 2013</t>
  </si>
  <si>
    <t>e Equivalen a 745,1 miles de sacos de 60 kg netos.</t>
  </si>
  <si>
    <t>f Equivalen a 537,5 miles de sacos de 60 kg netos.</t>
  </si>
  <si>
    <t>Puerto Asís</t>
  </si>
  <si>
    <r>
      <t xml:space="preserve">f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</si>
  <si>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Productos alimenticios2</t>
  </si>
  <si>
    <r>
      <t>Enero - mayo 2013/2012</t>
    </r>
    <r>
      <rPr>
        <b/>
        <vertAlign val="superscript"/>
        <sz val="11"/>
        <rFont val="Arial"/>
        <family val="2"/>
      </rPr>
      <t>p</t>
    </r>
  </si>
  <si>
    <t>Enero - mayo  (2013p - 2009 p)</t>
  </si>
  <si>
    <r>
      <t>Enero - mayo    2013/2012</t>
    </r>
    <r>
      <rPr>
        <b/>
        <vertAlign val="superscript"/>
        <sz val="11"/>
        <rFont val="Arial"/>
        <family val="2"/>
      </rPr>
      <t>p</t>
    </r>
  </si>
  <si>
    <t>12 meses a mayo</t>
  </si>
  <si>
    <t>Mayo  de 2013</t>
  </si>
  <si>
    <t>Cuadro 8</t>
  </si>
  <si>
    <t>Cuadro  10</t>
  </si>
  <si>
    <t>Enero - mayo   (2013p - 2012 p)</t>
  </si>
  <si>
    <t>Los demás polímeros de estireno, en formas primarias.</t>
  </si>
  <si>
    <t xml:space="preserve"> Enero - mayo (2013p - 2009p)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</si>
  <si>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La exclusión se refiere a las exportaciones registradas bajo las partidas arancelarias 2709 a 2715.</t>
    </r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</si>
</sst>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.0"/>
    <numFmt numFmtId="167" formatCode="#,##0.0"/>
    <numFmt numFmtId="168" formatCode="_-* #,##0.00\ _P_t_s_-;\-* #,##0.00\ _P_t_s_-;_-* &quot;-&quot;??\ _P_t_s_-;_-@_-"/>
    <numFmt numFmtId="169" formatCode="_-* #,##0\ _€_-;\-* #,##0\ _€_-;_-* &quot;-&quot;??\ _€_-;_-@_-"/>
    <numFmt numFmtId="170" formatCode="_-* #,##0.0\ _P_t_s_-;\-* #,##0.0\ _P_t_s_-;_-* &quot;-&quot;??\ _P_t_s_-;_-@_-"/>
    <numFmt numFmtId="171" formatCode="#,##0.00000"/>
    <numFmt numFmtId="172" formatCode="0_)"/>
    <numFmt numFmtId="173" formatCode="#\ ###\ ###"/>
    <numFmt numFmtId="174" formatCode="#,##0.000000"/>
    <numFmt numFmtId="175" formatCode="_-* #,##0\ _P_t_s_-;\-* #,##0\ _P_t_s_-;_-* &quot;-&quot;??\ _P_t_s_-;_-@_-"/>
    <numFmt numFmtId="176" formatCode="#,##0.0_);\(#,##0.0\)"/>
    <numFmt numFmtId="177" formatCode="_ * #,##0_ ;_ * \-#,##0_ ;_ * &quot;-&quot;??_ ;_ @_ "/>
    <numFmt numFmtId="178" formatCode="_ * #,##0.0_ ;_ * \-#,##0.0_ ;_ * &quot;-&quot;??_ ;_ @_ "/>
    <numFmt numFmtId="179" formatCode="#,##0.0000000"/>
    <numFmt numFmtId="180" formatCode="0.0_)"/>
    <numFmt numFmtId="181" formatCode="_(* #,##0_);_(* \(#,##0\);_(* &quot;-&quot;??_);_(@_)"/>
    <numFmt numFmtId="182" formatCode="#,##0.0;\-#,##0.0"/>
    <numFmt numFmtId="183" formatCode="0.0000000"/>
    <numFmt numFmtId="184" formatCode="[$-240A]dddd\,\ dd&quot; de &quot;mmmm&quot; de &quot;yyyy"/>
    <numFmt numFmtId="185" formatCode="[$-240A]hh:mm:ss\ AM/PM"/>
    <numFmt numFmtId="186" formatCode="_-* #,##0.000\ _P_t_s_-;\-* #,##0.000\ _P_t_s_-;_-* &quot;-&quot;??\ _P_t_s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000"/>
    <numFmt numFmtId="192" formatCode="0.00000"/>
    <numFmt numFmtId="193" formatCode="0.000"/>
    <numFmt numFmtId="194" formatCode="0.000000"/>
    <numFmt numFmtId="195" formatCode="_(* #,##0.0_);_(* \(#,##0.0\);_(* &quot;-&quot;??_);_(@_)"/>
  </numFmts>
  <fonts count="94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Times New Roman"/>
      <family val="1"/>
    </font>
    <font>
      <sz val="9"/>
      <name val="Courier"/>
      <family val="3"/>
    </font>
    <font>
      <b/>
      <sz val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9"/>
      <color indexed="47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Courier"/>
      <family val="3"/>
    </font>
    <font>
      <b/>
      <sz val="10"/>
      <name val="Courier"/>
      <family val="3"/>
    </font>
    <font>
      <b/>
      <sz val="10"/>
      <name val="Times New Roman"/>
      <family val="1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.5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0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6"/>
      <name val="Arial"/>
      <family val="2"/>
    </font>
    <font>
      <b/>
      <vertAlign val="superscript"/>
      <sz val="11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0" fillId="29" borderId="1" applyNumberFormat="0" applyAlignment="0" applyProtection="0"/>
    <xf numFmtId="0" fontId="80" fillId="29" borderId="1" applyNumberFormat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2" fillId="0" borderId="0">
      <alignment/>
      <protection/>
    </xf>
    <xf numFmtId="0" fontId="0" fillId="32" borderId="5" applyNumberFormat="0" applyFont="0" applyAlignment="0" applyProtection="0"/>
    <xf numFmtId="0" fontId="72" fillId="32" borderId="5" applyNumberFormat="0" applyFont="0" applyAlignment="0" applyProtection="0"/>
    <xf numFmtId="0" fontId="72" fillId="32" borderId="5" applyNumberFormat="0" applyFont="0" applyAlignment="0" applyProtection="0"/>
    <xf numFmtId="9" fontId="0" fillId="0" borderId="0" applyFont="0" applyFill="0" applyBorder="0" applyAlignment="0" applyProtection="0"/>
    <xf numFmtId="0" fontId="84" fillId="21" borderId="6" applyNumberFormat="0" applyAlignment="0" applyProtection="0"/>
    <xf numFmtId="0" fontId="84" fillId="21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8" fillId="0" borderId="4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</cellStyleXfs>
  <cellXfs count="892">
    <xf numFmtId="0" fontId="0" fillId="0" borderId="0" xfId="0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justify"/>
    </xf>
    <xf numFmtId="3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 applyProtection="1">
      <alignment horizontal="justify"/>
      <protection/>
    </xf>
    <xf numFmtId="3" fontId="6" fillId="33" borderId="0" xfId="0" applyNumberFormat="1" applyFont="1" applyFill="1" applyBorder="1" applyAlignment="1" applyProtection="1">
      <alignment horizontal="right"/>
      <protection/>
    </xf>
    <xf numFmtId="166" fontId="6" fillId="33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166" fontId="9" fillId="33" borderId="0" xfId="0" applyNumberFormat="1" applyFont="1" applyFill="1" applyBorder="1" applyAlignment="1">
      <alignment horizontal="right"/>
    </xf>
    <xf numFmtId="167" fontId="9" fillId="33" borderId="0" xfId="0" applyNumberFormat="1" applyFont="1" applyFill="1" applyBorder="1" applyAlignment="1" applyProtection="1">
      <alignment horizontal="right"/>
      <protection/>
    </xf>
    <xf numFmtId="166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 horizontal="justify"/>
    </xf>
    <xf numFmtId="3" fontId="0" fillId="33" borderId="0" xfId="0" applyNumberFormat="1" applyFont="1" applyFill="1" applyBorder="1" applyAlignment="1">
      <alignment/>
    </xf>
    <xf numFmtId="166" fontId="0" fillId="33" borderId="0" xfId="0" applyNumberFormat="1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67" fontId="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Continuous"/>
    </xf>
    <xf numFmtId="0" fontId="14" fillId="33" borderId="10" xfId="0" applyFont="1" applyFill="1" applyBorder="1" applyAlignment="1" applyProtection="1">
      <alignment horizontal="centerContinuous"/>
      <protection/>
    </xf>
    <xf numFmtId="0" fontId="14" fillId="33" borderId="1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 quotePrefix="1">
      <alignment horizontal="center"/>
    </xf>
    <xf numFmtId="0" fontId="6" fillId="33" borderId="11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166" fontId="9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167" fontId="9" fillId="33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>
      <alignment horizontal="right"/>
    </xf>
    <xf numFmtId="4" fontId="9" fillId="34" borderId="12" xfId="0" applyNumberFormat="1" applyFont="1" applyFill="1" applyBorder="1" applyAlignment="1" applyProtection="1">
      <alignment horizontal="justify"/>
      <protection/>
    </xf>
    <xf numFmtId="3" fontId="9" fillId="34" borderId="12" xfId="0" applyNumberFormat="1" applyFont="1" applyFill="1" applyBorder="1" applyAlignment="1">
      <alignment horizontal="right"/>
    </xf>
    <xf numFmtId="166" fontId="9" fillId="34" borderId="12" xfId="0" applyNumberFormat="1" applyFont="1" applyFill="1" applyBorder="1" applyAlignment="1">
      <alignment horizontal="right"/>
    </xf>
    <xf numFmtId="166" fontId="9" fillId="33" borderId="0" xfId="0" applyNumberFormat="1" applyFont="1" applyFill="1" applyAlignment="1">
      <alignment/>
    </xf>
    <xf numFmtId="0" fontId="9" fillId="34" borderId="0" xfId="0" applyFont="1" applyFill="1" applyBorder="1" applyAlignment="1">
      <alignment horizontal="left"/>
    </xf>
    <xf numFmtId="4" fontId="9" fillId="34" borderId="0" xfId="0" applyNumberFormat="1" applyFont="1" applyFill="1" applyBorder="1" applyAlignment="1" applyProtection="1">
      <alignment horizontal="justify"/>
      <protection/>
    </xf>
    <xf numFmtId="3" fontId="9" fillId="34" borderId="0" xfId="0" applyNumberFormat="1" applyFont="1" applyFill="1" applyBorder="1" applyAlignment="1">
      <alignment horizontal="right"/>
    </xf>
    <xf numFmtId="166" fontId="9" fillId="34" borderId="0" xfId="0" applyNumberFormat="1" applyFont="1" applyFill="1" applyBorder="1" applyAlignment="1">
      <alignment horizontal="right"/>
    </xf>
    <xf numFmtId="167" fontId="9" fillId="34" borderId="0" xfId="0" applyNumberFormat="1" applyFont="1" applyFill="1" applyBorder="1" applyAlignment="1" applyProtection="1">
      <alignment horizontal="right"/>
      <protection/>
    </xf>
    <xf numFmtId="4" fontId="9" fillId="33" borderId="0" xfId="0" applyNumberFormat="1" applyFont="1" applyFill="1" applyBorder="1" applyAlignment="1" applyProtection="1">
      <alignment horizontal="justify"/>
      <protection/>
    </xf>
    <xf numFmtId="170" fontId="0" fillId="33" borderId="0" xfId="82" applyNumberFormat="1" applyFont="1" applyFill="1" applyAlignment="1">
      <alignment/>
    </xf>
    <xf numFmtId="0" fontId="9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>
      <alignment/>
    </xf>
    <xf numFmtId="167" fontId="10" fillId="33" borderId="0" xfId="0" applyNumberFormat="1" applyFont="1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0" fillId="33" borderId="0" xfId="112" applyFont="1" applyFill="1" applyAlignment="1">
      <alignment horizontal="right"/>
      <protection/>
    </xf>
    <xf numFmtId="3" fontId="0" fillId="33" borderId="0" xfId="112" applyNumberFormat="1" applyFont="1" applyFill="1" applyAlignment="1">
      <alignment horizontal="right"/>
      <protection/>
    </xf>
    <xf numFmtId="0" fontId="0" fillId="33" borderId="0" xfId="112" applyFont="1" applyFill="1" applyBorder="1" applyAlignment="1">
      <alignment horizontal="left"/>
      <protection/>
    </xf>
    <xf numFmtId="3" fontId="0" fillId="33" borderId="0" xfId="112" applyNumberFormat="1" applyFont="1" applyFill="1" applyBorder="1" applyAlignment="1" applyProtection="1">
      <alignment horizontal="left"/>
      <protection/>
    </xf>
    <xf numFmtId="0" fontId="6" fillId="33" borderId="13" xfId="112" applyFont="1" applyFill="1" applyBorder="1" applyAlignment="1" applyProtection="1">
      <alignment horizontal="center"/>
      <protection/>
    </xf>
    <xf numFmtId="3" fontId="6" fillId="33" borderId="13" xfId="112" applyNumberFormat="1" applyFont="1" applyFill="1" applyBorder="1" applyAlignment="1">
      <alignment horizontal="center"/>
      <protection/>
    </xf>
    <xf numFmtId="0" fontId="6" fillId="33" borderId="12" xfId="112" applyFont="1" applyFill="1" applyBorder="1" applyAlignment="1" applyProtection="1">
      <alignment horizontal="center" wrapText="1"/>
      <protection/>
    </xf>
    <xf numFmtId="0" fontId="0" fillId="33" borderId="0" xfId="112" applyFont="1" applyFill="1" applyAlignment="1">
      <alignment horizontal="right" wrapText="1"/>
      <protection/>
    </xf>
    <xf numFmtId="0" fontId="0" fillId="33" borderId="0" xfId="112" applyFont="1" applyFill="1" applyBorder="1" applyAlignment="1">
      <alignment horizontal="right"/>
      <protection/>
    </xf>
    <xf numFmtId="3" fontId="30" fillId="33" borderId="0" xfId="112" applyNumberFormat="1" applyFont="1" applyFill="1" applyBorder="1" applyAlignment="1">
      <alignment horizontal="right"/>
      <protection/>
    </xf>
    <xf numFmtId="0" fontId="6" fillId="35" borderId="0" xfId="112" applyNumberFormat="1" applyFont="1" applyFill="1" applyBorder="1" applyAlignment="1" quotePrefix="1">
      <alignment horizontal="left"/>
      <protection/>
    </xf>
    <xf numFmtId="0" fontId="6" fillId="35" borderId="0" xfId="112" applyFont="1" applyFill="1" applyBorder="1">
      <alignment/>
      <protection/>
    </xf>
    <xf numFmtId="3" fontId="6" fillId="35" borderId="0" xfId="112" applyNumberFormat="1" applyFont="1" applyFill="1" applyBorder="1" applyAlignment="1" quotePrefix="1">
      <alignment horizontal="right" vertical="top"/>
      <protection/>
    </xf>
    <xf numFmtId="0" fontId="9" fillId="33" borderId="0" xfId="112" applyNumberFormat="1" applyFont="1" applyFill="1" applyBorder="1" applyAlignment="1" quotePrefix="1">
      <alignment horizontal="left"/>
      <protection/>
    </xf>
    <xf numFmtId="0" fontId="9" fillId="33" borderId="0" xfId="112" applyFont="1" applyFill="1" applyBorder="1">
      <alignment/>
      <protection/>
    </xf>
    <xf numFmtId="3" fontId="9" fillId="33" borderId="0" xfId="112" applyNumberFormat="1" applyFont="1" applyFill="1" applyBorder="1" applyAlignment="1" quotePrefix="1">
      <alignment horizontal="right" vertical="top"/>
      <protection/>
    </xf>
    <xf numFmtId="166" fontId="9" fillId="33" borderId="0" xfId="112" applyNumberFormat="1" applyFont="1" applyFill="1" applyBorder="1" applyAlignment="1">
      <alignment horizontal="right" vertical="top"/>
      <protection/>
    </xf>
    <xf numFmtId="1" fontId="9" fillId="35" borderId="0" xfId="112" applyNumberFormat="1" applyFont="1" applyFill="1" applyBorder="1" applyAlignment="1" quotePrefix="1">
      <alignment horizontal="left" vertical="top"/>
      <protection/>
    </xf>
    <xf numFmtId="3" fontId="9" fillId="35" borderId="0" xfId="112" applyNumberFormat="1" applyFont="1" applyFill="1" applyBorder="1" applyAlignment="1" quotePrefix="1">
      <alignment horizontal="right" vertical="top"/>
      <protection/>
    </xf>
    <xf numFmtId="166" fontId="9" fillId="35" borderId="0" xfId="112" applyNumberFormat="1" applyFont="1" applyFill="1" applyBorder="1" applyAlignment="1">
      <alignment horizontal="right" vertical="top"/>
      <protection/>
    </xf>
    <xf numFmtId="3" fontId="9" fillId="35" borderId="12" xfId="112" applyNumberFormat="1" applyFont="1" applyFill="1" applyBorder="1" applyAlignment="1" quotePrefix="1">
      <alignment horizontal="right" vertical="top"/>
      <protection/>
    </xf>
    <xf numFmtId="166" fontId="9" fillId="35" borderId="12" xfId="112" applyNumberFormat="1" applyFont="1" applyFill="1" applyBorder="1" applyAlignment="1">
      <alignment horizontal="right" vertical="top"/>
      <protection/>
    </xf>
    <xf numFmtId="0" fontId="23" fillId="33" borderId="0" xfId="112" applyFont="1" applyFill="1" applyAlignment="1">
      <alignment horizontal="justify" wrapText="1"/>
      <protection/>
    </xf>
    <xf numFmtId="3" fontId="9" fillId="33" borderId="0" xfId="112" applyNumberFormat="1" applyFont="1" applyFill="1" applyBorder="1" applyAlignment="1" quotePrefix="1">
      <alignment horizontal="right"/>
      <protection/>
    </xf>
    <xf numFmtId="166" fontId="24" fillId="33" borderId="0" xfId="112" applyNumberFormat="1" applyFont="1" applyFill="1" applyBorder="1" applyAlignment="1">
      <alignment horizontal="right"/>
      <protection/>
    </xf>
    <xf numFmtId="0" fontId="9" fillId="33" borderId="0" xfId="112" applyNumberFormat="1" applyFont="1" applyFill="1" applyBorder="1" applyAlignment="1">
      <alignment horizontal="left"/>
      <protection/>
    </xf>
    <xf numFmtId="166" fontId="9" fillId="33" borderId="0" xfId="112" applyNumberFormat="1" applyFont="1" applyFill="1" applyBorder="1" applyAlignment="1">
      <alignment horizontal="right"/>
      <protection/>
    </xf>
    <xf numFmtId="0" fontId="10" fillId="33" borderId="0" xfId="112" applyFont="1" applyFill="1" applyAlignment="1">
      <alignment/>
      <protection/>
    </xf>
    <xf numFmtId="3" fontId="6" fillId="34" borderId="0" xfId="0" applyNumberFormat="1" applyFont="1" applyFill="1" applyBorder="1" applyAlignment="1">
      <alignment horizontal="right"/>
    </xf>
    <xf numFmtId="166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7" fontId="6" fillId="34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167" fontId="9" fillId="33" borderId="0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/>
    </xf>
    <xf numFmtId="166" fontId="9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166" fontId="28" fillId="33" borderId="0" xfId="0" applyNumberFormat="1" applyFont="1" applyFill="1" applyBorder="1" applyAlignment="1">
      <alignment/>
    </xf>
    <xf numFmtId="3" fontId="28" fillId="33" borderId="0" xfId="0" applyNumberFormat="1" applyFont="1" applyFill="1" applyBorder="1" applyAlignment="1">
      <alignment/>
    </xf>
    <xf numFmtId="166" fontId="9" fillId="34" borderId="11" xfId="0" applyNumberFormat="1" applyFont="1" applyFill="1" applyBorder="1" applyAlignment="1">
      <alignment/>
    </xf>
    <xf numFmtId="3" fontId="9" fillId="34" borderId="11" xfId="0" applyNumberFormat="1" applyFont="1" applyFill="1" applyBorder="1" applyAlignment="1">
      <alignment/>
    </xf>
    <xf numFmtId="16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26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 applyProtection="1">
      <alignment horizontal="left"/>
      <protection/>
    </xf>
    <xf numFmtId="166" fontId="11" fillId="33" borderId="0" xfId="0" applyNumberFormat="1" applyFont="1" applyFill="1" applyBorder="1" applyAlignment="1" applyProtection="1">
      <alignment horizontal="centerContinuous"/>
      <protection/>
    </xf>
    <xf numFmtId="166" fontId="0" fillId="33" borderId="0" xfId="0" applyNumberFormat="1" applyFont="1" applyFill="1" applyBorder="1" applyAlignment="1" applyProtection="1">
      <alignment horizontal="centerContinuous"/>
      <protection/>
    </xf>
    <xf numFmtId="173" fontId="0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74" fontId="0" fillId="33" borderId="0" xfId="0" applyNumberFormat="1" applyFont="1" applyFill="1" applyBorder="1" applyAlignment="1">
      <alignment/>
    </xf>
    <xf numFmtId="175" fontId="0" fillId="33" borderId="0" xfId="82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 horizontal="left"/>
      <protection/>
    </xf>
    <xf numFmtId="172" fontId="6" fillId="33" borderId="0" xfId="0" applyNumberFormat="1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>
      <alignment horizontal="center"/>
    </xf>
    <xf numFmtId="167" fontId="6" fillId="33" borderId="0" xfId="0" applyNumberFormat="1" applyFont="1" applyFill="1" applyBorder="1" applyAlignment="1">
      <alignment horizontal="center"/>
    </xf>
    <xf numFmtId="167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6" fillId="33" borderId="12" xfId="0" applyNumberFormat="1" applyFont="1" applyFill="1" applyBorder="1" applyAlignment="1" applyProtection="1">
      <alignment horizontal="centerContinuous"/>
      <protection/>
    </xf>
    <xf numFmtId="0" fontId="6" fillId="33" borderId="12" xfId="0" applyFont="1" applyFill="1" applyBorder="1" applyAlignment="1">
      <alignment horizontal="center"/>
    </xf>
    <xf numFmtId="167" fontId="6" fillId="33" borderId="12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>
      <alignment/>
    </xf>
    <xf numFmtId="167" fontId="6" fillId="33" borderId="0" xfId="0" applyNumberFormat="1" applyFont="1" applyFill="1" applyBorder="1" applyAlignment="1">
      <alignment/>
    </xf>
    <xf numFmtId="167" fontId="11" fillId="33" borderId="0" xfId="0" applyNumberFormat="1" applyFont="1" applyFill="1" applyBorder="1" applyAlignment="1">
      <alignment/>
    </xf>
    <xf numFmtId="172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167" fontId="6" fillId="34" borderId="0" xfId="0" applyNumberFormat="1" applyFont="1" applyFill="1" applyBorder="1" applyAlignment="1" applyProtection="1">
      <alignment horizontal="right"/>
      <protection/>
    </xf>
    <xf numFmtId="167" fontId="6" fillId="34" borderId="0" xfId="0" applyNumberFormat="1" applyFont="1" applyFill="1" applyBorder="1" applyAlignment="1">
      <alignment horizontal="right"/>
    </xf>
    <xf numFmtId="49" fontId="6" fillId="34" borderId="0" xfId="0" applyNumberFormat="1" applyFont="1" applyFill="1" applyBorder="1" applyAlignment="1" applyProtection="1">
      <alignment horizontal="center"/>
      <protection/>
    </xf>
    <xf numFmtId="169" fontId="31" fillId="33" borderId="0" xfId="82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169" fontId="0" fillId="33" borderId="0" xfId="82" applyNumberFormat="1" applyFill="1" applyBorder="1" applyAlignment="1">
      <alignment horizontal="center"/>
    </xf>
    <xf numFmtId="167" fontId="0" fillId="33" borderId="0" xfId="0" applyNumberFormat="1" applyFill="1" applyBorder="1" applyAlignment="1">
      <alignment/>
    </xf>
    <xf numFmtId="0" fontId="9" fillId="34" borderId="0" xfId="0" applyFont="1" applyFill="1" applyAlignment="1">
      <alignment horizontal="center"/>
    </xf>
    <xf numFmtId="0" fontId="9" fillId="34" borderId="0" xfId="0" applyFont="1" applyFill="1" applyBorder="1" applyAlignment="1">
      <alignment/>
    </xf>
    <xf numFmtId="167" fontId="9" fillId="34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 applyProtection="1">
      <alignment horizontal="center"/>
      <protection/>
    </xf>
    <xf numFmtId="173" fontId="6" fillId="33" borderId="0" xfId="0" applyNumberFormat="1" applyFont="1" applyFill="1" applyBorder="1" applyAlignment="1">
      <alignment horizontal="right"/>
    </xf>
    <xf numFmtId="49" fontId="9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wrapText="1"/>
    </xf>
    <xf numFmtId="49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9" fillId="34" borderId="0" xfId="0" applyFont="1" applyFill="1" applyBorder="1" applyAlignment="1">
      <alignment vertical="justify"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3" fontId="9" fillId="33" borderId="0" xfId="0" applyNumberFormat="1" applyFont="1" applyFill="1" applyBorder="1" applyAlignment="1">
      <alignment horizontal="right" vertical="center"/>
    </xf>
    <xf numFmtId="167" fontId="9" fillId="33" borderId="0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3" fontId="9" fillId="34" borderId="0" xfId="0" applyNumberFormat="1" applyFont="1" applyFill="1" applyBorder="1" applyAlignment="1">
      <alignment horizontal="right" vertical="center"/>
    </xf>
    <xf numFmtId="167" fontId="9" fillId="34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>
      <alignment vertical="center"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3" fontId="6" fillId="33" borderId="0" xfId="0" applyNumberFormat="1" applyFont="1" applyFill="1" applyBorder="1" applyAlignment="1">
      <alignment horizontal="right" vertical="center"/>
    </xf>
    <xf numFmtId="167" fontId="6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3" fontId="19" fillId="34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justify" wrapText="1"/>
    </xf>
    <xf numFmtId="176" fontId="9" fillId="34" borderId="0" xfId="0" applyNumberFormat="1" applyFont="1" applyFill="1" applyBorder="1" applyAlignment="1" applyProtection="1">
      <alignment horizontal="left" vertical="center" wrapText="1"/>
      <protection/>
    </xf>
    <xf numFmtId="3" fontId="6" fillId="34" borderId="0" xfId="0" applyNumberFormat="1" applyFont="1" applyFill="1" applyBorder="1" applyAlignment="1">
      <alignment horizontal="right" vertical="center"/>
    </xf>
    <xf numFmtId="167" fontId="6" fillId="34" borderId="0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34" borderId="0" xfId="0" applyFont="1" applyFill="1" applyBorder="1" applyAlignment="1">
      <alignment vertical="center"/>
    </xf>
    <xf numFmtId="167" fontId="0" fillId="33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top" wrapText="1"/>
    </xf>
    <xf numFmtId="175" fontId="0" fillId="33" borderId="0" xfId="82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6" fillId="34" borderId="0" xfId="0" applyFont="1" applyFill="1" applyAlignment="1">
      <alignment horizontal="center"/>
    </xf>
    <xf numFmtId="173" fontId="6" fillId="34" borderId="0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vertical="top"/>
    </xf>
    <xf numFmtId="173" fontId="9" fillId="33" borderId="0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173" fontId="9" fillId="33" borderId="0" xfId="0" applyNumberFormat="1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vertical="top"/>
    </xf>
    <xf numFmtId="3" fontId="8" fillId="33" borderId="0" xfId="0" applyNumberFormat="1" applyFont="1" applyFill="1" applyBorder="1" applyAlignment="1">
      <alignment vertical="top"/>
    </xf>
    <xf numFmtId="1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 vertical="center"/>
    </xf>
    <xf numFmtId="3" fontId="8" fillId="34" borderId="0" xfId="0" applyNumberFormat="1" applyFont="1" applyFill="1" applyBorder="1" applyAlignment="1">
      <alignment vertical="top"/>
    </xf>
    <xf numFmtId="1" fontId="6" fillId="34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167" fontId="6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/>
    </xf>
    <xf numFmtId="173" fontId="9" fillId="33" borderId="0" xfId="0" applyNumberFormat="1" applyFont="1" applyFill="1" applyAlignment="1">
      <alignment/>
    </xf>
    <xf numFmtId="167" fontId="9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horizontal="left"/>
    </xf>
    <xf numFmtId="180" fontId="3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 horizontal="left"/>
    </xf>
    <xf numFmtId="166" fontId="5" fillId="33" borderId="0" xfId="0" applyNumberFormat="1" applyFont="1" applyFill="1" applyBorder="1" applyAlignment="1" applyProtection="1">
      <alignment horizontal="centerContinuous"/>
      <protection/>
    </xf>
    <xf numFmtId="170" fontId="9" fillId="33" borderId="0" xfId="82" applyNumberFormat="1" applyFont="1" applyFill="1" applyBorder="1" applyAlignment="1">
      <alignment/>
    </xf>
    <xf numFmtId="49" fontId="9" fillId="33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 vertical="center"/>
    </xf>
    <xf numFmtId="0" fontId="9" fillId="34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 applyProtection="1">
      <alignment horizontal="center"/>
      <protection/>
    </xf>
    <xf numFmtId="49" fontId="9" fillId="34" borderId="0" xfId="0" applyNumberFormat="1" applyFont="1" applyFill="1" applyBorder="1" applyAlignment="1" applyProtection="1">
      <alignment horizontal="center"/>
      <protection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center"/>
    </xf>
    <xf numFmtId="49" fontId="9" fillId="34" borderId="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right" vertical="center"/>
    </xf>
    <xf numFmtId="167" fontId="6" fillId="33" borderId="12" xfId="0" applyNumberFormat="1" applyFont="1" applyFill="1" applyBorder="1" applyAlignment="1">
      <alignment horizontal="right"/>
    </xf>
    <xf numFmtId="166" fontId="11" fillId="33" borderId="0" xfId="0" applyNumberFormat="1" applyFont="1" applyFill="1" applyBorder="1" applyAlignment="1">
      <alignment vertical="center"/>
    </xf>
    <xf numFmtId="37" fontId="0" fillId="33" borderId="0" xfId="115" applyFont="1" applyFill="1" applyBorder="1">
      <alignment/>
      <protection/>
    </xf>
    <xf numFmtId="37" fontId="5" fillId="33" borderId="0" xfId="115" applyFont="1" applyFill="1" applyBorder="1" applyAlignment="1">
      <alignment horizontal="left"/>
      <protection/>
    </xf>
    <xf numFmtId="37" fontId="6" fillId="33" borderId="0" xfId="115" applyFont="1" applyFill="1" applyBorder="1" applyAlignment="1">
      <alignment horizontal="left"/>
      <protection/>
    </xf>
    <xf numFmtId="37" fontId="9" fillId="33" borderId="0" xfId="115" applyFont="1" applyFill="1" applyBorder="1">
      <alignment/>
      <protection/>
    </xf>
    <xf numFmtId="3" fontId="9" fillId="33" borderId="0" xfId="115" applyNumberFormat="1" applyFont="1" applyFill="1" applyBorder="1" applyAlignment="1" applyProtection="1">
      <alignment horizontal="right"/>
      <protection/>
    </xf>
    <xf numFmtId="4" fontId="9" fillId="33" borderId="0" xfId="115" applyNumberFormat="1" applyFont="1" applyFill="1" applyBorder="1" applyAlignment="1">
      <alignment horizontal="right"/>
      <protection/>
    </xf>
    <xf numFmtId="37" fontId="32" fillId="33" borderId="0" xfId="115" applyFill="1" applyBorder="1">
      <alignment/>
      <protection/>
    </xf>
    <xf numFmtId="37" fontId="32" fillId="33" borderId="0" xfId="115" applyFont="1" applyFill="1" applyBorder="1">
      <alignment/>
      <protection/>
    </xf>
    <xf numFmtId="37" fontId="3" fillId="33" borderId="0" xfId="115" applyFont="1" applyFill="1" applyBorder="1" applyAlignment="1">
      <alignment horizontal="left"/>
      <protection/>
    </xf>
    <xf numFmtId="37" fontId="33" fillId="33" borderId="0" xfId="115" applyFont="1" applyFill="1" applyBorder="1">
      <alignment/>
      <protection/>
    </xf>
    <xf numFmtId="37" fontId="34" fillId="33" borderId="0" xfId="115" applyFont="1" applyFill="1" applyBorder="1">
      <alignment/>
      <protection/>
    </xf>
    <xf numFmtId="37" fontId="21" fillId="33" borderId="0" xfId="115" applyFont="1" applyFill="1" applyBorder="1">
      <alignment/>
      <protection/>
    </xf>
    <xf numFmtId="0" fontId="3" fillId="33" borderId="0" xfId="0" applyNumberFormat="1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177" fontId="6" fillId="33" borderId="0" xfId="97" applyNumberFormat="1" applyFont="1" applyFill="1" applyBorder="1" applyAlignment="1">
      <alignment horizontal="center" vertical="center"/>
    </xf>
    <xf numFmtId="177" fontId="9" fillId="35" borderId="0" xfId="97" applyNumberFormat="1" applyFont="1" applyFill="1" applyBorder="1" applyAlignment="1">
      <alignment/>
    </xf>
    <xf numFmtId="0" fontId="9" fillId="36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9" fillId="36" borderId="0" xfId="0" applyFont="1" applyFill="1" applyAlignment="1" quotePrefix="1">
      <alignment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/>
    </xf>
    <xf numFmtId="3" fontId="6" fillId="35" borderId="0" xfId="0" applyNumberFormat="1" applyFont="1" applyFill="1" applyBorder="1" applyAlignment="1">
      <alignment horizontal="right"/>
    </xf>
    <xf numFmtId="167" fontId="6" fillId="35" borderId="0" xfId="0" applyNumberFormat="1" applyFont="1" applyFill="1" applyBorder="1" applyAlignment="1">
      <alignment horizontal="right"/>
    </xf>
    <xf numFmtId="3" fontId="9" fillId="35" borderId="0" xfId="0" applyNumberFormat="1" applyFont="1" applyFill="1" applyBorder="1" applyAlignment="1">
      <alignment horizontal="right"/>
    </xf>
    <xf numFmtId="166" fontId="9" fillId="35" borderId="0" xfId="0" applyNumberFormat="1" applyFont="1" applyFill="1" applyBorder="1" applyAlignment="1">
      <alignment horizontal="right"/>
    </xf>
    <xf numFmtId="167" fontId="9" fillId="35" borderId="0" xfId="0" applyNumberFormat="1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 applyProtection="1">
      <alignment horizontal="left"/>
      <protection/>
    </xf>
    <xf numFmtId="3" fontId="9" fillId="34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 wrapText="1"/>
    </xf>
    <xf numFmtId="3" fontId="6" fillId="34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 vertical="center"/>
    </xf>
    <xf numFmtId="3" fontId="9" fillId="33" borderId="0" xfId="0" applyNumberFormat="1" applyFont="1" applyFill="1" applyBorder="1" applyAlignment="1" applyProtection="1">
      <alignment horizontal="right" vertical="center"/>
      <protection/>
    </xf>
    <xf numFmtId="3" fontId="9" fillId="34" borderId="0" xfId="0" applyNumberFormat="1" applyFont="1" applyFill="1" applyBorder="1" applyAlignment="1" applyProtection="1">
      <alignment horizontal="right" vertical="center"/>
      <protection/>
    </xf>
    <xf numFmtId="167" fontId="9" fillId="34" borderId="0" xfId="0" applyNumberFormat="1" applyFont="1" applyFill="1" applyBorder="1" applyAlignment="1" applyProtection="1">
      <alignment horizontal="right" vertical="center"/>
      <protection/>
    </xf>
    <xf numFmtId="167" fontId="9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>
      <alignment horizontal="justify" wrapText="1"/>
    </xf>
    <xf numFmtId="0" fontId="9" fillId="34" borderId="0" xfId="0" applyFont="1" applyFill="1" applyBorder="1" applyAlignment="1">
      <alignment horizontal="justify" wrapText="1"/>
    </xf>
    <xf numFmtId="49" fontId="0" fillId="33" borderId="0" xfId="0" applyNumberFormat="1" applyFont="1" applyFill="1" applyBorder="1" applyAlignment="1">
      <alignment horizontal="left" vertical="top"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top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vertical="top" wrapText="1"/>
    </xf>
    <xf numFmtId="3" fontId="6" fillId="34" borderId="12" xfId="0" applyNumberFormat="1" applyFont="1" applyFill="1" applyBorder="1" applyAlignment="1" applyProtection="1">
      <alignment horizontal="right"/>
      <protection/>
    </xf>
    <xf numFmtId="167" fontId="6" fillId="34" borderId="12" xfId="0" applyNumberFormat="1" applyFont="1" applyFill="1" applyBorder="1" applyAlignment="1" applyProtection="1">
      <alignment horizontal="right"/>
      <protection/>
    </xf>
    <xf numFmtId="0" fontId="10" fillId="33" borderId="0" xfId="113" applyFont="1" applyFill="1" applyBorder="1" applyAlignment="1">
      <alignment horizontal="left"/>
      <protection/>
    </xf>
    <xf numFmtId="0" fontId="25" fillId="33" borderId="0" xfId="0" applyFont="1" applyFill="1" applyAlignment="1">
      <alignment horizontal="left"/>
    </xf>
    <xf numFmtId="4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Continuous"/>
      <protection/>
    </xf>
    <xf numFmtId="3" fontId="6" fillId="33" borderId="0" xfId="0" applyNumberFormat="1" applyFont="1" applyFill="1" applyBorder="1" applyAlignment="1">
      <alignment horizontal="centerContinuous"/>
    </xf>
    <xf numFmtId="0" fontId="9" fillId="33" borderId="0" xfId="0" applyNumberFormat="1" applyFont="1" applyFill="1" applyBorder="1" applyAlignment="1" quotePrefix="1">
      <alignment/>
    </xf>
    <xf numFmtId="179" fontId="9" fillId="33" borderId="0" xfId="0" applyNumberFormat="1" applyFont="1" applyFill="1" applyBorder="1" applyAlignment="1" quotePrefix="1">
      <alignment/>
    </xf>
    <xf numFmtId="0" fontId="6" fillId="35" borderId="0" xfId="0" applyFont="1" applyFill="1" applyBorder="1" applyAlignment="1">
      <alignment/>
    </xf>
    <xf numFmtId="3" fontId="6" fillId="35" borderId="0" xfId="0" applyNumberFormat="1" applyFont="1" applyFill="1" applyBorder="1" applyAlignment="1" quotePrefix="1">
      <alignment/>
    </xf>
    <xf numFmtId="166" fontId="6" fillId="35" borderId="0" xfId="0" applyNumberFormat="1" applyFont="1" applyFill="1" applyBorder="1" applyAlignment="1">
      <alignment/>
    </xf>
    <xf numFmtId="166" fontId="9" fillId="35" borderId="0" xfId="0" applyNumberFormat="1" applyFont="1" applyFill="1" applyBorder="1" applyAlignment="1">
      <alignment/>
    </xf>
    <xf numFmtId="166" fontId="27" fillId="33" borderId="0" xfId="0" applyNumberFormat="1" applyFont="1" applyFill="1" applyBorder="1" applyAlignment="1">
      <alignment/>
    </xf>
    <xf numFmtId="49" fontId="6" fillId="35" borderId="0" xfId="0" applyNumberFormat="1" applyFont="1" applyFill="1" applyBorder="1" applyAlignment="1" applyProtection="1">
      <alignment horizontal="center"/>
      <protection/>
    </xf>
    <xf numFmtId="49" fontId="9" fillId="35" borderId="0" xfId="0" applyNumberFormat="1" applyFont="1" applyFill="1" applyBorder="1" applyAlignment="1" applyProtection="1">
      <alignment horizontal="center"/>
      <protection/>
    </xf>
    <xf numFmtId="49" fontId="11" fillId="35" borderId="0" xfId="0" applyNumberFormat="1" applyFont="1" applyFill="1" applyAlignment="1">
      <alignment horizontal="left"/>
    </xf>
    <xf numFmtId="49" fontId="11" fillId="33" borderId="12" xfId="0" applyNumberFormat="1" applyFont="1" applyFill="1" applyBorder="1" applyAlignment="1">
      <alignment horizontal="left"/>
    </xf>
    <xf numFmtId="3" fontId="6" fillId="33" borderId="12" xfId="0" applyNumberFormat="1" applyFont="1" applyFill="1" applyBorder="1" applyAlignment="1">
      <alignment horizontal="right"/>
    </xf>
    <xf numFmtId="177" fontId="2" fillId="33" borderId="0" xfId="82" applyNumberFormat="1" applyFont="1" applyFill="1" applyAlignment="1">
      <alignment/>
    </xf>
    <xf numFmtId="177" fontId="9" fillId="33" borderId="0" xfId="82" applyNumberFormat="1" applyFont="1" applyFill="1" applyBorder="1" applyAlignment="1">
      <alignment vertical="center"/>
    </xf>
    <xf numFmtId="177" fontId="9" fillId="36" borderId="0" xfId="82" applyNumberFormat="1" applyFont="1" applyFill="1" applyBorder="1" applyAlignment="1">
      <alignment vertical="center"/>
    </xf>
    <xf numFmtId="177" fontId="9" fillId="35" borderId="0" xfId="82" applyNumberFormat="1" applyFont="1" applyFill="1" applyBorder="1" applyAlignment="1">
      <alignment vertical="center"/>
    </xf>
    <xf numFmtId="177" fontId="0" fillId="33" borderId="0" xfId="82" applyNumberFormat="1" applyFont="1" applyFill="1" applyAlignment="1">
      <alignment/>
    </xf>
    <xf numFmtId="181" fontId="2" fillId="33" borderId="0" xfId="82" applyNumberFormat="1" applyFont="1" applyFill="1" applyAlignment="1">
      <alignment/>
    </xf>
    <xf numFmtId="177" fontId="9" fillId="33" borderId="0" xfId="82" applyNumberFormat="1" applyFont="1" applyFill="1" applyBorder="1" applyAlignment="1">
      <alignment/>
    </xf>
    <xf numFmtId="177" fontId="9" fillId="35" borderId="0" xfId="82" applyNumberFormat="1" applyFont="1" applyFill="1" applyBorder="1" applyAlignment="1">
      <alignment/>
    </xf>
    <xf numFmtId="4" fontId="38" fillId="33" borderId="0" xfId="0" applyNumberFormat="1" applyFont="1" applyFill="1" applyBorder="1" applyAlignment="1" applyProtection="1">
      <alignment horizontal="left"/>
      <protection/>
    </xf>
    <xf numFmtId="0" fontId="38" fillId="33" borderId="0" xfId="0" applyFont="1" applyFill="1" applyBorder="1" applyAlignment="1">
      <alignment horizontal="left"/>
    </xf>
    <xf numFmtId="166" fontId="38" fillId="33" borderId="0" xfId="0" applyNumberFormat="1" applyFont="1" applyFill="1" applyBorder="1" applyAlignment="1">
      <alignment horizontal="left"/>
    </xf>
    <xf numFmtId="172" fontId="38" fillId="33" borderId="0" xfId="0" applyNumberFormat="1" applyFont="1" applyFill="1" applyBorder="1" applyAlignment="1" applyProtection="1">
      <alignment horizontal="left"/>
      <protection/>
    </xf>
    <xf numFmtId="170" fontId="38" fillId="33" borderId="0" xfId="82" applyNumberFormat="1" applyFont="1" applyFill="1" applyBorder="1" applyAlignment="1" applyProtection="1">
      <alignment horizontal="left"/>
      <protection/>
    </xf>
    <xf numFmtId="37" fontId="38" fillId="33" borderId="0" xfId="115" applyFont="1" applyFill="1" applyBorder="1" applyAlignment="1">
      <alignment horizontal="left"/>
      <protection/>
    </xf>
    <xf numFmtId="0" fontId="37" fillId="33" borderId="0" xfId="79" applyFont="1" applyFill="1" applyBorder="1" applyAlignment="1" applyProtection="1">
      <alignment/>
      <protection/>
    </xf>
    <xf numFmtId="0" fontId="38" fillId="33" borderId="14" xfId="0" applyFont="1" applyFill="1" applyBorder="1" applyAlignment="1">
      <alignment horizontal="left"/>
    </xf>
    <xf numFmtId="0" fontId="17" fillId="33" borderId="14" xfId="0" applyFont="1" applyFill="1" applyBorder="1" applyAlignment="1">
      <alignment/>
    </xf>
    <xf numFmtId="174" fontId="0" fillId="33" borderId="0" xfId="0" applyNumberFormat="1" applyFont="1" applyFill="1" applyAlignment="1">
      <alignment/>
    </xf>
    <xf numFmtId="171" fontId="0" fillId="33" borderId="0" xfId="112" applyNumberFormat="1" applyFont="1" applyFill="1" applyAlignment="1">
      <alignment horizontal="right"/>
      <protection/>
    </xf>
    <xf numFmtId="4" fontId="6" fillId="34" borderId="0" xfId="0" applyNumberFormat="1" applyFont="1" applyFill="1" applyBorder="1" applyAlignment="1">
      <alignment horizontal="right"/>
    </xf>
    <xf numFmtId="4" fontId="9" fillId="34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177" fontId="9" fillId="33" borderId="11" xfId="82" applyNumberFormat="1" applyFont="1" applyFill="1" applyBorder="1" applyAlignment="1">
      <alignment vertical="center"/>
    </xf>
    <xf numFmtId="166" fontId="9" fillId="37" borderId="0" xfId="0" applyNumberFormat="1" applyFont="1" applyFill="1" applyBorder="1" applyAlignment="1">
      <alignment horizontal="right"/>
    </xf>
    <xf numFmtId="167" fontId="9" fillId="37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horizontal="left"/>
      <protection/>
    </xf>
    <xf numFmtId="0" fontId="3" fillId="33" borderId="0" xfId="112" applyFont="1" applyFill="1" applyBorder="1" applyAlignment="1">
      <alignment/>
      <protection/>
    </xf>
    <xf numFmtId="0" fontId="0" fillId="37" borderId="0" xfId="0" applyFont="1" applyFill="1" applyAlignment="1">
      <alignment/>
    </xf>
    <xf numFmtId="167" fontId="0" fillId="37" borderId="0" xfId="0" applyNumberFormat="1" applyFont="1" applyFill="1" applyAlignment="1">
      <alignment/>
    </xf>
    <xf numFmtId="3" fontId="9" fillId="37" borderId="0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167" fontId="9" fillId="35" borderId="0" xfId="112" applyNumberFormat="1" applyFont="1" applyFill="1" applyBorder="1" applyAlignment="1" quotePrefix="1">
      <alignment horizontal="right" vertical="top"/>
      <protection/>
    </xf>
    <xf numFmtId="1" fontId="9" fillId="37" borderId="0" xfId="112" applyNumberFormat="1" applyFont="1" applyFill="1" applyBorder="1" applyAlignment="1" quotePrefix="1">
      <alignment horizontal="left" vertical="top"/>
      <protection/>
    </xf>
    <xf numFmtId="1" fontId="9" fillId="35" borderId="12" xfId="112" applyNumberFormat="1" applyFont="1" applyFill="1" applyBorder="1" applyAlignment="1" quotePrefix="1">
      <alignment horizontal="left" vertical="top"/>
      <protection/>
    </xf>
    <xf numFmtId="1" fontId="9" fillId="35" borderId="0" xfId="112" applyNumberFormat="1" applyFont="1" applyFill="1" applyBorder="1" applyAlignment="1" quotePrefix="1">
      <alignment horizontal="right" vertical="top"/>
      <protection/>
    </xf>
    <xf numFmtId="1" fontId="9" fillId="37" borderId="0" xfId="112" applyNumberFormat="1" applyFont="1" applyFill="1" applyBorder="1" applyAlignment="1" quotePrefix="1">
      <alignment horizontal="right" vertical="top"/>
      <protection/>
    </xf>
    <xf numFmtId="1" fontId="9" fillId="35" borderId="12" xfId="112" applyNumberFormat="1" applyFont="1" applyFill="1" applyBorder="1" applyAlignment="1" quotePrefix="1">
      <alignment horizontal="right" vertical="top"/>
      <protection/>
    </xf>
    <xf numFmtId="167" fontId="6" fillId="35" borderId="0" xfId="112" applyNumberFormat="1" applyFont="1" applyFill="1" applyBorder="1" applyAlignment="1" quotePrefix="1">
      <alignment horizontal="right" vertical="top"/>
      <protection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166" fontId="3" fillId="37" borderId="0" xfId="0" applyNumberFormat="1" applyFont="1" applyFill="1" applyBorder="1" applyAlignment="1">
      <alignment horizontal="left"/>
    </xf>
    <xf numFmtId="172" fontId="3" fillId="33" borderId="0" xfId="0" applyNumberFormat="1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17" fillId="33" borderId="0" xfId="0" applyFont="1" applyFill="1" applyBorder="1" applyAlignment="1">
      <alignment/>
    </xf>
    <xf numFmtId="0" fontId="37" fillId="33" borderId="13" xfId="79" applyFont="1" applyFill="1" applyBorder="1" applyAlignment="1" applyProtection="1">
      <alignment/>
      <protection/>
    </xf>
    <xf numFmtId="0" fontId="37" fillId="33" borderId="15" xfId="79" applyFont="1" applyFill="1" applyBorder="1" applyAlignment="1" applyProtection="1">
      <alignment/>
      <protection/>
    </xf>
    <xf numFmtId="0" fontId="37" fillId="33" borderId="16" xfId="79" applyFont="1" applyFill="1" applyBorder="1" applyAlignment="1" applyProtection="1">
      <alignment/>
      <protection/>
    </xf>
    <xf numFmtId="0" fontId="17" fillId="33" borderId="12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9" fillId="35" borderId="0" xfId="0" applyFont="1" applyFill="1" applyAlignment="1">
      <alignment/>
    </xf>
    <xf numFmtId="2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2" fontId="0" fillId="37" borderId="0" xfId="0" applyNumberFormat="1" applyFill="1" applyBorder="1" applyAlignment="1">
      <alignment horizontal="left"/>
    </xf>
    <xf numFmtId="1" fontId="6" fillId="37" borderId="0" xfId="0" applyNumberFormat="1" applyFont="1" applyFill="1" applyBorder="1" applyAlignment="1">
      <alignment horizontal="center" vertical="center"/>
    </xf>
    <xf numFmtId="2" fontId="6" fillId="37" borderId="0" xfId="0" applyNumberFormat="1" applyFont="1" applyFill="1" applyBorder="1" applyAlignment="1">
      <alignment horizontal="center" vertical="center"/>
    </xf>
    <xf numFmtId="0" fontId="9" fillId="37" borderId="0" xfId="0" applyFont="1" applyFill="1" applyAlignment="1" quotePrefix="1">
      <alignment/>
    </xf>
    <xf numFmtId="0" fontId="9" fillId="37" borderId="0" xfId="0" applyFont="1" applyFill="1" applyBorder="1" applyAlignment="1" quotePrefix="1">
      <alignment/>
    </xf>
    <xf numFmtId="177" fontId="6" fillId="37" borderId="0" xfId="97" applyNumberFormat="1" applyFont="1" applyFill="1" applyBorder="1" applyAlignment="1">
      <alignment horizontal="center" vertical="center"/>
    </xf>
    <xf numFmtId="177" fontId="9" fillId="37" borderId="0" xfId="97" applyNumberFormat="1" applyFont="1" applyFill="1" applyBorder="1" applyAlignment="1">
      <alignment/>
    </xf>
    <xf numFmtId="177" fontId="9" fillId="37" borderId="0" xfId="82" applyNumberFormat="1" applyFont="1" applyFill="1" applyBorder="1" applyAlignment="1">
      <alignment vertical="center"/>
    </xf>
    <xf numFmtId="178" fontId="9" fillId="33" borderId="11" xfId="82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3" fontId="6" fillId="37" borderId="0" xfId="0" applyNumberFormat="1" applyFont="1" applyFill="1" applyBorder="1" applyAlignment="1">
      <alignment horizontal="right"/>
    </xf>
    <xf numFmtId="0" fontId="6" fillId="37" borderId="0" xfId="0" applyFont="1" applyFill="1" applyBorder="1" applyAlignment="1" applyProtection="1">
      <alignment horizontal="left"/>
      <protection/>
    </xf>
    <xf numFmtId="177" fontId="2" fillId="37" borderId="0" xfId="82" applyNumberFormat="1" applyFont="1" applyFill="1" applyBorder="1" applyAlignment="1">
      <alignment/>
    </xf>
    <xf numFmtId="177" fontId="0" fillId="37" borderId="0" xfId="82" applyNumberFormat="1" applyFont="1" applyFill="1" applyAlignment="1">
      <alignment/>
    </xf>
    <xf numFmtId="177" fontId="0" fillId="37" borderId="0" xfId="82" applyNumberFormat="1" applyFont="1" applyFill="1" applyBorder="1" applyAlignment="1">
      <alignment/>
    </xf>
    <xf numFmtId="0" fontId="0" fillId="37" borderId="0" xfId="0" applyFill="1" applyBorder="1" applyAlignment="1">
      <alignment horizontal="left"/>
    </xf>
    <xf numFmtId="181" fontId="2" fillId="37" borderId="0" xfId="82" applyNumberFormat="1" applyFont="1" applyFill="1" applyBorder="1" applyAlignment="1">
      <alignment/>
    </xf>
    <xf numFmtId="0" fontId="0" fillId="37" borderId="0" xfId="0" applyFont="1" applyFill="1" applyBorder="1" applyAlignment="1">
      <alignment horizontal="right"/>
    </xf>
    <xf numFmtId="0" fontId="37" fillId="33" borderId="18" xfId="79" applyFont="1" applyFill="1" applyBorder="1" applyAlignment="1" applyProtection="1">
      <alignment/>
      <protection/>
    </xf>
    <xf numFmtId="0" fontId="0" fillId="37" borderId="0" xfId="0" applyFont="1" applyFill="1" applyAlignment="1">
      <alignment/>
    </xf>
    <xf numFmtId="0" fontId="6" fillId="37" borderId="0" xfId="0" applyFont="1" applyFill="1" applyAlignment="1" applyProtection="1">
      <alignment horizontal="left"/>
      <protection/>
    </xf>
    <xf numFmtId="49" fontId="90" fillId="37" borderId="19" xfId="82" applyNumberFormat="1" applyFont="1" applyFill="1" applyBorder="1" applyAlignment="1">
      <alignment horizontal="center" vertical="center" wrapText="1"/>
    </xf>
    <xf numFmtId="0" fontId="90" fillId="37" borderId="0" xfId="0" applyFont="1" applyFill="1" applyAlignment="1">
      <alignment/>
    </xf>
    <xf numFmtId="167" fontId="6" fillId="37" borderId="0" xfId="0" applyNumberFormat="1" applyFont="1" applyFill="1" applyAlignment="1">
      <alignment horizontal="right"/>
    </xf>
    <xf numFmtId="0" fontId="9" fillId="38" borderId="0" xfId="0" applyFont="1" applyFill="1" applyAlignment="1">
      <alignment/>
    </xf>
    <xf numFmtId="167" fontId="91" fillId="38" borderId="0" xfId="82" applyNumberFormat="1" applyFont="1" applyFill="1" applyAlignment="1">
      <alignment horizontal="right"/>
    </xf>
    <xf numFmtId="166" fontId="0" fillId="37" borderId="0" xfId="0" applyNumberFormat="1" applyFill="1" applyAlignment="1">
      <alignment/>
    </xf>
    <xf numFmtId="0" fontId="9" fillId="37" borderId="0" xfId="0" applyFont="1" applyFill="1" applyAlignment="1">
      <alignment/>
    </xf>
    <xf numFmtId="0" fontId="9" fillId="38" borderId="0" xfId="0" applyFont="1" applyFill="1" applyBorder="1" applyAlignment="1">
      <alignment/>
    </xf>
    <xf numFmtId="167" fontId="91" fillId="38" borderId="0" xfId="82" applyNumberFormat="1" applyFont="1" applyFill="1" applyBorder="1" applyAlignment="1">
      <alignment horizontal="right"/>
    </xf>
    <xf numFmtId="0" fontId="9" fillId="37" borderId="11" xfId="0" applyFont="1" applyFill="1" applyBorder="1" applyAlignment="1">
      <alignment/>
    </xf>
    <xf numFmtId="167" fontId="91" fillId="37" borderId="11" xfId="82" applyNumberFormat="1" applyFont="1" applyFill="1" applyBorder="1" applyAlignment="1">
      <alignment horizontal="right"/>
    </xf>
    <xf numFmtId="0" fontId="18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175" fontId="0" fillId="37" borderId="0" xfId="82" applyNumberFormat="1" applyFont="1" applyFill="1" applyBorder="1" applyAlignment="1">
      <alignment/>
    </xf>
    <xf numFmtId="0" fontId="19" fillId="37" borderId="0" xfId="113" applyFont="1" applyFill="1" applyBorder="1" applyAlignment="1">
      <alignment horizontal="left"/>
      <protection/>
    </xf>
    <xf numFmtId="0" fontId="18" fillId="37" borderId="0" xfId="0" applyFont="1" applyFill="1" applyBorder="1" applyAlignment="1">
      <alignment vertical="center"/>
    </xf>
    <xf numFmtId="3" fontId="0" fillId="37" borderId="0" xfId="0" applyNumberFormat="1" applyFont="1" applyFill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175" fontId="0" fillId="37" borderId="0" xfId="82" applyNumberFormat="1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left"/>
    </xf>
    <xf numFmtId="172" fontId="3" fillId="37" borderId="0" xfId="0" applyNumberFormat="1" applyFont="1" applyFill="1" applyBorder="1" applyAlignment="1" applyProtection="1">
      <alignment horizontal="center"/>
      <protection/>
    </xf>
    <xf numFmtId="175" fontId="5" fillId="37" borderId="0" xfId="82" applyNumberFormat="1" applyFont="1" applyFill="1" applyAlignment="1">
      <alignment/>
    </xf>
    <xf numFmtId="0" fontId="0" fillId="37" borderId="12" xfId="0" applyFont="1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18" fillId="37" borderId="12" xfId="0" applyFont="1" applyFill="1" applyBorder="1" applyAlignment="1">
      <alignment/>
    </xf>
    <xf numFmtId="0" fontId="22" fillId="37" borderId="12" xfId="0" applyFont="1" applyFill="1" applyBorder="1" applyAlignment="1">
      <alignment horizontal="right"/>
    </xf>
    <xf numFmtId="0" fontId="6" fillId="37" borderId="12" xfId="0" applyNumberFormat="1" applyFont="1" applyFill="1" applyBorder="1" applyAlignment="1">
      <alignment horizontal="center" vertical="center"/>
    </xf>
    <xf numFmtId="167" fontId="3" fillId="37" borderId="0" xfId="82" applyNumberFormat="1" applyFont="1" applyFill="1" applyBorder="1" applyAlignment="1">
      <alignment horizontal="right"/>
    </xf>
    <xf numFmtId="3" fontId="3" fillId="38" borderId="0" xfId="82" applyNumberFormat="1" applyFont="1" applyFill="1" applyBorder="1" applyAlignment="1">
      <alignment/>
    </xf>
    <xf numFmtId="167" fontId="3" fillId="38" borderId="0" xfId="82" applyNumberFormat="1" applyFont="1" applyFill="1" applyBorder="1" applyAlignment="1">
      <alignment horizontal="right"/>
    </xf>
    <xf numFmtId="0" fontId="3" fillId="37" borderId="0" xfId="0" applyFont="1" applyFill="1" applyAlignment="1">
      <alignment/>
    </xf>
    <xf numFmtId="3" fontId="0" fillId="37" borderId="0" xfId="82" applyNumberFormat="1" applyFont="1" applyFill="1" applyBorder="1" applyAlignment="1">
      <alignment/>
    </xf>
    <xf numFmtId="167" fontId="9" fillId="37" borderId="0" xfId="82" applyNumberFormat="1" applyFont="1" applyFill="1" applyBorder="1" applyAlignment="1">
      <alignment horizontal="right"/>
    </xf>
    <xf numFmtId="3" fontId="40" fillId="37" borderId="0" xfId="82" applyNumberFormat="1" applyFont="1" applyFill="1" applyBorder="1" applyAlignment="1">
      <alignment vertical="center"/>
    </xf>
    <xf numFmtId="167" fontId="40" fillId="37" borderId="0" xfId="82" applyNumberFormat="1" applyFont="1" applyFill="1" applyBorder="1" applyAlignment="1">
      <alignment horizontal="right" vertical="center"/>
    </xf>
    <xf numFmtId="0" fontId="40" fillId="37" borderId="0" xfId="0" applyFont="1" applyFill="1" applyAlignment="1">
      <alignment vertical="center"/>
    </xf>
    <xf numFmtId="49" fontId="11" fillId="38" borderId="0" xfId="0" applyNumberFormat="1" applyFont="1" applyFill="1" applyBorder="1" applyAlignment="1" applyProtection="1">
      <alignment horizontal="center" vertical="center"/>
      <protection/>
    </xf>
    <xf numFmtId="49" fontId="11" fillId="38" borderId="0" xfId="0" applyNumberFormat="1" applyFont="1" applyFill="1" applyBorder="1" applyAlignment="1" applyProtection="1">
      <alignment vertical="center"/>
      <protection/>
    </xf>
    <xf numFmtId="3" fontId="16" fillId="38" borderId="0" xfId="82" applyNumberFormat="1" applyFont="1" applyFill="1" applyBorder="1" applyAlignment="1">
      <alignment vertical="center"/>
    </xf>
    <xf numFmtId="167" fontId="11" fillId="38" borderId="0" xfId="82" applyNumberFormat="1" applyFont="1" applyFill="1" applyBorder="1" applyAlignment="1">
      <alignment horizontal="right" vertical="center"/>
    </xf>
    <xf numFmtId="0" fontId="11" fillId="37" borderId="0" xfId="0" applyFont="1" applyFill="1" applyAlignment="1">
      <alignment vertical="center"/>
    </xf>
    <xf numFmtId="49" fontId="11" fillId="37" borderId="0" xfId="0" applyNumberFormat="1" applyFont="1" applyFill="1" applyBorder="1" applyAlignment="1" applyProtection="1">
      <alignment horizontal="center" vertical="center"/>
      <protection/>
    </xf>
    <xf numFmtId="49" fontId="11" fillId="37" borderId="0" xfId="0" applyNumberFormat="1" applyFont="1" applyFill="1" applyBorder="1" applyAlignment="1" applyProtection="1">
      <alignment vertical="center"/>
      <protection/>
    </xf>
    <xf numFmtId="3" fontId="16" fillId="37" borderId="0" xfId="82" applyNumberFormat="1" applyFont="1" applyFill="1" applyBorder="1" applyAlignment="1">
      <alignment vertical="center"/>
    </xf>
    <xf numFmtId="167" fontId="11" fillId="37" borderId="0" xfId="82" applyNumberFormat="1" applyFont="1" applyFill="1" applyBorder="1" applyAlignment="1">
      <alignment horizontal="right" vertical="center"/>
    </xf>
    <xf numFmtId="0" fontId="0" fillId="38" borderId="0" xfId="0" applyFont="1" applyFill="1" applyAlignment="1">
      <alignment horizontal="center" vertical="center"/>
    </xf>
    <xf numFmtId="0" fontId="6" fillId="38" borderId="0" xfId="0" applyFont="1" applyFill="1" applyBorder="1" applyAlignment="1">
      <alignment vertical="center" wrapText="1"/>
    </xf>
    <xf numFmtId="3" fontId="6" fillId="38" borderId="0" xfId="82" applyNumberFormat="1" applyFont="1" applyFill="1" applyBorder="1" applyAlignment="1">
      <alignment vertical="center"/>
    </xf>
    <xf numFmtId="167" fontId="6" fillId="38" borderId="0" xfId="82" applyNumberFormat="1" applyFont="1" applyFill="1" applyBorder="1" applyAlignment="1">
      <alignment horizontal="right" vertical="center"/>
    </xf>
    <xf numFmtId="3" fontId="6" fillId="38" borderId="0" xfId="82" applyNumberFormat="1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0" fontId="16" fillId="38" borderId="0" xfId="0" applyFont="1" applyFill="1" applyBorder="1" applyAlignment="1">
      <alignment vertical="center" wrapText="1"/>
    </xf>
    <xf numFmtId="0" fontId="42" fillId="37" borderId="0" xfId="0" applyFont="1" applyFill="1" applyAlignment="1">
      <alignment horizontal="center" vertical="center"/>
    </xf>
    <xf numFmtId="0" fontId="42" fillId="37" borderId="0" xfId="0" applyFont="1" applyFill="1" applyBorder="1" applyAlignment="1">
      <alignment vertical="center" wrapText="1"/>
    </xf>
    <xf numFmtId="3" fontId="9" fillId="37" borderId="0" xfId="82" applyNumberFormat="1" applyFont="1" applyFill="1" applyBorder="1" applyAlignment="1">
      <alignment vertical="center"/>
    </xf>
    <xf numFmtId="167" fontId="42" fillId="37" borderId="0" xfId="82" applyNumberFormat="1" applyFont="1" applyFill="1" applyBorder="1" applyAlignment="1">
      <alignment horizontal="right" vertical="center"/>
    </xf>
    <xf numFmtId="3" fontId="9" fillId="37" borderId="0" xfId="82" applyNumberFormat="1" applyFont="1" applyFill="1" applyBorder="1" applyAlignment="1">
      <alignment horizontal="right" vertical="center"/>
    </xf>
    <xf numFmtId="0" fontId="42" fillId="38" borderId="0" xfId="0" applyFont="1" applyFill="1" applyAlignment="1">
      <alignment horizontal="center" vertical="center"/>
    </xf>
    <xf numFmtId="0" fontId="42" fillId="38" borderId="0" xfId="0" applyFont="1" applyFill="1" applyBorder="1" applyAlignment="1">
      <alignment vertical="center" wrapText="1"/>
    </xf>
    <xf numFmtId="3" fontId="9" fillId="38" borderId="0" xfId="82" applyNumberFormat="1" applyFont="1" applyFill="1" applyBorder="1" applyAlignment="1">
      <alignment vertical="center"/>
    </xf>
    <xf numFmtId="167" fontId="42" fillId="38" borderId="0" xfId="82" applyNumberFormat="1" applyFont="1" applyFill="1" applyBorder="1" applyAlignment="1">
      <alignment horizontal="right" vertical="center"/>
    </xf>
    <xf numFmtId="3" fontId="9" fillId="38" borderId="0" xfId="82" applyNumberFormat="1" applyFont="1" applyFill="1" applyBorder="1" applyAlignment="1">
      <alignment horizontal="right" vertical="center"/>
    </xf>
    <xf numFmtId="0" fontId="42" fillId="37" borderId="0" xfId="0" applyFont="1" applyFill="1" applyBorder="1" applyAlignment="1">
      <alignment horizontal="center" vertical="center" wrapText="1"/>
    </xf>
    <xf numFmtId="3" fontId="42" fillId="37" borderId="0" xfId="82" applyNumberFormat="1" applyFont="1" applyFill="1" applyBorder="1" applyAlignment="1">
      <alignment horizontal="left" vertical="center"/>
    </xf>
    <xf numFmtId="167" fontId="42" fillId="37" borderId="0" xfId="0" applyNumberFormat="1" applyFont="1" applyFill="1" applyBorder="1" applyAlignment="1">
      <alignment horizontal="right" vertical="center" wrapText="1"/>
    </xf>
    <xf numFmtId="0" fontId="16" fillId="37" borderId="0" xfId="0" applyFont="1" applyFill="1" applyAlignment="1">
      <alignment horizontal="center" vertical="center"/>
    </xf>
    <xf numFmtId="0" fontId="16" fillId="37" borderId="0" xfId="0" applyFont="1" applyFill="1" applyBorder="1" applyAlignment="1">
      <alignment vertical="center" wrapText="1"/>
    </xf>
    <xf numFmtId="167" fontId="16" fillId="37" borderId="0" xfId="82" applyNumberFormat="1" applyFont="1" applyFill="1" applyBorder="1" applyAlignment="1">
      <alignment horizontal="right" vertical="center"/>
    </xf>
    <xf numFmtId="0" fontId="43" fillId="37" borderId="0" xfId="0" applyFont="1" applyFill="1" applyAlignment="1">
      <alignment vertical="center"/>
    </xf>
    <xf numFmtId="0" fontId="9" fillId="38" borderId="0" xfId="0" applyFont="1" applyFill="1" applyBorder="1" applyAlignment="1">
      <alignment vertical="center" wrapText="1"/>
    </xf>
    <xf numFmtId="167" fontId="9" fillId="38" borderId="0" xfId="82" applyNumberFormat="1" applyFont="1" applyFill="1" applyBorder="1" applyAlignment="1">
      <alignment horizontal="right" vertical="center"/>
    </xf>
    <xf numFmtId="0" fontId="0" fillId="37" borderId="0" xfId="0" applyFont="1" applyFill="1" applyAlignment="1">
      <alignment horizontal="center" vertical="center"/>
    </xf>
    <xf numFmtId="0" fontId="9" fillId="37" borderId="0" xfId="0" applyFont="1" applyFill="1" applyBorder="1" applyAlignment="1">
      <alignment vertical="center" wrapText="1"/>
    </xf>
    <xf numFmtId="167" fontId="9" fillId="37" borderId="0" xfId="82" applyNumberFormat="1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49" fontId="40" fillId="38" borderId="0" xfId="0" applyNumberFormat="1" applyFont="1" applyFill="1" applyBorder="1" applyAlignment="1" applyProtection="1">
      <alignment horizontal="left" vertical="center"/>
      <protection/>
    </xf>
    <xf numFmtId="3" fontId="40" fillId="38" borderId="0" xfId="82" applyNumberFormat="1" applyFont="1" applyFill="1" applyBorder="1" applyAlignment="1">
      <alignment vertical="center"/>
    </xf>
    <xf numFmtId="167" fontId="40" fillId="38" borderId="0" xfId="82" applyNumberFormat="1" applyFont="1" applyFill="1" applyBorder="1" applyAlignment="1">
      <alignment horizontal="right" vertical="center"/>
    </xf>
    <xf numFmtId="49" fontId="44" fillId="38" borderId="0" xfId="0" applyNumberFormat="1" applyFont="1" applyFill="1" applyBorder="1" applyAlignment="1" applyProtection="1">
      <alignment horizontal="center" vertical="center"/>
      <protection/>
    </xf>
    <xf numFmtId="49" fontId="6" fillId="37" borderId="0" xfId="0" applyNumberFormat="1" applyFont="1" applyFill="1" applyBorder="1" applyAlignment="1" applyProtection="1">
      <alignment horizontal="left" vertical="center" wrapText="1"/>
      <protection/>
    </xf>
    <xf numFmtId="49" fontId="6" fillId="38" borderId="0" xfId="0" applyNumberFormat="1" applyFont="1" applyFill="1" applyBorder="1" applyAlignment="1" applyProtection="1">
      <alignment horizontal="center" vertical="center" wrapText="1"/>
      <protection/>
    </xf>
    <xf numFmtId="0" fontId="9" fillId="37" borderId="0" xfId="0" applyNumberFormat="1" applyFont="1" applyFill="1" applyBorder="1" applyAlignment="1">
      <alignment horizontal="center" vertical="center" wrapText="1"/>
    </xf>
    <xf numFmtId="0" fontId="9" fillId="37" borderId="0" xfId="0" applyFont="1" applyFill="1" applyAlignment="1">
      <alignment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vertical="center" wrapText="1"/>
    </xf>
    <xf numFmtId="3" fontId="9" fillId="38" borderId="12" xfId="82" applyNumberFormat="1" applyFont="1" applyFill="1" applyBorder="1" applyAlignment="1">
      <alignment vertical="center"/>
    </xf>
    <xf numFmtId="3" fontId="9" fillId="38" borderId="12" xfId="82" applyNumberFormat="1" applyFont="1" applyFill="1" applyBorder="1" applyAlignment="1">
      <alignment horizontal="right" vertical="center"/>
    </xf>
    <xf numFmtId="167" fontId="9" fillId="38" borderId="12" xfId="82" applyNumberFormat="1" applyFont="1" applyFill="1" applyBorder="1" applyAlignment="1">
      <alignment horizontal="right" vertical="center"/>
    </xf>
    <xf numFmtId="0" fontId="18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Alignment="1">
      <alignment horizontal="left"/>
    </xf>
    <xf numFmtId="0" fontId="19" fillId="37" borderId="0" xfId="113" applyFont="1" applyFill="1" applyBorder="1" applyAlignment="1">
      <alignment horizontal="center"/>
      <protection/>
    </xf>
    <xf numFmtId="0" fontId="18" fillId="37" borderId="0" xfId="0" applyFont="1" applyFill="1" applyAlignment="1">
      <alignment horizontal="center"/>
    </xf>
    <xf numFmtId="0" fontId="18" fillId="37" borderId="0" xfId="0" applyFont="1" applyFill="1" applyAlignment="1" applyProtection="1">
      <alignment horizontal="left"/>
      <protection/>
    </xf>
    <xf numFmtId="0" fontId="18" fillId="37" borderId="0" xfId="0" applyFont="1" applyFill="1" applyAlignment="1" applyProtection="1">
      <alignment horizontal="center"/>
      <protection/>
    </xf>
    <xf numFmtId="167" fontId="44" fillId="38" borderId="0" xfId="82" applyNumberFormat="1" applyFont="1" applyFill="1" applyBorder="1" applyAlignment="1">
      <alignment horizontal="right" vertical="center"/>
    </xf>
    <xf numFmtId="3" fontId="0" fillId="37" borderId="0" xfId="112" applyNumberFormat="1" applyFont="1" applyFill="1" applyAlignment="1">
      <alignment horizontal="right"/>
      <protection/>
    </xf>
    <xf numFmtId="0" fontId="89" fillId="37" borderId="0" xfId="0" applyFont="1" applyFill="1" applyAlignment="1">
      <alignment/>
    </xf>
    <xf numFmtId="0" fontId="11" fillId="37" borderId="12" xfId="106" applyFont="1" applyFill="1" applyBorder="1" applyAlignment="1">
      <alignment horizontal="center" vertical="center" wrapText="1"/>
      <protection/>
    </xf>
    <xf numFmtId="0" fontId="0" fillId="37" borderId="0" xfId="0" applyFill="1" applyAlignment="1">
      <alignment horizontal="left" indent="1"/>
    </xf>
    <xf numFmtId="181" fontId="0" fillId="37" borderId="0" xfId="0" applyNumberFormat="1" applyFill="1" applyAlignment="1">
      <alignment/>
    </xf>
    <xf numFmtId="0" fontId="0" fillId="38" borderId="0" xfId="0" applyFill="1" applyAlignment="1">
      <alignment horizontal="left" indent="1"/>
    </xf>
    <xf numFmtId="181" fontId="0" fillId="38" borderId="0" xfId="0" applyNumberFormat="1" applyFill="1" applyAlignment="1">
      <alignment/>
    </xf>
    <xf numFmtId="0" fontId="45" fillId="37" borderId="0" xfId="102" applyFont="1" applyFill="1">
      <alignment/>
      <protection/>
    </xf>
    <xf numFmtId="0" fontId="46" fillId="33" borderId="0" xfId="113" applyFont="1" applyFill="1" applyBorder="1" applyAlignment="1">
      <alignment horizontal="left"/>
      <protection/>
    </xf>
    <xf numFmtId="1" fontId="45" fillId="33" borderId="0" xfId="0" applyNumberFormat="1" applyFont="1" applyFill="1" applyBorder="1" applyAlignment="1">
      <alignment/>
    </xf>
    <xf numFmtId="0" fontId="45" fillId="33" borderId="0" xfId="0" applyFont="1" applyFill="1" applyAlignment="1" applyProtection="1">
      <alignment horizontal="left"/>
      <protection/>
    </xf>
    <xf numFmtId="0" fontId="3" fillId="37" borderId="0" xfId="102" applyNumberFormat="1" applyFont="1" applyFill="1" applyBorder="1" applyAlignment="1" applyProtection="1">
      <alignment horizontal="center"/>
      <protection/>
    </xf>
    <xf numFmtId="172" fontId="3" fillId="37" borderId="0" xfId="0" applyNumberFormat="1" applyFont="1" applyFill="1" applyBorder="1" applyAlignment="1" applyProtection="1">
      <alignment/>
      <protection/>
    </xf>
    <xf numFmtId="0" fontId="31" fillId="37" borderId="12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left"/>
    </xf>
    <xf numFmtId="3" fontId="0" fillId="37" borderId="0" xfId="0" applyNumberFormat="1" applyFont="1" applyFill="1" applyAlignment="1">
      <alignment/>
    </xf>
    <xf numFmtId="175" fontId="5" fillId="37" borderId="12" xfId="82" applyNumberFormat="1" applyFont="1" applyFill="1" applyBorder="1" applyAlignment="1">
      <alignment/>
    </xf>
    <xf numFmtId="168" fontId="9" fillId="38" borderId="0" xfId="82" applyFont="1" applyFill="1" applyBorder="1" applyAlignment="1">
      <alignment vertical="center"/>
    </xf>
    <xf numFmtId="168" fontId="9" fillId="38" borderId="0" xfId="82" applyFont="1" applyFill="1" applyBorder="1" applyAlignment="1">
      <alignment horizontal="right" vertical="center"/>
    </xf>
    <xf numFmtId="37" fontId="7" fillId="33" borderId="0" xfId="115" applyFont="1" applyFill="1" applyBorder="1">
      <alignment/>
      <protection/>
    </xf>
    <xf numFmtId="37" fontId="20" fillId="33" borderId="0" xfId="115" applyFont="1" applyFill="1" applyBorder="1">
      <alignment/>
      <protection/>
    </xf>
    <xf numFmtId="17" fontId="11" fillId="33" borderId="0" xfId="0" applyNumberFormat="1" applyFont="1" applyFill="1" applyBorder="1" applyAlignment="1" quotePrefix="1">
      <alignment horizontal="left"/>
    </xf>
    <xf numFmtId="0" fontId="11" fillId="37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0" fontId="9" fillId="34" borderId="12" xfId="0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 horizontal="justify"/>
    </xf>
    <xf numFmtId="4" fontId="6" fillId="33" borderId="0" xfId="0" applyNumberFormat="1" applyFont="1" applyFill="1" applyBorder="1" applyAlignment="1">
      <alignment horizontal="justify"/>
    </xf>
    <xf numFmtId="4" fontId="6" fillId="33" borderId="0" xfId="0" applyNumberFormat="1" applyFont="1" applyFill="1" applyBorder="1" applyAlignment="1" applyProtection="1">
      <alignment horizontal="left"/>
      <protection/>
    </xf>
    <xf numFmtId="167" fontId="17" fillId="33" borderId="0" xfId="0" applyNumberFormat="1" applyFont="1" applyFill="1" applyAlignment="1">
      <alignment/>
    </xf>
    <xf numFmtId="180" fontId="5" fillId="33" borderId="0" xfId="0" applyNumberFormat="1" applyFont="1" applyFill="1" applyBorder="1" applyAlignment="1" applyProtection="1">
      <alignment horizontal="fill"/>
      <protection/>
    </xf>
    <xf numFmtId="167" fontId="5" fillId="33" borderId="0" xfId="0" applyNumberFormat="1" applyFont="1" applyFill="1" applyBorder="1" applyAlignment="1" applyProtection="1">
      <alignment horizontal="fill"/>
      <protection/>
    </xf>
    <xf numFmtId="167" fontId="9" fillId="35" borderId="0" xfId="0" applyNumberFormat="1" applyFont="1" applyFill="1" applyBorder="1" applyAlignment="1" applyProtection="1">
      <alignment horizontal="right"/>
      <protection/>
    </xf>
    <xf numFmtId="3" fontId="10" fillId="37" borderId="0" xfId="0" applyNumberFormat="1" applyFont="1" applyFill="1" applyBorder="1" applyAlignment="1" applyProtection="1">
      <alignment horizontal="right"/>
      <protection/>
    </xf>
    <xf numFmtId="170" fontId="18" fillId="33" borderId="0" xfId="82" applyNumberFormat="1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fill"/>
      <protection/>
    </xf>
    <xf numFmtId="0" fontId="0" fillId="33" borderId="11" xfId="0" applyFont="1" applyFill="1" applyBorder="1" applyAlignment="1">
      <alignment/>
    </xf>
    <xf numFmtId="1" fontId="6" fillId="33" borderId="0" xfId="0" applyNumberFormat="1" applyFont="1" applyFill="1" applyBorder="1" applyAlignment="1" applyProtection="1">
      <alignment horizontal="center"/>
      <protection/>
    </xf>
    <xf numFmtId="176" fontId="6" fillId="33" borderId="0" xfId="0" applyNumberFormat="1" applyFont="1" applyFill="1" applyBorder="1" applyAlignment="1" applyProtection="1">
      <alignment horizontal="centerContinuous"/>
      <protection/>
    </xf>
    <xf numFmtId="176" fontId="6" fillId="33" borderId="11" xfId="0" applyNumberFormat="1" applyFont="1" applyFill="1" applyBorder="1" applyAlignment="1" applyProtection="1">
      <alignment horizontal="centerContinuous"/>
      <protection/>
    </xf>
    <xf numFmtId="0" fontId="6" fillId="33" borderId="11" xfId="0" applyFont="1" applyFill="1" applyBorder="1" applyAlignment="1" applyProtection="1">
      <alignment horizontal="centerContinuous"/>
      <protection/>
    </xf>
    <xf numFmtId="4" fontId="0" fillId="33" borderId="0" xfId="112" applyNumberFormat="1" applyFont="1" applyFill="1" applyBorder="1" applyAlignment="1">
      <alignment horizontal="left"/>
      <protection/>
    </xf>
    <xf numFmtId="0" fontId="6" fillId="33" borderId="13" xfId="112" applyFont="1" applyFill="1" applyBorder="1" applyAlignment="1">
      <alignment horizontal="right"/>
      <protection/>
    </xf>
    <xf numFmtId="0" fontId="6" fillId="33" borderId="12" xfId="112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3" fontId="18" fillId="33" borderId="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0" fontId="10" fillId="33" borderId="0" xfId="114" applyFont="1" applyFill="1" applyBorder="1" applyAlignment="1">
      <alignment horizontal="left"/>
      <protection/>
    </xf>
    <xf numFmtId="37" fontId="6" fillId="33" borderId="0" xfId="115" applyFont="1" applyFill="1" applyBorder="1" applyAlignment="1">
      <alignment horizontal="centerContinuous"/>
      <protection/>
    </xf>
    <xf numFmtId="3" fontId="6" fillId="34" borderId="0" xfId="0" applyNumberFormat="1" applyFont="1" applyFill="1" applyBorder="1" applyAlignment="1" applyProtection="1">
      <alignment horizontal="left"/>
      <protection/>
    </xf>
    <xf numFmtId="3" fontId="9" fillId="34" borderId="0" xfId="0" applyNumberFormat="1" applyFont="1" applyFill="1" applyBorder="1" applyAlignment="1" applyProtection="1">
      <alignment horizontal="left"/>
      <protection/>
    </xf>
    <xf numFmtId="177" fontId="2" fillId="33" borderId="0" xfId="95" applyNumberFormat="1" applyFont="1" applyFill="1" applyAlignment="1">
      <alignment/>
    </xf>
    <xf numFmtId="177" fontId="2" fillId="37" borderId="0" xfId="95" applyNumberFormat="1" applyFont="1" applyFill="1" applyBorder="1" applyAlignment="1">
      <alignment/>
    </xf>
    <xf numFmtId="177" fontId="0" fillId="33" borderId="0" xfId="95" applyNumberFormat="1" applyFill="1" applyAlignment="1">
      <alignment/>
    </xf>
    <xf numFmtId="177" fontId="0" fillId="37" borderId="0" xfId="95" applyNumberFormat="1" applyFill="1" applyBorder="1" applyAlignment="1">
      <alignment/>
    </xf>
    <xf numFmtId="177" fontId="0" fillId="33" borderId="0" xfId="95" applyNumberFormat="1" applyFont="1" applyFill="1" applyAlignment="1">
      <alignment/>
    </xf>
    <xf numFmtId="177" fontId="0" fillId="37" borderId="0" xfId="95" applyNumberFormat="1" applyFont="1" applyFill="1" applyBorder="1" applyAlignment="1">
      <alignment/>
    </xf>
    <xf numFmtId="169" fontId="2" fillId="33" borderId="0" xfId="96" applyNumberFormat="1" applyFont="1" applyFill="1" applyAlignment="1">
      <alignment/>
    </xf>
    <xf numFmtId="169" fontId="2" fillId="37" borderId="0" xfId="96" applyNumberFormat="1" applyFont="1" applyFill="1" applyBorder="1" applyAlignment="1">
      <alignment/>
    </xf>
    <xf numFmtId="177" fontId="0" fillId="33" borderId="0" xfId="96" applyNumberFormat="1" applyFill="1" applyAlignment="1">
      <alignment/>
    </xf>
    <xf numFmtId="177" fontId="0" fillId="37" borderId="0" xfId="96" applyNumberFormat="1" applyFill="1" applyBorder="1" applyAlignment="1">
      <alignment/>
    </xf>
    <xf numFmtId="177" fontId="0" fillId="37" borderId="0" xfId="96" applyNumberFormat="1" applyFill="1" applyAlignment="1">
      <alignment/>
    </xf>
    <xf numFmtId="177" fontId="0" fillId="37" borderId="0" xfId="96" applyNumberFormat="1" applyFont="1" applyFill="1" applyAlignment="1">
      <alignment/>
    </xf>
    <xf numFmtId="177" fontId="0" fillId="37" borderId="0" xfId="96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177" fontId="9" fillId="33" borderId="0" xfId="98" applyNumberFormat="1" applyFont="1" applyFill="1" applyBorder="1" applyAlignment="1">
      <alignment/>
    </xf>
    <xf numFmtId="177" fontId="27" fillId="33" borderId="0" xfId="98" applyNumberFormat="1" applyFont="1" applyFill="1" applyBorder="1" applyAlignment="1">
      <alignment horizontal="right"/>
    </xf>
    <xf numFmtId="177" fontId="27" fillId="33" borderId="0" xfId="98" applyNumberFormat="1" applyFont="1" applyFill="1" applyBorder="1" applyAlignment="1">
      <alignment/>
    </xf>
    <xf numFmtId="0" fontId="9" fillId="35" borderId="0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 applyProtection="1">
      <alignment horizontal="fill"/>
      <protection/>
    </xf>
    <xf numFmtId="167" fontId="9" fillId="33" borderId="11" xfId="0" applyNumberFormat="1" applyFont="1" applyFill="1" applyBorder="1" applyAlignment="1">
      <alignment horizontal="right"/>
    </xf>
    <xf numFmtId="4" fontId="9" fillId="33" borderId="11" xfId="0" applyNumberFormat="1" applyFont="1" applyFill="1" applyBorder="1" applyAlignment="1">
      <alignment horizontal="right"/>
    </xf>
    <xf numFmtId="166" fontId="5" fillId="33" borderId="12" xfId="0" applyNumberFormat="1" applyFont="1" applyFill="1" applyBorder="1" applyAlignment="1" applyProtection="1">
      <alignment horizontal="centerContinuous"/>
      <protection/>
    </xf>
    <xf numFmtId="181" fontId="0" fillId="37" borderId="12" xfId="0" applyNumberFormat="1" applyFill="1" applyBorder="1" applyAlignment="1">
      <alignment/>
    </xf>
    <xf numFmtId="172" fontId="11" fillId="37" borderId="0" xfId="102" applyNumberFormat="1" applyFont="1" applyFill="1" applyBorder="1" applyAlignment="1" applyProtection="1">
      <alignment horizontal="left" vertical="center" wrapText="1"/>
      <protection/>
    </xf>
    <xf numFmtId="172" fontId="3" fillId="37" borderId="0" xfId="102" applyNumberFormat="1" applyFont="1" applyFill="1" applyBorder="1" applyAlignment="1" applyProtection="1">
      <alignment vertical="center"/>
      <protection/>
    </xf>
    <xf numFmtId="0" fontId="45" fillId="37" borderId="0" xfId="0" applyFont="1" applyFill="1" applyAlignment="1" applyProtection="1">
      <alignment horizontal="left"/>
      <protection/>
    </xf>
    <xf numFmtId="0" fontId="89" fillId="37" borderId="12" xfId="0" applyFont="1" applyFill="1" applyBorder="1" applyAlignment="1">
      <alignment/>
    </xf>
    <xf numFmtId="0" fontId="3" fillId="37" borderId="0" xfId="0" applyFont="1" applyFill="1" applyBorder="1" applyAlignment="1" applyProtection="1">
      <alignment horizontal="left"/>
      <protection/>
    </xf>
    <xf numFmtId="49" fontId="90" fillId="37" borderId="12" xfId="82" applyNumberFormat="1" applyFont="1" applyFill="1" applyBorder="1" applyAlignment="1">
      <alignment horizontal="center" vertical="center" wrapText="1"/>
    </xf>
    <xf numFmtId="172" fontId="3" fillId="37" borderId="0" xfId="0" applyNumberFormat="1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>
      <alignment horizontal="left"/>
    </xf>
    <xf numFmtId="0" fontId="11" fillId="37" borderId="0" xfId="0" applyFont="1" applyFill="1" applyBorder="1" applyAlignment="1">
      <alignment horizontal="left"/>
    </xf>
    <xf numFmtId="4" fontId="6" fillId="33" borderId="11" xfId="0" applyNumberFormat="1" applyFont="1" applyFill="1" applyBorder="1" applyAlignment="1" applyProtection="1">
      <alignment horizontal="center"/>
      <protection/>
    </xf>
    <xf numFmtId="0" fontId="22" fillId="33" borderId="11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left"/>
      <protection/>
    </xf>
    <xf numFmtId="167" fontId="9" fillId="37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fill"/>
      <protection/>
    </xf>
    <xf numFmtId="4" fontId="0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 applyProtection="1">
      <alignment horizontal="centerContinuous"/>
      <protection/>
    </xf>
    <xf numFmtId="3" fontId="6" fillId="33" borderId="11" xfId="0" applyNumberFormat="1" applyFont="1" applyFill="1" applyBorder="1" applyAlignment="1">
      <alignment horizontal="centerContinuous"/>
    </xf>
    <xf numFmtId="4" fontId="6" fillId="33" borderId="11" xfId="0" applyNumberFormat="1" applyFont="1" applyFill="1" applyBorder="1" applyAlignment="1">
      <alignment horizontal="centerContinuous"/>
    </xf>
    <xf numFmtId="4" fontId="6" fillId="33" borderId="0" xfId="0" applyNumberFormat="1" applyFont="1" applyFill="1" applyBorder="1" applyAlignment="1">
      <alignment horizontal="centerContinuous"/>
    </xf>
    <xf numFmtId="2" fontId="6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/>
    </xf>
    <xf numFmtId="4" fontId="6" fillId="33" borderId="0" xfId="0" applyNumberFormat="1" applyFont="1" applyFill="1" applyBorder="1" applyAlignment="1" applyProtection="1">
      <alignment horizontal="center"/>
      <protection/>
    </xf>
    <xf numFmtId="4" fontId="6" fillId="33" borderId="11" xfId="0" applyNumberFormat="1" applyFont="1" applyFill="1" applyBorder="1" applyAlignment="1">
      <alignment horizontal="justify"/>
    </xf>
    <xf numFmtId="2" fontId="6" fillId="33" borderId="11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75" fontId="6" fillId="33" borderId="0" xfId="82" applyNumberFormat="1" applyFont="1" applyFill="1" applyBorder="1" applyAlignment="1" applyProtection="1">
      <alignment horizontal="right"/>
      <protection/>
    </xf>
    <xf numFmtId="3" fontId="13" fillId="33" borderId="0" xfId="0" applyNumberFormat="1" applyFont="1" applyFill="1" applyBorder="1" applyAlignment="1" applyProtection="1">
      <alignment horizontal="left"/>
      <protection/>
    </xf>
    <xf numFmtId="3" fontId="13" fillId="33" borderId="0" xfId="0" applyNumberFormat="1" applyFont="1" applyFill="1" applyBorder="1" applyAlignment="1">
      <alignment horizontal="left"/>
    </xf>
    <xf numFmtId="167" fontId="13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center"/>
    </xf>
    <xf numFmtId="170" fontId="3" fillId="33" borderId="0" xfId="82" applyNumberFormat="1" applyFont="1" applyFill="1" applyBorder="1" applyAlignment="1" applyProtection="1">
      <alignment horizontal="left"/>
      <protection/>
    </xf>
    <xf numFmtId="170" fontId="5" fillId="33" borderId="0" xfId="82" applyNumberFormat="1" applyFont="1" applyFill="1" applyBorder="1" applyAlignment="1" applyProtection="1">
      <alignment horizontal="centerContinuous"/>
      <protection/>
    </xf>
    <xf numFmtId="170" fontId="6" fillId="33" borderId="0" xfId="82" applyNumberFormat="1" applyFont="1" applyFill="1" applyBorder="1" applyAlignment="1">
      <alignment horizontal="center"/>
    </xf>
    <xf numFmtId="170" fontId="6" fillId="33" borderId="12" xfId="82" applyNumberFormat="1" applyFont="1" applyFill="1" applyBorder="1" applyAlignment="1">
      <alignment horizontal="center"/>
    </xf>
    <xf numFmtId="170" fontId="6" fillId="33" borderId="0" xfId="82" applyNumberFormat="1" applyFont="1" applyFill="1" applyBorder="1" applyAlignment="1">
      <alignment/>
    </xf>
    <xf numFmtId="170" fontId="9" fillId="33" borderId="0" xfId="82" applyNumberFormat="1" applyFont="1" applyFill="1" applyAlignment="1">
      <alignment/>
    </xf>
    <xf numFmtId="170" fontId="9" fillId="33" borderId="0" xfId="82" applyNumberFormat="1" applyFont="1" applyFill="1" applyBorder="1" applyAlignment="1" applyProtection="1">
      <alignment horizontal="right"/>
      <protection/>
    </xf>
    <xf numFmtId="170" fontId="9" fillId="33" borderId="0" xfId="82" applyNumberFormat="1" applyFont="1" applyFill="1" applyBorder="1" applyAlignment="1">
      <alignment horizontal="right"/>
    </xf>
    <xf numFmtId="37" fontId="32" fillId="33" borderId="0" xfId="115" applyFill="1" applyBorder="1" applyAlignment="1">
      <alignment horizontal="left"/>
      <protection/>
    </xf>
    <xf numFmtId="3" fontId="9" fillId="33" borderId="0" xfId="115" applyNumberFormat="1" applyFont="1" applyFill="1" applyBorder="1" applyAlignment="1">
      <alignment horizontal="right"/>
      <protection/>
    </xf>
    <xf numFmtId="173" fontId="0" fillId="33" borderId="0" xfId="0" applyNumberFormat="1" applyFont="1" applyFill="1" applyAlignment="1">
      <alignment/>
    </xf>
    <xf numFmtId="178" fontId="9" fillId="33" borderId="0" xfId="98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22" fillId="37" borderId="0" xfId="0" applyFont="1" applyFill="1" applyAlignment="1">
      <alignment horizontal="right"/>
    </xf>
    <xf numFmtId="49" fontId="90" fillId="37" borderId="13" xfId="82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vertical="center" wrapText="1"/>
    </xf>
    <xf numFmtId="167" fontId="90" fillId="37" borderId="0" xfId="82" applyNumberFormat="1" applyFont="1" applyFill="1" applyAlignment="1">
      <alignment horizontal="right"/>
    </xf>
    <xf numFmtId="167" fontId="90" fillId="37" borderId="0" xfId="0" applyNumberFormat="1" applyFont="1" applyFill="1" applyAlignment="1">
      <alignment horizontal="right"/>
    </xf>
    <xf numFmtId="167" fontId="91" fillId="37" borderId="0" xfId="82" applyNumberFormat="1" applyFont="1" applyFill="1" applyAlignment="1">
      <alignment horizontal="right"/>
    </xf>
    <xf numFmtId="167" fontId="9" fillId="37" borderId="11" xfId="0" applyNumberFormat="1" applyFont="1" applyFill="1" applyBorder="1" applyAlignment="1">
      <alignment horizontal="right"/>
    </xf>
    <xf numFmtId="0" fontId="11" fillId="37" borderId="0" xfId="0" applyFont="1" applyFill="1" applyBorder="1" applyAlignment="1">
      <alignment horizontal="left" vertical="top" wrapText="1"/>
    </xf>
    <xf numFmtId="0" fontId="11" fillId="38" borderId="0" xfId="0" applyFont="1" applyFill="1" applyBorder="1" applyAlignment="1">
      <alignment horizontal="left" vertical="top" wrapText="1"/>
    </xf>
    <xf numFmtId="0" fontId="11" fillId="37" borderId="0" xfId="0" applyFont="1" applyFill="1" applyBorder="1" applyAlignment="1">
      <alignment vertical="top" wrapText="1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89" fillId="38" borderId="0" xfId="0" applyFont="1" applyFill="1" applyBorder="1" applyAlignment="1">
      <alignment horizontal="left" vertical="top" wrapText="1"/>
    </xf>
    <xf numFmtId="0" fontId="89" fillId="37" borderId="0" xfId="0" applyFont="1" applyFill="1" applyBorder="1" applyAlignment="1">
      <alignment horizontal="left" vertical="top" wrapText="1"/>
    </xf>
    <xf numFmtId="0" fontId="11" fillId="38" borderId="0" xfId="0" applyFont="1" applyFill="1" applyBorder="1" applyAlignment="1">
      <alignment vertical="top" wrapText="1"/>
    </xf>
    <xf numFmtId="0" fontId="0" fillId="38" borderId="12" xfId="0" applyFill="1" applyBorder="1" applyAlignment="1">
      <alignment horizontal="left" indent="1"/>
    </xf>
    <xf numFmtId="181" fontId="0" fillId="38" borderId="12" xfId="0" applyNumberFormat="1" applyFill="1" applyBorder="1" applyAlignment="1">
      <alignment/>
    </xf>
    <xf numFmtId="0" fontId="89" fillId="38" borderId="0" xfId="0" applyFont="1" applyFill="1" applyBorder="1" applyAlignment="1">
      <alignment vertical="top" wrapText="1"/>
    </xf>
    <xf numFmtId="0" fontId="89" fillId="37" borderId="0" xfId="0" applyFont="1" applyFill="1" applyBorder="1" applyAlignment="1">
      <alignment vertical="center" wrapText="1"/>
    </xf>
    <xf numFmtId="3" fontId="3" fillId="37" borderId="0" xfId="82" applyNumberFormat="1" applyFont="1" applyFill="1" applyBorder="1" applyAlignment="1">
      <alignment/>
    </xf>
    <xf numFmtId="0" fontId="5" fillId="37" borderId="0" xfId="0" applyFont="1" applyFill="1" applyAlignment="1">
      <alignment horizontal="left"/>
    </xf>
    <xf numFmtId="167" fontId="5" fillId="37" borderId="0" xfId="82" applyNumberFormat="1" applyFont="1" applyFill="1" applyBorder="1" applyAlignment="1">
      <alignment horizontal="right"/>
    </xf>
    <xf numFmtId="167" fontId="5" fillId="0" borderId="0" xfId="82" applyNumberFormat="1" applyFont="1" applyFill="1" applyBorder="1" applyAlignment="1">
      <alignment horizontal="right"/>
    </xf>
    <xf numFmtId="167" fontId="16" fillId="38" borderId="0" xfId="82" applyNumberFormat="1" applyFont="1" applyFill="1" applyBorder="1" applyAlignment="1">
      <alignment horizontal="right" vertical="center"/>
    </xf>
    <xf numFmtId="167" fontId="5" fillId="38" borderId="0" xfId="82" applyNumberFormat="1" applyFont="1" applyFill="1" applyBorder="1" applyAlignment="1">
      <alignment horizontal="right"/>
    </xf>
    <xf numFmtId="167" fontId="9" fillId="37" borderId="0" xfId="82" applyNumberFormat="1" applyFont="1" applyFill="1" applyBorder="1" applyAlignment="1">
      <alignment vertical="center"/>
    </xf>
    <xf numFmtId="167" fontId="9" fillId="38" borderId="0" xfId="82" applyNumberFormat="1" applyFont="1" applyFill="1" applyBorder="1" applyAlignment="1">
      <alignment vertical="center"/>
    </xf>
    <xf numFmtId="3" fontId="0" fillId="37" borderId="0" xfId="82" applyNumberFormat="1" applyFont="1" applyFill="1" applyAlignment="1">
      <alignment/>
    </xf>
    <xf numFmtId="170" fontId="5" fillId="37" borderId="0" xfId="82" applyNumberFormat="1" applyFont="1" applyFill="1" applyAlignment="1">
      <alignment/>
    </xf>
    <xf numFmtId="167" fontId="3" fillId="38" borderId="12" xfId="82" applyNumberFormat="1" applyFont="1" applyFill="1" applyBorder="1" applyAlignment="1">
      <alignment horizontal="right"/>
    </xf>
    <xf numFmtId="167" fontId="0" fillId="37" borderId="0" xfId="0" applyNumberFormat="1" applyFont="1" applyFill="1" applyAlignment="1">
      <alignment/>
    </xf>
    <xf numFmtId="172" fontId="3" fillId="37" borderId="12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>
      <alignment horizontal="left"/>
    </xf>
    <xf numFmtId="4" fontId="0" fillId="33" borderId="0" xfId="112" applyNumberFormat="1" applyFont="1" applyFill="1" applyBorder="1" applyAlignment="1" applyProtection="1">
      <alignment horizontal="left"/>
      <protection/>
    </xf>
    <xf numFmtId="37" fontId="6" fillId="33" borderId="0" xfId="115" applyFont="1" applyFill="1" applyBorder="1" applyAlignment="1" applyProtection="1">
      <alignment horizontal="centerContinuous"/>
      <protection/>
    </xf>
    <xf numFmtId="37" fontId="6" fillId="33" borderId="0" xfId="115" applyFont="1" applyFill="1" applyBorder="1" applyAlignment="1">
      <alignment horizontal="centerContinuous" vertical="justify"/>
      <protection/>
    </xf>
    <xf numFmtId="181" fontId="0" fillId="37" borderId="0" xfId="89" applyNumberFormat="1" applyFont="1" applyFill="1" applyAlignment="1">
      <alignment/>
    </xf>
    <xf numFmtId="181" fontId="72" fillId="37" borderId="0" xfId="111" applyNumberFormat="1" applyFill="1">
      <alignment/>
      <protection/>
    </xf>
    <xf numFmtId="49" fontId="9" fillId="38" borderId="0" xfId="0" applyNumberFormat="1" applyFont="1" applyFill="1" applyBorder="1" applyAlignment="1" applyProtection="1">
      <alignment horizontal="left" vertical="center"/>
      <protection/>
    </xf>
    <xf numFmtId="172" fontId="3" fillId="37" borderId="0" xfId="0" applyNumberFormat="1" applyFont="1" applyFill="1" applyBorder="1" applyAlignment="1" applyProtection="1">
      <alignment horizontal="left"/>
      <protection/>
    </xf>
    <xf numFmtId="0" fontId="11" fillId="37" borderId="12" xfId="0" applyFont="1" applyFill="1" applyBorder="1" applyAlignment="1">
      <alignment horizontal="center" vertical="center" wrapText="1"/>
    </xf>
    <xf numFmtId="49" fontId="40" fillId="37" borderId="0" xfId="0" applyNumberFormat="1" applyFont="1" applyFill="1" applyBorder="1" applyAlignment="1" applyProtection="1">
      <alignment horizontal="left" vertical="center"/>
      <protection/>
    </xf>
    <xf numFmtId="0" fontId="9" fillId="37" borderId="0" xfId="0" applyFont="1" applyFill="1" applyBorder="1" applyAlignment="1">
      <alignment horizontal="center" vertical="center" wrapText="1"/>
    </xf>
    <xf numFmtId="172" fontId="3" fillId="37" borderId="0" xfId="102" applyNumberFormat="1" applyFont="1" applyFill="1" applyBorder="1" applyAlignment="1" applyProtection="1">
      <alignment horizontal="left"/>
      <protection/>
    </xf>
    <xf numFmtId="0" fontId="89" fillId="37" borderId="0" xfId="0" applyFont="1" applyFill="1" applyAlignment="1">
      <alignment horizontal="left" vertical="center" wrapText="1"/>
    </xf>
    <xf numFmtId="3" fontId="9" fillId="33" borderId="11" xfId="0" applyNumberFormat="1" applyFont="1" applyFill="1" applyBorder="1" applyAlignment="1" applyProtection="1">
      <alignment horizontal="left"/>
      <protection/>
    </xf>
    <xf numFmtId="177" fontId="9" fillId="35" borderId="0" xfId="82" applyNumberFormat="1" applyFont="1" applyFill="1" applyBorder="1" applyAlignment="1">
      <alignment horizontal="right"/>
    </xf>
    <xf numFmtId="3" fontId="40" fillId="37" borderId="12" xfId="82" applyNumberFormat="1" applyFont="1" applyFill="1" applyBorder="1" applyAlignment="1">
      <alignment vertical="center"/>
    </xf>
    <xf numFmtId="3" fontId="42" fillId="37" borderId="0" xfId="82" applyNumberFormat="1" applyFont="1" applyFill="1" applyBorder="1" applyAlignment="1">
      <alignment vertical="center"/>
    </xf>
    <xf numFmtId="3" fontId="42" fillId="37" borderId="0" xfId="82" applyNumberFormat="1" applyFont="1" applyFill="1" applyBorder="1" applyAlignment="1">
      <alignment horizontal="right" vertical="center"/>
    </xf>
    <xf numFmtId="3" fontId="42" fillId="38" borderId="0" xfId="82" applyNumberFormat="1" applyFont="1" applyFill="1" applyBorder="1" applyAlignment="1">
      <alignment vertical="center"/>
    </xf>
    <xf numFmtId="3" fontId="42" fillId="38" borderId="0" xfId="82" applyNumberFormat="1" applyFont="1" applyFill="1" applyBorder="1" applyAlignment="1">
      <alignment horizontal="right" vertical="center"/>
    </xf>
    <xf numFmtId="167" fontId="0" fillId="37" borderId="12" xfId="0" applyNumberFormat="1" applyFont="1" applyFill="1" applyBorder="1" applyAlignment="1">
      <alignment/>
    </xf>
    <xf numFmtId="0" fontId="89" fillId="37" borderId="0" xfId="0" applyFont="1" applyFill="1" applyBorder="1" applyAlignment="1">
      <alignment vertical="center"/>
    </xf>
    <xf numFmtId="0" fontId="89" fillId="37" borderId="0" xfId="0" applyFont="1" applyFill="1" applyAlignment="1">
      <alignment vertical="center" wrapText="1"/>
    </xf>
    <xf numFmtId="0" fontId="89" fillId="38" borderId="0" xfId="0" applyFont="1" applyFill="1" applyBorder="1" applyAlignment="1">
      <alignment vertical="center" wrapText="1"/>
    </xf>
    <xf numFmtId="0" fontId="0" fillId="38" borderId="0" xfId="0" applyFill="1" applyAlignment="1">
      <alignment horizontal="left"/>
    </xf>
    <xf numFmtId="0" fontId="0" fillId="37" borderId="12" xfId="0" applyFill="1" applyBorder="1" applyAlignment="1">
      <alignment horizontal="left"/>
    </xf>
    <xf numFmtId="0" fontId="0" fillId="38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72" fillId="37" borderId="0" xfId="0" applyFont="1" applyFill="1" applyAlignment="1">
      <alignment horizontal="left" vertical="center" wrapText="1"/>
    </xf>
    <xf numFmtId="0" fontId="72" fillId="38" borderId="0" xfId="0" applyFont="1" applyFill="1" applyAlignment="1">
      <alignment horizontal="left" vertical="center" wrapText="1"/>
    </xf>
    <xf numFmtId="0" fontId="72" fillId="37" borderId="0" xfId="0" applyFont="1" applyFill="1" applyBorder="1" applyAlignment="1">
      <alignment horizontal="left" vertical="center" wrapText="1"/>
    </xf>
    <xf numFmtId="0" fontId="72" fillId="38" borderId="0" xfId="0" applyFont="1" applyFill="1" applyBorder="1" applyAlignment="1">
      <alignment horizontal="left" vertical="center" wrapText="1"/>
    </xf>
    <xf numFmtId="175" fontId="29" fillId="37" borderId="0" xfId="82" applyNumberFormat="1" applyFont="1" applyFill="1" applyBorder="1" applyAlignment="1">
      <alignment/>
    </xf>
    <xf numFmtId="37" fontId="6" fillId="33" borderId="0" xfId="115" applyFont="1" applyFill="1" applyBorder="1" applyAlignment="1">
      <alignment horizontal="center"/>
      <protection/>
    </xf>
    <xf numFmtId="3" fontId="0" fillId="33" borderId="0" xfId="112" applyNumberFormat="1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justify" wrapText="1"/>
    </xf>
    <xf numFmtId="0" fontId="10" fillId="33" borderId="0" xfId="0" applyFont="1" applyFill="1" applyAlignment="1">
      <alignment horizontal="justify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justify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fill"/>
      <protection/>
    </xf>
    <xf numFmtId="178" fontId="6" fillId="33" borderId="0" xfId="97" applyNumberFormat="1" applyFont="1" applyFill="1" applyBorder="1" applyAlignment="1">
      <alignment horizontal="center" vertical="center"/>
    </xf>
    <xf numFmtId="178" fontId="9" fillId="35" borderId="0" xfId="97" applyNumberFormat="1" applyFont="1" applyFill="1" applyBorder="1" applyAlignment="1">
      <alignment/>
    </xf>
    <xf numFmtId="178" fontId="9" fillId="33" borderId="0" xfId="82" applyNumberFormat="1" applyFont="1" applyFill="1" applyBorder="1" applyAlignment="1">
      <alignment vertical="center"/>
    </xf>
    <xf numFmtId="178" fontId="9" fillId="36" borderId="0" xfId="82" applyNumberFormat="1" applyFont="1" applyFill="1" applyBorder="1" applyAlignment="1">
      <alignment vertical="center"/>
    </xf>
    <xf numFmtId="178" fontId="9" fillId="35" borderId="0" xfId="82" applyNumberFormat="1" applyFont="1" applyFill="1" applyBorder="1" applyAlignment="1">
      <alignment vertical="center"/>
    </xf>
    <xf numFmtId="175" fontId="92" fillId="37" borderId="0" xfId="82" applyNumberFormat="1" applyFont="1" applyFill="1" applyBorder="1" applyAlignment="1" applyProtection="1">
      <alignment vertical="center"/>
      <protection/>
    </xf>
    <xf numFmtId="181" fontId="0" fillId="37" borderId="0" xfId="89" applyNumberFormat="1" applyFont="1" applyFill="1" applyBorder="1" applyAlignment="1">
      <alignment/>
    </xf>
    <xf numFmtId="49" fontId="11" fillId="37" borderId="0" xfId="84" applyNumberFormat="1" applyFont="1" applyFill="1" applyBorder="1" applyAlignment="1">
      <alignment horizontal="center"/>
    </xf>
    <xf numFmtId="168" fontId="3" fillId="37" borderId="0" xfId="82" applyFont="1" applyFill="1" applyBorder="1" applyAlignment="1" applyProtection="1">
      <alignment horizontal="left"/>
      <protection/>
    </xf>
    <xf numFmtId="168" fontId="6" fillId="33" borderId="0" xfId="103" applyNumberFormat="1" applyFont="1" applyFill="1" applyBorder="1" applyAlignment="1">
      <alignment horizontal="center" vertical="center" wrapText="1"/>
      <protection/>
    </xf>
    <xf numFmtId="0" fontId="0" fillId="37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vertical="center" wrapText="1"/>
    </xf>
    <xf numFmtId="3" fontId="9" fillId="37" borderId="12" xfId="82" applyNumberFormat="1" applyFont="1" applyFill="1" applyBorder="1" applyAlignment="1">
      <alignment vertical="center"/>
    </xf>
    <xf numFmtId="3" fontId="9" fillId="37" borderId="12" xfId="82" applyNumberFormat="1" applyFont="1" applyFill="1" applyBorder="1" applyAlignment="1">
      <alignment horizontal="right" vertical="center"/>
    </xf>
    <xf numFmtId="167" fontId="9" fillId="37" borderId="12" xfId="82" applyNumberFormat="1" applyFont="1" applyFill="1" applyBorder="1" applyAlignment="1">
      <alignment horizontal="right" vertical="center"/>
    </xf>
    <xf numFmtId="172" fontId="3" fillId="37" borderId="0" xfId="0" applyNumberFormat="1" applyFont="1" applyFill="1" applyBorder="1" applyAlignment="1" applyProtection="1">
      <alignment horizontal="left"/>
      <protection/>
    </xf>
    <xf numFmtId="173" fontId="6" fillId="34" borderId="0" xfId="0" applyNumberFormat="1" applyFont="1" applyFill="1" applyBorder="1" applyAlignment="1" applyProtection="1">
      <alignment horizontal="right"/>
      <protection/>
    </xf>
    <xf numFmtId="173" fontId="6" fillId="33" borderId="0" xfId="0" applyNumberFormat="1" applyFont="1" applyFill="1" applyBorder="1" applyAlignment="1" applyProtection="1">
      <alignment horizontal="right"/>
      <protection/>
    </xf>
    <xf numFmtId="173" fontId="6" fillId="34" borderId="0" xfId="0" applyNumberFormat="1" applyFont="1" applyFill="1" applyBorder="1" applyAlignment="1">
      <alignment horizontal="right"/>
    </xf>
    <xf numFmtId="178" fontId="9" fillId="37" borderId="0" xfId="97" applyNumberFormat="1" applyFont="1" applyFill="1" applyBorder="1" applyAlignment="1">
      <alignment horizontal="center" vertical="center"/>
    </xf>
    <xf numFmtId="166" fontId="6" fillId="34" borderId="0" xfId="0" applyNumberFormat="1" applyFont="1" applyFill="1" applyBorder="1" applyAlignment="1">
      <alignment horizontal="right"/>
    </xf>
    <xf numFmtId="166" fontId="28" fillId="33" borderId="0" xfId="0" applyNumberFormat="1" applyFont="1" applyFill="1" applyBorder="1" applyAlignment="1">
      <alignment horizontal="right"/>
    </xf>
    <xf numFmtId="166" fontId="9" fillId="34" borderId="11" xfId="0" applyNumberFormat="1" applyFont="1" applyFill="1" applyBorder="1" applyAlignment="1">
      <alignment horizontal="right"/>
    </xf>
    <xf numFmtId="166" fontId="0" fillId="33" borderId="12" xfId="0" applyNumberFormat="1" applyFont="1" applyFill="1" applyBorder="1" applyAlignment="1" applyProtection="1">
      <alignment horizontal="centerContinuous"/>
      <protection/>
    </xf>
    <xf numFmtId="172" fontId="6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>
      <alignment horizontal="center"/>
    </xf>
    <xf numFmtId="178" fontId="6" fillId="33" borderId="0" xfId="97" applyNumberFormat="1" applyFont="1" applyFill="1" applyBorder="1" applyAlignment="1">
      <alignment horizontal="right" vertical="center"/>
    </xf>
    <xf numFmtId="178" fontId="9" fillId="35" borderId="0" xfId="97" applyNumberFormat="1" applyFont="1" applyFill="1" applyBorder="1" applyAlignment="1">
      <alignment horizontal="right"/>
    </xf>
    <xf numFmtId="178" fontId="9" fillId="33" borderId="0" xfId="82" applyNumberFormat="1" applyFont="1" applyFill="1" applyBorder="1" applyAlignment="1">
      <alignment horizontal="right" vertical="center"/>
    </xf>
    <xf numFmtId="178" fontId="9" fillId="36" borderId="0" xfId="82" applyNumberFormat="1" applyFont="1" applyFill="1" applyBorder="1" applyAlignment="1">
      <alignment horizontal="right" vertical="center"/>
    </xf>
    <xf numFmtId="178" fontId="9" fillId="35" borderId="0" xfId="82" applyNumberFormat="1" applyFont="1" applyFill="1" applyBorder="1" applyAlignment="1">
      <alignment horizontal="right" vertical="center"/>
    </xf>
    <xf numFmtId="178" fontId="9" fillId="33" borderId="11" xfId="82" applyNumberFormat="1" applyFont="1" applyFill="1" applyBorder="1" applyAlignment="1">
      <alignment horizontal="right" vertical="center"/>
    </xf>
    <xf numFmtId="177" fontId="9" fillId="35" borderId="0" xfId="97" applyNumberFormat="1" applyFont="1" applyFill="1" applyBorder="1" applyAlignment="1">
      <alignment horizontal="right"/>
    </xf>
    <xf numFmtId="167" fontId="10" fillId="37" borderId="0" xfId="0" applyNumberFormat="1" applyFont="1" applyFill="1" applyAlignment="1" applyProtection="1">
      <alignment horizontal="left"/>
      <protection/>
    </xf>
    <xf numFmtId="0" fontId="17" fillId="37" borderId="0" xfId="0" applyFont="1" applyFill="1" applyAlignment="1">
      <alignment/>
    </xf>
    <xf numFmtId="167" fontId="18" fillId="37" borderId="0" xfId="0" applyNumberFormat="1" applyFont="1" applyFill="1" applyAlignment="1" applyProtection="1">
      <alignment horizontal="left"/>
      <protection/>
    </xf>
    <xf numFmtId="0" fontId="0" fillId="37" borderId="0" xfId="0" applyNumberFormat="1" applyFill="1" applyAlignment="1">
      <alignment/>
    </xf>
    <xf numFmtId="0" fontId="11" fillId="37" borderId="0" xfId="0" applyFont="1" applyFill="1" applyAlignment="1">
      <alignment vertical="center" wrapText="1"/>
    </xf>
    <xf numFmtId="0" fontId="11" fillId="37" borderId="12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175" fontId="0" fillId="37" borderId="0" xfId="82" applyNumberFormat="1" applyFont="1" applyFill="1" applyAlignment="1">
      <alignment/>
    </xf>
    <xf numFmtId="175" fontId="0" fillId="0" borderId="0" xfId="82" applyNumberFormat="1" applyFont="1" applyAlignment="1">
      <alignment/>
    </xf>
    <xf numFmtId="175" fontId="3" fillId="37" borderId="0" xfId="82" applyNumberFormat="1" applyFont="1" applyFill="1" applyBorder="1" applyAlignment="1" applyProtection="1">
      <alignment horizontal="left"/>
      <protection/>
    </xf>
    <xf numFmtId="3" fontId="50" fillId="0" borderId="0" xfId="0" applyNumberFormat="1" applyFont="1" applyAlignment="1">
      <alignment/>
    </xf>
    <xf numFmtId="168" fontId="3" fillId="37" borderId="0" xfId="82" applyFont="1" applyFill="1" applyBorder="1" applyAlignment="1" applyProtection="1">
      <alignment vertical="center"/>
      <protection/>
    </xf>
    <xf numFmtId="0" fontId="9" fillId="37" borderId="0" xfId="0" applyFont="1" applyFill="1" applyAlignment="1" applyProtection="1">
      <alignment horizontal="left"/>
      <protection/>
    </xf>
    <xf numFmtId="166" fontId="17" fillId="37" borderId="0" xfId="0" applyNumberFormat="1" applyFont="1" applyFill="1" applyAlignment="1">
      <alignment/>
    </xf>
    <xf numFmtId="0" fontId="6" fillId="33" borderId="12" xfId="112" applyNumberFormat="1" applyFont="1" applyFill="1" applyBorder="1" applyAlignment="1" applyProtection="1">
      <alignment horizontal="center" wrapText="1"/>
      <protection/>
    </xf>
    <xf numFmtId="0" fontId="14" fillId="33" borderId="20" xfId="0" applyFont="1" applyFill="1" applyBorder="1" applyAlignment="1">
      <alignment horizontal="centerContinuous"/>
    </xf>
    <xf numFmtId="0" fontId="3" fillId="37" borderId="0" xfId="0" applyFont="1" applyFill="1" applyBorder="1" applyAlignment="1">
      <alignment/>
    </xf>
    <xf numFmtId="195" fontId="0" fillId="37" borderId="0" xfId="0" applyNumberFormat="1" applyFill="1" applyAlignment="1">
      <alignment/>
    </xf>
    <xf numFmtId="0" fontId="3" fillId="37" borderId="0" xfId="0" applyFont="1" applyFill="1" applyBorder="1" applyAlignment="1" applyProtection="1">
      <alignment horizontal="left"/>
      <protection/>
    </xf>
    <xf numFmtId="172" fontId="3" fillId="37" borderId="0" xfId="0" applyNumberFormat="1" applyFont="1" applyFill="1" applyBorder="1" applyAlignment="1" applyProtection="1">
      <alignment horizontal="left"/>
      <protection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/>
    </xf>
    <xf numFmtId="49" fontId="40" fillId="37" borderId="0" xfId="0" applyNumberFormat="1" applyFont="1" applyFill="1" applyBorder="1" applyAlignment="1" applyProtection="1">
      <alignment horizontal="left" vertical="center"/>
      <protection/>
    </xf>
    <xf numFmtId="0" fontId="9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left"/>
    </xf>
    <xf numFmtId="172" fontId="3" fillId="37" borderId="0" xfId="102" applyNumberFormat="1" applyFont="1" applyFill="1" applyBorder="1" applyAlignment="1" applyProtection="1">
      <alignment horizontal="left"/>
      <protection/>
    </xf>
    <xf numFmtId="0" fontId="5" fillId="37" borderId="0" xfId="0" applyFont="1" applyFill="1" applyBorder="1" applyAlignment="1" applyProtection="1">
      <alignment horizontal="fill"/>
      <protection/>
    </xf>
    <xf numFmtId="0" fontId="0" fillId="37" borderId="0" xfId="0" applyFont="1" applyFill="1" applyBorder="1" applyAlignment="1">
      <alignment/>
    </xf>
    <xf numFmtId="167" fontId="5" fillId="37" borderId="0" xfId="0" applyNumberFormat="1" applyFont="1" applyFill="1" applyBorder="1" applyAlignment="1" applyProtection="1">
      <alignment horizontal="fill"/>
      <protection/>
    </xf>
    <xf numFmtId="180" fontId="5" fillId="37" borderId="0" xfId="0" applyNumberFormat="1" applyFont="1" applyFill="1" applyBorder="1" applyAlignment="1" applyProtection="1">
      <alignment horizontal="fill"/>
      <protection/>
    </xf>
    <xf numFmtId="0" fontId="10" fillId="37" borderId="0" xfId="0" applyFont="1" applyFill="1" applyAlignment="1" applyProtection="1">
      <alignment horizontal="left"/>
      <protection/>
    </xf>
    <xf numFmtId="0" fontId="18" fillId="37" borderId="0" xfId="0" applyFont="1" applyFill="1" applyAlignment="1">
      <alignment/>
    </xf>
    <xf numFmtId="170" fontId="11" fillId="37" borderId="0" xfId="82" applyNumberFormat="1" applyFont="1" applyFill="1" applyAlignment="1">
      <alignment/>
    </xf>
    <xf numFmtId="0" fontId="11" fillId="37" borderId="0" xfId="0" applyFont="1" applyFill="1" applyAlignment="1">
      <alignment/>
    </xf>
    <xf numFmtId="0" fontId="10" fillId="37" borderId="0" xfId="0" applyFont="1" applyFill="1" applyAlignment="1" applyProtection="1">
      <alignment horizontal="left" vertical="top"/>
      <protection/>
    </xf>
    <xf numFmtId="170" fontId="18" fillId="37" borderId="0" xfId="82" applyNumberFormat="1" applyFont="1" applyFill="1" applyAlignment="1">
      <alignment/>
    </xf>
    <xf numFmtId="170" fontId="0" fillId="37" borderId="0" xfId="82" applyNumberFormat="1" applyFont="1" applyFill="1" applyAlignment="1">
      <alignment/>
    </xf>
    <xf numFmtId="172" fontId="6" fillId="33" borderId="13" xfId="0" applyNumberFormat="1" applyFont="1" applyFill="1" applyBorder="1" applyAlignment="1" applyProtection="1">
      <alignment horizontal="centerContinuous"/>
      <protection/>
    </xf>
    <xf numFmtId="37" fontId="3" fillId="33" borderId="12" xfId="115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 horizontal="left"/>
    </xf>
    <xf numFmtId="0" fontId="12" fillId="33" borderId="12" xfId="0" applyFont="1" applyFill="1" applyBorder="1" applyAlignment="1">
      <alignment/>
    </xf>
    <xf numFmtId="37" fontId="6" fillId="33" borderId="12" xfId="115" applyFont="1" applyFill="1" applyBorder="1" applyAlignment="1">
      <alignment horizontal="centerContinuous" vertical="justify"/>
      <protection/>
    </xf>
    <xf numFmtId="37" fontId="6" fillId="33" borderId="12" xfId="115" applyFont="1" applyFill="1" applyBorder="1" applyAlignment="1">
      <alignment horizontal="centerContinuous"/>
      <protection/>
    </xf>
    <xf numFmtId="37" fontId="6" fillId="33" borderId="12" xfId="115" applyFont="1" applyFill="1" applyBorder="1" applyAlignment="1">
      <alignment horizontal="center"/>
      <protection/>
    </xf>
    <xf numFmtId="1" fontId="6" fillId="33" borderId="12" xfId="115" applyNumberFormat="1" applyFont="1" applyFill="1" applyBorder="1" applyAlignment="1">
      <alignment horizontal="center"/>
      <protection/>
    </xf>
    <xf numFmtId="166" fontId="6" fillId="34" borderId="0" xfId="0" applyNumberFormat="1" applyFont="1" applyFill="1" applyBorder="1" applyAlignment="1">
      <alignment/>
    </xf>
    <xf numFmtId="177" fontId="9" fillId="33" borderId="0" xfId="0" applyNumberFormat="1" applyFont="1" applyFill="1" applyBorder="1" applyAlignment="1">
      <alignment/>
    </xf>
    <xf numFmtId="177" fontId="9" fillId="33" borderId="11" xfId="82" applyNumberFormat="1" applyFont="1" applyFill="1" applyBorder="1" applyAlignment="1">
      <alignment/>
    </xf>
    <xf numFmtId="177" fontId="9" fillId="33" borderId="11" xfId="82" applyNumberFormat="1" applyFont="1" applyFill="1" applyBorder="1" applyAlignment="1">
      <alignment horizontal="right"/>
    </xf>
    <xf numFmtId="166" fontId="9" fillId="33" borderId="11" xfId="0" applyNumberFormat="1" applyFont="1" applyFill="1" applyBorder="1" applyAlignment="1">
      <alignment horizontal="right"/>
    </xf>
    <xf numFmtId="166" fontId="9" fillId="33" borderId="11" xfId="0" applyNumberFormat="1" applyFont="1" applyFill="1" applyBorder="1" applyAlignment="1">
      <alignment/>
    </xf>
    <xf numFmtId="175" fontId="9" fillId="37" borderId="0" xfId="82" applyNumberFormat="1" applyFont="1" applyFill="1" applyBorder="1" applyAlignment="1">
      <alignment/>
    </xf>
    <xf numFmtId="175" fontId="6" fillId="33" borderId="0" xfId="82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" fontId="6" fillId="33" borderId="12" xfId="112" applyNumberFormat="1" applyFont="1" applyFill="1" applyBorder="1" applyAlignment="1" applyProtection="1">
      <alignment horizontal="center" wrapText="1"/>
      <protection/>
    </xf>
    <xf numFmtId="167" fontId="6" fillId="33" borderId="0" xfId="0" applyNumberFormat="1" applyFont="1" applyFill="1" applyBorder="1" applyAlignment="1" applyProtection="1">
      <alignment/>
      <protection/>
    </xf>
    <xf numFmtId="167" fontId="9" fillId="34" borderId="0" xfId="0" applyNumberFormat="1" applyFont="1" applyFill="1" applyBorder="1" applyAlignment="1">
      <alignment/>
    </xf>
    <xf numFmtId="167" fontId="9" fillId="34" borderId="0" xfId="0" applyNumberFormat="1" applyFont="1" applyFill="1" applyBorder="1" applyAlignment="1">
      <alignment vertical="center"/>
    </xf>
    <xf numFmtId="167" fontId="6" fillId="33" borderId="0" xfId="0" applyNumberFormat="1" applyFont="1" applyFill="1" applyBorder="1" applyAlignment="1">
      <alignment/>
    </xf>
    <xf numFmtId="167" fontId="9" fillId="33" borderId="0" xfId="0" applyNumberFormat="1" applyFont="1" applyFill="1" applyBorder="1" applyAlignment="1">
      <alignment vertical="center"/>
    </xf>
    <xf numFmtId="167" fontId="6" fillId="33" borderId="0" xfId="0" applyNumberFormat="1" applyFont="1" applyFill="1" applyBorder="1" applyAlignment="1">
      <alignment vertical="center"/>
    </xf>
    <xf numFmtId="3" fontId="90" fillId="37" borderId="0" xfId="82" applyNumberFormat="1" applyFont="1" applyFill="1" applyAlignment="1">
      <alignment horizontal="right"/>
    </xf>
    <xf numFmtId="3" fontId="91" fillId="38" borderId="0" xfId="82" applyNumberFormat="1" applyFont="1" applyFill="1" applyAlignment="1">
      <alignment horizontal="right"/>
    </xf>
    <xf numFmtId="3" fontId="91" fillId="37" borderId="0" xfId="82" applyNumberFormat="1" applyFont="1" applyFill="1" applyAlignment="1">
      <alignment horizontal="right"/>
    </xf>
    <xf numFmtId="3" fontId="91" fillId="38" borderId="0" xfId="82" applyNumberFormat="1" applyFont="1" applyFill="1" applyBorder="1" applyAlignment="1">
      <alignment horizontal="right"/>
    </xf>
    <xf numFmtId="3" fontId="91" fillId="37" borderId="11" xfId="82" applyNumberFormat="1" applyFont="1" applyFill="1" applyBorder="1" applyAlignment="1">
      <alignment horizontal="right"/>
    </xf>
    <xf numFmtId="0" fontId="9" fillId="37" borderId="12" xfId="0" applyFont="1" applyFill="1" applyBorder="1" applyAlignment="1">
      <alignment/>
    </xf>
    <xf numFmtId="0" fontId="6" fillId="33" borderId="12" xfId="0" applyFont="1" applyFill="1" applyBorder="1" applyAlignment="1" applyProtection="1">
      <alignment horizontal="center" wrapText="1"/>
      <protection/>
    </xf>
    <xf numFmtId="0" fontId="6" fillId="33" borderId="12" xfId="0" applyNumberFormat="1" applyFont="1" applyFill="1" applyBorder="1" applyAlignment="1" applyProtection="1">
      <alignment horizontal="center" wrapText="1"/>
      <protection/>
    </xf>
    <xf numFmtId="4" fontId="6" fillId="33" borderId="12" xfId="0" applyNumberFormat="1" applyFont="1" applyFill="1" applyBorder="1" applyAlignment="1" applyProtection="1">
      <alignment horizontal="center" wrapText="1"/>
      <protection/>
    </xf>
    <xf numFmtId="3" fontId="6" fillId="33" borderId="12" xfId="0" applyNumberFormat="1" applyFont="1" applyFill="1" applyBorder="1" applyAlignment="1" applyProtection="1">
      <alignment horizontal="center" wrapText="1"/>
      <protection/>
    </xf>
    <xf numFmtId="1" fontId="6" fillId="33" borderId="12" xfId="0" applyNumberFormat="1" applyFont="1" applyFill="1" applyBorder="1" applyAlignment="1" applyProtection="1">
      <alignment horizontal="center" wrapText="1"/>
      <protection/>
    </xf>
    <xf numFmtId="0" fontId="6" fillId="33" borderId="12" xfId="0" applyFont="1" applyFill="1" applyBorder="1" applyAlignment="1" applyProtection="1">
      <alignment horizontal="left"/>
      <protection/>
    </xf>
    <xf numFmtId="167" fontId="9" fillId="37" borderId="12" xfId="82" applyNumberFormat="1" applyFont="1" applyFill="1" applyBorder="1" applyAlignment="1">
      <alignment vertical="center"/>
    </xf>
    <xf numFmtId="0" fontId="35" fillId="33" borderId="0" xfId="0" applyFont="1" applyFill="1" applyAlignment="1">
      <alignment horizontal="center"/>
    </xf>
    <xf numFmtId="17" fontId="38" fillId="33" borderId="0" xfId="0" applyNumberFormat="1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" fillId="37" borderId="0" xfId="0" applyFont="1" applyFill="1" applyBorder="1" applyAlignment="1" applyProtection="1">
      <alignment horizontal="left"/>
      <protection/>
    </xf>
    <xf numFmtId="49" fontId="90" fillId="37" borderId="13" xfId="82" applyNumberFormat="1" applyFont="1" applyFill="1" applyBorder="1" applyAlignment="1">
      <alignment horizontal="center" vertical="center" wrapText="1"/>
    </xf>
    <xf numFmtId="49" fontId="90" fillId="37" borderId="12" xfId="82" applyNumberFormat="1" applyFont="1" applyFill="1" applyBorder="1" applyAlignment="1">
      <alignment horizontal="center" vertical="center" wrapText="1"/>
    </xf>
    <xf numFmtId="49" fontId="90" fillId="37" borderId="21" xfId="82" applyNumberFormat="1" applyFont="1" applyFill="1" applyBorder="1" applyAlignment="1">
      <alignment horizontal="center" vertical="center" wrapText="1"/>
    </xf>
    <xf numFmtId="0" fontId="90" fillId="37" borderId="21" xfId="0" applyFont="1" applyFill="1" applyBorder="1" applyAlignment="1">
      <alignment horizontal="center" vertical="center" wrapText="1"/>
    </xf>
    <xf numFmtId="172" fontId="3" fillId="37" borderId="0" xfId="0" applyNumberFormat="1" applyFont="1" applyFill="1" applyBorder="1" applyAlignment="1" applyProtection="1">
      <alignment horizontal="left"/>
      <protection/>
    </xf>
    <xf numFmtId="37" fontId="6" fillId="33" borderId="0" xfId="115" applyFont="1" applyFill="1" applyBorder="1" applyAlignment="1">
      <alignment horizontal="center"/>
      <protection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49" fontId="9" fillId="37" borderId="0" xfId="0" applyNumberFormat="1" applyFont="1" applyFill="1" applyBorder="1" applyAlignment="1" applyProtection="1">
      <alignment horizontal="center" vertical="center" wrapText="1"/>
      <protection/>
    </xf>
    <xf numFmtId="49" fontId="40" fillId="37" borderId="0" xfId="0" applyNumberFormat="1" applyFont="1" applyFill="1" applyBorder="1" applyAlignment="1" applyProtection="1">
      <alignment horizontal="left" vertical="center"/>
      <protection/>
    </xf>
    <xf numFmtId="49" fontId="9" fillId="37" borderId="12" xfId="0" applyNumberFormat="1" applyFont="1" applyFill="1" applyBorder="1" applyAlignment="1" applyProtection="1">
      <alignment horizontal="center" vertical="center" wrapText="1"/>
      <protection/>
    </xf>
    <xf numFmtId="49" fontId="3" fillId="38" borderId="0" xfId="0" applyNumberFormat="1" applyFont="1" applyFill="1" applyBorder="1" applyAlignment="1" applyProtection="1">
      <alignment horizontal="center"/>
      <protection/>
    </xf>
    <xf numFmtId="0" fontId="9" fillId="37" borderId="0" xfId="0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center" vertical="center"/>
    </xf>
    <xf numFmtId="0" fontId="3" fillId="33" borderId="0" xfId="112" applyFont="1" applyFill="1" applyBorder="1" applyAlignment="1" applyProtection="1">
      <alignment horizontal="left"/>
      <protection/>
    </xf>
    <xf numFmtId="0" fontId="3" fillId="33" borderId="0" xfId="112" applyFont="1" applyFill="1" applyBorder="1" applyAlignment="1">
      <alignment horizontal="left"/>
      <protection/>
    </xf>
    <xf numFmtId="3" fontId="0" fillId="33" borderId="0" xfId="112" applyNumberFormat="1" applyFont="1" applyFill="1" applyBorder="1" applyAlignment="1">
      <alignment horizontal="left"/>
      <protection/>
    </xf>
    <xf numFmtId="3" fontId="6" fillId="33" borderId="22" xfId="112" applyNumberFormat="1" applyFont="1" applyFill="1" applyBorder="1" applyAlignment="1" applyProtection="1">
      <alignment horizontal="center"/>
      <protection/>
    </xf>
    <xf numFmtId="0" fontId="3" fillId="33" borderId="11" xfId="112" applyFont="1" applyFill="1" applyBorder="1" applyAlignment="1">
      <alignment horizontal="left"/>
      <protection/>
    </xf>
    <xf numFmtId="0" fontId="3" fillId="37" borderId="0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justify" wrapText="1"/>
    </xf>
    <xf numFmtId="0" fontId="10" fillId="33" borderId="0" xfId="0" applyFont="1" applyFill="1" applyAlignment="1">
      <alignment horizontal="justify"/>
    </xf>
    <xf numFmtId="0" fontId="3" fillId="33" borderId="12" xfId="112" applyFont="1" applyFill="1" applyBorder="1" applyAlignment="1">
      <alignment horizontal="left"/>
      <protection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justify" wrapText="1"/>
    </xf>
    <xf numFmtId="0" fontId="6" fillId="33" borderId="22" xfId="0" applyFont="1" applyFill="1" applyBorder="1" applyAlignment="1">
      <alignment horizontal="center"/>
    </xf>
    <xf numFmtId="170" fontId="6" fillId="33" borderId="0" xfId="82" applyNumberFormat="1" applyFont="1" applyFill="1" applyBorder="1" applyAlignment="1">
      <alignment horizontal="center" vertical="center" wrapText="1"/>
    </xf>
    <xf numFmtId="170" fontId="6" fillId="33" borderId="12" xfId="82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37" fontId="6" fillId="33" borderId="11" xfId="115" applyFont="1" applyFill="1" applyBorder="1" applyAlignment="1" applyProtection="1">
      <alignment horizontal="center" vertical="center"/>
      <protection/>
    </xf>
    <xf numFmtId="37" fontId="6" fillId="33" borderId="10" xfId="115" applyFont="1" applyFill="1" applyBorder="1" applyAlignment="1">
      <alignment horizontal="center"/>
      <protection/>
    </xf>
    <xf numFmtId="2" fontId="6" fillId="33" borderId="10" xfId="0" applyNumberFormat="1" applyFont="1" applyFill="1" applyBorder="1" applyAlignment="1">
      <alignment horizontal="center" vertical="center"/>
    </xf>
    <xf numFmtId="0" fontId="93" fillId="37" borderId="0" xfId="0" applyFont="1" applyFill="1" applyAlignment="1">
      <alignment horizontal="center"/>
    </xf>
    <xf numFmtId="0" fontId="6" fillId="34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47" fillId="37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" fontId="3" fillId="33" borderId="0" xfId="0" applyNumberFormat="1" applyFont="1" applyFill="1" applyBorder="1" applyAlignment="1" applyProtection="1">
      <alignment horizontal="left"/>
      <protection/>
    </xf>
    <xf numFmtId="3" fontId="6" fillId="33" borderId="11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 applyProtection="1">
      <alignment horizontal="center"/>
      <protection/>
    </xf>
    <xf numFmtId="4" fontId="6" fillId="33" borderId="10" xfId="0" applyNumberFormat="1" applyFont="1" applyFill="1" applyBorder="1" applyAlignment="1" applyProtection="1">
      <alignment horizontal="center"/>
      <protection/>
    </xf>
    <xf numFmtId="4" fontId="6" fillId="33" borderId="11" xfId="0" applyNumberFormat="1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0" fillId="33" borderId="0" xfId="0" applyFont="1" applyFill="1" applyAlignment="1">
      <alignment horizontal="left" wrapText="1"/>
    </xf>
    <xf numFmtId="0" fontId="0" fillId="0" borderId="0" xfId="0" applyAlignment="1">
      <alignment/>
    </xf>
    <xf numFmtId="170" fontId="39" fillId="37" borderId="0" xfId="82" applyNumberFormat="1" applyFont="1" applyFill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Border="1" applyAlignment="1" applyProtection="1">
      <alignment horizontal="center" vertical="center"/>
      <protection/>
    </xf>
    <xf numFmtId="1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172" fontId="3" fillId="37" borderId="0" xfId="102" applyNumberFormat="1" applyFont="1" applyFill="1" applyBorder="1" applyAlignment="1" applyProtection="1">
      <alignment horizontal="left"/>
      <protection/>
    </xf>
    <xf numFmtId="0" fontId="31" fillId="37" borderId="13" xfId="102" applyFont="1" applyFill="1" applyBorder="1" applyAlignment="1">
      <alignment horizontal="center" vertical="center" wrapText="1"/>
      <protection/>
    </xf>
    <xf numFmtId="0" fontId="31" fillId="37" borderId="12" xfId="102" applyFont="1" applyFill="1" applyBorder="1" applyAlignment="1">
      <alignment horizontal="center" vertical="center" wrapText="1"/>
      <protection/>
    </xf>
    <xf numFmtId="0" fontId="31" fillId="37" borderId="13" xfId="102" applyNumberFormat="1" applyFont="1" applyFill="1" applyBorder="1" applyAlignment="1">
      <alignment horizontal="center" vertical="center" wrapText="1"/>
      <protection/>
    </xf>
    <xf numFmtId="0" fontId="31" fillId="37" borderId="12" xfId="102" applyNumberFormat="1" applyFont="1" applyFill="1" applyBorder="1" applyAlignment="1">
      <alignment horizontal="center" vertical="center" wrapText="1"/>
      <protection/>
    </xf>
    <xf numFmtId="172" fontId="3" fillId="37" borderId="21" xfId="102" applyNumberFormat="1" applyFont="1" applyFill="1" applyBorder="1" applyAlignment="1" applyProtection="1">
      <alignment horizontal="center" vertical="center" wrapText="1"/>
      <protection/>
    </xf>
    <xf numFmtId="0" fontId="89" fillId="37" borderId="13" xfId="0" applyFont="1" applyFill="1" applyBorder="1" applyAlignment="1">
      <alignment horizontal="center" vertical="center"/>
    </xf>
    <xf numFmtId="0" fontId="89" fillId="37" borderId="0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left" vertical="top" wrapText="1"/>
    </xf>
    <xf numFmtId="0" fontId="89" fillId="38" borderId="0" xfId="0" applyFont="1" applyFill="1" applyBorder="1" applyAlignment="1">
      <alignment horizontal="left" vertical="center" wrapText="1"/>
    </xf>
    <xf numFmtId="0" fontId="89" fillId="38" borderId="0" xfId="0" applyFont="1" applyFill="1" applyBorder="1" applyAlignment="1">
      <alignment horizontal="left"/>
    </xf>
    <xf numFmtId="0" fontId="89" fillId="37" borderId="0" xfId="0" applyFont="1" applyFill="1" applyBorder="1" applyAlignment="1">
      <alignment horizontal="left" vertical="center" wrapText="1"/>
    </xf>
    <xf numFmtId="0" fontId="89" fillId="37" borderId="0" xfId="0" applyFont="1" applyFill="1" applyBorder="1" applyAlignment="1">
      <alignment horizontal="center" vertical="center" wrapText="1"/>
    </xf>
    <xf numFmtId="0" fontId="11" fillId="37" borderId="0" xfId="0" applyFont="1" applyFill="1" applyAlignment="1">
      <alignment horizontal="left" vertical="center" wrapText="1"/>
    </xf>
    <xf numFmtId="0" fontId="11" fillId="37" borderId="0" xfId="0" applyFont="1" applyFill="1" applyAlignment="1">
      <alignment horizontal="center" vertical="center" wrapText="1"/>
    </xf>
    <xf numFmtId="0" fontId="89" fillId="38" borderId="0" xfId="0" applyFont="1" applyFill="1" applyAlignment="1">
      <alignment horizontal="left" vertical="center" wrapText="1"/>
    </xf>
    <xf numFmtId="0" fontId="11" fillId="37" borderId="13" xfId="102" applyFont="1" applyFill="1" applyBorder="1" applyAlignment="1">
      <alignment horizontal="center" vertical="center" wrapText="1"/>
      <protection/>
    </xf>
    <xf numFmtId="0" fontId="11" fillId="37" borderId="12" xfId="102" applyFont="1" applyFill="1" applyBorder="1" applyAlignment="1">
      <alignment horizontal="center" vertical="center" wrapText="1"/>
      <protection/>
    </xf>
    <xf numFmtId="172" fontId="11" fillId="37" borderId="21" xfId="102" applyNumberFormat="1" applyFont="1" applyFill="1" applyBorder="1" applyAlignment="1" applyProtection="1">
      <alignment horizontal="center" vertical="center" wrapText="1"/>
      <protection/>
    </xf>
    <xf numFmtId="0" fontId="89" fillId="37" borderId="13" xfId="0" applyFont="1" applyFill="1" applyBorder="1" applyAlignment="1">
      <alignment horizontal="center" vertical="center" wrapText="1"/>
    </xf>
    <xf numFmtId="0" fontId="89" fillId="37" borderId="0" xfId="0" applyFont="1" applyFill="1" applyAlignment="1">
      <alignment horizontal="center" vertical="center" wrapText="1"/>
    </xf>
  </cellXfs>
  <cellStyles count="119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3" xfId="54"/>
    <cellStyle name="60% - Énfasis3 2" xfId="55"/>
    <cellStyle name="60% - Énfasis4" xfId="56"/>
    <cellStyle name="60% - Énfasis4 2" xfId="57"/>
    <cellStyle name="60% - Énfasis5" xfId="58"/>
    <cellStyle name="60% - Énfasis6" xfId="59"/>
    <cellStyle name="60% - Énfasis6 2" xfId="60"/>
    <cellStyle name="Buena" xfId="61"/>
    <cellStyle name="Cálculo" xfId="62"/>
    <cellStyle name="Cálculo 2" xfId="63"/>
    <cellStyle name="Celda de comprobación" xfId="64"/>
    <cellStyle name="Celda vinculada" xfId="65"/>
    <cellStyle name="Encabezado 1" xfId="66"/>
    <cellStyle name="Encabezado 4" xfId="67"/>
    <cellStyle name="Encabezado 4 2" xfId="68"/>
    <cellStyle name="Énfasis1" xfId="69"/>
    <cellStyle name="Énfasis1 2" xfId="70"/>
    <cellStyle name="Énfasis2" xfId="71"/>
    <cellStyle name="Énfasis3" xfId="72"/>
    <cellStyle name="Énfasis4" xfId="73"/>
    <cellStyle name="Énfasis4 2" xfId="74"/>
    <cellStyle name="Énfasis5" xfId="75"/>
    <cellStyle name="Énfasis6" xfId="76"/>
    <cellStyle name="Entrada" xfId="77"/>
    <cellStyle name="Entrada 2" xfId="78"/>
    <cellStyle name="Hyperlink" xfId="79"/>
    <cellStyle name="Followed Hyperlink" xfId="80"/>
    <cellStyle name="Incorrecto" xfId="81"/>
    <cellStyle name="Comma" xfId="82"/>
    <cellStyle name="Comma [0]" xfId="83"/>
    <cellStyle name="Millares 2" xfId="84"/>
    <cellStyle name="Millares 2 2" xfId="85"/>
    <cellStyle name="Millares 2 3" xfId="86"/>
    <cellStyle name="Millares 3" xfId="87"/>
    <cellStyle name="Millares 3 2" xfId="88"/>
    <cellStyle name="Millares 3 3" xfId="89"/>
    <cellStyle name="Millares 4" xfId="90"/>
    <cellStyle name="Millares 5" xfId="91"/>
    <cellStyle name="Millares 6" xfId="92"/>
    <cellStyle name="Millares 7" xfId="93"/>
    <cellStyle name="Millares 8" xfId="94"/>
    <cellStyle name="Millares_Cuadro 2.6 macro" xfId="95"/>
    <cellStyle name="Millares_Cuadro 2.9 macro" xfId="96"/>
    <cellStyle name="Millares_Cuadro 8_1" xfId="97"/>
    <cellStyle name="Millares_Cuadro4.4 macro" xfId="98"/>
    <cellStyle name="Currency" xfId="99"/>
    <cellStyle name="Currency [0]" xfId="100"/>
    <cellStyle name="Neutral" xfId="101"/>
    <cellStyle name="Normal 2" xfId="102"/>
    <cellStyle name="Normal 2 2" xfId="103"/>
    <cellStyle name="Normal 3" xfId="104"/>
    <cellStyle name="Normal 3 2" xfId="105"/>
    <cellStyle name="Normal 4" xfId="106"/>
    <cellStyle name="Normal 5" xfId="107"/>
    <cellStyle name="Normal 6" xfId="108"/>
    <cellStyle name="Normal 7" xfId="109"/>
    <cellStyle name="Normal 8" xfId="110"/>
    <cellStyle name="Normal 8 2" xfId="111"/>
    <cellStyle name="Normal_cuadro 2.2 macro" xfId="112"/>
    <cellStyle name="Normal_cuadro2.3 " xfId="113"/>
    <cellStyle name="Normal_cuadro2.3 _CUCI Rev.3" xfId="114"/>
    <cellStyle name="Normal_cuadro2.5 " xfId="115"/>
    <cellStyle name="Notas" xfId="116"/>
    <cellStyle name="Notas 2" xfId="117"/>
    <cellStyle name="Notas 2 2" xfId="118"/>
    <cellStyle name="Percent" xfId="119"/>
    <cellStyle name="Salida" xfId="120"/>
    <cellStyle name="Salida 2" xfId="121"/>
    <cellStyle name="Texto de advertencia" xfId="122"/>
    <cellStyle name="Texto explicativo" xfId="123"/>
    <cellStyle name="Título" xfId="124"/>
    <cellStyle name="Título 1 2" xfId="125"/>
    <cellStyle name="Título 2" xfId="126"/>
    <cellStyle name="Título 2 2" xfId="127"/>
    <cellStyle name="Título 3" xfId="128"/>
    <cellStyle name="Título 3 2" xfId="129"/>
    <cellStyle name="Título 4" xfId="130"/>
    <cellStyle name="Total" xfId="131"/>
    <cellStyle name="Total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161925</xdr:colOff>
      <xdr:row>4</xdr:row>
      <xdr:rowOff>104775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46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3</xdr:col>
      <xdr:colOff>352425</xdr:colOff>
      <xdr:row>5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00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4</xdr:col>
      <xdr:colOff>485775</xdr:colOff>
      <xdr:row>5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95250</xdr:rowOff>
    </xdr:from>
    <xdr:to>
      <xdr:col>4</xdr:col>
      <xdr:colOff>800100</xdr:colOff>
      <xdr:row>5</xdr:row>
      <xdr:rowOff>95250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427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5</xdr:col>
      <xdr:colOff>228600</xdr:colOff>
      <xdr:row>5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475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3</xdr:col>
      <xdr:colOff>552450</xdr:colOff>
      <xdr:row>5</xdr:row>
      <xdr:rowOff>38100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99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2343150</xdr:colOff>
      <xdr:row>3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438150</xdr:colOff>
      <xdr:row>3</xdr:row>
      <xdr:rowOff>123825</xdr:rowOff>
    </xdr:to>
    <xdr:pic>
      <xdr:nvPicPr>
        <xdr:cNvPr id="1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2609850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2609850</xdr:colOff>
      <xdr:row>4</xdr:row>
      <xdr:rowOff>76200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9</xdr:col>
      <xdr:colOff>123825</xdr:colOff>
      <xdr:row>4</xdr:row>
      <xdr:rowOff>123825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743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3</xdr:col>
      <xdr:colOff>504825</xdr:colOff>
      <xdr:row>5</xdr:row>
      <xdr:rowOff>9525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506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4114800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54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695325</xdr:colOff>
      <xdr:row>4</xdr:row>
      <xdr:rowOff>228600</xdr:rowOff>
    </xdr:to>
    <xdr:pic>
      <xdr:nvPicPr>
        <xdr:cNvPr id="1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5</xdr:col>
      <xdr:colOff>447675</xdr:colOff>
      <xdr:row>5</xdr:row>
      <xdr:rowOff>57150</xdr:rowOff>
    </xdr:to>
    <xdr:pic>
      <xdr:nvPicPr>
        <xdr:cNvPr id="1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521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ES\Boletines%202011\Diciembre\Importaciones\Cuadros%20de%20salida\Anexos%20estad&#236;sticos%20IMPO%20plantil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comex\exportaciones\excel\Cuadro%202.6%20mac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comex\exportaciones\excel\Cuadro%202.7%20mac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sanchezb\Bolcomex\exportaciones\excel\CUCI%20Rev.3_Cuadros%202%20y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sanchezb\BOLETINES\BOLETINES\Boletines%202011\Diciembre\Importaciones\Cuadros%20de%20salida\Anexos%20estad&#236;sticos%20IMPO%20plantil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Ni&#241;oN\Escritorio\PLANTILLA%20Estad&#237;sticos%20plantilla_may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sanchezb\BOLETINES\Bolcomex\exportaciones\excel\CUCI%20Nivel%20tecnolog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O01"/>
      <sheetName val="Hoja1"/>
    </sheetNames>
    <sheetDataSet>
      <sheetData sheetId="0">
        <row r="11">
          <cell r="B11">
            <v>3915508900.0599995</v>
          </cell>
          <cell r="C11">
            <v>4534214130.63</v>
          </cell>
          <cell r="D11">
            <v>1477931822.24</v>
          </cell>
          <cell r="E11">
            <v>3056282308.389999</v>
          </cell>
          <cell r="F11">
            <v>701669704.2299999</v>
          </cell>
          <cell r="G11">
            <v>10321974078.389994</v>
          </cell>
          <cell r="H11">
            <v>25911750811.579987</v>
          </cell>
        </row>
        <row r="13">
          <cell r="B13">
            <v>6555419.799999999</v>
          </cell>
          <cell r="C13">
            <v>91891547.3</v>
          </cell>
          <cell r="D13">
            <v>3449304.85</v>
          </cell>
          <cell r="E13">
            <v>88442242.45</v>
          </cell>
          <cell r="F13">
            <v>548735</v>
          </cell>
          <cell r="G13">
            <v>21168163.740000013</v>
          </cell>
          <cell r="H13">
            <v>191900063.64999998</v>
          </cell>
        </row>
        <row r="14">
          <cell r="B14">
            <v>6277568.799999999</v>
          </cell>
          <cell r="C14">
            <v>591417.28</v>
          </cell>
          <cell r="D14">
            <v>523837</v>
          </cell>
          <cell r="E14">
            <v>67580.28000000001</v>
          </cell>
          <cell r="F14">
            <v>9.999999999999999E-31</v>
          </cell>
          <cell r="G14">
            <v>18203616.030000016</v>
          </cell>
          <cell r="H14">
            <v>66413552.55000001</v>
          </cell>
        </row>
        <row r="15">
          <cell r="B15">
            <v>288914909.4399999</v>
          </cell>
          <cell r="C15">
            <v>3917546.5600000005</v>
          </cell>
          <cell r="D15">
            <v>489783.76999999996</v>
          </cell>
          <cell r="E15">
            <v>3427762.7900000005</v>
          </cell>
          <cell r="F15">
            <v>2406383.2700000005</v>
          </cell>
          <cell r="G15">
            <v>581385534.330003</v>
          </cell>
          <cell r="H15">
            <v>953744394.8200026</v>
          </cell>
        </row>
        <row r="16">
          <cell r="B16">
            <v>52092090.82999999</v>
          </cell>
          <cell r="C16">
            <v>2888380.12</v>
          </cell>
          <cell r="D16">
            <v>371526.56999999995</v>
          </cell>
          <cell r="E16">
            <v>2516853.5500000003</v>
          </cell>
          <cell r="F16">
            <v>1954421.2900000005</v>
          </cell>
          <cell r="G16">
            <v>489176332.64000314</v>
          </cell>
          <cell r="H16">
            <v>613425732.670003</v>
          </cell>
        </row>
        <row r="17">
          <cell r="B17">
            <v>236636647.9499999</v>
          </cell>
          <cell r="C17">
            <v>890100.97</v>
          </cell>
          <cell r="D17">
            <v>102185.2</v>
          </cell>
          <cell r="E17">
            <v>787915.77</v>
          </cell>
          <cell r="F17">
            <v>451961.98</v>
          </cell>
          <cell r="G17">
            <v>89067964.31999995</v>
          </cell>
          <cell r="H17">
            <v>334653790.03999984</v>
          </cell>
        </row>
        <row r="18">
          <cell r="B18">
            <v>253318799.95999995</v>
          </cell>
          <cell r="C18">
            <v>3913076.08</v>
          </cell>
          <cell r="D18">
            <v>486028.38999999996</v>
          </cell>
          <cell r="E18">
            <v>3427047.69</v>
          </cell>
          <cell r="F18">
            <v>756670.6499999999</v>
          </cell>
          <cell r="G18">
            <v>440979113.6699999</v>
          </cell>
          <cell r="H18">
            <v>876711417.9999995</v>
          </cell>
        </row>
        <row r="19">
          <cell r="B19">
            <v>99906355.33</v>
          </cell>
          <cell r="C19">
            <v>376119730.20999986</v>
          </cell>
          <cell r="D19">
            <v>154961264.98</v>
          </cell>
          <cell r="E19">
            <v>221158465.22999984</v>
          </cell>
          <cell r="F19">
            <v>16927760.11</v>
          </cell>
          <cell r="G19">
            <v>160104812.87000003</v>
          </cell>
          <cell r="H19">
            <v>759116016.5500001</v>
          </cell>
        </row>
        <row r="20">
          <cell r="B20">
            <v>9765838.159999998</v>
          </cell>
          <cell r="C20">
            <v>211963443.80999988</v>
          </cell>
          <cell r="D20">
            <v>88953580.27999997</v>
          </cell>
          <cell r="E20">
            <v>123009863.52999991</v>
          </cell>
          <cell r="F20">
            <v>899756.0299999998</v>
          </cell>
          <cell r="G20">
            <v>33867556.47999998</v>
          </cell>
          <cell r="H20">
            <v>317484807.75999993</v>
          </cell>
        </row>
        <row r="21">
          <cell r="B21">
            <v>276949.32</v>
          </cell>
          <cell r="C21">
            <v>10172042.18</v>
          </cell>
          <cell r="D21">
            <v>3973345.34</v>
          </cell>
          <cell r="E21">
            <v>6198696.84</v>
          </cell>
          <cell r="F21">
            <v>7892.3</v>
          </cell>
          <cell r="G21">
            <v>7685811.640000001</v>
          </cell>
          <cell r="H21">
            <v>24694856.21</v>
          </cell>
        </row>
        <row r="22">
          <cell r="B22">
            <v>2946893149.71</v>
          </cell>
          <cell r="C22">
            <v>1680010955.9499996</v>
          </cell>
          <cell r="D22">
            <v>237245220.83000007</v>
          </cell>
          <cell r="E22">
            <v>1442765735.1199994</v>
          </cell>
          <cell r="F22">
            <v>300934760.6699999</v>
          </cell>
          <cell r="G22">
            <v>7393849430.449991</v>
          </cell>
          <cell r="H22">
            <v>17555149333.30999</v>
          </cell>
        </row>
        <row r="23">
          <cell r="B23">
            <v>50492743.11999999</v>
          </cell>
          <cell r="C23">
            <v>571942775.88</v>
          </cell>
          <cell r="D23">
            <v>308963203.0899999</v>
          </cell>
          <cell r="E23">
            <v>262979572.78999996</v>
          </cell>
          <cell r="F23">
            <v>57463798.91999999</v>
          </cell>
          <cell r="G23">
            <v>102360548.01000002</v>
          </cell>
          <cell r="H23">
            <v>862633645.16</v>
          </cell>
        </row>
        <row r="24">
          <cell r="B24">
            <v>14192357.159999998</v>
          </cell>
          <cell r="C24">
            <v>437253112.8699999</v>
          </cell>
          <cell r="D24">
            <v>143425571.92000002</v>
          </cell>
          <cell r="E24">
            <v>293827540.95000005</v>
          </cell>
          <cell r="F24">
            <v>175897091.14000005</v>
          </cell>
          <cell r="G24">
            <v>97398376.67999992</v>
          </cell>
          <cell r="H24">
            <v>644601336.1899997</v>
          </cell>
        </row>
        <row r="25">
          <cell r="B25">
            <v>20933501.22000001</v>
          </cell>
          <cell r="C25">
            <v>29506304.57000001</v>
          </cell>
          <cell r="D25">
            <v>13047019.260000007</v>
          </cell>
          <cell r="E25">
            <v>16459285.310000004</v>
          </cell>
          <cell r="F25">
            <v>399747.7300000001</v>
          </cell>
          <cell r="G25">
            <v>27777560.48</v>
          </cell>
          <cell r="H25">
            <v>111917240.66000003</v>
          </cell>
        </row>
        <row r="26">
          <cell r="B26">
            <v>2214059.85</v>
          </cell>
          <cell r="C26">
            <v>172383731.03000003</v>
          </cell>
          <cell r="D26">
            <v>93414557.67000006</v>
          </cell>
          <cell r="E26">
            <v>78969173.35999998</v>
          </cell>
          <cell r="F26">
            <v>8424525.890000002</v>
          </cell>
          <cell r="G26">
            <v>23424254.669999994</v>
          </cell>
          <cell r="H26">
            <v>222221588.42000002</v>
          </cell>
        </row>
        <row r="27">
          <cell r="B27">
            <v>1397793.2200000007</v>
          </cell>
          <cell r="C27">
            <v>130977095.94000003</v>
          </cell>
          <cell r="D27">
            <v>63393039.52000003</v>
          </cell>
          <cell r="E27">
            <v>67584056.41999999</v>
          </cell>
          <cell r="F27">
            <v>8335677.52</v>
          </cell>
          <cell r="G27">
            <v>24745566.750000007</v>
          </cell>
          <cell r="H27">
            <v>151742905.65</v>
          </cell>
        </row>
        <row r="28">
          <cell r="B28">
            <v>20043776.8</v>
          </cell>
          <cell r="C28">
            <v>154204052.61999997</v>
          </cell>
          <cell r="D28">
            <v>48826931.77999998</v>
          </cell>
          <cell r="E28">
            <v>105377120.83999994</v>
          </cell>
          <cell r="F28">
            <v>2134909.0199999996</v>
          </cell>
          <cell r="G28">
            <v>114875753.18999995</v>
          </cell>
          <cell r="H28">
            <v>292864466.90999997</v>
          </cell>
        </row>
        <row r="29">
          <cell r="B29">
            <v>3589882.8000000003</v>
          </cell>
          <cell r="C29">
            <v>13284068.13</v>
          </cell>
          <cell r="D29">
            <v>8476954.600000001</v>
          </cell>
          <cell r="E29">
            <v>4807113.53</v>
          </cell>
          <cell r="F29">
            <v>377490.47000000003</v>
          </cell>
          <cell r="G29">
            <v>1033913394.5800004</v>
          </cell>
          <cell r="H29">
            <v>1405859564.8400004</v>
          </cell>
        </row>
        <row r="30">
          <cell r="B30">
            <v>166966341.37</v>
          </cell>
          <cell r="C30">
            <v>46227813.540000014</v>
          </cell>
          <cell r="D30">
            <v>16068934.629999999</v>
          </cell>
          <cell r="E30">
            <v>30158878.91000002</v>
          </cell>
          <cell r="F30">
            <v>11649420.63</v>
          </cell>
          <cell r="G30">
            <v>34781671.5</v>
          </cell>
          <cell r="H30">
            <v>482775493.81999993</v>
          </cell>
        </row>
        <row r="31">
          <cell r="B31">
            <v>16517002.240000002</v>
          </cell>
          <cell r="C31">
            <v>117155996.65000004</v>
          </cell>
          <cell r="D31">
            <v>37851574.9</v>
          </cell>
          <cell r="E31">
            <v>79304421.75</v>
          </cell>
          <cell r="F31">
            <v>32079264.360000014</v>
          </cell>
          <cell r="G31">
            <v>69099981.86999999</v>
          </cell>
          <cell r="H31">
            <v>348026915.0300002</v>
          </cell>
        </row>
        <row r="32">
          <cell r="B32">
            <v>6794069.480000002</v>
          </cell>
          <cell r="C32">
            <v>113914172.64999995</v>
          </cell>
          <cell r="D32">
            <v>47191521.36999993</v>
          </cell>
          <cell r="E32">
            <v>66722651.28000003</v>
          </cell>
          <cell r="F32">
            <v>6329400.249999999</v>
          </cell>
          <cell r="G32">
            <v>27227251.409999996</v>
          </cell>
          <cell r="H32">
            <v>178790555.9999999</v>
          </cell>
        </row>
        <row r="33">
          <cell r="B33">
            <v>478312.61</v>
          </cell>
          <cell r="C33">
            <v>157196593.00000003</v>
          </cell>
          <cell r="D33">
            <v>120682299.56999998</v>
          </cell>
          <cell r="E33">
            <v>36514293.43000001</v>
          </cell>
          <cell r="F33">
            <v>261176.06</v>
          </cell>
          <cell r="G33">
            <v>29933982.80000001</v>
          </cell>
          <cell r="H33">
            <v>181807984.35000005</v>
          </cell>
        </row>
        <row r="34">
          <cell r="B34">
            <v>58568</v>
          </cell>
          <cell r="C34">
            <v>1467967.55</v>
          </cell>
          <cell r="D34">
            <v>1012850.99</v>
          </cell>
          <cell r="E34">
            <v>455116.56</v>
          </cell>
          <cell r="F34">
            <v>20000</v>
          </cell>
          <cell r="G34">
            <v>916576.74</v>
          </cell>
          <cell r="H34">
            <v>2340982.83</v>
          </cell>
        </row>
        <row r="35">
          <cell r="B35">
            <v>15964908.63</v>
          </cell>
          <cell r="C35">
            <v>422675547.91999996</v>
          </cell>
          <cell r="D35">
            <v>174972414.78000003</v>
          </cell>
          <cell r="E35">
            <v>247703133.14000002</v>
          </cell>
          <cell r="F35">
            <v>76715000.23999996</v>
          </cell>
          <cell r="G35">
            <v>130346293.01</v>
          </cell>
          <cell r="H35">
            <v>664852049.1799998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BSO02"/>
      <sheetName val="Hoja1"/>
    </sheetNames>
    <sheetDataSet>
      <sheetData sheetId="0">
        <row r="11">
          <cell r="B11">
            <v>3345738514.17</v>
          </cell>
          <cell r="C11">
            <v>4300073121.830001</v>
          </cell>
          <cell r="D11">
            <v>1466066651.5100007</v>
          </cell>
          <cell r="E11">
            <v>2834006470.3200006</v>
          </cell>
          <cell r="F11">
            <v>839171186.6700001</v>
          </cell>
          <cell r="G11">
            <v>8985185741.270006</v>
          </cell>
          <cell r="H11">
            <v>24286194654.86001</v>
          </cell>
        </row>
        <row r="13">
          <cell r="B13">
            <v>5623915.65</v>
          </cell>
          <cell r="C13">
            <v>265685731.36000004</v>
          </cell>
          <cell r="D13">
            <v>4825453.04</v>
          </cell>
          <cell r="E13">
            <v>260860278.32</v>
          </cell>
          <cell r="F13">
            <v>688411.7000000001</v>
          </cell>
          <cell r="G13">
            <v>24828811.479999986</v>
          </cell>
          <cell r="H13">
            <v>338479569.81000006</v>
          </cell>
        </row>
        <row r="14">
          <cell r="B14">
            <v>9.999999999999999E-31</v>
          </cell>
          <cell r="C14">
            <v>2395392.1399999997</v>
          </cell>
          <cell r="D14">
            <v>2309575</v>
          </cell>
          <cell r="E14">
            <v>85817.14000000001</v>
          </cell>
          <cell r="F14">
            <v>9.999999999999999E-31</v>
          </cell>
          <cell r="G14">
            <v>19909917.629999988</v>
          </cell>
          <cell r="H14">
            <v>54687209.379999995</v>
          </cell>
        </row>
        <row r="15">
          <cell r="B15">
            <v>306528653.03</v>
          </cell>
          <cell r="C15">
            <v>6399014.66</v>
          </cell>
          <cell r="D15">
            <v>1309163.2399999998</v>
          </cell>
          <cell r="E15">
            <v>5089851.42</v>
          </cell>
          <cell r="F15">
            <v>2676707.9000000004</v>
          </cell>
          <cell r="G15">
            <v>597082591.5999984</v>
          </cell>
          <cell r="H15">
            <v>991076046.3999978</v>
          </cell>
        </row>
        <row r="16">
          <cell r="B16">
            <v>9.999999999999999E-31</v>
          </cell>
          <cell r="C16">
            <v>4794804.64</v>
          </cell>
          <cell r="D16">
            <v>786879.5299999999</v>
          </cell>
          <cell r="E16">
            <v>4007925.1100000003</v>
          </cell>
          <cell r="F16">
            <v>2160019.22</v>
          </cell>
          <cell r="G16">
            <v>505516739.7099983</v>
          </cell>
          <cell r="H16">
            <v>635333657.7799984</v>
          </cell>
        </row>
        <row r="17">
          <cell r="B17">
            <v>9.999999999999999E-31</v>
          </cell>
          <cell r="C17">
            <v>1461015.32</v>
          </cell>
          <cell r="D17">
            <v>514781.02</v>
          </cell>
          <cell r="E17">
            <v>946234.3</v>
          </cell>
          <cell r="F17">
            <v>516688.68</v>
          </cell>
          <cell r="G17">
            <v>88149145.64000005</v>
          </cell>
          <cell r="H17">
            <v>349549173.25</v>
          </cell>
        </row>
        <row r="18">
          <cell r="B18">
            <v>248100245.10999995</v>
          </cell>
          <cell r="C18">
            <v>4042784.04</v>
          </cell>
          <cell r="D18">
            <v>934128.5899999999</v>
          </cell>
          <cell r="E18">
            <v>3108655.4499999997</v>
          </cell>
          <cell r="F18">
            <v>871125.0699999998</v>
          </cell>
          <cell r="G18">
            <v>386318170.7799995</v>
          </cell>
          <cell r="H18">
            <v>796923221.9099996</v>
          </cell>
        </row>
        <row r="19">
          <cell r="B19">
            <v>112166423.96000001</v>
          </cell>
          <cell r="C19">
            <v>281620934.4499999</v>
          </cell>
          <cell r="D19">
            <v>117372458.80000001</v>
          </cell>
          <cell r="E19">
            <v>164248475.64999995</v>
          </cell>
          <cell r="F19">
            <v>14052707.12</v>
          </cell>
          <cell r="G19">
            <v>130340206.52999999</v>
          </cell>
          <cell r="H19">
            <v>660832135.3599999</v>
          </cell>
        </row>
        <row r="20">
          <cell r="B20">
            <v>9.999999999999999E-31</v>
          </cell>
          <cell r="C20">
            <v>126831505.72</v>
          </cell>
          <cell r="D20">
            <v>46717927.07000002</v>
          </cell>
          <cell r="E20">
            <v>80113578.64999998</v>
          </cell>
          <cell r="F20">
            <v>768493.74</v>
          </cell>
          <cell r="G20">
            <v>18295364.94999999</v>
          </cell>
          <cell r="H20">
            <v>220383541.11</v>
          </cell>
        </row>
        <row r="21">
          <cell r="B21">
            <v>195684.45</v>
          </cell>
          <cell r="C21">
            <v>7962883.949999999</v>
          </cell>
          <cell r="D21">
            <v>5555539.079999999</v>
          </cell>
          <cell r="E21">
            <v>2407344.87</v>
          </cell>
          <cell r="F21">
            <v>19183</v>
          </cell>
          <cell r="G21">
            <v>2294340.98</v>
          </cell>
          <cell r="H21">
            <v>17514572.24</v>
          </cell>
        </row>
        <row r="22">
          <cell r="B22">
            <v>2439013388.7900004</v>
          </cell>
          <cell r="C22">
            <v>1097854025.83</v>
          </cell>
          <cell r="D22">
            <v>201122062.50999993</v>
          </cell>
          <cell r="E22">
            <v>896731963.32</v>
          </cell>
          <cell r="F22">
            <v>201395169.7500001</v>
          </cell>
          <cell r="G22">
            <v>6002011377.230009</v>
          </cell>
          <cell r="H22">
            <v>15726447430.410011</v>
          </cell>
        </row>
        <row r="23">
          <cell r="B23">
            <v>15040884.879999997</v>
          </cell>
          <cell r="C23">
            <v>645772724.4400003</v>
          </cell>
          <cell r="D23">
            <v>330413454.1400003</v>
          </cell>
          <cell r="E23">
            <v>315359270.3</v>
          </cell>
          <cell r="F23">
            <v>110559318.65999998</v>
          </cell>
          <cell r="G23">
            <v>120017235.22</v>
          </cell>
          <cell r="H23">
            <v>922526442.3900003</v>
          </cell>
        </row>
        <row r="24">
          <cell r="B24">
            <v>12563223.969999997</v>
          </cell>
          <cell r="C24">
            <v>461652058.21000004</v>
          </cell>
          <cell r="D24">
            <v>164228961.16000003</v>
          </cell>
          <cell r="E24">
            <v>297423097.05</v>
          </cell>
          <cell r="F24">
            <v>191506583.26000002</v>
          </cell>
          <cell r="G24">
            <v>85512447.77000001</v>
          </cell>
          <cell r="H24">
            <v>668565704.74</v>
          </cell>
        </row>
        <row r="25">
          <cell r="B25">
            <v>18472853.509999994</v>
          </cell>
          <cell r="C25">
            <v>29340792.430000003</v>
          </cell>
          <cell r="D25">
            <v>14081894.490000004</v>
          </cell>
          <cell r="E25">
            <v>15258897.940000001</v>
          </cell>
          <cell r="F25">
            <v>392906.32</v>
          </cell>
          <cell r="G25">
            <v>32495432.25999999</v>
          </cell>
          <cell r="H25">
            <v>137340363.77</v>
          </cell>
        </row>
        <row r="26">
          <cell r="B26">
            <v>2789163.4499999983</v>
          </cell>
          <cell r="C26">
            <v>150048535.94000012</v>
          </cell>
          <cell r="D26">
            <v>88705646.96000013</v>
          </cell>
          <cell r="E26">
            <v>61342888.97999997</v>
          </cell>
          <cell r="F26">
            <v>9250802.669999996</v>
          </cell>
          <cell r="G26">
            <v>19092641.77</v>
          </cell>
          <cell r="H26">
            <v>197622363.54000008</v>
          </cell>
        </row>
        <row r="27">
          <cell r="B27">
            <v>2138859.79</v>
          </cell>
          <cell r="C27">
            <v>107214486.82000002</v>
          </cell>
          <cell r="D27">
            <v>58676864.20000001</v>
          </cell>
          <cell r="E27">
            <v>48537622.62000002</v>
          </cell>
          <cell r="F27">
            <v>15125001.910000004</v>
          </cell>
          <cell r="G27">
            <v>25152315.69000001</v>
          </cell>
          <cell r="H27">
            <v>130113560.86000003</v>
          </cell>
        </row>
        <row r="28">
          <cell r="B28">
            <v>20681057.499999996</v>
          </cell>
          <cell r="C28">
            <v>130008158.60000005</v>
          </cell>
          <cell r="D28">
            <v>50542776.25000002</v>
          </cell>
          <cell r="E28">
            <v>79465382.35000005</v>
          </cell>
          <cell r="F28">
            <v>3104884.77</v>
          </cell>
          <cell r="G28">
            <v>135802864.35</v>
          </cell>
          <cell r="H28">
            <v>290232359.68999994</v>
          </cell>
        </row>
        <row r="29">
          <cell r="B29">
            <v>2783712.8</v>
          </cell>
          <cell r="C29">
            <v>12607638.440000001</v>
          </cell>
          <cell r="D29">
            <v>8260506.3999999985</v>
          </cell>
          <cell r="E29">
            <v>4347132.040000001</v>
          </cell>
          <cell r="F29">
            <v>48709.270000000004</v>
          </cell>
          <cell r="G29">
            <v>1033535133.08</v>
          </cell>
          <cell r="H29">
            <v>1324678263.0300002</v>
          </cell>
        </row>
        <row r="30">
          <cell r="B30">
            <v>94748208.62000002</v>
          </cell>
          <cell r="C30">
            <v>49481170.82999999</v>
          </cell>
          <cell r="D30">
            <v>16696340.900000008</v>
          </cell>
          <cell r="E30">
            <v>32784829.92999998</v>
          </cell>
          <cell r="F30">
            <v>3158461.42</v>
          </cell>
          <cell r="G30">
            <v>28813209.87</v>
          </cell>
          <cell r="H30">
            <v>390724859.52000004</v>
          </cell>
        </row>
        <row r="31">
          <cell r="B31">
            <v>34280677.120000005</v>
          </cell>
          <cell r="C31">
            <v>100764465.69</v>
          </cell>
          <cell r="D31">
            <v>45552859.24000002</v>
          </cell>
          <cell r="E31">
            <v>55211606.44999999</v>
          </cell>
          <cell r="F31">
            <v>17578297.419999998</v>
          </cell>
          <cell r="G31">
            <v>56675917.48</v>
          </cell>
          <cell r="H31">
            <v>365378304.62000006</v>
          </cell>
        </row>
        <row r="32">
          <cell r="B32">
            <v>12077959.299999999</v>
          </cell>
          <cell r="C32">
            <v>123619824.15</v>
          </cell>
          <cell r="D32">
            <v>64628521.90000001</v>
          </cell>
          <cell r="E32">
            <v>58991302.249999985</v>
          </cell>
          <cell r="F32">
            <v>3713785.2400000007</v>
          </cell>
          <cell r="G32">
            <v>35472109.75999999</v>
          </cell>
          <cell r="H32">
            <v>200602516.39</v>
          </cell>
        </row>
        <row r="33">
          <cell r="B33">
            <v>2417919.2699999996</v>
          </cell>
          <cell r="C33">
            <v>450715969.96000004</v>
          </cell>
          <cell r="D33">
            <v>104465826.41000001</v>
          </cell>
          <cell r="E33">
            <v>346250143.5500001</v>
          </cell>
          <cell r="F33">
            <v>193582211.87000003</v>
          </cell>
          <cell r="G33">
            <v>136119237.26999998</v>
          </cell>
          <cell r="H33">
            <v>478850595.94</v>
          </cell>
        </row>
        <row r="34">
          <cell r="B34">
            <v>9.999999999999999E-31</v>
          </cell>
          <cell r="C34">
            <v>191864.40000000002</v>
          </cell>
          <cell r="D34">
            <v>115493</v>
          </cell>
          <cell r="E34">
            <v>76371.40000000001</v>
          </cell>
          <cell r="F34">
            <v>68742.07</v>
          </cell>
          <cell r="G34">
            <v>2019996.48</v>
          </cell>
          <cell r="H34">
            <v>5795820.550000001</v>
          </cell>
        </row>
        <row r="35">
          <cell r="B35">
            <v>16115682.970000003</v>
          </cell>
          <cell r="C35">
            <v>375090057.63</v>
          </cell>
          <cell r="D35">
            <v>188578701.19999993</v>
          </cell>
          <cell r="E35">
            <v>186511356.43000007</v>
          </cell>
          <cell r="F35">
            <v>71378177.24999999</v>
          </cell>
          <cell r="G35">
            <v>131601701.67000003</v>
          </cell>
          <cell r="H35">
            <v>642490523.6900002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2 "/>
      <sheetName val="CUCI REV3_CORRIDO"/>
      <sheetName val="CUCI REV3_MES"/>
      <sheetName val="Cuadro 3"/>
    </sheetNames>
    <sheetDataSet>
      <sheetData sheetId="0">
        <row r="14">
          <cell r="D14">
            <v>24286194.65486</v>
          </cell>
          <cell r="E14">
            <v>25911750.81158</v>
          </cell>
          <cell r="I14">
            <v>5266831.860199999</v>
          </cell>
          <cell r="J14">
            <v>5403375.267919999</v>
          </cell>
        </row>
        <row r="16">
          <cell r="D16">
            <v>2824707.2610499985</v>
          </cell>
          <cell r="E16">
            <v>2800865.977570002</v>
          </cell>
          <cell r="I16">
            <v>610392.84931</v>
          </cell>
          <cell r="J16">
            <v>637247.2184499997</v>
          </cell>
        </row>
        <row r="17">
          <cell r="D17">
            <v>1992691.9066399983</v>
          </cell>
          <cell r="E17">
            <v>2014925.8413500017</v>
          </cell>
          <cell r="I17">
            <v>423242.9641900001</v>
          </cell>
          <cell r="J17">
            <v>442748.0080399997</v>
          </cell>
        </row>
        <row r="46">
          <cell r="D46">
            <v>16002541.060980003</v>
          </cell>
          <cell r="E46">
            <v>17802859.754149996</v>
          </cell>
          <cell r="I46">
            <v>3479579.6947999997</v>
          </cell>
          <cell r="J46">
            <v>3574152.336869999</v>
          </cell>
        </row>
        <row r="48">
          <cell r="D48">
            <v>8566.148319999998</v>
          </cell>
          <cell r="E48">
            <v>22928.31376</v>
          </cell>
          <cell r="I48">
            <v>1669.09059</v>
          </cell>
          <cell r="J48">
            <v>6349.94837</v>
          </cell>
        </row>
        <row r="49">
          <cell r="D49">
            <v>201654.37851999997</v>
          </cell>
          <cell r="E49">
            <v>180798.77208</v>
          </cell>
          <cell r="I49">
            <v>38982.61691000001</v>
          </cell>
          <cell r="J49">
            <v>31126.145289999997</v>
          </cell>
        </row>
        <row r="50">
          <cell r="D50">
            <v>2454361.43161</v>
          </cell>
          <cell r="E50">
            <v>3486684.5597499986</v>
          </cell>
          <cell r="I50">
            <v>696337.2135399997</v>
          </cell>
          <cell r="J50">
            <v>807707.74543</v>
          </cell>
        </row>
        <row r="51">
          <cell r="D51">
            <v>13018054.217460003</v>
          </cell>
          <cell r="E51">
            <v>13799020.785609996</v>
          </cell>
          <cell r="I51">
            <v>2670425.4731</v>
          </cell>
          <cell r="J51">
            <v>2640864.8457199987</v>
          </cell>
        </row>
        <row r="52">
          <cell r="D52">
            <v>189156.07583000002</v>
          </cell>
          <cell r="E52">
            <v>218805.15904</v>
          </cell>
          <cell r="I52">
            <v>45183.46306</v>
          </cell>
          <cell r="J52">
            <v>63441.74223</v>
          </cell>
        </row>
        <row r="53">
          <cell r="D53">
            <v>64181.357990000004</v>
          </cell>
          <cell r="E53">
            <v>45335.55609</v>
          </cell>
          <cell r="I53">
            <v>16523.50998</v>
          </cell>
          <cell r="J53">
            <v>15534.80548</v>
          </cell>
        </row>
        <row r="54">
          <cell r="D54">
            <v>66567.45124999998</v>
          </cell>
          <cell r="E54">
            <v>49286.60782000002</v>
          </cell>
          <cell r="I54">
            <v>10458.327620000002</v>
          </cell>
          <cell r="J54">
            <v>9127.10435</v>
          </cell>
        </row>
        <row r="56">
          <cell r="D56">
            <v>4222925.907749999</v>
          </cell>
          <cell r="E56">
            <v>3998533.472820001</v>
          </cell>
          <cell r="I56">
            <v>985415.5813399999</v>
          </cell>
          <cell r="J56">
            <v>921910.1090499999</v>
          </cell>
        </row>
        <row r="57">
          <cell r="D57">
            <v>72476.21935000001</v>
          </cell>
          <cell r="E57">
            <v>85622.50216999999</v>
          </cell>
          <cell r="I57">
            <v>14541.460950000004</v>
          </cell>
          <cell r="J57">
            <v>19992.902609999994</v>
          </cell>
        </row>
        <row r="58">
          <cell r="D58">
            <v>66454.00065999999</v>
          </cell>
          <cell r="E58">
            <v>59174.33032999998</v>
          </cell>
          <cell r="I58">
            <v>14940.832090000002</v>
          </cell>
          <cell r="J58">
            <v>8450.23971</v>
          </cell>
        </row>
        <row r="59">
          <cell r="D59">
            <v>40451.88674999998</v>
          </cell>
          <cell r="E59">
            <v>78174.47922999998</v>
          </cell>
          <cell r="I59">
            <v>9645.698520000002</v>
          </cell>
          <cell r="J59">
            <v>21255.167980000006</v>
          </cell>
        </row>
        <row r="60">
          <cell r="D60">
            <v>200007.65261000014</v>
          </cell>
          <cell r="E60">
            <v>176981.43795000005</v>
          </cell>
          <cell r="I60">
            <v>50524.26582999999</v>
          </cell>
          <cell r="J60">
            <v>47236.56453</v>
          </cell>
        </row>
        <row r="61">
          <cell r="D61">
            <v>309060.40166999993</v>
          </cell>
          <cell r="E61">
            <v>264251.03415</v>
          </cell>
          <cell r="I61">
            <v>71671.19547000002</v>
          </cell>
          <cell r="J61">
            <v>61911.95790000002</v>
          </cell>
        </row>
        <row r="62">
          <cell r="D62">
            <v>30266.741310000012</v>
          </cell>
          <cell r="E62">
            <v>20775.086400000004</v>
          </cell>
          <cell r="I62">
            <v>6770.27653</v>
          </cell>
          <cell r="J62">
            <v>3307.25407</v>
          </cell>
        </row>
        <row r="63">
          <cell r="D63">
            <v>409018.5802999999</v>
          </cell>
          <cell r="E63">
            <v>421465.4698200002</v>
          </cell>
          <cell r="I63">
            <v>99091.44904999998</v>
          </cell>
          <cell r="J63">
            <v>94332.82850999999</v>
          </cell>
        </row>
        <row r="64">
          <cell r="D64">
            <v>152504.81970999995</v>
          </cell>
          <cell r="E64">
            <v>125811.39046999995</v>
          </cell>
          <cell r="I64">
            <v>27153.758510000007</v>
          </cell>
          <cell r="J64">
            <v>28459.1043</v>
          </cell>
        </row>
        <row r="65">
          <cell r="D65">
            <v>207257.39532999982</v>
          </cell>
          <cell r="E65">
            <v>170503.26793000003</v>
          </cell>
          <cell r="I65">
            <v>44209.16149000001</v>
          </cell>
          <cell r="J65">
            <v>35355.33377999999</v>
          </cell>
        </row>
        <row r="66">
          <cell r="D66">
            <v>70609.08081</v>
          </cell>
          <cell r="E66">
            <v>64755.597540000024</v>
          </cell>
          <cell r="I66">
            <v>16444.473329999997</v>
          </cell>
          <cell r="J66">
            <v>17421.99209</v>
          </cell>
        </row>
        <row r="67">
          <cell r="D67">
            <v>51962.819759999984</v>
          </cell>
          <cell r="E67">
            <v>67301.54624999998</v>
          </cell>
          <cell r="I67">
            <v>11042.87068</v>
          </cell>
          <cell r="J67">
            <v>14692.69204</v>
          </cell>
        </row>
        <row r="68">
          <cell r="D68">
            <v>7923.585249999999</v>
          </cell>
          <cell r="E68">
            <v>6705.816860000003</v>
          </cell>
          <cell r="I68">
            <v>2101.57681</v>
          </cell>
          <cell r="J68">
            <v>2787.5035399999997</v>
          </cell>
        </row>
        <row r="69">
          <cell r="D69">
            <v>211830.06984999997</v>
          </cell>
          <cell r="E69">
            <v>235895.32549000005</v>
          </cell>
          <cell r="I69">
            <v>43426.56220000001</v>
          </cell>
          <cell r="J69">
            <v>48901.447020000014</v>
          </cell>
        </row>
        <row r="70">
          <cell r="D70">
            <v>171362.7814200002</v>
          </cell>
          <cell r="E70">
            <v>179554.7334500002</v>
          </cell>
          <cell r="I70">
            <v>39323.76901</v>
          </cell>
          <cell r="J70">
            <v>41836.896899999985</v>
          </cell>
        </row>
        <row r="71">
          <cell r="D71">
            <v>198230.7645700001</v>
          </cell>
          <cell r="E71">
            <v>241362.75158000007</v>
          </cell>
          <cell r="I71">
            <v>41336.75909</v>
          </cell>
          <cell r="J71">
            <v>62782.27996000003</v>
          </cell>
        </row>
        <row r="72">
          <cell r="D72">
            <v>399478.2025600002</v>
          </cell>
          <cell r="E72">
            <v>518239.1327000001</v>
          </cell>
          <cell r="I72">
            <v>92604.21059999998</v>
          </cell>
          <cell r="J72">
            <v>114052.27109</v>
          </cell>
        </row>
        <row r="73">
          <cell r="D73">
            <v>128606.87077000004</v>
          </cell>
          <cell r="E73">
            <v>125892.36890999995</v>
          </cell>
          <cell r="I73">
            <v>26499.915069999992</v>
          </cell>
          <cell r="J73">
            <v>28800.732810000005</v>
          </cell>
        </row>
        <row r="74">
          <cell r="D74">
            <v>29060.699549999994</v>
          </cell>
          <cell r="E74">
            <v>14285.739099999995</v>
          </cell>
          <cell r="I74">
            <v>8250.66213</v>
          </cell>
          <cell r="J74">
            <v>6710.65041</v>
          </cell>
        </row>
        <row r="75">
          <cell r="D75">
            <v>42603.55898999999</v>
          </cell>
          <cell r="E75">
            <v>38875.605979999986</v>
          </cell>
          <cell r="I75">
            <v>9789.012990000001</v>
          </cell>
          <cell r="J75">
            <v>10534.233209999997</v>
          </cell>
        </row>
        <row r="76">
          <cell r="D76">
            <v>5726.477659999998</v>
          </cell>
          <cell r="E76">
            <v>1756.0592099999997</v>
          </cell>
          <cell r="I76">
            <v>126.40306999999999</v>
          </cell>
          <cell r="J76">
            <v>376.34367000000003</v>
          </cell>
        </row>
        <row r="77">
          <cell r="D77">
            <v>85115.23830999999</v>
          </cell>
          <cell r="E77">
            <v>73074.79536999998</v>
          </cell>
          <cell r="I77">
            <v>16681.707089999996</v>
          </cell>
          <cell r="J77">
            <v>16223.058889999995</v>
          </cell>
        </row>
        <row r="78">
          <cell r="D78">
            <v>6264.51884</v>
          </cell>
          <cell r="E78">
            <v>3422.954419999999</v>
          </cell>
          <cell r="I78">
            <v>1720.43473</v>
          </cell>
          <cell r="J78">
            <v>661.80313</v>
          </cell>
        </row>
        <row r="79">
          <cell r="D79">
            <v>26404.671320000005</v>
          </cell>
          <cell r="E79">
            <v>29630.90481</v>
          </cell>
          <cell r="I79">
            <v>4421.951050000001</v>
          </cell>
          <cell r="J79">
            <v>5062.223499999999</v>
          </cell>
        </row>
        <row r="80">
          <cell r="D80">
            <v>192134.31485000005</v>
          </cell>
          <cell r="E80">
            <v>180689.3908200003</v>
          </cell>
          <cell r="I80">
            <v>44337.54342000001</v>
          </cell>
          <cell r="J80">
            <v>44325.65423999999</v>
          </cell>
        </row>
        <row r="81">
          <cell r="D81">
            <v>478929.28513999964</v>
          </cell>
          <cell r="E81">
            <v>181759.58135000008</v>
          </cell>
          <cell r="I81">
            <v>144902.86529000002</v>
          </cell>
          <cell r="J81">
            <v>40025.591600000014</v>
          </cell>
        </row>
        <row r="82">
          <cell r="D82">
            <v>8529.73358</v>
          </cell>
          <cell r="E82">
            <v>8009.900200000001</v>
          </cell>
          <cell r="I82">
            <v>4153.90658</v>
          </cell>
          <cell r="J82">
            <v>1268.36419</v>
          </cell>
        </row>
        <row r="83">
          <cell r="D83">
            <v>32646.05063999996</v>
          </cell>
          <cell r="E83">
            <v>34817.687619999946</v>
          </cell>
          <cell r="I83">
            <v>5664.2765400000035</v>
          </cell>
          <cell r="J83">
            <v>7910.89858</v>
          </cell>
        </row>
        <row r="84">
          <cell r="D84">
            <v>42155.559989999994</v>
          </cell>
          <cell r="E84">
            <v>42659.06895000001</v>
          </cell>
          <cell r="I84">
            <v>9985.7885</v>
          </cell>
          <cell r="J84">
            <v>9102.067529999998</v>
          </cell>
        </row>
        <row r="85">
          <cell r="D85">
            <v>18543.978150000006</v>
          </cell>
          <cell r="E85">
            <v>15415.141959999997</v>
          </cell>
          <cell r="I85">
            <v>3605.913249999999</v>
          </cell>
          <cell r="J85">
            <v>3752.87946</v>
          </cell>
        </row>
        <row r="86">
          <cell r="D86">
            <v>252759.18465000016</v>
          </cell>
          <cell r="E86">
            <v>269675.74181000004</v>
          </cell>
          <cell r="I86">
            <v>61277.40586999997</v>
          </cell>
          <cell r="J86">
            <v>62983.82478000002</v>
          </cell>
        </row>
        <row r="87">
          <cell r="D87">
            <v>19309.246269999996</v>
          </cell>
          <cell r="E87">
            <v>18894.81391</v>
          </cell>
          <cell r="I87">
            <v>4737.769610000001</v>
          </cell>
          <cell r="J87">
            <v>5250.322750000001</v>
          </cell>
        </row>
        <row r="88">
          <cell r="D88">
            <v>30813.939060000008</v>
          </cell>
          <cell r="E88">
            <v>23350.50587</v>
          </cell>
          <cell r="I88">
            <v>8905.08629</v>
          </cell>
          <cell r="J88">
            <v>6667.451870000001</v>
          </cell>
        </row>
        <row r="89">
          <cell r="D89">
            <v>2492.330700000002</v>
          </cell>
          <cell r="E89">
            <v>2005.5071599999997</v>
          </cell>
          <cell r="I89">
            <v>459.6875199999999</v>
          </cell>
          <cell r="J89">
            <v>226.22612</v>
          </cell>
        </row>
        <row r="90">
          <cell r="D90">
            <v>221935.24737</v>
          </cell>
          <cell r="E90">
            <v>217743.80305000002</v>
          </cell>
          <cell r="I90">
            <v>45066.932179999996</v>
          </cell>
          <cell r="J90">
            <v>49251.34628</v>
          </cell>
        </row>
        <row r="92">
          <cell r="D92">
            <v>1236020.4250800002</v>
          </cell>
          <cell r="E92">
            <v>1309491.6070399994</v>
          </cell>
          <cell r="I92">
            <v>191443.73474999997</v>
          </cell>
          <cell r="J92">
            <v>270065.60355</v>
          </cell>
        </row>
        <row r="93">
          <cell r="D93">
            <v>4805.53259</v>
          </cell>
          <cell r="E93">
            <v>4020.7659900000003</v>
          </cell>
          <cell r="I93">
            <v>1346.2333999999998</v>
          </cell>
          <cell r="J93">
            <v>951.3032</v>
          </cell>
        </row>
        <row r="94">
          <cell r="D94">
            <v>6.752490000000001</v>
          </cell>
          <cell r="E94">
            <v>185.96383000000006</v>
          </cell>
          <cell r="I94">
            <v>4.495150000000001</v>
          </cell>
          <cell r="J94">
            <v>5.258450000000001</v>
          </cell>
        </row>
        <row r="95">
          <cell r="D95">
            <v>3183.3199200000004</v>
          </cell>
          <cell r="E95">
            <v>2847.0297499999997</v>
          </cell>
          <cell r="I95">
            <v>628.772</v>
          </cell>
          <cell r="J95">
            <v>600.26484</v>
          </cell>
        </row>
      </sheetData>
      <sheetData sheetId="3">
        <row r="19">
          <cell r="D19">
            <v>76618.27554999999</v>
          </cell>
          <cell r="E19">
            <v>37563.52763999999</v>
          </cell>
          <cell r="I19">
            <v>13316.492799999998</v>
          </cell>
          <cell r="J19">
            <v>12245.377860000002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22"/>
      <sheetName val="cuadro 23"/>
      <sheetName val="cuadro 14"/>
      <sheetName val="cuadro 15"/>
      <sheetName val="cuadro 16"/>
      <sheetName val="cuadro 17"/>
      <sheetName val="cuadro 18"/>
      <sheetName val="cuadro 20"/>
    </sheetNames>
    <sheetDataSet>
      <sheetData sheetId="0">
        <row r="1">
          <cell r="Q1" t="str">
            <v>Enero - mayo</v>
          </cell>
        </row>
        <row r="2">
          <cell r="Q2" t="str">
            <v>Mayo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Cuadro A6"/>
      <sheetName val="mensual"/>
      <sheetName val="Cuadro 6"/>
      <sheetName val="Grafico"/>
      <sheetName val="contribucion"/>
    </sheetNames>
    <sheetDataSet>
      <sheetData sheetId="2">
        <row r="16">
          <cell r="D16">
            <v>24286194.65485999</v>
          </cell>
          <cell r="E16">
            <v>25911750.811580006</v>
          </cell>
          <cell r="F16">
            <v>-6.273432345581035</v>
          </cell>
          <cell r="G16">
            <v>-6.273432345581035</v>
          </cell>
          <cell r="H16">
            <v>100</v>
          </cell>
          <cell r="J16">
            <v>5266831.860199999</v>
          </cell>
          <cell r="K16">
            <v>5403375.2679200005</v>
          </cell>
          <cell r="L16">
            <v>-2.527002122741015</v>
          </cell>
          <cell r="M16">
            <v>-2.527002122741015</v>
          </cell>
          <cell r="N16">
            <v>100</v>
          </cell>
        </row>
        <row r="18">
          <cell r="D18">
            <v>15862580.032689998</v>
          </cell>
          <cell r="E18">
            <v>17409198.906340003</v>
          </cell>
          <cell r="F18">
            <v>-8.883917531017262</v>
          </cell>
          <cell r="G18">
            <v>-5.968793405341095</v>
          </cell>
          <cell r="H18">
            <v>65.31521408816381</v>
          </cell>
          <cell r="J18">
            <v>3456913.64596</v>
          </cell>
          <cell r="K18">
            <v>3589301.23995</v>
          </cell>
          <cell r="L18">
            <v>-3.688394624460224</v>
          </cell>
          <cell r="M18">
            <v>-2.450090682688449</v>
          </cell>
          <cell r="N18">
            <v>65.63554215738205</v>
          </cell>
        </row>
        <row r="19">
          <cell r="D19">
            <v>7000971.153119998</v>
          </cell>
          <cell r="E19">
            <v>7011131.761190001</v>
          </cell>
          <cell r="F19">
            <v>-0.14492108287347757</v>
          </cell>
          <cell r="G19">
            <v>-0.03921235637023059</v>
          </cell>
          <cell r="H19">
            <v>28.826958083031794</v>
          </cell>
          <cell r="J19">
            <v>1577394.9592600001</v>
          </cell>
          <cell r="K19">
            <v>1498583.5820400002</v>
          </cell>
          <cell r="L19">
            <v>5.259057830642661</v>
          </cell>
          <cell r="M19">
            <v>1.4585582772291497</v>
          </cell>
          <cell r="N19">
            <v>29.949597806224652</v>
          </cell>
        </row>
        <row r="20">
          <cell r="D20">
            <v>3339827.276959999</v>
          </cell>
          <cell r="E20">
            <v>3629761.46716</v>
          </cell>
          <cell r="F20">
            <v>-7.987692657579824</v>
          </cell>
          <cell r="G20">
            <v>-1.1189293703396876</v>
          </cell>
          <cell r="H20">
            <v>13.751957951517346</v>
          </cell>
          <cell r="J20">
            <v>713046.6484099999</v>
          </cell>
          <cell r="K20">
            <v>713745.6243100003</v>
          </cell>
          <cell r="L20">
            <v>-0.09793067392548264</v>
          </cell>
          <cell r="M20">
            <v>-0.012935912560992526</v>
          </cell>
          <cell r="N20">
            <v>13.538435768156898</v>
          </cell>
        </row>
        <row r="21">
          <cell r="D21">
            <v>1118483.0310000002</v>
          </cell>
          <cell r="E21">
            <v>1157130.5092999993</v>
          </cell>
          <cell r="F21">
            <v>-3.339941172528478</v>
          </cell>
          <cell r="G21">
            <v>-0.14915039350690082</v>
          </cell>
          <cell r="H21">
            <v>4.605427268022728</v>
          </cell>
          <cell r="J21">
            <v>241492.42244000002</v>
          </cell>
          <cell r="K21">
            <v>279397.72027</v>
          </cell>
          <cell r="L21">
            <v>-13.566788516874666</v>
          </cell>
          <cell r="M21">
            <v>-0.7015114803342429</v>
          </cell>
          <cell r="N21">
            <v>4.58515534290912</v>
          </cell>
        </row>
        <row r="22">
          <cell r="D22">
            <v>2198051.3860299992</v>
          </cell>
          <cell r="E22">
            <v>1924024.0601800007</v>
          </cell>
          <cell r="F22">
            <v>14.242406398200764</v>
          </cell>
          <cell r="G22">
            <v>1.0575407576377867</v>
          </cell>
          <cell r="H22">
            <v>9.05062080440066</v>
          </cell>
          <cell r="J22">
            <v>537325.6606900003</v>
          </cell>
          <cell r="K22">
            <v>425271.9192200001</v>
          </cell>
          <cell r="L22">
            <v>26.348728050401316</v>
          </cell>
          <cell r="M22">
            <v>2.0737730754194805</v>
          </cell>
          <cell r="N22">
            <v>10.202065965887815</v>
          </cell>
        </row>
        <row r="23">
          <cell r="D23">
            <v>344609.45913000003</v>
          </cell>
          <cell r="E23">
            <v>300215.72455000004</v>
          </cell>
          <cell r="F23">
            <v>14.787278263502932</v>
          </cell>
          <cell r="G23">
            <v>0.17132664983857576</v>
          </cell>
          <cell r="H23">
            <v>1.4189520590910651</v>
          </cell>
          <cell r="J23">
            <v>85530.22771999998</v>
          </cell>
          <cell r="K23">
            <v>80168.31824000001</v>
          </cell>
          <cell r="L23">
            <v>6.688314782839797</v>
          </cell>
          <cell r="M23">
            <v>0.09923259470490213</v>
          </cell>
          <cell r="N23">
            <v>1.6239407292708241</v>
          </cell>
        </row>
        <row r="24">
          <cell r="D24">
            <v>1342674.0407200002</v>
          </cell>
          <cell r="E24">
            <v>1403883.7463499994</v>
          </cell>
          <cell r="F24">
            <v>-4.360026660978181</v>
          </cell>
          <cell r="G24">
            <v>-0.23622373522766574</v>
          </cell>
          <cell r="H24">
            <v>5.528548460560549</v>
          </cell>
          <cell r="J24">
            <v>216798.25871999998</v>
          </cell>
          <cell r="K24">
            <v>296382.43078</v>
          </cell>
          <cell r="L24">
            <v>-26.85185213258275</v>
          </cell>
          <cell r="M24">
            <v>-1.4728603532775821</v>
          </cell>
          <cell r="N24">
            <v>4.116293522834569</v>
          </cell>
        </row>
        <row r="25">
          <cell r="D25">
            <v>79969.42832999304</v>
          </cell>
          <cell r="E25">
            <v>87536.39770000428</v>
          </cell>
          <cell r="F25">
            <v>-8.644369163949353</v>
          </cell>
          <cell r="G25">
            <v>-0.029202848642051426</v>
          </cell>
          <cell r="H25">
            <v>0.3292793682438434</v>
          </cell>
          <cell r="J25">
            <v>15724.99625999853</v>
          </cell>
          <cell r="K25">
            <v>19108.01515000034</v>
          </cell>
          <cell r="L25">
            <v>-17.704711156259215</v>
          </cell>
          <cell r="M25">
            <v>-0.06260936400414191</v>
          </cell>
          <cell r="N25">
            <v>0.29856651355871083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3"/>
  <sheetViews>
    <sheetView tabSelected="1" zoomScalePageLayoutView="0" workbookViewId="0" topLeftCell="A1">
      <selection activeCell="R9" sqref="R9"/>
    </sheetView>
  </sheetViews>
  <sheetFormatPr defaultColWidth="11.421875" defaultRowHeight="12.75"/>
  <cols>
    <col min="1" max="1" width="1.28515625" style="76" customWidth="1"/>
    <col min="2" max="2" width="1.1484375" style="76" customWidth="1"/>
    <col min="3" max="14" width="11.421875" style="76" customWidth="1"/>
    <col min="15" max="15" width="7.421875" style="76" customWidth="1"/>
    <col min="16" max="16" width="4.8515625" style="76" customWidth="1"/>
    <col min="17" max="16384" width="11.421875" style="76" customWidth="1"/>
  </cols>
  <sheetData>
    <row r="1" spans="3:16" ht="20.25">
      <c r="C1" s="799" t="s">
        <v>86</v>
      </c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</row>
    <row r="2" spans="3:16" ht="15.75">
      <c r="C2" s="800" t="s">
        <v>1333</v>
      </c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</row>
    <row r="3" spans="3:22" ht="11.25" customHeight="1" thickBot="1">
      <c r="C3" s="367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68"/>
      <c r="R3" s="68"/>
      <c r="S3" s="68"/>
      <c r="T3" s="68"/>
      <c r="U3" s="68"/>
      <c r="V3" s="68"/>
    </row>
    <row r="4" spans="2:22" ht="15">
      <c r="B4" s="135"/>
      <c r="C4" s="366" t="s">
        <v>837</v>
      </c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5"/>
      <c r="Q4" s="334"/>
      <c r="R4" s="334"/>
      <c r="S4" s="334"/>
      <c r="T4" s="334"/>
      <c r="U4" s="334"/>
      <c r="V4" s="334"/>
    </row>
    <row r="5" spans="2:22" ht="15.75">
      <c r="B5" s="135"/>
      <c r="C5" s="366" t="s">
        <v>838</v>
      </c>
      <c r="D5" s="328"/>
      <c r="E5" s="329"/>
      <c r="F5" s="329"/>
      <c r="G5" s="329"/>
      <c r="H5" s="329"/>
      <c r="I5" s="329"/>
      <c r="J5" s="329"/>
      <c r="K5" s="329"/>
      <c r="L5" s="329"/>
      <c r="M5" s="329"/>
      <c r="N5" s="330"/>
      <c r="O5" s="329"/>
      <c r="P5" s="335"/>
      <c r="Q5" s="329"/>
      <c r="R5" s="329"/>
      <c r="S5" s="329"/>
      <c r="T5" s="329"/>
      <c r="U5" s="329"/>
      <c r="V5" s="329"/>
    </row>
    <row r="6" spans="2:22" ht="15">
      <c r="B6" s="135"/>
      <c r="C6" s="366" t="s">
        <v>839</v>
      </c>
      <c r="D6" s="334"/>
      <c r="E6" s="334"/>
      <c r="F6" s="334"/>
      <c r="G6" s="334"/>
      <c r="H6" s="334"/>
      <c r="I6" s="334"/>
      <c r="J6" s="334"/>
      <c r="K6" s="363"/>
      <c r="L6" s="363"/>
      <c r="M6" s="363"/>
      <c r="N6" s="363"/>
      <c r="O6" s="363"/>
      <c r="P6" s="336"/>
      <c r="Q6" s="68"/>
      <c r="R6" s="68"/>
      <c r="S6" s="68"/>
      <c r="T6" s="68"/>
      <c r="U6" s="68"/>
      <c r="V6" s="68"/>
    </row>
    <row r="7" spans="2:22" ht="15">
      <c r="B7" s="135"/>
      <c r="C7" s="366" t="s">
        <v>840</v>
      </c>
      <c r="D7" s="334"/>
      <c r="E7" s="334"/>
      <c r="F7" s="334"/>
      <c r="G7" s="334"/>
      <c r="H7" s="334"/>
      <c r="I7" s="334"/>
      <c r="J7" s="334"/>
      <c r="K7" s="363"/>
      <c r="L7" s="363"/>
      <c r="M7" s="363"/>
      <c r="N7" s="363"/>
      <c r="O7" s="363"/>
      <c r="P7" s="336"/>
      <c r="Q7" s="68"/>
      <c r="R7" s="68"/>
      <c r="S7" s="68"/>
      <c r="T7" s="68"/>
      <c r="U7" s="68"/>
      <c r="V7" s="68"/>
    </row>
    <row r="8" spans="2:22" ht="15.75">
      <c r="B8" s="135"/>
      <c r="C8" s="366" t="s">
        <v>841</v>
      </c>
      <c r="D8" s="331"/>
      <c r="E8" s="331"/>
      <c r="F8" s="331"/>
      <c r="G8" s="331"/>
      <c r="H8" s="331"/>
      <c r="I8" s="331"/>
      <c r="J8" s="363"/>
      <c r="K8" s="363"/>
      <c r="L8" s="363"/>
      <c r="M8" s="363"/>
      <c r="N8" s="363"/>
      <c r="O8" s="363"/>
      <c r="P8" s="336"/>
      <c r="Q8" s="68"/>
      <c r="R8" s="68"/>
      <c r="S8" s="68"/>
      <c r="T8" s="68"/>
      <c r="U8" s="68"/>
      <c r="V8" s="68"/>
    </row>
    <row r="9" spans="2:22" ht="15.75">
      <c r="B9" s="135"/>
      <c r="C9" s="366" t="s">
        <v>842</v>
      </c>
      <c r="D9" s="331"/>
      <c r="E9" s="331"/>
      <c r="F9" s="331"/>
      <c r="G9" s="331"/>
      <c r="H9" s="332"/>
      <c r="I9" s="332"/>
      <c r="J9" s="363"/>
      <c r="K9" s="363"/>
      <c r="L9" s="363"/>
      <c r="M9" s="363"/>
      <c r="N9" s="363"/>
      <c r="O9" s="363"/>
      <c r="P9" s="336"/>
      <c r="Q9" s="68"/>
      <c r="R9" s="68"/>
      <c r="S9" s="68"/>
      <c r="T9" s="68"/>
      <c r="U9" s="68"/>
      <c r="V9" s="68"/>
    </row>
    <row r="10" spans="2:22" ht="15.75">
      <c r="B10" s="135"/>
      <c r="C10" s="366" t="s">
        <v>843</v>
      </c>
      <c r="D10" s="333"/>
      <c r="E10" s="333"/>
      <c r="F10" s="333"/>
      <c r="G10" s="333"/>
      <c r="H10" s="333"/>
      <c r="I10" s="333"/>
      <c r="J10" s="363"/>
      <c r="K10" s="363"/>
      <c r="L10" s="363"/>
      <c r="M10" s="363"/>
      <c r="N10" s="363"/>
      <c r="O10" s="363"/>
      <c r="P10" s="336"/>
      <c r="Q10" s="68"/>
      <c r="R10" s="68"/>
      <c r="S10" s="68"/>
      <c r="T10" s="68"/>
      <c r="U10" s="68"/>
      <c r="V10" s="68"/>
    </row>
    <row r="11" spans="2:22" ht="15.75">
      <c r="B11" s="135"/>
      <c r="C11" s="366" t="s">
        <v>844</v>
      </c>
      <c r="D11" s="333"/>
      <c r="E11" s="333"/>
      <c r="F11" s="333"/>
      <c r="G11" s="333"/>
      <c r="H11" s="333"/>
      <c r="I11" s="333"/>
      <c r="J11" s="363"/>
      <c r="K11" s="363"/>
      <c r="L11" s="363"/>
      <c r="M11" s="363"/>
      <c r="N11" s="363"/>
      <c r="O11" s="363"/>
      <c r="P11" s="336"/>
      <c r="Q11" s="68"/>
      <c r="R11" s="68"/>
      <c r="S11" s="68"/>
      <c r="T11" s="68"/>
      <c r="U11" s="68"/>
      <c r="V11" s="68"/>
    </row>
    <row r="12" spans="2:22" ht="15">
      <c r="B12" s="135"/>
      <c r="C12" s="366" t="s">
        <v>1091</v>
      </c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36"/>
      <c r="Q12" s="68"/>
      <c r="R12" s="68"/>
      <c r="S12" s="68"/>
      <c r="T12" s="68"/>
      <c r="U12" s="68"/>
      <c r="V12" s="68"/>
    </row>
    <row r="13" spans="2:22" ht="15">
      <c r="B13" s="135"/>
      <c r="C13" s="366" t="s">
        <v>1090</v>
      </c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36"/>
      <c r="Q13" s="68"/>
      <c r="R13" s="68"/>
      <c r="S13" s="68"/>
      <c r="T13" s="68"/>
      <c r="U13" s="68"/>
      <c r="V13" s="68"/>
    </row>
    <row r="14" spans="2:22" ht="15">
      <c r="B14" s="135"/>
      <c r="C14" s="366" t="s">
        <v>845</v>
      </c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36"/>
      <c r="Q14" s="68"/>
      <c r="R14" s="68"/>
      <c r="S14" s="68"/>
      <c r="T14" s="68"/>
      <c r="U14" s="68"/>
      <c r="V14" s="68"/>
    </row>
    <row r="15" spans="2:22" ht="15">
      <c r="B15" s="135"/>
      <c r="C15" s="366" t="s">
        <v>846</v>
      </c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36"/>
      <c r="Q15" s="68"/>
      <c r="R15" s="68"/>
      <c r="S15" s="68"/>
      <c r="T15" s="68"/>
      <c r="U15" s="68"/>
      <c r="V15" s="68"/>
    </row>
    <row r="16" spans="2:22" ht="15">
      <c r="B16" s="135"/>
      <c r="C16" s="366" t="s">
        <v>847</v>
      </c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36"/>
      <c r="Q16" s="68"/>
      <c r="R16" s="68"/>
      <c r="S16" s="68"/>
      <c r="T16" s="68"/>
      <c r="U16" s="68"/>
      <c r="V16" s="68"/>
    </row>
    <row r="17" spans="2:22" ht="15">
      <c r="B17" s="135"/>
      <c r="C17" s="366" t="s">
        <v>848</v>
      </c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36"/>
      <c r="Q17" s="68"/>
      <c r="R17" s="68"/>
      <c r="S17" s="68"/>
      <c r="T17" s="68"/>
      <c r="U17" s="68"/>
      <c r="V17" s="68"/>
    </row>
    <row r="18" spans="2:22" ht="15">
      <c r="B18" s="135"/>
      <c r="C18" s="366" t="s">
        <v>849</v>
      </c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36"/>
      <c r="Q18" s="68"/>
      <c r="R18" s="68"/>
      <c r="S18" s="68"/>
      <c r="T18" s="68"/>
      <c r="U18" s="68"/>
      <c r="V18" s="68"/>
    </row>
    <row r="19" spans="2:22" ht="15">
      <c r="B19" s="135"/>
      <c r="C19" s="366" t="s">
        <v>1088</v>
      </c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36"/>
      <c r="Q19" s="68"/>
      <c r="R19" s="68"/>
      <c r="S19" s="68"/>
      <c r="T19" s="68"/>
      <c r="U19" s="68"/>
      <c r="V19" s="68"/>
    </row>
    <row r="20" spans="2:22" ht="15.75" thickBot="1">
      <c r="B20" s="135"/>
      <c r="C20" s="391" t="s">
        <v>1089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8"/>
      <c r="Q20" s="68"/>
      <c r="R20" s="68"/>
      <c r="S20" s="68"/>
      <c r="T20" s="68"/>
      <c r="U20" s="68"/>
      <c r="V20" s="68"/>
    </row>
    <row r="21" spans="3:22" ht="15"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</row>
    <row r="22" spans="3:22" ht="1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3:22" ht="15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</sheetData>
  <sheetProtection/>
  <mergeCells count="2">
    <mergeCell ref="C1:P1"/>
    <mergeCell ref="C2:P2"/>
  </mergeCells>
  <hyperlinks>
    <hyperlink ref="C4:V4" location="'cuadro 1'!A1" display="Cuadro 1 - Exportaciones de Colombia"/>
    <hyperlink ref="C4:P4" location="'cuadro 1'!A1" display="Cuadro 1 - Exportaciones de Colombia"/>
    <hyperlink ref="C5" location="'Cuadro 2 '!A1" display="Cuadro 2 - Exportaciones, según grupos de productos y capítulos - CUCI Rev.3"/>
    <hyperlink ref="C6:J6" location="'cuadro 3'!A1" display="Cuadro 3 - Principales productos exportados según el valor FOB"/>
    <hyperlink ref="C7:J7" location="'cuadro 4'!A1" display="Cuadro 4 - Exportaciones, según países de destino"/>
    <hyperlink ref="C8" location="'Cuadro 5'!A1" display="Cuadro 5 - Exportaciones, según países de destino"/>
    <hyperlink ref="C9" location="'cuadro 6'!A1" display="Cuadro 6 - Exportaciones según CIIU Rev. 3"/>
    <hyperlink ref="C10" location="'cuadro 7'!A1" display="Cuadro 7 - Exportaciones, según aduanas"/>
    <hyperlink ref="C11" location="'cuadro 8'!A1" display="Cuadro 8 - Exportaciones, según aduanas"/>
    <hyperlink ref="C12" location="'cuadro 9'!A1" display="Cuadro 9 - Exportaciones colombianas,  por grupo de países, según grupo de productos. Año corrido ( 2011 / 2012 )"/>
    <hyperlink ref="C15" location="'cuadro 12'!A1" display="Cuadro 12 - Exportaciones, según capítulos del arancel  "/>
    <hyperlink ref="C16" location="'cuadro 13'!A1" display="Cuadro 13 - Exportaciones, según departamento de origen excluyendo petróleo y sus derivados."/>
    <hyperlink ref="C18" location="'cuadro 15'!A1" display="Cuadro 15 - Exportaciones de Colombia, según tradicionales y no tradicionales"/>
    <hyperlink ref="C19" location="'Cuadro 16 '!A1" display="Cuadro 16 - Exportaciones totales, según principales países y capítulos del arancel ( 2012 - 2008)"/>
    <hyperlink ref="C13" location="'cuadro 10'!A1" display="Cuadro 10 - Exportaciones colombianas,  por países de destino, según grupos de productos. Año corrido ( 2011 / 2012 )"/>
    <hyperlink ref="C20" location="'Cuadro17 '!A1" display="Cuadro 17 - Exportaciones según principales capítulos del arancel y principales partidas arancelarias ( 2012 - 2008 )"/>
    <hyperlink ref="C14" location="'Cuadro 11'!A1" display="Cuadro 11 - Exportaciones según clasificación central de producto CPC 1.0 A.C."/>
    <hyperlink ref="C4" location="'Cuadro 1 '!A1" display="Cuadro 1 - Exportaciones de Colombia, según grupos de productos CUCI Rev. 3"/>
    <hyperlink ref="C7" location="'cuadro 4'!A1" display="Cuadro 4 - Principales productos exportados según el valor FOB"/>
    <hyperlink ref="C17" location="'cuadro 14'!A1" display="Cuadro 14 - Exportaciones totales, según intensidad tecnológica incorporada CUCI Rev.2"/>
  </hyperlink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A7" sqref="A7"/>
    </sheetView>
  </sheetViews>
  <sheetFormatPr defaultColWidth="11.421875" defaultRowHeight="13.5" customHeight="1"/>
  <cols>
    <col min="1" max="1" width="32.421875" style="76" customWidth="1"/>
    <col min="2" max="2" width="15.140625" style="547" customWidth="1"/>
    <col min="3" max="3" width="15.28125" style="547" customWidth="1"/>
    <col min="4" max="4" width="9.421875" style="547" customWidth="1"/>
    <col min="5" max="5" width="0.71875" style="548" customWidth="1"/>
    <col min="6" max="6" width="16.57421875" style="547" bestFit="1" customWidth="1"/>
    <col min="7" max="7" width="16.57421875" style="547" customWidth="1"/>
    <col min="8" max="8" width="9.8515625" style="547" customWidth="1"/>
    <col min="9" max="9" width="0.85546875" style="548" customWidth="1"/>
    <col min="10" max="10" width="16.57421875" style="547" bestFit="1" customWidth="1"/>
    <col min="11" max="11" width="16.57421875" style="547" customWidth="1"/>
    <col min="12" max="12" width="9.00390625" style="547" customWidth="1"/>
    <col min="13" max="13" width="0.71875" style="548" customWidth="1"/>
    <col min="14" max="14" width="14.8515625" style="547" customWidth="1"/>
    <col min="15" max="15" width="13.140625" style="547" customWidth="1"/>
    <col min="16" max="16" width="9.140625" style="547" customWidth="1"/>
    <col min="17" max="17" width="0.71875" style="548" customWidth="1"/>
    <col min="18" max="18" width="14.8515625" style="547" bestFit="1" customWidth="1"/>
    <col min="19" max="19" width="14.8515625" style="547" customWidth="1"/>
    <col min="20" max="20" width="9.7109375" style="547" customWidth="1"/>
    <col min="21" max="21" width="0.71875" style="548" customWidth="1"/>
    <col min="22" max="22" width="16.57421875" style="547" bestFit="1" customWidth="1"/>
    <col min="23" max="23" width="16.57421875" style="547" customWidth="1"/>
    <col min="24" max="24" width="9.140625" style="547" customWidth="1"/>
    <col min="25" max="25" width="0.71875" style="548" customWidth="1"/>
    <col min="26" max="26" width="14.7109375" style="547" customWidth="1"/>
    <col min="27" max="27" width="14.8515625" style="547" customWidth="1"/>
    <col min="28" max="28" width="8.8515625" style="547" customWidth="1"/>
    <col min="29" max="29" width="14.8515625" style="547" bestFit="1" customWidth="1"/>
    <col min="30" max="16384" width="11.421875" style="76" customWidth="1"/>
  </cols>
  <sheetData>
    <row r="1" spans="2:29" ht="12.75" customHeight="1">
      <c r="B1" s="545"/>
      <c r="C1" s="545"/>
      <c r="D1" s="545"/>
      <c r="E1" s="546"/>
      <c r="F1" s="545"/>
      <c r="G1" s="545"/>
      <c r="H1" s="545"/>
      <c r="I1" s="546"/>
      <c r="J1" s="545"/>
      <c r="K1" s="545"/>
      <c r="L1" s="545"/>
      <c r="M1" s="546"/>
      <c r="N1" s="545"/>
      <c r="O1" s="545"/>
      <c r="P1" s="545"/>
      <c r="Q1" s="546"/>
      <c r="R1" s="545"/>
      <c r="S1" s="545"/>
      <c r="T1" s="545"/>
      <c r="U1" s="546"/>
      <c r="V1" s="545"/>
      <c r="W1" s="545"/>
      <c r="X1" s="545"/>
      <c r="Y1" s="546"/>
      <c r="Z1" s="76"/>
      <c r="AA1" s="76"/>
      <c r="AB1" s="76"/>
      <c r="AC1" s="76"/>
    </row>
    <row r="2" spans="2:29" ht="12.75" customHeight="1">
      <c r="B2" s="545"/>
      <c r="C2" s="545"/>
      <c r="D2" s="545"/>
      <c r="E2" s="546"/>
      <c r="F2" s="545"/>
      <c r="G2" s="545"/>
      <c r="H2" s="545"/>
      <c r="I2" s="546"/>
      <c r="J2" s="545"/>
      <c r="K2" s="545"/>
      <c r="L2" s="545"/>
      <c r="M2" s="546"/>
      <c r="N2" s="545"/>
      <c r="O2" s="545"/>
      <c r="P2" s="545"/>
      <c r="Q2" s="546"/>
      <c r="R2" s="545"/>
      <c r="S2" s="545"/>
      <c r="T2" s="545"/>
      <c r="U2" s="546"/>
      <c r="V2" s="545"/>
      <c r="W2" s="545"/>
      <c r="X2" s="545"/>
      <c r="Y2" s="546"/>
      <c r="Z2" s="76"/>
      <c r="AA2" s="76"/>
      <c r="AB2" s="76"/>
      <c r="AC2" s="76"/>
    </row>
    <row r="3" spans="2:29" ht="12.75" customHeight="1">
      <c r="B3" s="545"/>
      <c r="C3" s="545"/>
      <c r="D3" s="545"/>
      <c r="E3" s="546"/>
      <c r="F3" s="545"/>
      <c r="G3" s="545"/>
      <c r="H3" s="545"/>
      <c r="I3" s="546"/>
      <c r="J3" s="545"/>
      <c r="K3" s="545"/>
      <c r="L3" s="545"/>
      <c r="M3" s="546"/>
      <c r="N3" s="545"/>
      <c r="O3" s="545"/>
      <c r="P3" s="545"/>
      <c r="Q3" s="546"/>
      <c r="R3" s="545"/>
      <c r="S3" s="545"/>
      <c r="T3" s="545"/>
      <c r="U3" s="546"/>
      <c r="V3" s="545"/>
      <c r="W3" s="545"/>
      <c r="X3" s="545"/>
      <c r="Y3" s="546"/>
      <c r="Z3" s="76"/>
      <c r="AA3" s="76"/>
      <c r="AB3" s="76"/>
      <c r="AC3" s="76"/>
    </row>
    <row r="4" spans="2:29" ht="12.75" customHeight="1">
      <c r="B4" s="545"/>
      <c r="C4" s="545"/>
      <c r="D4" s="545"/>
      <c r="E4" s="546"/>
      <c r="F4" s="545"/>
      <c r="G4" s="545"/>
      <c r="H4" s="545"/>
      <c r="I4" s="546"/>
      <c r="J4" s="545"/>
      <c r="K4" s="545"/>
      <c r="L4" s="545"/>
      <c r="M4" s="546"/>
      <c r="N4" s="545"/>
      <c r="O4" s="545"/>
      <c r="P4" s="545"/>
      <c r="Q4" s="546"/>
      <c r="R4" s="49"/>
      <c r="S4" s="49"/>
      <c r="T4" s="49"/>
      <c r="U4" s="383"/>
      <c r="V4" s="545"/>
      <c r="W4" s="545"/>
      <c r="X4" s="545"/>
      <c r="Y4" s="546"/>
      <c r="Z4" s="76"/>
      <c r="AA4" s="76"/>
      <c r="AB4" s="76"/>
      <c r="AC4" s="76"/>
    </row>
    <row r="5" spans="2:29" ht="12.75" customHeight="1">
      <c r="B5" s="545"/>
      <c r="C5" s="545"/>
      <c r="D5" s="545"/>
      <c r="E5" s="546"/>
      <c r="F5" s="545"/>
      <c r="G5" s="545"/>
      <c r="H5" s="545"/>
      <c r="I5" s="546"/>
      <c r="J5" s="545"/>
      <c r="K5" s="545"/>
      <c r="L5" s="545"/>
      <c r="M5" s="546"/>
      <c r="N5" s="545"/>
      <c r="O5" s="545"/>
      <c r="P5" s="545"/>
      <c r="Q5" s="546"/>
      <c r="R5" s="545"/>
      <c r="S5" s="545"/>
      <c r="T5" s="545"/>
      <c r="U5" s="546"/>
      <c r="V5" s="545"/>
      <c r="W5" s="545"/>
      <c r="X5" s="545"/>
      <c r="Y5" s="546"/>
      <c r="Z5" s="76"/>
      <c r="AA5" s="76"/>
      <c r="AB5" s="76"/>
      <c r="AC5" s="76"/>
    </row>
    <row r="6" spans="2:29" ht="12.75" customHeight="1">
      <c r="B6" s="545"/>
      <c r="C6" s="545"/>
      <c r="D6" s="545"/>
      <c r="E6" s="546"/>
      <c r="F6" s="545"/>
      <c r="G6" s="545"/>
      <c r="H6" s="545"/>
      <c r="I6" s="546"/>
      <c r="J6" s="545"/>
      <c r="K6" s="545"/>
      <c r="L6" s="545"/>
      <c r="M6" s="546"/>
      <c r="N6" s="545"/>
      <c r="O6" s="545"/>
      <c r="P6" s="545"/>
      <c r="Q6" s="546"/>
      <c r="W6" s="345"/>
      <c r="Y6" s="384"/>
      <c r="Z6" s="76"/>
      <c r="AA6" s="76"/>
      <c r="AB6" s="76"/>
      <c r="AC6" s="76"/>
    </row>
    <row r="7" spans="1:29" ht="12.75" customHeight="1">
      <c r="A7" s="263" t="s">
        <v>1267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76"/>
      <c r="AA7" s="76"/>
      <c r="AB7" s="76"/>
      <c r="AC7" s="76"/>
    </row>
    <row r="8" spans="1:29" ht="12.75" customHeight="1">
      <c r="A8" s="32" t="s">
        <v>832</v>
      </c>
      <c r="B8" s="264"/>
      <c r="C8" s="264"/>
      <c r="D8" s="264"/>
      <c r="E8" s="372"/>
      <c r="F8" s="264"/>
      <c r="G8" s="264"/>
      <c r="H8" s="264"/>
      <c r="I8" s="372"/>
      <c r="J8" s="264"/>
      <c r="K8" s="264"/>
      <c r="L8" s="264"/>
      <c r="M8" s="372"/>
      <c r="N8" s="264"/>
      <c r="O8" s="264"/>
      <c r="P8" s="264"/>
      <c r="Q8" s="372"/>
      <c r="R8" s="264"/>
      <c r="S8" s="264"/>
      <c r="T8" s="264"/>
      <c r="U8" s="372"/>
      <c r="V8" s="264"/>
      <c r="W8" s="264"/>
      <c r="X8" s="264"/>
      <c r="Y8" s="372"/>
      <c r="Z8" s="76"/>
      <c r="AA8" s="76"/>
      <c r="AB8" s="76"/>
      <c r="AC8" s="76"/>
    </row>
    <row r="9" spans="1:29" ht="16.5" customHeight="1">
      <c r="A9" s="822" t="s">
        <v>1318</v>
      </c>
      <c r="B9" s="822"/>
      <c r="C9" s="822"/>
      <c r="D9" s="822"/>
      <c r="E9" s="822"/>
      <c r="F9" s="822"/>
      <c r="G9" s="822"/>
      <c r="H9" s="822"/>
      <c r="I9" s="372"/>
      <c r="J9" s="264"/>
      <c r="K9" s="264"/>
      <c r="L9" s="264"/>
      <c r="M9" s="372"/>
      <c r="N9" s="264"/>
      <c r="O9" s="264"/>
      <c r="P9" s="264"/>
      <c r="Q9" s="372"/>
      <c r="R9" s="264"/>
      <c r="S9" s="264"/>
      <c r="T9" s="264"/>
      <c r="U9" s="372"/>
      <c r="V9" s="264"/>
      <c r="W9" s="264"/>
      <c r="X9" s="264"/>
      <c r="Y9" s="372"/>
      <c r="Z9" s="76"/>
      <c r="AA9" s="76"/>
      <c r="AB9" s="76"/>
      <c r="AC9" s="76"/>
    </row>
    <row r="10" spans="1:29" ht="12.75" customHeight="1">
      <c r="A10" s="513"/>
      <c r="B10" s="264"/>
      <c r="C10" s="264"/>
      <c r="D10" s="264"/>
      <c r="E10" s="372"/>
      <c r="F10" s="264"/>
      <c r="G10" s="264"/>
      <c r="H10" s="264"/>
      <c r="I10" s="372"/>
      <c r="J10" s="264"/>
      <c r="K10" s="264"/>
      <c r="L10" s="264"/>
      <c r="M10" s="372"/>
      <c r="N10" s="264"/>
      <c r="O10" s="264"/>
      <c r="P10" s="264"/>
      <c r="Q10" s="372"/>
      <c r="R10" s="264"/>
      <c r="S10" s="264"/>
      <c r="T10" s="264"/>
      <c r="U10" s="372"/>
      <c r="V10" s="320"/>
      <c r="W10" s="320"/>
      <c r="X10" s="320"/>
      <c r="Y10" s="385"/>
      <c r="AA10" s="76"/>
      <c r="AB10" s="265" t="s">
        <v>6</v>
      </c>
      <c r="AC10" s="76"/>
    </row>
    <row r="11" spans="1:28" s="127" customFormat="1" ht="20.25" customHeight="1">
      <c r="A11" s="266" t="s">
        <v>7</v>
      </c>
      <c r="B11" s="847" t="s">
        <v>8</v>
      </c>
      <c r="C11" s="847"/>
      <c r="D11" s="847"/>
      <c r="E11" s="374"/>
      <c r="F11" s="847" t="s">
        <v>453</v>
      </c>
      <c r="G11" s="847"/>
      <c r="H11" s="847"/>
      <c r="I11" s="374"/>
      <c r="J11" s="847" t="s">
        <v>510</v>
      </c>
      <c r="K11" s="847"/>
      <c r="L11" s="847"/>
      <c r="M11" s="374"/>
      <c r="N11" s="847" t="s">
        <v>512</v>
      </c>
      <c r="O11" s="847"/>
      <c r="P11" s="847"/>
      <c r="Q11" s="374"/>
      <c r="R11" s="847" t="s">
        <v>514</v>
      </c>
      <c r="S11" s="847"/>
      <c r="T11" s="847"/>
      <c r="U11" s="374"/>
      <c r="V11" s="847" t="s">
        <v>516</v>
      </c>
      <c r="W11" s="847"/>
      <c r="X11" s="847"/>
      <c r="Y11" s="374"/>
      <c r="Z11" s="847" t="s">
        <v>784</v>
      </c>
      <c r="AA11" s="847"/>
      <c r="AB11" s="847"/>
    </row>
    <row r="12" spans="1:26" s="127" customFormat="1" ht="12.75" customHeight="1">
      <c r="A12" s="681"/>
      <c r="D12" s="371"/>
      <c r="E12" s="373"/>
      <c r="F12" s="370"/>
      <c r="G12" s="370"/>
      <c r="H12" s="370"/>
      <c r="I12" s="374"/>
      <c r="J12" s="370"/>
      <c r="K12" s="370"/>
      <c r="L12" s="370"/>
      <c r="M12" s="374"/>
      <c r="N12" s="370"/>
      <c r="O12" s="370"/>
      <c r="P12" s="370"/>
      <c r="Q12" s="374"/>
      <c r="R12" s="370"/>
      <c r="S12" s="370"/>
      <c r="T12" s="370"/>
      <c r="U12" s="374"/>
      <c r="V12" s="370"/>
      <c r="W12" s="370"/>
      <c r="X12" s="370"/>
      <c r="Y12" s="374"/>
      <c r="Z12" s="370"/>
    </row>
    <row r="13" spans="1:28" s="127" customFormat="1" ht="25.5" customHeight="1">
      <c r="A13" s="681"/>
      <c r="B13" s="381">
        <v>2012</v>
      </c>
      <c r="C13" s="381">
        <v>2013</v>
      </c>
      <c r="D13" s="382" t="s">
        <v>337</v>
      </c>
      <c r="E13" s="374"/>
      <c r="F13" s="381">
        <v>2012</v>
      </c>
      <c r="G13" s="381">
        <v>2013</v>
      </c>
      <c r="H13" s="382" t="s">
        <v>337</v>
      </c>
      <c r="I13" s="374"/>
      <c r="J13" s="381">
        <v>2012</v>
      </c>
      <c r="K13" s="381">
        <v>2013</v>
      </c>
      <c r="L13" s="382" t="s">
        <v>337</v>
      </c>
      <c r="M13" s="374"/>
      <c r="N13" s="381">
        <v>2012</v>
      </c>
      <c r="O13" s="381">
        <v>2013</v>
      </c>
      <c r="P13" s="382" t="s">
        <v>337</v>
      </c>
      <c r="Q13" s="374"/>
      <c r="R13" s="381">
        <v>2012</v>
      </c>
      <c r="S13" s="381">
        <v>2013</v>
      </c>
      <c r="T13" s="382" t="s">
        <v>337</v>
      </c>
      <c r="U13" s="374"/>
      <c r="V13" s="381">
        <v>2012</v>
      </c>
      <c r="W13" s="381">
        <v>2013</v>
      </c>
      <c r="X13" s="382" t="s">
        <v>337</v>
      </c>
      <c r="Y13" s="374"/>
      <c r="Z13" s="381">
        <v>2012</v>
      </c>
      <c r="AA13" s="381">
        <v>2013</v>
      </c>
      <c r="AB13" s="382" t="s">
        <v>337</v>
      </c>
    </row>
    <row r="14" spans="1:28" s="13" customFormat="1" ht="22.5" customHeight="1">
      <c r="A14" s="681" t="s">
        <v>9</v>
      </c>
      <c r="B14" s="267">
        <f>'[3]ABSO01'!B11</f>
        <v>3915508900.0599995</v>
      </c>
      <c r="C14" s="267">
        <f>'[4]ABSO02'!B11</f>
        <v>3345738514.17</v>
      </c>
      <c r="D14" s="691">
        <f>((C14/B14)-1)*100</f>
        <v>-14.551630463188792</v>
      </c>
      <c r="E14" s="710"/>
      <c r="F14" s="267">
        <f>'[3]ABSO01'!C11</f>
        <v>4534214130.63</v>
      </c>
      <c r="G14" s="267">
        <f>'[4]ABSO02'!C11</f>
        <v>4300073121.830001</v>
      </c>
      <c r="H14" s="691">
        <f>((G14/F14)-1)*100</f>
        <v>-5.1638718872649925</v>
      </c>
      <c r="I14" s="377"/>
      <c r="J14" s="267">
        <f>'[3]ABSO01'!D11</f>
        <v>1477931822.24</v>
      </c>
      <c r="K14" s="267">
        <f>'[4]ABSO02'!D11</f>
        <v>1466066651.5100007</v>
      </c>
      <c r="L14" s="691">
        <f>((K14/J14)-1)*100</f>
        <v>-0.8028226032792296</v>
      </c>
      <c r="M14" s="377"/>
      <c r="N14" s="267">
        <f>'[3]ABSO01'!E11</f>
        <v>3056282308.389999</v>
      </c>
      <c r="O14" s="267">
        <f>'[4]ABSO02'!E11</f>
        <v>2834006470.3200006</v>
      </c>
      <c r="P14" s="717">
        <f>((O14/N14)-1)*100</f>
        <v>-7.2727521754065165</v>
      </c>
      <c r="Q14" s="377"/>
      <c r="R14" s="267">
        <f>'[3]ABSO01'!F11</f>
        <v>701669704.2299999</v>
      </c>
      <c r="S14" s="267">
        <f>'[4]ABSO02'!F11</f>
        <v>839171186.6700001</v>
      </c>
      <c r="T14" s="717">
        <f>((S14/R14)-1)*100</f>
        <v>19.59632596520493</v>
      </c>
      <c r="U14" s="377"/>
      <c r="V14" s="267">
        <f>'[3]ABSO01'!G11</f>
        <v>10321974078.389994</v>
      </c>
      <c r="W14" s="267">
        <f>'[4]ABSO02'!G11</f>
        <v>8985185741.270006</v>
      </c>
      <c r="X14" s="691">
        <f>((W14/V14)-1)*100</f>
        <v>-12.950898025588709</v>
      </c>
      <c r="Y14" s="377"/>
      <c r="Z14" s="267">
        <f>'[3]ABSO01'!H11</f>
        <v>25911750811.579987</v>
      </c>
      <c r="AA14" s="267">
        <f>'[4]ABSO02'!H11</f>
        <v>24286194654.86001</v>
      </c>
      <c r="AB14" s="691">
        <f>((AA14/Z14)-1)*100</f>
        <v>-6.273432345580887</v>
      </c>
    </row>
    <row r="15" spans="1:28" ht="13.5" customHeight="1">
      <c r="A15" s="71"/>
      <c r="B15" s="268"/>
      <c r="C15" s="268"/>
      <c r="D15" s="692"/>
      <c r="E15" s="710"/>
      <c r="F15" s="268"/>
      <c r="G15" s="268"/>
      <c r="H15" s="692"/>
      <c r="I15" s="378"/>
      <c r="J15" s="268"/>
      <c r="K15" s="268"/>
      <c r="L15" s="692"/>
      <c r="M15" s="378"/>
      <c r="N15" s="268"/>
      <c r="O15" s="268"/>
      <c r="P15" s="718"/>
      <c r="Q15" s="378"/>
      <c r="R15" s="268"/>
      <c r="S15" s="268">
        <f>'[4]ABSO02'!F12</f>
        <v>0</v>
      </c>
      <c r="T15" s="718"/>
      <c r="U15" s="378"/>
      <c r="V15" s="268"/>
      <c r="W15" s="268">
        <f>'[4]ABSO02'!G12</f>
        <v>0</v>
      </c>
      <c r="X15" s="692"/>
      <c r="Y15" s="378"/>
      <c r="Z15" s="268"/>
      <c r="AA15" s="268"/>
      <c r="AB15" s="692"/>
    </row>
    <row r="16" spans="1:28" ht="13.5" customHeight="1">
      <c r="A16" s="164" t="s">
        <v>762</v>
      </c>
      <c r="B16" s="321">
        <f>'[3]ABSO01'!B13</f>
        <v>6555419.799999999</v>
      </c>
      <c r="C16" s="321">
        <f>'[4]ABSO02'!B13</f>
        <v>5623915.65</v>
      </c>
      <c r="D16" s="693">
        <f>((C16/B16)-1)*100</f>
        <v>-14.209679599771762</v>
      </c>
      <c r="E16" s="710"/>
      <c r="F16" s="321">
        <f>'[3]ABSO01'!C13</f>
        <v>91891547.3</v>
      </c>
      <c r="G16" s="321">
        <f>'[4]ABSO02'!C13</f>
        <v>265685731.36000004</v>
      </c>
      <c r="H16" s="693">
        <f aca="true" t="shared" si="0" ref="H16:H38">((G16/F16)-1)*100</f>
        <v>189.1296742371864</v>
      </c>
      <c r="I16" s="379"/>
      <c r="J16" s="321">
        <f>'[3]ABSO01'!D13</f>
        <v>3449304.85</v>
      </c>
      <c r="K16" s="321">
        <f>'[4]ABSO02'!D13</f>
        <v>4825453.04</v>
      </c>
      <c r="L16" s="693">
        <f aca="true" t="shared" si="1" ref="L16:L38">((K16/J16)-1)*100</f>
        <v>39.89639216725074</v>
      </c>
      <c r="M16" s="379"/>
      <c r="N16" s="321">
        <f>'[3]ABSO01'!E13</f>
        <v>88442242.45</v>
      </c>
      <c r="O16" s="321">
        <f>'[4]ABSO02'!E13</f>
        <v>260860278.32</v>
      </c>
      <c r="P16" s="719">
        <f aca="true" t="shared" si="2" ref="P16:P38">((O16/N16)-1)*100</f>
        <v>194.94986908261055</v>
      </c>
      <c r="Q16" s="379"/>
      <c r="R16" s="321">
        <f>'[3]ABSO01'!F13</f>
        <v>548735</v>
      </c>
      <c r="S16" s="321">
        <f>'[4]ABSO02'!F13</f>
        <v>688411.7000000001</v>
      </c>
      <c r="T16" s="719">
        <f aca="true" t="shared" si="3" ref="T16:T38">((S16/R16)-1)*100</f>
        <v>25.45430854601949</v>
      </c>
      <c r="U16" s="379"/>
      <c r="V16" s="321">
        <f>'[3]ABSO01'!G13</f>
        <v>21168163.740000013</v>
      </c>
      <c r="W16" s="321">
        <f>'[4]ABSO02'!G13</f>
        <v>24828811.479999986</v>
      </c>
      <c r="X16" s="693">
        <f aca="true" t="shared" si="4" ref="X16:X38">((W16/V16)-1)*100</f>
        <v>17.29317566210384</v>
      </c>
      <c r="Y16" s="379"/>
      <c r="Z16" s="321">
        <f>'[3]ABSO01'!H13</f>
        <v>191900063.64999998</v>
      </c>
      <c r="AA16" s="321">
        <f>'[4]ABSO02'!H13</f>
        <v>338479569.81000006</v>
      </c>
      <c r="AB16" s="693">
        <f aca="true" t="shared" si="5" ref="AB16:AB38">((AA16/Z16)-1)*100</f>
        <v>76.38325041274685</v>
      </c>
    </row>
    <row r="17" spans="1:28" ht="13.5" customHeight="1">
      <c r="A17" s="269" t="s">
        <v>763</v>
      </c>
      <c r="B17" s="322">
        <f>'[3]ABSO01'!B14</f>
        <v>6277568.799999999</v>
      </c>
      <c r="C17" s="322">
        <f>'[4]ABSO02'!B14</f>
        <v>9.999999999999999E-31</v>
      </c>
      <c r="D17" s="694">
        <f aca="true" t="shared" si="6" ref="D17:D38">((C17/B17)-1)*100</f>
        <v>-100</v>
      </c>
      <c r="E17" s="710"/>
      <c r="F17" s="322">
        <f>'[3]ABSO01'!C14</f>
        <v>591417.28</v>
      </c>
      <c r="G17" s="322">
        <f>'[4]ABSO02'!C14</f>
        <v>2395392.1399999997</v>
      </c>
      <c r="H17" s="694">
        <f t="shared" si="0"/>
        <v>305.02572735108447</v>
      </c>
      <c r="I17" s="379"/>
      <c r="J17" s="322">
        <f>'[3]ABSO01'!D14</f>
        <v>523837</v>
      </c>
      <c r="K17" s="322">
        <f>'[4]ABSO02'!D14</f>
        <v>2309575</v>
      </c>
      <c r="L17" s="694">
        <f t="shared" si="1"/>
        <v>340.8957366509048</v>
      </c>
      <c r="M17" s="379"/>
      <c r="N17" s="322">
        <f>'[3]ABSO01'!E14</f>
        <v>67580.28000000001</v>
      </c>
      <c r="O17" s="322">
        <f>'[4]ABSO02'!E14</f>
        <v>85817.14000000001</v>
      </c>
      <c r="P17" s="720">
        <f t="shared" si="2"/>
        <v>26.98547564467031</v>
      </c>
      <c r="Q17" s="379"/>
      <c r="R17" s="322">
        <f>'[3]ABSO01'!F14</f>
        <v>9.999999999999999E-31</v>
      </c>
      <c r="S17" s="322">
        <f>'[4]ABSO02'!F14</f>
        <v>9.999999999999999E-31</v>
      </c>
      <c r="T17" s="720">
        <f t="shared" si="3"/>
        <v>0</v>
      </c>
      <c r="U17" s="379"/>
      <c r="V17" s="322">
        <f>'[3]ABSO01'!G14</f>
        <v>18203616.030000016</v>
      </c>
      <c r="W17" s="322">
        <f>'[4]ABSO02'!G14</f>
        <v>19909917.629999988</v>
      </c>
      <c r="X17" s="694">
        <f t="shared" si="4"/>
        <v>9.373421177352581</v>
      </c>
      <c r="Y17" s="379"/>
      <c r="Z17" s="322">
        <f>'[3]ABSO01'!H14</f>
        <v>66413552.55000001</v>
      </c>
      <c r="AA17" s="322">
        <f>'[4]ABSO02'!H14</f>
        <v>54687209.379999995</v>
      </c>
      <c r="AB17" s="694">
        <f t="shared" si="5"/>
        <v>-17.656551591893443</v>
      </c>
    </row>
    <row r="18" spans="1:28" ht="13.5" customHeight="1">
      <c r="A18" s="164" t="s">
        <v>764</v>
      </c>
      <c r="B18" s="321">
        <f>'[3]ABSO01'!B15</f>
        <v>288914909.4399999</v>
      </c>
      <c r="C18" s="321">
        <f>'[4]ABSO02'!B15</f>
        <v>306528653.03</v>
      </c>
      <c r="D18" s="693">
        <f t="shared" si="6"/>
        <v>6.096515968712235</v>
      </c>
      <c r="E18" s="710"/>
      <c r="F18" s="321">
        <f>'[3]ABSO01'!C15</f>
        <v>3917546.5600000005</v>
      </c>
      <c r="G18" s="321">
        <f>'[4]ABSO02'!C15</f>
        <v>6399014.66</v>
      </c>
      <c r="H18" s="693">
        <f t="shared" si="0"/>
        <v>63.34240224065133</v>
      </c>
      <c r="I18" s="379"/>
      <c r="J18" s="321">
        <f>'[3]ABSO01'!D15</f>
        <v>489783.76999999996</v>
      </c>
      <c r="K18" s="321">
        <f>'[4]ABSO02'!D15</f>
        <v>1309163.2399999998</v>
      </c>
      <c r="L18" s="693">
        <f t="shared" si="1"/>
        <v>167.29412450722893</v>
      </c>
      <c r="M18" s="379"/>
      <c r="N18" s="321">
        <f>'[3]ABSO01'!E15</f>
        <v>3427762.7900000005</v>
      </c>
      <c r="O18" s="321">
        <f>'[4]ABSO02'!E15</f>
        <v>5089851.42</v>
      </c>
      <c r="P18" s="719">
        <f t="shared" si="2"/>
        <v>48.489021318770995</v>
      </c>
      <c r="Q18" s="379"/>
      <c r="R18" s="321">
        <f>'[3]ABSO01'!F15</f>
        <v>2406383.2700000005</v>
      </c>
      <c r="S18" s="321">
        <f>'[4]ABSO02'!F15</f>
        <v>2676707.9000000004</v>
      </c>
      <c r="T18" s="719">
        <f t="shared" si="3"/>
        <v>11.23364816278829</v>
      </c>
      <c r="U18" s="379"/>
      <c r="V18" s="321">
        <f>'[3]ABSO01'!G15</f>
        <v>581385534.330003</v>
      </c>
      <c r="W18" s="321">
        <f>'[4]ABSO02'!G15</f>
        <v>597082591.5999984</v>
      </c>
      <c r="X18" s="693">
        <f t="shared" si="4"/>
        <v>2.6999394279881406</v>
      </c>
      <c r="Y18" s="379"/>
      <c r="Z18" s="321">
        <f>'[3]ABSO01'!H15</f>
        <v>953744394.8200026</v>
      </c>
      <c r="AA18" s="321">
        <f>'[4]ABSO02'!H15</f>
        <v>991076046.3999978</v>
      </c>
      <c r="AB18" s="693">
        <f t="shared" si="5"/>
        <v>3.9142197618934116</v>
      </c>
    </row>
    <row r="19" spans="1:28" ht="13.5" customHeight="1">
      <c r="A19" s="269" t="s">
        <v>765</v>
      </c>
      <c r="B19" s="322">
        <f>'[3]ABSO01'!B16</f>
        <v>52092090.82999999</v>
      </c>
      <c r="C19" s="322">
        <f>'[4]ABSO02'!B16</f>
        <v>9.999999999999999E-31</v>
      </c>
      <c r="D19" s="694">
        <f t="shared" si="6"/>
        <v>-100</v>
      </c>
      <c r="E19" s="710"/>
      <c r="F19" s="322">
        <f>'[3]ABSO01'!C16</f>
        <v>2888380.12</v>
      </c>
      <c r="G19" s="322">
        <f>'[4]ABSO02'!C16</f>
        <v>4794804.64</v>
      </c>
      <c r="H19" s="694">
        <f t="shared" si="0"/>
        <v>66.00324198326082</v>
      </c>
      <c r="I19" s="379"/>
      <c r="J19" s="322">
        <f>'[3]ABSO01'!D16</f>
        <v>371526.56999999995</v>
      </c>
      <c r="K19" s="322">
        <f>'[4]ABSO02'!D16</f>
        <v>786879.5299999999</v>
      </c>
      <c r="L19" s="694">
        <f t="shared" si="1"/>
        <v>111.79630032920662</v>
      </c>
      <c r="M19" s="379"/>
      <c r="N19" s="322">
        <f>'[3]ABSO01'!E16</f>
        <v>2516853.5500000003</v>
      </c>
      <c r="O19" s="322">
        <f>'[4]ABSO02'!E16</f>
        <v>4007925.1100000003</v>
      </c>
      <c r="P19" s="720">
        <f t="shared" si="2"/>
        <v>59.24347723768035</v>
      </c>
      <c r="Q19" s="379"/>
      <c r="R19" s="322">
        <f>'[3]ABSO01'!F16</f>
        <v>1954421.2900000005</v>
      </c>
      <c r="S19" s="322">
        <f>'[4]ABSO02'!F16</f>
        <v>2160019.22</v>
      </c>
      <c r="T19" s="720">
        <f t="shared" si="3"/>
        <v>10.519632131105139</v>
      </c>
      <c r="U19" s="379"/>
      <c r="V19" s="322">
        <f>'[3]ABSO01'!G16</f>
        <v>489176332.64000314</v>
      </c>
      <c r="W19" s="322">
        <f>'[4]ABSO02'!G16</f>
        <v>505516739.7099983</v>
      </c>
      <c r="X19" s="694">
        <f t="shared" si="4"/>
        <v>3.340391997668557</v>
      </c>
      <c r="Y19" s="379"/>
      <c r="Z19" s="322">
        <f>'[3]ABSO01'!H16</f>
        <v>613425732.670003</v>
      </c>
      <c r="AA19" s="322">
        <f>'[4]ABSO02'!H16</f>
        <v>635333657.7799984</v>
      </c>
      <c r="AB19" s="694">
        <f t="shared" si="5"/>
        <v>3.571406275155553</v>
      </c>
    </row>
    <row r="20" spans="1:28" ht="13.5" customHeight="1">
      <c r="A20" s="269" t="s">
        <v>766</v>
      </c>
      <c r="B20" s="322">
        <f>'[3]ABSO01'!B17</f>
        <v>236636647.9499999</v>
      </c>
      <c r="C20" s="322">
        <f>'[4]ABSO02'!B17</f>
        <v>9.999999999999999E-31</v>
      </c>
      <c r="D20" s="694">
        <f t="shared" si="6"/>
        <v>-100</v>
      </c>
      <c r="E20" s="710"/>
      <c r="F20" s="322">
        <f>'[3]ABSO01'!C17</f>
        <v>890100.97</v>
      </c>
      <c r="G20" s="322">
        <f>'[4]ABSO02'!C17</f>
        <v>1461015.32</v>
      </c>
      <c r="H20" s="694">
        <f t="shared" si="0"/>
        <v>64.14040308258512</v>
      </c>
      <c r="I20" s="379"/>
      <c r="J20" s="322">
        <f>'[3]ABSO01'!D17</f>
        <v>102185.2</v>
      </c>
      <c r="K20" s="322">
        <f>'[4]ABSO02'!D17</f>
        <v>514781.02</v>
      </c>
      <c r="L20" s="694">
        <f t="shared" si="1"/>
        <v>403.77258154801285</v>
      </c>
      <c r="M20" s="379"/>
      <c r="N20" s="322">
        <f>'[3]ABSO01'!E17</f>
        <v>787915.77</v>
      </c>
      <c r="O20" s="322">
        <f>'[4]ABSO02'!E17</f>
        <v>946234.3</v>
      </c>
      <c r="P20" s="720">
        <f t="shared" si="2"/>
        <v>20.09333180372821</v>
      </c>
      <c r="Q20" s="379"/>
      <c r="R20" s="322">
        <f>'[3]ABSO01'!F17</f>
        <v>451961.98</v>
      </c>
      <c r="S20" s="322">
        <f>'[4]ABSO02'!F17</f>
        <v>516688.68</v>
      </c>
      <c r="T20" s="720">
        <f t="shared" si="3"/>
        <v>14.321271006025782</v>
      </c>
      <c r="U20" s="379"/>
      <c r="V20" s="322">
        <f>'[3]ABSO01'!G17</f>
        <v>89067964.31999995</v>
      </c>
      <c r="W20" s="322">
        <f>'[4]ABSO02'!G17</f>
        <v>88149145.64000005</v>
      </c>
      <c r="X20" s="694">
        <f t="shared" si="4"/>
        <v>-1.0315927696503802</v>
      </c>
      <c r="Y20" s="379"/>
      <c r="Z20" s="322">
        <f>'[3]ABSO01'!H17</f>
        <v>334653790.03999984</v>
      </c>
      <c r="AA20" s="322">
        <f>'[4]ABSO02'!H17</f>
        <v>349549173.25</v>
      </c>
      <c r="AB20" s="694">
        <f t="shared" si="5"/>
        <v>4.450982972049933</v>
      </c>
    </row>
    <row r="21" spans="1:28" ht="13.5" customHeight="1">
      <c r="A21" s="270" t="s">
        <v>767</v>
      </c>
      <c r="B21" s="323">
        <f>'[3]ABSO01'!B18</f>
        <v>253318799.95999995</v>
      </c>
      <c r="C21" s="323">
        <f>'[4]ABSO02'!B18</f>
        <v>248100245.10999995</v>
      </c>
      <c r="D21" s="695">
        <f t="shared" si="6"/>
        <v>-2.0600740453626143</v>
      </c>
      <c r="E21" s="710"/>
      <c r="F21" s="323">
        <f>'[3]ABSO01'!C18</f>
        <v>3913076.08</v>
      </c>
      <c r="G21" s="323">
        <f>'[4]ABSO02'!C18</f>
        <v>4042784.04</v>
      </c>
      <c r="H21" s="695">
        <f t="shared" si="0"/>
        <v>3.3147313609092954</v>
      </c>
      <c r="I21" s="379"/>
      <c r="J21" s="323">
        <f>'[3]ABSO01'!D18</f>
        <v>486028.38999999996</v>
      </c>
      <c r="K21" s="323">
        <f>'[4]ABSO02'!D18</f>
        <v>934128.5899999999</v>
      </c>
      <c r="L21" s="695">
        <f t="shared" si="1"/>
        <v>92.19630153703571</v>
      </c>
      <c r="M21" s="379"/>
      <c r="N21" s="323">
        <f>'[3]ABSO01'!E18</f>
        <v>3427047.69</v>
      </c>
      <c r="O21" s="323">
        <f>'[4]ABSO02'!E18</f>
        <v>3108655.4499999997</v>
      </c>
      <c r="P21" s="721">
        <f t="shared" si="2"/>
        <v>-9.290569282973715</v>
      </c>
      <c r="Q21" s="379"/>
      <c r="R21" s="323">
        <f>'[3]ABSO01'!F18</f>
        <v>756670.6499999999</v>
      </c>
      <c r="S21" s="323">
        <f>'[4]ABSO02'!F18</f>
        <v>871125.0699999998</v>
      </c>
      <c r="T21" s="721">
        <f t="shared" si="3"/>
        <v>15.126055173409991</v>
      </c>
      <c r="U21" s="379"/>
      <c r="V21" s="323">
        <f>'[3]ABSO01'!G18</f>
        <v>440979113.6699999</v>
      </c>
      <c r="W21" s="323">
        <f>'[4]ABSO02'!G18</f>
        <v>386318170.7799995</v>
      </c>
      <c r="X21" s="695">
        <f t="shared" si="4"/>
        <v>-12.395358690594382</v>
      </c>
      <c r="Y21" s="379"/>
      <c r="Z21" s="323">
        <f>'[3]ABSO01'!H18</f>
        <v>876711417.9999995</v>
      </c>
      <c r="AA21" s="323">
        <f>'[4]ABSO02'!H18</f>
        <v>796923221.9099996</v>
      </c>
      <c r="AB21" s="695">
        <f t="shared" si="5"/>
        <v>-9.10085057087735</v>
      </c>
    </row>
    <row r="22" spans="1:28" ht="13.5" customHeight="1">
      <c r="A22" s="164" t="s">
        <v>768</v>
      </c>
      <c r="B22" s="321">
        <f>'[3]ABSO01'!B19</f>
        <v>99906355.33</v>
      </c>
      <c r="C22" s="321">
        <f>'[4]ABSO02'!B19</f>
        <v>112166423.96000001</v>
      </c>
      <c r="D22" s="693">
        <f t="shared" si="6"/>
        <v>12.271560292139426</v>
      </c>
      <c r="E22" s="710"/>
      <c r="F22" s="321">
        <f>'[3]ABSO01'!C19</f>
        <v>376119730.20999986</v>
      </c>
      <c r="G22" s="321">
        <f>'[4]ABSO02'!C19</f>
        <v>281620934.4499999</v>
      </c>
      <c r="H22" s="693">
        <f t="shared" si="0"/>
        <v>-25.12465796655713</v>
      </c>
      <c r="I22" s="379"/>
      <c r="J22" s="321">
        <f>'[3]ABSO01'!D19</f>
        <v>154961264.98</v>
      </c>
      <c r="K22" s="321">
        <f>'[4]ABSO02'!D19</f>
        <v>117372458.80000001</v>
      </c>
      <c r="L22" s="693">
        <f t="shared" si="1"/>
        <v>-24.256904578606374</v>
      </c>
      <c r="M22" s="379"/>
      <c r="N22" s="321">
        <f>'[3]ABSO01'!E19</f>
        <v>221158465.22999984</v>
      </c>
      <c r="O22" s="321">
        <f>'[4]ABSO02'!E19</f>
        <v>164248475.64999995</v>
      </c>
      <c r="P22" s="719">
        <f t="shared" si="2"/>
        <v>-25.732675220374123</v>
      </c>
      <c r="Q22" s="379"/>
      <c r="R22" s="321">
        <f>'[3]ABSO01'!F19</f>
        <v>16927760.11</v>
      </c>
      <c r="S22" s="321">
        <f>'[4]ABSO02'!F19</f>
        <v>14052707.12</v>
      </c>
      <c r="T22" s="719">
        <f t="shared" si="3"/>
        <v>-16.98424937095827</v>
      </c>
      <c r="U22" s="379"/>
      <c r="V22" s="321">
        <f>'[3]ABSO01'!G19</f>
        <v>160104812.87000003</v>
      </c>
      <c r="W22" s="321">
        <f>'[4]ABSO02'!G19</f>
        <v>130340206.52999999</v>
      </c>
      <c r="X22" s="693">
        <f t="shared" si="4"/>
        <v>-18.590700558244897</v>
      </c>
      <c r="Y22" s="379"/>
      <c r="Z22" s="321">
        <f>'[3]ABSO01'!H19</f>
        <v>759116016.5500001</v>
      </c>
      <c r="AA22" s="321">
        <f>'[4]ABSO02'!H19</f>
        <v>660832135.3599999</v>
      </c>
      <c r="AB22" s="693">
        <f t="shared" si="5"/>
        <v>-12.947148926810526</v>
      </c>
    </row>
    <row r="23" spans="1:28" ht="13.5" customHeight="1">
      <c r="A23" s="269" t="s">
        <v>769</v>
      </c>
      <c r="B23" s="322">
        <f>'[3]ABSO01'!B20</f>
        <v>9765838.159999998</v>
      </c>
      <c r="C23" s="322">
        <f>'[4]ABSO02'!B20</f>
        <v>9.999999999999999E-31</v>
      </c>
      <c r="D23" s="694">
        <f t="shared" si="6"/>
        <v>-100</v>
      </c>
      <c r="E23" s="710"/>
      <c r="F23" s="322">
        <f>'[3]ABSO01'!C20</f>
        <v>211963443.80999988</v>
      </c>
      <c r="G23" s="322">
        <f>'[4]ABSO02'!C20</f>
        <v>126831505.72</v>
      </c>
      <c r="H23" s="694">
        <f t="shared" si="0"/>
        <v>-40.163500158220955</v>
      </c>
      <c r="I23" s="379"/>
      <c r="J23" s="322">
        <f>'[3]ABSO01'!D20</f>
        <v>88953580.27999997</v>
      </c>
      <c r="K23" s="322">
        <f>'[4]ABSO02'!D20</f>
        <v>46717927.07000002</v>
      </c>
      <c r="L23" s="694">
        <f t="shared" si="1"/>
        <v>-47.48055455109779</v>
      </c>
      <c r="M23" s="379"/>
      <c r="N23" s="322">
        <f>'[3]ABSO01'!E20</f>
        <v>123009863.52999991</v>
      </c>
      <c r="O23" s="322">
        <f>'[4]ABSO02'!E20</f>
        <v>80113578.64999998</v>
      </c>
      <c r="P23" s="720">
        <f t="shared" si="2"/>
        <v>-34.872231908084586</v>
      </c>
      <c r="Q23" s="379"/>
      <c r="R23" s="322">
        <f>'[3]ABSO01'!F20</f>
        <v>899756.0299999998</v>
      </c>
      <c r="S23" s="322">
        <f>'[4]ABSO02'!F20</f>
        <v>768493.74</v>
      </c>
      <c r="T23" s="720">
        <f t="shared" si="3"/>
        <v>-14.588653548673614</v>
      </c>
      <c r="U23" s="379"/>
      <c r="V23" s="322">
        <f>'[3]ABSO01'!G20</f>
        <v>33867556.47999998</v>
      </c>
      <c r="W23" s="322">
        <f>'[4]ABSO02'!G20</f>
        <v>18295364.94999999</v>
      </c>
      <c r="X23" s="694">
        <f t="shared" si="4"/>
        <v>-45.979672431330954</v>
      </c>
      <c r="Y23" s="379"/>
      <c r="Z23" s="322">
        <f>'[3]ABSO01'!H20</f>
        <v>317484807.75999993</v>
      </c>
      <c r="AA23" s="322">
        <f>'[4]ABSO02'!H20</f>
        <v>220383541.11</v>
      </c>
      <c r="AB23" s="694">
        <f t="shared" si="5"/>
        <v>-30.584539567450054</v>
      </c>
    </row>
    <row r="24" spans="1:28" ht="13.5" customHeight="1">
      <c r="A24" s="164" t="s">
        <v>770</v>
      </c>
      <c r="B24" s="321">
        <f>'[3]ABSO01'!B21</f>
        <v>276949.32</v>
      </c>
      <c r="C24" s="321">
        <f>'[4]ABSO02'!B21</f>
        <v>195684.45</v>
      </c>
      <c r="D24" s="693">
        <f t="shared" si="6"/>
        <v>-29.342866774325348</v>
      </c>
      <c r="E24" s="710"/>
      <c r="F24" s="321">
        <f>'[3]ABSO01'!C21</f>
        <v>10172042.18</v>
      </c>
      <c r="G24" s="321">
        <f>'[4]ABSO02'!C21</f>
        <v>7962883.949999999</v>
      </c>
      <c r="H24" s="693">
        <f t="shared" si="0"/>
        <v>-21.71794208977612</v>
      </c>
      <c r="I24" s="379"/>
      <c r="J24" s="321">
        <f>'[3]ABSO01'!D21</f>
        <v>3973345.34</v>
      </c>
      <c r="K24" s="321">
        <f>'[4]ABSO02'!D21</f>
        <v>5555539.079999999</v>
      </c>
      <c r="L24" s="693">
        <f t="shared" si="1"/>
        <v>39.820191919185135</v>
      </c>
      <c r="M24" s="379"/>
      <c r="N24" s="321">
        <f>'[3]ABSO01'!E21</f>
        <v>6198696.84</v>
      </c>
      <c r="O24" s="321">
        <f>'[4]ABSO02'!E21</f>
        <v>2407344.87</v>
      </c>
      <c r="P24" s="719">
        <f t="shared" si="2"/>
        <v>-61.16369404508577</v>
      </c>
      <c r="Q24" s="379"/>
      <c r="R24" s="321">
        <f>'[3]ABSO01'!F21</f>
        <v>7892.3</v>
      </c>
      <c r="S24" s="321">
        <f>'[4]ABSO02'!F21</f>
        <v>19183</v>
      </c>
      <c r="T24" s="719">
        <f t="shared" si="3"/>
        <v>143.05969109131684</v>
      </c>
      <c r="U24" s="379"/>
      <c r="V24" s="321">
        <f>'[3]ABSO01'!G21</f>
        <v>7685811.640000001</v>
      </c>
      <c r="W24" s="321">
        <f>'[4]ABSO02'!G21</f>
        <v>2294340.98</v>
      </c>
      <c r="X24" s="693">
        <f t="shared" si="4"/>
        <v>-70.14835794232397</v>
      </c>
      <c r="Y24" s="379"/>
      <c r="Z24" s="321">
        <f>'[3]ABSO01'!H21</f>
        <v>24694856.21</v>
      </c>
      <c r="AA24" s="321">
        <f>'[4]ABSO02'!H21</f>
        <v>17514572.24</v>
      </c>
      <c r="AB24" s="693">
        <f t="shared" si="5"/>
        <v>-29.076030688092846</v>
      </c>
    </row>
    <row r="25" spans="1:28" ht="13.5" customHeight="1">
      <c r="A25" s="270" t="s">
        <v>771</v>
      </c>
      <c r="B25" s="323">
        <f>'[3]ABSO01'!B22</f>
        <v>2946893149.71</v>
      </c>
      <c r="C25" s="323">
        <f>'[4]ABSO02'!B22</f>
        <v>2439013388.7900004</v>
      </c>
      <c r="D25" s="695">
        <f t="shared" si="6"/>
        <v>-17.234413842591458</v>
      </c>
      <c r="E25" s="710"/>
      <c r="F25" s="323">
        <f>'[3]ABSO01'!C22</f>
        <v>1680010955.9499996</v>
      </c>
      <c r="G25" s="323">
        <f>'[4]ABSO02'!C22</f>
        <v>1097854025.83</v>
      </c>
      <c r="H25" s="695">
        <f t="shared" si="0"/>
        <v>-34.651972242098026</v>
      </c>
      <c r="I25" s="379"/>
      <c r="J25" s="323">
        <f>'[3]ABSO01'!D22</f>
        <v>237245220.83000007</v>
      </c>
      <c r="K25" s="323">
        <f>'[4]ABSO02'!D22</f>
        <v>201122062.50999993</v>
      </c>
      <c r="L25" s="695">
        <f t="shared" si="1"/>
        <v>-15.226084720958188</v>
      </c>
      <c r="M25" s="379"/>
      <c r="N25" s="323">
        <f>'[3]ABSO01'!E22</f>
        <v>1442765735.1199994</v>
      </c>
      <c r="O25" s="323">
        <f>'[4]ABSO02'!E22</f>
        <v>896731963.32</v>
      </c>
      <c r="P25" s="721">
        <f t="shared" si="2"/>
        <v>-37.84632241453835</v>
      </c>
      <c r="Q25" s="379"/>
      <c r="R25" s="323">
        <f>'[3]ABSO01'!F22</f>
        <v>300934760.6699999</v>
      </c>
      <c r="S25" s="323">
        <f>'[4]ABSO02'!F22</f>
        <v>201395169.7500001</v>
      </c>
      <c r="T25" s="721">
        <f t="shared" si="3"/>
        <v>-33.07680066549483</v>
      </c>
      <c r="U25" s="379"/>
      <c r="V25" s="323">
        <f>'[3]ABSO01'!G22</f>
        <v>7393849430.449991</v>
      </c>
      <c r="W25" s="323">
        <f>'[4]ABSO02'!G22</f>
        <v>6002011377.230009</v>
      </c>
      <c r="X25" s="695">
        <f t="shared" si="4"/>
        <v>-18.824268282878386</v>
      </c>
      <c r="Y25" s="379"/>
      <c r="Z25" s="323">
        <f>'[3]ABSO01'!H22</f>
        <v>17555149333.30999</v>
      </c>
      <c r="AA25" s="323">
        <f>'[4]ABSO02'!H22</f>
        <v>15726447430.410011</v>
      </c>
      <c r="AB25" s="695">
        <f t="shared" si="5"/>
        <v>-10.416897448033158</v>
      </c>
    </row>
    <row r="26" spans="1:28" ht="13.5" customHeight="1">
      <c r="A26" s="164" t="s">
        <v>772</v>
      </c>
      <c r="B26" s="321">
        <f>'[3]ABSO01'!B23</f>
        <v>50492743.11999999</v>
      </c>
      <c r="C26" s="321">
        <f>'[4]ABSO02'!B23</f>
        <v>15040884.879999997</v>
      </c>
      <c r="D26" s="693">
        <f t="shared" si="6"/>
        <v>-70.21178896093218</v>
      </c>
      <c r="E26" s="710"/>
      <c r="F26" s="321">
        <f>'[3]ABSO01'!C23</f>
        <v>571942775.88</v>
      </c>
      <c r="G26" s="321">
        <f>'[4]ABSO02'!C23</f>
        <v>645772724.4400003</v>
      </c>
      <c r="H26" s="693">
        <f t="shared" si="0"/>
        <v>12.908625071171564</v>
      </c>
      <c r="I26" s="379"/>
      <c r="J26" s="321">
        <f>'[3]ABSO01'!D23</f>
        <v>308963203.0899999</v>
      </c>
      <c r="K26" s="321">
        <f>'[4]ABSO02'!D23</f>
        <v>330413454.1400003</v>
      </c>
      <c r="L26" s="693">
        <f t="shared" si="1"/>
        <v>6.942655576933543</v>
      </c>
      <c r="M26" s="379"/>
      <c r="N26" s="321">
        <f>'[3]ABSO01'!E23</f>
        <v>262979572.78999996</v>
      </c>
      <c r="O26" s="321">
        <f>'[4]ABSO02'!E23</f>
        <v>315359270.3</v>
      </c>
      <c r="P26" s="719">
        <f t="shared" si="2"/>
        <v>19.917781808789915</v>
      </c>
      <c r="Q26" s="379"/>
      <c r="R26" s="321">
        <f>'[3]ABSO01'!F23</f>
        <v>57463798.91999999</v>
      </c>
      <c r="S26" s="321">
        <f>'[4]ABSO02'!F23</f>
        <v>110559318.65999998</v>
      </c>
      <c r="T26" s="719">
        <f t="shared" si="3"/>
        <v>92.39820676304149</v>
      </c>
      <c r="U26" s="379"/>
      <c r="V26" s="321">
        <f>'[3]ABSO01'!G23</f>
        <v>102360548.01000002</v>
      </c>
      <c r="W26" s="321">
        <f>'[4]ABSO02'!G23</f>
        <v>120017235.22</v>
      </c>
      <c r="X26" s="693">
        <f t="shared" si="4"/>
        <v>17.249504377677848</v>
      </c>
      <c r="Y26" s="379"/>
      <c r="Z26" s="321">
        <f>'[3]ABSO01'!H23</f>
        <v>862633645.16</v>
      </c>
      <c r="AA26" s="321">
        <f>'[4]ABSO02'!H23</f>
        <v>922526442.3900003</v>
      </c>
      <c r="AB26" s="693">
        <f t="shared" si="5"/>
        <v>6.943016605721608</v>
      </c>
    </row>
    <row r="27" spans="1:28" ht="13.5" customHeight="1">
      <c r="A27" s="270" t="s">
        <v>773</v>
      </c>
      <c r="B27" s="323">
        <f>'[3]ABSO01'!B24</f>
        <v>14192357.159999998</v>
      </c>
      <c r="C27" s="323">
        <f>'[4]ABSO02'!B24</f>
        <v>12563223.969999997</v>
      </c>
      <c r="D27" s="695">
        <f t="shared" si="6"/>
        <v>-11.478947236415248</v>
      </c>
      <c r="E27" s="710"/>
      <c r="F27" s="323">
        <f>'[3]ABSO01'!C24</f>
        <v>437253112.8699999</v>
      </c>
      <c r="G27" s="323">
        <f>'[4]ABSO02'!C24</f>
        <v>461652058.21000004</v>
      </c>
      <c r="H27" s="695">
        <f t="shared" si="0"/>
        <v>5.580050689600058</v>
      </c>
      <c r="I27" s="379"/>
      <c r="J27" s="323">
        <f>'[3]ABSO01'!D24</f>
        <v>143425571.92000002</v>
      </c>
      <c r="K27" s="323">
        <f>'[4]ABSO02'!D24</f>
        <v>164228961.16000003</v>
      </c>
      <c r="L27" s="695">
        <f t="shared" si="1"/>
        <v>14.504658382400404</v>
      </c>
      <c r="M27" s="379"/>
      <c r="N27" s="323">
        <f>'[3]ABSO01'!E24</f>
        <v>293827540.95000005</v>
      </c>
      <c r="O27" s="323">
        <f>'[4]ABSO02'!E24</f>
        <v>297423097.05</v>
      </c>
      <c r="P27" s="721">
        <f t="shared" si="2"/>
        <v>1.2236960798075236</v>
      </c>
      <c r="Q27" s="379"/>
      <c r="R27" s="323">
        <f>'[3]ABSO01'!F24</f>
        <v>175897091.14000005</v>
      </c>
      <c r="S27" s="323">
        <f>'[4]ABSO02'!F24</f>
        <v>191506583.26000002</v>
      </c>
      <c r="T27" s="721">
        <f t="shared" si="3"/>
        <v>8.874218452865756</v>
      </c>
      <c r="U27" s="379"/>
      <c r="V27" s="323">
        <f>'[3]ABSO01'!G24</f>
        <v>97398376.67999992</v>
      </c>
      <c r="W27" s="323">
        <f>'[4]ABSO02'!G24</f>
        <v>85512447.77000001</v>
      </c>
      <c r="X27" s="695">
        <f t="shared" si="4"/>
        <v>-12.203415821857943</v>
      </c>
      <c r="Y27" s="379"/>
      <c r="Z27" s="323">
        <f>'[3]ABSO01'!H24</f>
        <v>644601336.1899997</v>
      </c>
      <c r="AA27" s="323">
        <f>'[4]ABSO02'!H24</f>
        <v>668565704.74</v>
      </c>
      <c r="AB27" s="695">
        <f t="shared" si="5"/>
        <v>3.717703827864338</v>
      </c>
    </row>
    <row r="28" spans="1:28" ht="13.5" customHeight="1">
      <c r="A28" s="164" t="s">
        <v>774</v>
      </c>
      <c r="B28" s="321">
        <f>'[3]ABSO01'!B25</f>
        <v>20933501.22000001</v>
      </c>
      <c r="C28" s="321">
        <f>'[4]ABSO02'!B25</f>
        <v>18472853.509999994</v>
      </c>
      <c r="D28" s="693">
        <f t="shared" si="6"/>
        <v>-11.754592240160456</v>
      </c>
      <c r="E28" s="710"/>
      <c r="F28" s="321">
        <f>'[3]ABSO01'!C25</f>
        <v>29506304.57000001</v>
      </c>
      <c r="G28" s="321">
        <f>'[4]ABSO02'!C25</f>
        <v>29340792.430000003</v>
      </c>
      <c r="H28" s="693">
        <f t="shared" si="0"/>
        <v>-0.5609382212108271</v>
      </c>
      <c r="I28" s="379"/>
      <c r="J28" s="321">
        <f>'[3]ABSO01'!D25</f>
        <v>13047019.260000007</v>
      </c>
      <c r="K28" s="321">
        <f>'[4]ABSO02'!D25</f>
        <v>14081894.490000004</v>
      </c>
      <c r="L28" s="693">
        <f t="shared" si="1"/>
        <v>7.931890107442019</v>
      </c>
      <c r="M28" s="379"/>
      <c r="N28" s="321">
        <f>'[3]ABSO01'!E25</f>
        <v>16459285.310000004</v>
      </c>
      <c r="O28" s="321">
        <f>'[4]ABSO02'!E25</f>
        <v>15258897.940000001</v>
      </c>
      <c r="P28" s="719">
        <f t="shared" si="2"/>
        <v>-7.293071037967214</v>
      </c>
      <c r="Q28" s="379"/>
      <c r="R28" s="321">
        <f>'[3]ABSO01'!F25</f>
        <v>399747.7300000001</v>
      </c>
      <c r="S28" s="321">
        <f>'[4]ABSO02'!F25</f>
        <v>392906.32</v>
      </c>
      <c r="T28" s="719">
        <f t="shared" si="3"/>
        <v>-1.711431857286616</v>
      </c>
      <c r="U28" s="379"/>
      <c r="V28" s="321">
        <f>'[3]ABSO01'!G25</f>
        <v>27777560.48</v>
      </c>
      <c r="W28" s="321">
        <f>'[4]ABSO02'!G25</f>
        <v>32495432.25999999</v>
      </c>
      <c r="X28" s="693">
        <f t="shared" si="4"/>
        <v>16.98447127276308</v>
      </c>
      <c r="Y28" s="379"/>
      <c r="Z28" s="321">
        <f>'[3]ABSO01'!H25</f>
        <v>111917240.66000003</v>
      </c>
      <c r="AA28" s="321">
        <f>'[4]ABSO02'!H25</f>
        <v>137340363.77</v>
      </c>
      <c r="AB28" s="693">
        <f t="shared" si="5"/>
        <v>22.71600243186336</v>
      </c>
    </row>
    <row r="29" spans="1:28" ht="13.5" customHeight="1">
      <c r="A29" s="270" t="s">
        <v>775</v>
      </c>
      <c r="B29" s="323">
        <f>'[3]ABSO01'!B26</f>
        <v>2214059.85</v>
      </c>
      <c r="C29" s="323">
        <f>'[4]ABSO02'!B26</f>
        <v>2789163.4499999983</v>
      </c>
      <c r="D29" s="695">
        <f t="shared" si="6"/>
        <v>25.975070186110738</v>
      </c>
      <c r="E29" s="710"/>
      <c r="F29" s="323">
        <f>'[3]ABSO01'!C26</f>
        <v>172383731.03000003</v>
      </c>
      <c r="G29" s="323">
        <f>'[4]ABSO02'!C26</f>
        <v>150048535.94000012</v>
      </c>
      <c r="H29" s="695">
        <f t="shared" si="0"/>
        <v>-12.956672277915192</v>
      </c>
      <c r="I29" s="379"/>
      <c r="J29" s="323">
        <f>'[3]ABSO01'!D26</f>
        <v>93414557.67000006</v>
      </c>
      <c r="K29" s="323">
        <f>'[4]ABSO02'!D26</f>
        <v>88705646.96000013</v>
      </c>
      <c r="L29" s="695">
        <f t="shared" si="1"/>
        <v>-5.040874599690149</v>
      </c>
      <c r="M29" s="379"/>
      <c r="N29" s="323">
        <f>'[3]ABSO01'!E26</f>
        <v>78969173.35999998</v>
      </c>
      <c r="O29" s="323">
        <f>'[4]ABSO02'!E26</f>
        <v>61342888.97999997</v>
      </c>
      <c r="P29" s="721">
        <f t="shared" si="2"/>
        <v>-22.320462061374702</v>
      </c>
      <c r="Q29" s="379"/>
      <c r="R29" s="323">
        <f>'[3]ABSO01'!F26</f>
        <v>8424525.890000002</v>
      </c>
      <c r="S29" s="323">
        <f>'[4]ABSO02'!F26</f>
        <v>9250802.669999996</v>
      </c>
      <c r="T29" s="721">
        <f t="shared" si="3"/>
        <v>9.807991461938448</v>
      </c>
      <c r="U29" s="379"/>
      <c r="V29" s="323">
        <f>'[3]ABSO01'!G26</f>
        <v>23424254.669999994</v>
      </c>
      <c r="W29" s="323">
        <f>'[4]ABSO02'!G26</f>
        <v>19092641.77</v>
      </c>
      <c r="X29" s="695">
        <f t="shared" si="4"/>
        <v>-18.491998832080647</v>
      </c>
      <c r="Y29" s="379"/>
      <c r="Z29" s="323">
        <f>'[3]ABSO01'!H26</f>
        <v>222221588.42000002</v>
      </c>
      <c r="AA29" s="323">
        <f>'[4]ABSO02'!H26</f>
        <v>197622363.54000008</v>
      </c>
      <c r="AB29" s="695">
        <f t="shared" si="5"/>
        <v>-11.069682767952893</v>
      </c>
    </row>
    <row r="30" spans="1:28" ht="13.5" customHeight="1">
      <c r="A30" s="164" t="s">
        <v>776</v>
      </c>
      <c r="B30" s="321">
        <f>'[3]ABSO01'!B27</f>
        <v>1397793.2200000007</v>
      </c>
      <c r="C30" s="321">
        <f>'[4]ABSO02'!B27</f>
        <v>2138859.79</v>
      </c>
      <c r="D30" s="693">
        <f t="shared" si="6"/>
        <v>53.0168954460946</v>
      </c>
      <c r="E30" s="710"/>
      <c r="F30" s="321">
        <f>'[3]ABSO01'!C27</f>
        <v>130977095.94000003</v>
      </c>
      <c r="G30" s="321">
        <f>'[4]ABSO02'!C27</f>
        <v>107214486.82000002</v>
      </c>
      <c r="H30" s="693">
        <f t="shared" si="0"/>
        <v>-18.14256832422483</v>
      </c>
      <c r="I30" s="379"/>
      <c r="J30" s="321">
        <f>'[3]ABSO01'!D27</f>
        <v>63393039.52000003</v>
      </c>
      <c r="K30" s="321">
        <f>'[4]ABSO02'!D27</f>
        <v>58676864.20000001</v>
      </c>
      <c r="L30" s="693">
        <f t="shared" si="1"/>
        <v>-7.43957910160169</v>
      </c>
      <c r="M30" s="379"/>
      <c r="N30" s="321">
        <f>'[3]ABSO01'!E27</f>
        <v>67584056.41999999</v>
      </c>
      <c r="O30" s="321">
        <f>'[4]ABSO02'!E27</f>
        <v>48537622.62000002</v>
      </c>
      <c r="P30" s="719">
        <f t="shared" si="2"/>
        <v>-28.18184466708572</v>
      </c>
      <c r="Q30" s="379"/>
      <c r="R30" s="321">
        <f>'[3]ABSO01'!F27</f>
        <v>8335677.52</v>
      </c>
      <c r="S30" s="321">
        <f>'[4]ABSO02'!F27</f>
        <v>15125001.910000004</v>
      </c>
      <c r="T30" s="719">
        <f t="shared" si="3"/>
        <v>81.44898088619921</v>
      </c>
      <c r="U30" s="379"/>
      <c r="V30" s="321">
        <f>'[3]ABSO01'!G27</f>
        <v>24745566.750000007</v>
      </c>
      <c r="W30" s="321">
        <f>'[4]ABSO02'!G27</f>
        <v>25152315.69000001</v>
      </c>
      <c r="X30" s="693">
        <f t="shared" si="4"/>
        <v>1.643724486528475</v>
      </c>
      <c r="Y30" s="379"/>
      <c r="Z30" s="321">
        <f>'[3]ABSO01'!H27</f>
        <v>151742905.65</v>
      </c>
      <c r="AA30" s="321">
        <f>'[4]ABSO02'!H27</f>
        <v>130113560.86000003</v>
      </c>
      <c r="AB30" s="693">
        <f t="shared" si="5"/>
        <v>-14.25394136045396</v>
      </c>
    </row>
    <row r="31" spans="1:28" ht="13.5" customHeight="1">
      <c r="A31" s="270" t="s">
        <v>777</v>
      </c>
      <c r="B31" s="323">
        <f>'[3]ABSO01'!B28</f>
        <v>20043776.8</v>
      </c>
      <c r="C31" s="323">
        <f>'[4]ABSO02'!B28</f>
        <v>20681057.499999996</v>
      </c>
      <c r="D31" s="695">
        <f t="shared" si="6"/>
        <v>3.1794442053455496</v>
      </c>
      <c r="E31" s="710"/>
      <c r="F31" s="323">
        <f>'[3]ABSO01'!C28</f>
        <v>154204052.61999997</v>
      </c>
      <c r="G31" s="323">
        <f>'[4]ABSO02'!C28</f>
        <v>130008158.60000005</v>
      </c>
      <c r="H31" s="695">
        <f t="shared" si="0"/>
        <v>-15.690828878294838</v>
      </c>
      <c r="I31" s="379"/>
      <c r="J31" s="323">
        <f>'[3]ABSO01'!D28</f>
        <v>48826931.77999998</v>
      </c>
      <c r="K31" s="323">
        <f>'[4]ABSO02'!D28</f>
        <v>50542776.25000002</v>
      </c>
      <c r="L31" s="695">
        <f t="shared" si="1"/>
        <v>3.514135349997294</v>
      </c>
      <c r="M31" s="379"/>
      <c r="N31" s="323">
        <f>'[3]ABSO01'!E28</f>
        <v>105377120.83999994</v>
      </c>
      <c r="O31" s="323">
        <f>'[4]ABSO02'!E28</f>
        <v>79465382.35000005</v>
      </c>
      <c r="P31" s="721">
        <f t="shared" si="2"/>
        <v>-24.589529760775253</v>
      </c>
      <c r="Q31" s="379"/>
      <c r="R31" s="323">
        <f>'[3]ABSO01'!F28</f>
        <v>2134909.0199999996</v>
      </c>
      <c r="S31" s="323">
        <f>'[4]ABSO02'!F28</f>
        <v>3104884.77</v>
      </c>
      <c r="T31" s="721">
        <f t="shared" si="3"/>
        <v>45.434055545842455</v>
      </c>
      <c r="U31" s="379"/>
      <c r="V31" s="323">
        <f>'[3]ABSO01'!G28</f>
        <v>114875753.18999995</v>
      </c>
      <c r="W31" s="323">
        <f>'[4]ABSO02'!G28</f>
        <v>135802864.35</v>
      </c>
      <c r="X31" s="695">
        <f t="shared" si="4"/>
        <v>18.217169923915467</v>
      </c>
      <c r="Y31" s="379"/>
      <c r="Z31" s="323">
        <f>'[3]ABSO01'!H28</f>
        <v>292864466.90999997</v>
      </c>
      <c r="AA31" s="323">
        <f>'[4]ABSO02'!H28</f>
        <v>290232359.68999994</v>
      </c>
      <c r="AB31" s="695">
        <f t="shared" si="5"/>
        <v>-0.8987458423246997</v>
      </c>
    </row>
    <row r="32" spans="1:28" ht="13.5" customHeight="1">
      <c r="A32" s="164" t="s">
        <v>778</v>
      </c>
      <c r="B32" s="321">
        <f>'[3]ABSO01'!B29</f>
        <v>3589882.8000000003</v>
      </c>
      <c r="C32" s="321">
        <f>'[4]ABSO02'!B29</f>
        <v>2783712.8</v>
      </c>
      <c r="D32" s="693">
        <f t="shared" si="6"/>
        <v>-22.456721985464267</v>
      </c>
      <c r="E32" s="710"/>
      <c r="F32" s="321">
        <f>'[3]ABSO01'!C29</f>
        <v>13284068.13</v>
      </c>
      <c r="G32" s="321">
        <f>'[4]ABSO02'!C29</f>
        <v>12607638.440000001</v>
      </c>
      <c r="H32" s="693">
        <f t="shared" si="0"/>
        <v>-5.092037193579191</v>
      </c>
      <c r="I32" s="379"/>
      <c r="J32" s="321">
        <f>'[3]ABSO01'!D29</f>
        <v>8476954.600000001</v>
      </c>
      <c r="K32" s="321">
        <f>'[4]ABSO02'!D29</f>
        <v>8260506.3999999985</v>
      </c>
      <c r="L32" s="693">
        <f t="shared" si="1"/>
        <v>-2.553372174483548</v>
      </c>
      <c r="M32" s="379"/>
      <c r="N32" s="321">
        <f>'[3]ABSO01'!E29</f>
        <v>4807113.53</v>
      </c>
      <c r="O32" s="321">
        <f>'[4]ABSO02'!E29</f>
        <v>4347132.040000001</v>
      </c>
      <c r="P32" s="719">
        <f t="shared" si="2"/>
        <v>-9.568766935279749</v>
      </c>
      <c r="Q32" s="379"/>
      <c r="R32" s="321">
        <f>'[3]ABSO01'!F29</f>
        <v>377490.47000000003</v>
      </c>
      <c r="S32" s="321">
        <f>'[4]ABSO02'!F29</f>
        <v>48709.270000000004</v>
      </c>
      <c r="T32" s="719">
        <f t="shared" si="3"/>
        <v>-87.09655637134362</v>
      </c>
      <c r="U32" s="379"/>
      <c r="V32" s="321">
        <f>'[3]ABSO01'!G29</f>
        <v>1033913394.5800004</v>
      </c>
      <c r="W32" s="321">
        <f>'[4]ABSO02'!G29</f>
        <v>1033535133.08</v>
      </c>
      <c r="X32" s="693">
        <f t="shared" si="4"/>
        <v>-0.03658541440543228</v>
      </c>
      <c r="Y32" s="379"/>
      <c r="Z32" s="321">
        <f>'[3]ABSO01'!H29</f>
        <v>1405859564.8400004</v>
      </c>
      <c r="AA32" s="321">
        <f>'[4]ABSO02'!H29</f>
        <v>1324678263.0300002</v>
      </c>
      <c r="AB32" s="693">
        <f t="shared" si="5"/>
        <v>-5.774495820230763</v>
      </c>
    </row>
    <row r="33" spans="1:28" ht="13.5" customHeight="1">
      <c r="A33" s="270" t="s">
        <v>412</v>
      </c>
      <c r="B33" s="323">
        <f>'[3]ABSO01'!B30</f>
        <v>166966341.37</v>
      </c>
      <c r="C33" s="323">
        <f>'[4]ABSO02'!B30</f>
        <v>94748208.62000002</v>
      </c>
      <c r="D33" s="695">
        <f t="shared" si="6"/>
        <v>-43.25310847529652</v>
      </c>
      <c r="E33" s="710"/>
      <c r="F33" s="323">
        <f>'[3]ABSO01'!C30</f>
        <v>46227813.540000014</v>
      </c>
      <c r="G33" s="323">
        <f>'[4]ABSO02'!C30</f>
        <v>49481170.82999999</v>
      </c>
      <c r="H33" s="695">
        <f t="shared" si="0"/>
        <v>7.037662049893223</v>
      </c>
      <c r="I33" s="379"/>
      <c r="J33" s="323">
        <f>'[3]ABSO01'!D30</f>
        <v>16068934.629999999</v>
      </c>
      <c r="K33" s="323">
        <f>'[4]ABSO02'!D30</f>
        <v>16696340.900000008</v>
      </c>
      <c r="L33" s="695">
        <f t="shared" si="1"/>
        <v>3.9044671252110863</v>
      </c>
      <c r="M33" s="379"/>
      <c r="N33" s="323">
        <f>'[3]ABSO01'!E30</f>
        <v>30158878.91000002</v>
      </c>
      <c r="O33" s="323">
        <f>'[4]ABSO02'!E30</f>
        <v>32784829.92999998</v>
      </c>
      <c r="P33" s="721">
        <f t="shared" si="2"/>
        <v>8.707057804888274</v>
      </c>
      <c r="Q33" s="379"/>
      <c r="R33" s="323">
        <f>'[3]ABSO01'!F30</f>
        <v>11649420.63</v>
      </c>
      <c r="S33" s="323">
        <f>'[4]ABSO02'!F30</f>
        <v>3158461.42</v>
      </c>
      <c r="T33" s="721">
        <f t="shared" si="3"/>
        <v>-72.887394830038</v>
      </c>
      <c r="U33" s="379"/>
      <c r="V33" s="323">
        <f>'[3]ABSO01'!G30</f>
        <v>34781671.5</v>
      </c>
      <c r="W33" s="323">
        <f>'[4]ABSO02'!G30</f>
        <v>28813209.87</v>
      </c>
      <c r="X33" s="695">
        <f t="shared" si="4"/>
        <v>-17.159789546054448</v>
      </c>
      <c r="Y33" s="379"/>
      <c r="Z33" s="323">
        <f>'[3]ABSO01'!H30</f>
        <v>482775493.81999993</v>
      </c>
      <c r="AA33" s="323">
        <f>'[4]ABSO02'!H30</f>
        <v>390724859.52000004</v>
      </c>
      <c r="AB33" s="695">
        <f t="shared" si="5"/>
        <v>-19.066964971987677</v>
      </c>
    </row>
    <row r="34" spans="1:28" ht="13.5" customHeight="1">
      <c r="A34" s="164" t="s">
        <v>779</v>
      </c>
      <c r="B34" s="321">
        <f>'[3]ABSO01'!B31</f>
        <v>16517002.240000002</v>
      </c>
      <c r="C34" s="321">
        <f>'[4]ABSO02'!B31</f>
        <v>34280677.120000005</v>
      </c>
      <c r="D34" s="693">
        <f t="shared" si="6"/>
        <v>107.54781419706339</v>
      </c>
      <c r="E34" s="710"/>
      <c r="F34" s="321">
        <f>'[3]ABSO01'!C31</f>
        <v>117155996.65000004</v>
      </c>
      <c r="G34" s="321">
        <f>'[4]ABSO02'!C31</f>
        <v>100764465.69</v>
      </c>
      <c r="H34" s="693">
        <f t="shared" si="0"/>
        <v>-13.991200987320552</v>
      </c>
      <c r="I34" s="379"/>
      <c r="J34" s="321">
        <f>'[3]ABSO01'!D31</f>
        <v>37851574.9</v>
      </c>
      <c r="K34" s="321">
        <f>'[4]ABSO02'!D31</f>
        <v>45552859.24000002</v>
      </c>
      <c r="L34" s="693">
        <f t="shared" si="1"/>
        <v>20.346007690158263</v>
      </c>
      <c r="M34" s="379"/>
      <c r="N34" s="321">
        <f>'[3]ABSO01'!E31</f>
        <v>79304421.75</v>
      </c>
      <c r="O34" s="321">
        <f>'[4]ABSO02'!E31</f>
        <v>55211606.44999999</v>
      </c>
      <c r="P34" s="719">
        <f t="shared" si="2"/>
        <v>-30.38016641234763</v>
      </c>
      <c r="Q34" s="379"/>
      <c r="R34" s="321">
        <f>'[3]ABSO01'!F31</f>
        <v>32079264.360000014</v>
      </c>
      <c r="S34" s="321">
        <f>'[4]ABSO02'!F31</f>
        <v>17578297.419999998</v>
      </c>
      <c r="T34" s="719">
        <f t="shared" si="3"/>
        <v>-45.20355198070387</v>
      </c>
      <c r="U34" s="379"/>
      <c r="V34" s="321">
        <f>'[3]ABSO01'!G31</f>
        <v>69099981.86999999</v>
      </c>
      <c r="W34" s="321">
        <f>'[4]ABSO02'!G31</f>
        <v>56675917.48</v>
      </c>
      <c r="X34" s="693">
        <f t="shared" si="4"/>
        <v>-17.97983740918164</v>
      </c>
      <c r="Y34" s="379"/>
      <c r="Z34" s="321">
        <f>'[3]ABSO01'!H31</f>
        <v>348026915.0300002</v>
      </c>
      <c r="AA34" s="321">
        <f>'[4]ABSO02'!H31</f>
        <v>365378304.62000006</v>
      </c>
      <c r="AB34" s="693">
        <f t="shared" si="5"/>
        <v>4.9856458913541735</v>
      </c>
    </row>
    <row r="35" spans="1:28" ht="13.5" customHeight="1">
      <c r="A35" s="270" t="s">
        <v>780</v>
      </c>
      <c r="B35" s="323">
        <f>'[3]ABSO01'!B32</f>
        <v>6794069.480000002</v>
      </c>
      <c r="C35" s="323">
        <f>'[4]ABSO02'!B32</f>
        <v>12077959.299999999</v>
      </c>
      <c r="D35" s="695">
        <f t="shared" si="6"/>
        <v>77.77208984327306</v>
      </c>
      <c r="E35" s="710"/>
      <c r="F35" s="323">
        <f>'[3]ABSO01'!C32</f>
        <v>113914172.64999995</v>
      </c>
      <c r="G35" s="323">
        <f>'[4]ABSO02'!C32</f>
        <v>123619824.15</v>
      </c>
      <c r="H35" s="695">
        <f t="shared" si="0"/>
        <v>8.520143959453197</v>
      </c>
      <c r="I35" s="379"/>
      <c r="J35" s="323">
        <f>'[3]ABSO01'!D32</f>
        <v>47191521.36999993</v>
      </c>
      <c r="K35" s="323">
        <f>'[4]ABSO02'!D32</f>
        <v>64628521.90000001</v>
      </c>
      <c r="L35" s="695">
        <f t="shared" si="1"/>
        <v>36.94943503365191</v>
      </c>
      <c r="M35" s="379"/>
      <c r="N35" s="323">
        <f>'[3]ABSO01'!E32</f>
        <v>66722651.28000003</v>
      </c>
      <c r="O35" s="323">
        <f>'[4]ABSO02'!E32</f>
        <v>58991302.249999985</v>
      </c>
      <c r="P35" s="721">
        <f t="shared" si="2"/>
        <v>-11.587292893316882</v>
      </c>
      <c r="Q35" s="379"/>
      <c r="R35" s="323">
        <f>'[3]ABSO01'!F32</f>
        <v>6329400.249999999</v>
      </c>
      <c r="S35" s="323">
        <f>'[4]ABSO02'!F32</f>
        <v>3713785.2400000007</v>
      </c>
      <c r="T35" s="721">
        <f t="shared" si="3"/>
        <v>-41.32484764255505</v>
      </c>
      <c r="U35" s="379"/>
      <c r="V35" s="323">
        <f>'[3]ABSO01'!G32</f>
        <v>27227251.409999996</v>
      </c>
      <c r="W35" s="323">
        <f>'[4]ABSO02'!G32</f>
        <v>35472109.75999999</v>
      </c>
      <c r="X35" s="695">
        <f t="shared" si="4"/>
        <v>30.281640353061245</v>
      </c>
      <c r="Y35" s="379"/>
      <c r="Z35" s="323">
        <f>'[3]ABSO01'!H32</f>
        <v>178790555.9999999</v>
      </c>
      <c r="AA35" s="323">
        <f>'[4]ABSO02'!H32</f>
        <v>200602516.39</v>
      </c>
      <c r="AB35" s="695">
        <f t="shared" si="5"/>
        <v>12.199727367031677</v>
      </c>
    </row>
    <row r="36" spans="1:28" ht="13.5" customHeight="1">
      <c r="A36" s="164" t="s">
        <v>781</v>
      </c>
      <c r="B36" s="321">
        <f>'[3]ABSO01'!B33</f>
        <v>478312.61</v>
      </c>
      <c r="C36" s="321">
        <f>'[4]ABSO02'!B33</f>
        <v>2417919.2699999996</v>
      </c>
      <c r="D36" s="693">
        <f t="shared" si="6"/>
        <v>405.5102498761217</v>
      </c>
      <c r="E36" s="710"/>
      <c r="F36" s="321">
        <f>'[3]ABSO01'!C33</f>
        <v>157196593.00000003</v>
      </c>
      <c r="G36" s="321">
        <f>'[4]ABSO02'!C33</f>
        <v>450715969.96000004</v>
      </c>
      <c r="H36" s="693">
        <f t="shared" si="0"/>
        <v>186.72120772999193</v>
      </c>
      <c r="I36" s="379"/>
      <c r="J36" s="321">
        <f>'[3]ABSO01'!D33</f>
        <v>120682299.56999998</v>
      </c>
      <c r="K36" s="321">
        <f>'[4]ABSO02'!D33</f>
        <v>104465826.41000001</v>
      </c>
      <c r="L36" s="693">
        <f t="shared" si="1"/>
        <v>-13.437325289442171</v>
      </c>
      <c r="M36" s="379"/>
      <c r="N36" s="321">
        <f>'[3]ABSO01'!E33</f>
        <v>36514293.43000001</v>
      </c>
      <c r="O36" s="321">
        <f>'[4]ABSO02'!E33</f>
        <v>346250143.5500001</v>
      </c>
      <c r="P36" s="719" t="s">
        <v>869</v>
      </c>
      <c r="Q36" s="379"/>
      <c r="R36" s="321">
        <f>'[3]ABSO01'!F33</f>
        <v>261176.06</v>
      </c>
      <c r="S36" s="321">
        <f>'[4]ABSO02'!F33</f>
        <v>193582211.87000003</v>
      </c>
      <c r="T36" s="719" t="s">
        <v>869</v>
      </c>
      <c r="U36" s="379"/>
      <c r="V36" s="321">
        <f>'[3]ABSO01'!G33</f>
        <v>29933982.80000001</v>
      </c>
      <c r="W36" s="321">
        <f>'[4]ABSO02'!G33</f>
        <v>136119237.26999998</v>
      </c>
      <c r="X36" s="693">
        <f t="shared" si="4"/>
        <v>354.7314608265224</v>
      </c>
      <c r="Y36" s="379"/>
      <c r="Z36" s="321">
        <f>'[3]ABSO01'!H33</f>
        <v>181807984.35000005</v>
      </c>
      <c r="AA36" s="321">
        <f>'[4]ABSO02'!H33</f>
        <v>478850595.94</v>
      </c>
      <c r="AB36" s="693">
        <f t="shared" si="5"/>
        <v>163.38259986324957</v>
      </c>
    </row>
    <row r="37" spans="1:28" ht="13.5" customHeight="1">
      <c r="A37" s="270" t="s">
        <v>427</v>
      </c>
      <c r="B37" s="323">
        <f>'[3]ABSO01'!B34</f>
        <v>58568</v>
      </c>
      <c r="C37" s="323">
        <f>'[4]ABSO02'!B34</f>
        <v>9.999999999999999E-31</v>
      </c>
      <c r="D37" s="695">
        <f t="shared" si="6"/>
        <v>-100</v>
      </c>
      <c r="E37" s="710"/>
      <c r="F37" s="323">
        <f>'[3]ABSO01'!C34</f>
        <v>1467967.55</v>
      </c>
      <c r="G37" s="323">
        <f>'[4]ABSO02'!C34</f>
        <v>191864.40000000002</v>
      </c>
      <c r="H37" s="695">
        <f t="shared" si="0"/>
        <v>-86.92992907097981</v>
      </c>
      <c r="I37" s="379"/>
      <c r="J37" s="323">
        <f>'[3]ABSO01'!D34</f>
        <v>1012850.99</v>
      </c>
      <c r="K37" s="323">
        <f>'[4]ABSO02'!D34</f>
        <v>115493</v>
      </c>
      <c r="L37" s="695">
        <f t="shared" si="1"/>
        <v>-88.59723679590815</v>
      </c>
      <c r="M37" s="379"/>
      <c r="N37" s="323">
        <f>'[3]ABSO01'!E34</f>
        <v>455116.56</v>
      </c>
      <c r="O37" s="323">
        <f>'[4]ABSO02'!E34</f>
        <v>76371.40000000001</v>
      </c>
      <c r="P37" s="721">
        <f t="shared" si="2"/>
        <v>-83.21937571333375</v>
      </c>
      <c r="Q37" s="379"/>
      <c r="R37" s="323">
        <f>'[3]ABSO01'!F34</f>
        <v>20000</v>
      </c>
      <c r="S37" s="323">
        <f>'[4]ABSO02'!F34</f>
        <v>68742.07</v>
      </c>
      <c r="T37" s="721">
        <f t="shared" si="3"/>
        <v>243.71035000000006</v>
      </c>
      <c r="U37" s="379"/>
      <c r="V37" s="323">
        <f>'[3]ABSO01'!G34</f>
        <v>916576.74</v>
      </c>
      <c r="W37" s="323">
        <f>'[4]ABSO02'!G34</f>
        <v>2019996.48</v>
      </c>
      <c r="X37" s="695">
        <f t="shared" si="4"/>
        <v>120.38487252033039</v>
      </c>
      <c r="Y37" s="379"/>
      <c r="Z37" s="323">
        <f>'[3]ABSO01'!H34</f>
        <v>2340982.83</v>
      </c>
      <c r="AA37" s="323">
        <f>'[4]ABSO02'!H34</f>
        <v>5795820.550000001</v>
      </c>
      <c r="AB37" s="695">
        <f t="shared" si="5"/>
        <v>147.58065184100477</v>
      </c>
    </row>
    <row r="38" spans="1:28" ht="13.5" customHeight="1">
      <c r="A38" s="341" t="s">
        <v>782</v>
      </c>
      <c r="B38" s="342">
        <f>'[3]ABSO01'!B35</f>
        <v>15964908.63</v>
      </c>
      <c r="C38" s="342">
        <f>'[4]ABSO02'!B35</f>
        <v>16115682.970000003</v>
      </c>
      <c r="D38" s="380">
        <f t="shared" si="6"/>
        <v>0.9444109170576587</v>
      </c>
      <c r="E38" s="710"/>
      <c r="F38" s="342">
        <f>'[3]ABSO01'!C35</f>
        <v>422675547.91999996</v>
      </c>
      <c r="G38" s="342">
        <f>'[4]ABSO02'!C35</f>
        <v>375090057.63</v>
      </c>
      <c r="H38" s="380">
        <f t="shared" si="0"/>
        <v>-11.258160195017119</v>
      </c>
      <c r="I38" s="379"/>
      <c r="J38" s="342">
        <f>'[3]ABSO01'!D35</f>
        <v>174972414.78000003</v>
      </c>
      <c r="K38" s="342">
        <f>'[4]ABSO02'!D35</f>
        <v>188578701.19999993</v>
      </c>
      <c r="L38" s="380">
        <f t="shared" si="1"/>
        <v>7.776246579843815</v>
      </c>
      <c r="M38" s="379"/>
      <c r="N38" s="342">
        <f>'[3]ABSO01'!E35</f>
        <v>247703133.14000002</v>
      </c>
      <c r="O38" s="342">
        <f>'[4]ABSO02'!E35</f>
        <v>186511356.43000007</v>
      </c>
      <c r="P38" s="722">
        <f t="shared" si="2"/>
        <v>-24.703674892725235</v>
      </c>
      <c r="Q38" s="379"/>
      <c r="R38" s="342">
        <f>'[3]ABSO01'!F35</f>
        <v>76715000.23999996</v>
      </c>
      <c r="S38" s="342">
        <f>'[4]ABSO02'!F35</f>
        <v>71378177.24999999</v>
      </c>
      <c r="T38" s="722">
        <f t="shared" si="3"/>
        <v>-6.956687705538589</v>
      </c>
      <c r="U38" s="379"/>
      <c r="V38" s="342">
        <f>'[3]ABSO01'!G35</f>
        <v>130346293.01</v>
      </c>
      <c r="W38" s="342">
        <f>'[4]ABSO02'!G35</f>
        <v>131601701.67000003</v>
      </c>
      <c r="X38" s="380">
        <f t="shared" si="4"/>
        <v>0.963133381862824</v>
      </c>
      <c r="Y38" s="379"/>
      <c r="Z38" s="342">
        <f>'[3]ABSO01'!H35</f>
        <v>664852049.1799998</v>
      </c>
      <c r="AA38" s="342">
        <f>'[4]ABSO02'!H35</f>
        <v>642490523.6900002</v>
      </c>
      <c r="AB38" s="380">
        <f t="shared" si="5"/>
        <v>-3.363383705830403</v>
      </c>
    </row>
    <row r="39" spans="1:26" ht="13.5" customHeight="1">
      <c r="A39" s="164"/>
      <c r="B39" s="76"/>
      <c r="C39" s="76"/>
      <c r="D39" s="76"/>
      <c r="E39" s="362"/>
      <c r="F39" s="76"/>
      <c r="G39" s="76"/>
      <c r="H39" s="76"/>
      <c r="I39" s="362"/>
      <c r="J39" s="76"/>
      <c r="K39" s="76"/>
      <c r="L39" s="76"/>
      <c r="M39" s="362"/>
      <c r="N39" s="76"/>
      <c r="O39" s="76"/>
      <c r="P39" s="76"/>
      <c r="Q39" s="362"/>
      <c r="R39" s="76"/>
      <c r="S39" s="76"/>
      <c r="T39" s="76"/>
      <c r="U39" s="362"/>
      <c r="V39" s="76"/>
      <c r="W39" s="76"/>
      <c r="X39" s="76"/>
      <c r="Y39" s="362"/>
      <c r="Z39" s="76"/>
    </row>
    <row r="40" spans="1:26" ht="13.5" customHeight="1">
      <c r="A40" s="13" t="s">
        <v>503</v>
      </c>
      <c r="B40" s="76"/>
      <c r="C40" s="76"/>
      <c r="D40" s="76"/>
      <c r="E40" s="362"/>
      <c r="F40" s="76"/>
      <c r="G40" s="76"/>
      <c r="H40" s="76"/>
      <c r="I40" s="362"/>
      <c r="J40" s="76"/>
      <c r="K40" s="76"/>
      <c r="L40" s="76"/>
      <c r="M40" s="362"/>
      <c r="N40" s="76"/>
      <c r="O40" s="76"/>
      <c r="P40" s="76"/>
      <c r="Q40" s="362"/>
      <c r="R40" s="76"/>
      <c r="S40" s="76"/>
      <c r="T40" s="76"/>
      <c r="U40" s="362"/>
      <c r="V40" s="76"/>
      <c r="W40" s="76"/>
      <c r="X40" s="76"/>
      <c r="Y40" s="362"/>
      <c r="Z40" s="76"/>
    </row>
    <row r="41" spans="1:26" ht="13.5" customHeight="1">
      <c r="A41" s="271" t="s">
        <v>10</v>
      </c>
      <c r="B41" s="271"/>
      <c r="C41" s="271"/>
      <c r="D41" s="271"/>
      <c r="E41" s="376"/>
      <c r="F41" s="271"/>
      <c r="G41" s="271"/>
      <c r="H41" s="271"/>
      <c r="I41" s="376"/>
      <c r="J41" s="76"/>
      <c r="K41" s="76"/>
      <c r="L41" s="76"/>
      <c r="M41" s="362"/>
      <c r="N41" s="76"/>
      <c r="O41" s="76"/>
      <c r="P41" s="76"/>
      <c r="Q41" s="362"/>
      <c r="R41" s="76"/>
      <c r="S41" s="76"/>
      <c r="T41" s="76"/>
      <c r="U41" s="362"/>
      <c r="V41" s="76"/>
      <c r="W41" s="76"/>
      <c r="X41" s="76"/>
      <c r="Y41" s="362"/>
      <c r="Z41" s="76"/>
    </row>
    <row r="42" spans="1:26" ht="13.5" customHeight="1">
      <c r="A42" s="272" t="s">
        <v>786</v>
      </c>
      <c r="B42" s="76"/>
      <c r="C42" s="76"/>
      <c r="D42" s="76"/>
      <c r="E42" s="362"/>
      <c r="F42" s="76"/>
      <c r="G42" s="76"/>
      <c r="H42" s="76"/>
      <c r="I42" s="362"/>
      <c r="J42" s="76"/>
      <c r="K42" s="76"/>
      <c r="L42" s="76"/>
      <c r="M42" s="362"/>
      <c r="N42" s="76"/>
      <c r="O42" s="76"/>
      <c r="P42" s="76"/>
      <c r="Q42" s="362"/>
      <c r="R42" s="76"/>
      <c r="S42" s="76"/>
      <c r="T42" s="76"/>
      <c r="U42" s="362"/>
      <c r="V42" s="76"/>
      <c r="W42" s="76"/>
      <c r="X42" s="76"/>
      <c r="Y42" s="362"/>
      <c r="Z42" s="76"/>
    </row>
    <row r="43" spans="1:26" ht="13.5" customHeight="1">
      <c r="A43" s="489" t="s">
        <v>1323</v>
      </c>
      <c r="B43" s="76"/>
      <c r="C43" s="76"/>
      <c r="D43" s="76"/>
      <c r="E43" s="362"/>
      <c r="F43" s="76"/>
      <c r="G43" s="76"/>
      <c r="H43" s="76"/>
      <c r="I43" s="362"/>
      <c r="J43" s="76"/>
      <c r="K43" s="76"/>
      <c r="L43" s="76"/>
      <c r="M43" s="362"/>
      <c r="N43" s="76"/>
      <c r="O43" s="76"/>
      <c r="P43" s="76"/>
      <c r="Q43" s="362"/>
      <c r="R43" s="76"/>
      <c r="S43" s="76"/>
      <c r="T43" s="76"/>
      <c r="U43" s="362"/>
      <c r="V43" s="76"/>
      <c r="W43" s="76"/>
      <c r="X43" s="76"/>
      <c r="Y43" s="362"/>
      <c r="Z43" s="76"/>
    </row>
    <row r="44" spans="2:26" ht="13.5" customHeight="1">
      <c r="B44" s="76"/>
      <c r="C44" s="76"/>
      <c r="D44" s="76"/>
      <c r="E44" s="362"/>
      <c r="F44" s="76"/>
      <c r="G44" s="76"/>
      <c r="H44" s="76"/>
      <c r="I44" s="362"/>
      <c r="J44" s="76"/>
      <c r="K44" s="76"/>
      <c r="L44" s="76"/>
      <c r="M44" s="362"/>
      <c r="N44" s="76"/>
      <c r="O44" s="76"/>
      <c r="P44" s="76"/>
      <c r="Q44" s="362"/>
      <c r="R44" s="76"/>
      <c r="S44" s="76"/>
      <c r="T44" s="76"/>
      <c r="U44" s="362"/>
      <c r="V44" s="76"/>
      <c r="W44" s="76"/>
      <c r="X44" s="76"/>
      <c r="Y44" s="362"/>
      <c r="Z44" s="76"/>
    </row>
    <row r="45" spans="2:26" ht="13.5" customHeight="1">
      <c r="B45" s="549"/>
      <c r="C45" s="549"/>
      <c r="D45" s="549"/>
      <c r="E45" s="550"/>
      <c r="F45" s="549"/>
      <c r="G45" s="549"/>
      <c r="H45" s="549"/>
      <c r="I45" s="550"/>
      <c r="J45" s="549"/>
      <c r="K45" s="549"/>
      <c r="L45" s="549"/>
      <c r="M45" s="550"/>
      <c r="N45" s="549"/>
      <c r="O45" s="549"/>
      <c r="P45" s="549"/>
      <c r="Q45" s="550"/>
      <c r="R45" s="549"/>
      <c r="S45" s="549"/>
      <c r="T45" s="549"/>
      <c r="U45" s="550"/>
      <c r="V45" s="549"/>
      <c r="W45" s="549"/>
      <c r="X45" s="549"/>
      <c r="Y45" s="550"/>
      <c r="Z45" s="549"/>
    </row>
  </sheetData>
  <sheetProtection/>
  <mergeCells count="8">
    <mergeCell ref="Z11:AB11"/>
    <mergeCell ref="A9:H9"/>
    <mergeCell ref="B11:D11"/>
    <mergeCell ref="F11:H11"/>
    <mergeCell ref="J11:L11"/>
    <mergeCell ref="N11:P11"/>
    <mergeCell ref="R11:T11"/>
    <mergeCell ref="V11:X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421875" style="76" customWidth="1"/>
    <col min="2" max="2" width="16.57421875" style="553" bestFit="1" customWidth="1"/>
    <col min="3" max="3" width="16.57421875" style="553" customWidth="1"/>
    <col min="4" max="4" width="10.140625" style="553" customWidth="1"/>
    <col min="5" max="5" width="0.5625" style="554" customWidth="1"/>
    <col min="6" max="6" width="16.57421875" style="553" bestFit="1" customWidth="1"/>
    <col min="7" max="7" width="16.57421875" style="553" customWidth="1"/>
    <col min="8" max="8" width="11.57421875" style="553" customWidth="1"/>
    <col min="9" max="9" width="0.5625" style="554" customWidth="1"/>
    <col min="10" max="10" width="14.8515625" style="553" bestFit="1" customWidth="1"/>
    <col min="11" max="11" width="16.421875" style="553" customWidth="1"/>
    <col min="12" max="12" width="11.28125" style="553" customWidth="1"/>
    <col min="13" max="13" width="0.71875" style="554" customWidth="1"/>
    <col min="14" max="14" width="14.8515625" style="553" bestFit="1" customWidth="1"/>
    <col min="15" max="15" width="14.8515625" style="553" customWidth="1"/>
    <col min="16" max="16" width="11.140625" style="553" customWidth="1"/>
    <col min="17" max="17" width="0.85546875" style="554" customWidth="1"/>
    <col min="18" max="19" width="17.00390625" style="553" customWidth="1"/>
    <col min="20" max="20" width="10.57421875" style="553" customWidth="1"/>
    <col min="21" max="21" width="0.71875" style="554" customWidth="1"/>
    <col min="22" max="22" width="14.8515625" style="553" bestFit="1" customWidth="1"/>
    <col min="23" max="23" width="14.8515625" style="553" customWidth="1"/>
    <col min="24" max="24" width="11.57421875" style="553" customWidth="1"/>
    <col min="25" max="25" width="0.71875" style="554" customWidth="1"/>
    <col min="26" max="26" width="14.8515625" style="553" bestFit="1" customWidth="1"/>
    <col min="27" max="27" width="14.8515625" style="553" customWidth="1"/>
    <col min="28" max="28" width="10.421875" style="553" customWidth="1"/>
    <col min="29" max="29" width="0.42578125" style="554" customWidth="1"/>
    <col min="30" max="30" width="14.8515625" style="553" bestFit="1" customWidth="1"/>
    <col min="31" max="31" width="14.8515625" style="553" customWidth="1"/>
    <col min="32" max="32" width="11.140625" style="553" customWidth="1"/>
    <col min="33" max="33" width="0.71875" style="554" customWidth="1"/>
    <col min="34" max="35" width="17.7109375" style="553" customWidth="1"/>
    <col min="36" max="36" width="11.8515625" style="553" customWidth="1"/>
    <col min="37" max="37" width="0.71875" style="554" customWidth="1"/>
    <col min="38" max="39" width="16.140625" style="76" customWidth="1"/>
    <col min="40" max="40" width="12.00390625" style="76" customWidth="1"/>
    <col min="41" max="41" width="0.71875" style="362" customWidth="1"/>
    <col min="42" max="42" width="20.140625" style="76" customWidth="1"/>
    <col min="43" max="43" width="18.00390625" style="76" customWidth="1"/>
    <col min="44" max="16384" width="11.421875" style="76" customWidth="1"/>
  </cols>
  <sheetData>
    <row r="1" spans="1:37" ht="15">
      <c r="A1" s="135"/>
      <c r="B1" s="551"/>
      <c r="C1" s="551"/>
      <c r="D1" s="551"/>
      <c r="E1" s="552"/>
      <c r="F1" s="551"/>
      <c r="G1" s="551"/>
      <c r="H1" s="551"/>
      <c r="I1" s="552"/>
      <c r="J1" s="551"/>
      <c r="K1" s="551"/>
      <c r="L1" s="551"/>
      <c r="M1" s="552"/>
      <c r="N1" s="551"/>
      <c r="O1" s="551"/>
      <c r="P1" s="551"/>
      <c r="Q1" s="552"/>
      <c r="R1" s="551"/>
      <c r="S1" s="551"/>
      <c r="T1" s="551"/>
      <c r="U1" s="552"/>
      <c r="V1" s="551"/>
      <c r="W1" s="551"/>
      <c r="X1" s="551"/>
      <c r="Y1" s="552"/>
      <c r="Z1" s="551"/>
      <c r="AA1" s="551"/>
      <c r="AB1" s="551"/>
      <c r="AC1" s="552"/>
      <c r="AD1" s="551"/>
      <c r="AE1" s="551"/>
      <c r="AF1" s="551"/>
      <c r="AG1" s="552"/>
      <c r="AH1" s="551"/>
      <c r="AI1" s="551"/>
      <c r="AJ1" s="551"/>
      <c r="AK1" s="552"/>
    </row>
    <row r="2" spans="1:37" ht="15">
      <c r="A2" s="135"/>
      <c r="B2" s="551"/>
      <c r="C2" s="551"/>
      <c r="D2" s="551"/>
      <c r="E2" s="552"/>
      <c r="F2" s="551"/>
      <c r="G2" s="551"/>
      <c r="H2" s="551"/>
      <c r="I2" s="552"/>
      <c r="J2" s="551"/>
      <c r="K2" s="551"/>
      <c r="L2" s="551"/>
      <c r="M2" s="552"/>
      <c r="N2" s="551"/>
      <c r="O2" s="551"/>
      <c r="P2" s="551"/>
      <c r="Q2" s="552"/>
      <c r="R2" s="551"/>
      <c r="S2" s="551"/>
      <c r="T2" s="551"/>
      <c r="U2" s="552"/>
      <c r="V2" s="551"/>
      <c r="W2" s="551"/>
      <c r="X2" s="551"/>
      <c r="Y2" s="552"/>
      <c r="Z2" s="551"/>
      <c r="AA2" s="551"/>
      <c r="AB2" s="551"/>
      <c r="AC2" s="552"/>
      <c r="AD2" s="551"/>
      <c r="AE2" s="551"/>
      <c r="AF2" s="551"/>
      <c r="AG2" s="552"/>
      <c r="AH2" s="551"/>
      <c r="AI2" s="551"/>
      <c r="AJ2" s="551"/>
      <c r="AK2" s="552"/>
    </row>
    <row r="3" spans="1:37" ht="15">
      <c r="A3" s="135"/>
      <c r="B3" s="551"/>
      <c r="C3" s="551"/>
      <c r="D3" s="551"/>
      <c r="E3" s="552"/>
      <c r="F3" s="551"/>
      <c r="G3" s="551"/>
      <c r="H3" s="551"/>
      <c r="I3" s="552"/>
      <c r="J3" s="551"/>
      <c r="K3" s="551"/>
      <c r="L3" s="551"/>
      <c r="M3" s="552"/>
      <c r="N3" s="551">
        <v>1E-30</v>
      </c>
      <c r="O3" s="551"/>
      <c r="P3" s="551"/>
      <c r="Q3" s="552"/>
      <c r="R3" s="551"/>
      <c r="S3" s="551"/>
      <c r="T3" s="551"/>
      <c r="U3" s="552"/>
      <c r="V3" s="551"/>
      <c r="W3" s="551"/>
      <c r="X3" s="551"/>
      <c r="Y3" s="552"/>
      <c r="Z3" s="551"/>
      <c r="AA3" s="551"/>
      <c r="AB3" s="551"/>
      <c r="AC3" s="552"/>
      <c r="AD3" s="551"/>
      <c r="AE3" s="551"/>
      <c r="AF3" s="551"/>
      <c r="AG3" s="552"/>
      <c r="AH3" s="551"/>
      <c r="AI3" s="551"/>
      <c r="AJ3" s="551"/>
      <c r="AK3" s="552"/>
    </row>
    <row r="4" spans="1:37" ht="15">
      <c r="A4" s="135"/>
      <c r="B4" s="551"/>
      <c r="C4" s="551"/>
      <c r="D4" s="551"/>
      <c r="E4" s="552"/>
      <c r="F4" s="551"/>
      <c r="G4" s="551"/>
      <c r="H4" s="551"/>
      <c r="I4" s="552"/>
      <c r="J4" s="551"/>
      <c r="K4" s="551"/>
      <c r="L4" s="551"/>
      <c r="M4" s="552"/>
      <c r="N4" s="551"/>
      <c r="O4" s="551"/>
      <c r="P4" s="551"/>
      <c r="Q4" s="552"/>
      <c r="R4" s="551"/>
      <c r="S4" s="551"/>
      <c r="T4" s="551"/>
      <c r="U4" s="552"/>
      <c r="V4" s="551"/>
      <c r="W4" s="551"/>
      <c r="X4" s="551"/>
      <c r="Y4" s="552"/>
      <c r="Z4" s="551"/>
      <c r="AA4" s="551"/>
      <c r="AB4" s="551"/>
      <c r="AC4" s="552"/>
      <c r="AD4" s="551"/>
      <c r="AE4" s="551"/>
      <c r="AF4" s="551"/>
      <c r="AG4" s="552"/>
      <c r="AH4" s="551"/>
      <c r="AI4" s="551"/>
      <c r="AJ4" s="551"/>
      <c r="AK4" s="552"/>
    </row>
    <row r="5" spans="1:37" ht="15">
      <c r="A5" s="135"/>
      <c r="B5" s="551"/>
      <c r="C5" s="551"/>
      <c r="D5" s="551"/>
      <c r="E5" s="552"/>
      <c r="F5" s="551"/>
      <c r="G5" s="551"/>
      <c r="H5" s="551"/>
      <c r="I5" s="552"/>
      <c r="J5" s="551"/>
      <c r="K5" s="551"/>
      <c r="L5" s="551"/>
      <c r="M5" s="552"/>
      <c r="N5" s="551"/>
      <c r="O5" s="551"/>
      <c r="P5" s="551"/>
      <c r="Q5" s="552"/>
      <c r="R5" s="551"/>
      <c r="S5" s="551"/>
      <c r="T5" s="551"/>
      <c r="U5" s="552"/>
      <c r="V5" s="551"/>
      <c r="W5" s="551"/>
      <c r="X5" s="551"/>
      <c r="Y5" s="552"/>
      <c r="Z5" s="551"/>
      <c r="AA5" s="551"/>
      <c r="AB5" s="551"/>
      <c r="AC5" s="552"/>
      <c r="AD5" s="551"/>
      <c r="AE5" s="551"/>
      <c r="AF5" s="551"/>
      <c r="AG5" s="552"/>
      <c r="AH5" s="551"/>
      <c r="AI5" s="551"/>
      <c r="AJ5" s="551"/>
      <c r="AK5" s="552"/>
    </row>
    <row r="6" spans="1:41" ht="15">
      <c r="A6" s="32" t="s">
        <v>1335</v>
      </c>
      <c r="B6" s="53"/>
      <c r="C6" s="53"/>
      <c r="D6" s="53"/>
      <c r="E6" s="576"/>
      <c r="F6" s="53"/>
      <c r="G6" s="53"/>
      <c r="H6" s="53"/>
      <c r="I6" s="576"/>
      <c r="J6" s="53"/>
      <c r="K6" s="53"/>
      <c r="L6" s="53"/>
      <c r="M6" s="576"/>
      <c r="N6" s="53"/>
      <c r="O6" s="53"/>
      <c r="P6" s="53"/>
      <c r="Q6" s="576"/>
      <c r="R6" s="53"/>
      <c r="S6" s="53"/>
      <c r="T6" s="53"/>
      <c r="U6" s="576"/>
      <c r="V6" s="53"/>
      <c r="W6" s="53"/>
      <c r="X6" s="53"/>
      <c r="Y6" s="576"/>
      <c r="Z6" s="53"/>
      <c r="AA6" s="53"/>
      <c r="AB6" s="53"/>
      <c r="AC6" s="576"/>
      <c r="AD6" s="53"/>
      <c r="AE6" s="53"/>
      <c r="AF6" s="53"/>
      <c r="AG6" s="576"/>
      <c r="AM6" s="345"/>
      <c r="AO6" s="384"/>
    </row>
    <row r="7" spans="1:41" ht="15">
      <c r="A7" s="32" t="s">
        <v>1266</v>
      </c>
      <c r="B7" s="264"/>
      <c r="C7" s="264"/>
      <c r="D7" s="264"/>
      <c r="E7" s="372"/>
      <c r="F7" s="264"/>
      <c r="G7" s="264"/>
      <c r="H7" s="264"/>
      <c r="I7" s="372"/>
      <c r="J7" s="264"/>
      <c r="K7" s="264"/>
      <c r="L7" s="264"/>
      <c r="M7" s="372"/>
      <c r="N7" s="264"/>
      <c r="O7" s="264"/>
      <c r="P7" s="264"/>
      <c r="Q7" s="372"/>
      <c r="R7" s="264"/>
      <c r="S7" s="264"/>
      <c r="T7" s="264"/>
      <c r="U7" s="372"/>
      <c r="V7" s="264"/>
      <c r="W7" s="264"/>
      <c r="X7" s="264"/>
      <c r="Y7" s="372"/>
      <c r="Z7" s="264"/>
      <c r="AA7" s="264"/>
      <c r="AB7" s="264"/>
      <c r="AC7" s="372"/>
      <c r="AD7" s="274"/>
      <c r="AE7" s="274"/>
      <c r="AF7" s="274"/>
      <c r="AG7" s="388"/>
      <c r="AH7" s="274"/>
      <c r="AI7" s="274"/>
      <c r="AJ7" s="274"/>
      <c r="AK7" s="388"/>
      <c r="AL7" s="274"/>
      <c r="AM7" s="274"/>
      <c r="AN7" s="274"/>
      <c r="AO7" s="388"/>
    </row>
    <row r="8" spans="1:37" ht="15">
      <c r="A8" s="822" t="s">
        <v>1318</v>
      </c>
      <c r="B8" s="822"/>
      <c r="C8" s="822"/>
      <c r="D8" s="822"/>
      <c r="E8" s="822"/>
      <c r="F8" s="822"/>
      <c r="G8" s="822"/>
      <c r="H8" s="822"/>
      <c r="I8" s="372"/>
      <c r="J8" s="264"/>
      <c r="K8" s="264"/>
      <c r="L8" s="264"/>
      <c r="M8" s="372"/>
      <c r="N8" s="264"/>
      <c r="O8" s="264"/>
      <c r="P8" s="264"/>
      <c r="Q8" s="372"/>
      <c r="R8" s="264"/>
      <c r="S8" s="264"/>
      <c r="T8" s="264"/>
      <c r="U8" s="372"/>
      <c r="V8" s="264"/>
      <c r="W8" s="264"/>
      <c r="X8" s="264"/>
      <c r="Y8" s="372"/>
      <c r="Z8" s="264"/>
      <c r="AA8" s="264"/>
      <c r="AB8" s="264"/>
      <c r="AC8" s="372"/>
      <c r="AD8" s="274"/>
      <c r="AE8" s="274"/>
      <c r="AF8" s="274"/>
      <c r="AG8" s="388"/>
      <c r="AH8" s="274"/>
      <c r="AI8" s="274"/>
      <c r="AJ8" s="274"/>
      <c r="AK8" s="388"/>
    </row>
    <row r="9" spans="1:44" ht="12.75">
      <c r="A9" s="275"/>
      <c r="B9" s="264"/>
      <c r="C9" s="264"/>
      <c r="D9" s="264"/>
      <c r="E9" s="372"/>
      <c r="F9" s="264"/>
      <c r="G9" s="264"/>
      <c r="H9" s="264"/>
      <c r="I9" s="372"/>
      <c r="J9" s="264"/>
      <c r="K9" s="264"/>
      <c r="L9" s="264"/>
      <c r="M9" s="372"/>
      <c r="N9" s="264"/>
      <c r="O9" s="264"/>
      <c r="P9" s="264"/>
      <c r="Q9" s="372"/>
      <c r="R9" s="264"/>
      <c r="S9" s="264"/>
      <c r="T9" s="264"/>
      <c r="U9" s="372"/>
      <c r="V9" s="264"/>
      <c r="W9" s="264"/>
      <c r="X9" s="264"/>
      <c r="Y9" s="372"/>
      <c r="Z9" s="264"/>
      <c r="AA9" s="264"/>
      <c r="AB9" s="264"/>
      <c r="AC9" s="372"/>
      <c r="AD9" s="274"/>
      <c r="AE9" s="274"/>
      <c r="AF9" s="274"/>
      <c r="AG9" s="388"/>
      <c r="AH9" s="274"/>
      <c r="AI9" s="274"/>
      <c r="AJ9" s="274"/>
      <c r="AK9" s="388"/>
      <c r="AL9" s="265"/>
      <c r="AM9" s="265"/>
      <c r="AN9" s="265"/>
      <c r="AO9" s="390"/>
      <c r="AR9" s="265" t="s">
        <v>6</v>
      </c>
    </row>
    <row r="10" spans="1:44" s="127" customFormat="1" ht="18" customHeight="1">
      <c r="A10" s="266" t="s">
        <v>783</v>
      </c>
      <c r="B10" s="847" t="s">
        <v>507</v>
      </c>
      <c r="C10" s="847"/>
      <c r="D10" s="847"/>
      <c r="E10" s="374"/>
      <c r="F10" s="847" t="s">
        <v>508</v>
      </c>
      <c r="G10" s="847"/>
      <c r="H10" s="847"/>
      <c r="I10" s="374"/>
      <c r="J10" s="847" t="s">
        <v>509</v>
      </c>
      <c r="K10" s="847"/>
      <c r="L10" s="847"/>
      <c r="M10" s="374"/>
      <c r="N10" s="847" t="s">
        <v>511</v>
      </c>
      <c r="O10" s="847"/>
      <c r="P10" s="847"/>
      <c r="Q10" s="374"/>
      <c r="R10" s="847" t="s">
        <v>513</v>
      </c>
      <c r="S10" s="847"/>
      <c r="T10" s="847"/>
      <c r="U10" s="374"/>
      <c r="V10" s="847" t="s">
        <v>515</v>
      </c>
      <c r="W10" s="847"/>
      <c r="X10" s="847"/>
      <c r="Y10" s="374"/>
      <c r="Z10" s="847" t="s">
        <v>517</v>
      </c>
      <c r="AA10" s="847"/>
      <c r="AB10" s="847"/>
      <c r="AC10" s="374"/>
      <c r="AD10" s="847" t="s">
        <v>518</v>
      </c>
      <c r="AE10" s="847"/>
      <c r="AF10" s="847"/>
      <c r="AG10" s="374"/>
      <c r="AH10" s="847" t="s">
        <v>519</v>
      </c>
      <c r="AI10" s="847"/>
      <c r="AJ10" s="847"/>
      <c r="AK10" s="374"/>
      <c r="AL10" s="847" t="s">
        <v>463</v>
      </c>
      <c r="AM10" s="847"/>
      <c r="AN10" s="847"/>
      <c r="AO10" s="374"/>
      <c r="AP10" s="847" t="s">
        <v>784</v>
      </c>
      <c r="AQ10" s="847"/>
      <c r="AR10" s="847"/>
    </row>
    <row r="11" spans="1:42" s="127" customFormat="1" ht="12">
      <c r="A11" s="681"/>
      <c r="B11" s="370"/>
      <c r="C11" s="370"/>
      <c r="D11" s="370"/>
      <c r="E11" s="374"/>
      <c r="F11" s="370"/>
      <c r="G11" s="370"/>
      <c r="H11" s="370"/>
      <c r="I11" s="374"/>
      <c r="J11" s="370"/>
      <c r="K11" s="370"/>
      <c r="L11" s="370"/>
      <c r="M11" s="374"/>
      <c r="N11" s="370"/>
      <c r="O11" s="370"/>
      <c r="P11" s="370"/>
      <c r="Q11" s="374"/>
      <c r="R11" s="370"/>
      <c r="S11" s="370"/>
      <c r="T11" s="370"/>
      <c r="U11" s="374"/>
      <c r="V11" s="370"/>
      <c r="W11" s="370"/>
      <c r="X11" s="370"/>
      <c r="Y11" s="374"/>
      <c r="Z11" s="370"/>
      <c r="AA11" s="370"/>
      <c r="AB11" s="370"/>
      <c r="AC11" s="374"/>
      <c r="AD11" s="370"/>
      <c r="AE11" s="370"/>
      <c r="AF11" s="370"/>
      <c r="AG11" s="374"/>
      <c r="AH11" s="370"/>
      <c r="AI11" s="370"/>
      <c r="AJ11" s="370"/>
      <c r="AK11" s="374"/>
      <c r="AL11" s="370"/>
      <c r="AM11" s="370"/>
      <c r="AN11" s="370"/>
      <c r="AO11" s="374"/>
      <c r="AP11" s="370"/>
    </row>
    <row r="12" spans="1:44" s="127" customFormat="1" ht="30.75" customHeight="1">
      <c r="A12" s="681"/>
      <c r="B12" s="381">
        <v>2012</v>
      </c>
      <c r="C12" s="381">
        <v>2013</v>
      </c>
      <c r="D12" s="382" t="s">
        <v>337</v>
      </c>
      <c r="E12" s="374"/>
      <c r="F12" s="381">
        <v>2012</v>
      </c>
      <c r="G12" s="381">
        <v>2013</v>
      </c>
      <c r="H12" s="382" t="s">
        <v>337</v>
      </c>
      <c r="I12" s="374"/>
      <c r="J12" s="381">
        <v>2012</v>
      </c>
      <c r="K12" s="381">
        <v>2013</v>
      </c>
      <c r="L12" s="382" t="s">
        <v>337</v>
      </c>
      <c r="M12" s="374"/>
      <c r="N12" s="381">
        <v>2012</v>
      </c>
      <c r="O12" s="381">
        <v>2013</v>
      </c>
      <c r="P12" s="382" t="s">
        <v>337</v>
      </c>
      <c r="Q12" s="374"/>
      <c r="R12" s="381">
        <v>2012</v>
      </c>
      <c r="S12" s="381">
        <v>2013</v>
      </c>
      <c r="T12" s="382" t="s">
        <v>337</v>
      </c>
      <c r="U12" s="374"/>
      <c r="V12" s="381">
        <v>2012</v>
      </c>
      <c r="W12" s="381">
        <v>2013</v>
      </c>
      <c r="X12" s="382" t="s">
        <v>337</v>
      </c>
      <c r="Y12" s="374"/>
      <c r="Z12" s="381">
        <v>2012</v>
      </c>
      <c r="AA12" s="381">
        <v>2013</v>
      </c>
      <c r="AB12" s="382" t="s">
        <v>337</v>
      </c>
      <c r="AC12" s="374"/>
      <c r="AD12" s="381">
        <v>2012</v>
      </c>
      <c r="AE12" s="381">
        <v>2013</v>
      </c>
      <c r="AF12" s="382" t="s">
        <v>337</v>
      </c>
      <c r="AG12" s="374"/>
      <c r="AH12" s="381">
        <v>2012</v>
      </c>
      <c r="AI12" s="381">
        <v>2013</v>
      </c>
      <c r="AJ12" s="382" t="s">
        <v>337</v>
      </c>
      <c r="AK12" s="374"/>
      <c r="AL12" s="381">
        <v>2012</v>
      </c>
      <c r="AM12" s="381">
        <v>2013</v>
      </c>
      <c r="AN12" s="382" t="s">
        <v>337</v>
      </c>
      <c r="AO12" s="374"/>
      <c r="AP12" s="381">
        <v>2012</v>
      </c>
      <c r="AQ12" s="381">
        <v>2013</v>
      </c>
      <c r="AR12" s="382" t="s">
        <v>337</v>
      </c>
    </row>
    <row r="13" spans="1:44" ht="12.75">
      <c r="A13" s="681" t="s">
        <v>789</v>
      </c>
      <c r="B13" s="267">
        <v>9791095959.059994</v>
      </c>
      <c r="C13" s="267">
        <v>8460287775.840006</v>
      </c>
      <c r="D13" s="691">
        <v>-13.592024721078866</v>
      </c>
      <c r="E13" s="377"/>
      <c r="F13" s="267">
        <v>979364383.8199999</v>
      </c>
      <c r="G13" s="267">
        <v>963970103.3800001</v>
      </c>
      <c r="H13" s="691">
        <v>-1.5718644351711664</v>
      </c>
      <c r="I13" s="377"/>
      <c r="J13" s="267">
        <v>649730225.4200002</v>
      </c>
      <c r="K13" s="267">
        <v>561170060.4800001</v>
      </c>
      <c r="L13" s="717">
        <v>-13.630297849042316</v>
      </c>
      <c r="M13" s="377"/>
      <c r="N13" s="267">
        <v>158030352.93999994</v>
      </c>
      <c r="O13" s="267">
        <v>355581814.74</v>
      </c>
      <c r="P13" s="691">
        <v>125.00855571398066</v>
      </c>
      <c r="Q13" s="377"/>
      <c r="R13" s="267">
        <v>976422078.0400002</v>
      </c>
      <c r="S13" s="267">
        <v>816818443.4800003</v>
      </c>
      <c r="T13" s="717">
        <v>-16.345762570258227</v>
      </c>
      <c r="U13" s="377"/>
      <c r="V13" s="267">
        <v>151251451.62999982</v>
      </c>
      <c r="W13" s="267">
        <v>162572832.66000006</v>
      </c>
      <c r="X13" s="691">
        <v>7.485138759325949</v>
      </c>
      <c r="Y13" s="377"/>
      <c r="Z13" s="267">
        <v>102506660.53999998</v>
      </c>
      <c r="AA13" s="267">
        <v>92596087.92</v>
      </c>
      <c r="AB13" s="717">
        <v>-9.668223086959982</v>
      </c>
      <c r="AC13" s="377"/>
      <c r="AD13" s="267">
        <v>168489735.77999988</v>
      </c>
      <c r="AE13" s="267">
        <v>214065820.1399999</v>
      </c>
      <c r="AF13" s="717">
        <v>27.04976902540197</v>
      </c>
      <c r="AG13" s="377"/>
      <c r="AH13" s="267">
        <v>783511242.5</v>
      </c>
      <c r="AI13" s="267">
        <v>841695215.7000003</v>
      </c>
      <c r="AJ13" s="691">
        <v>7.426054668258364</v>
      </c>
      <c r="AK13" s="377"/>
      <c r="AL13" s="267">
        <v>325274896.37000006</v>
      </c>
      <c r="AM13" s="267">
        <v>361006536.24</v>
      </c>
      <c r="AN13" s="717">
        <v>10.985059181866653</v>
      </c>
      <c r="AO13" s="377"/>
      <c r="AP13" s="267">
        <v>25911750811.57999</v>
      </c>
      <c r="AQ13" s="267">
        <v>24286194654.86001</v>
      </c>
      <c r="AR13" s="691">
        <v>-6.273432345580909</v>
      </c>
    </row>
    <row r="14" spans="1:44" ht="12.75">
      <c r="A14" s="71"/>
      <c r="B14" s="268"/>
      <c r="C14" s="268"/>
      <c r="D14" s="268"/>
      <c r="E14" s="378"/>
      <c r="F14" s="268"/>
      <c r="G14" s="268"/>
      <c r="H14" s="268"/>
      <c r="I14" s="378"/>
      <c r="J14" s="268"/>
      <c r="K14" s="268">
        <v>0</v>
      </c>
      <c r="L14" s="723"/>
      <c r="M14" s="378"/>
      <c r="N14" s="268"/>
      <c r="O14" s="268">
        <v>0</v>
      </c>
      <c r="P14" s="268"/>
      <c r="Q14" s="378"/>
      <c r="R14" s="268"/>
      <c r="S14" s="268">
        <v>0</v>
      </c>
      <c r="T14" s="723"/>
      <c r="U14" s="378"/>
      <c r="V14" s="268"/>
      <c r="W14" s="268">
        <v>0</v>
      </c>
      <c r="X14" s="268"/>
      <c r="Y14" s="378"/>
      <c r="Z14" s="268"/>
      <c r="AA14" s="268">
        <v>0</v>
      </c>
      <c r="AB14" s="723"/>
      <c r="AC14" s="378"/>
      <c r="AD14" s="268"/>
      <c r="AE14" s="268">
        <v>0</v>
      </c>
      <c r="AF14" s="723"/>
      <c r="AG14" s="378"/>
      <c r="AH14" s="268"/>
      <c r="AI14" s="268"/>
      <c r="AJ14" s="268"/>
      <c r="AK14" s="378"/>
      <c r="AL14" s="268"/>
      <c r="AM14" s="268"/>
      <c r="AN14" s="723"/>
      <c r="AO14" s="378"/>
      <c r="AP14" s="268"/>
      <c r="AQ14" s="268"/>
      <c r="AR14" s="268"/>
    </row>
    <row r="15" spans="1:44" ht="12.75">
      <c r="A15" s="164" t="s">
        <v>762</v>
      </c>
      <c r="B15" s="321">
        <v>20901332.910000015</v>
      </c>
      <c r="C15" s="321">
        <v>23718027.72999999</v>
      </c>
      <c r="D15" s="693">
        <v>13.476149258654967</v>
      </c>
      <c r="E15" s="379"/>
      <c r="F15" s="321">
        <v>87818232.17</v>
      </c>
      <c r="G15" s="321">
        <v>259356037.45999998</v>
      </c>
      <c r="H15" s="693">
        <v>195.3327925776668</v>
      </c>
      <c r="I15" s="379"/>
      <c r="J15" s="321">
        <v>1059048.27</v>
      </c>
      <c r="K15" s="321">
        <v>787052.24</v>
      </c>
      <c r="L15" s="719">
        <v>-25.683062585995252</v>
      </c>
      <c r="M15" s="379"/>
      <c r="N15" s="321">
        <v>1074892.16</v>
      </c>
      <c r="O15" s="321">
        <v>1062764.67</v>
      </c>
      <c r="P15" s="719">
        <v>-1.128251786672252</v>
      </c>
      <c r="Q15" s="379"/>
      <c r="R15" s="321">
        <v>64153.77</v>
      </c>
      <c r="S15" s="321">
        <v>75191.07999999999</v>
      </c>
      <c r="T15" s="719">
        <v>17.204460470522598</v>
      </c>
      <c r="U15" s="379"/>
      <c r="V15" s="321">
        <v>1156892.04</v>
      </c>
      <c r="W15" s="321">
        <v>1641141.22</v>
      </c>
      <c r="X15" s="693">
        <v>41.85776747154384</v>
      </c>
      <c r="Y15" s="379"/>
      <c r="Z15" s="321">
        <v>2391459.8600000003</v>
      </c>
      <c r="AA15" s="321">
        <v>1936037.2700000003</v>
      </c>
      <c r="AB15" s="719">
        <v>-19.04370621549968</v>
      </c>
      <c r="AC15" s="379"/>
      <c r="AD15" s="321">
        <v>236912.19999999998</v>
      </c>
      <c r="AE15" s="321">
        <v>438397.17</v>
      </c>
      <c r="AF15" s="719">
        <v>85.04626186409988</v>
      </c>
      <c r="AG15" s="379"/>
      <c r="AH15" s="321">
        <v>2373919.58</v>
      </c>
      <c r="AI15" s="321">
        <v>4036905.8</v>
      </c>
      <c r="AJ15" s="693">
        <v>70.05234018921567</v>
      </c>
      <c r="AK15" s="379"/>
      <c r="AL15" s="321">
        <v>73246.28000000001</v>
      </c>
      <c r="AM15" s="321">
        <v>801370.2899999998</v>
      </c>
      <c r="AN15" s="719" t="s">
        <v>869</v>
      </c>
      <c r="AO15" s="379"/>
      <c r="AP15" s="321">
        <v>191900063.65</v>
      </c>
      <c r="AQ15" s="321">
        <v>338479569.80999994</v>
      </c>
      <c r="AR15" s="693">
        <v>76.38325041274676</v>
      </c>
    </row>
    <row r="16" spans="1:44" ht="12.75">
      <c r="A16" s="269" t="s">
        <v>763</v>
      </c>
      <c r="B16" s="322">
        <v>18042460.690000016</v>
      </c>
      <c r="C16" s="322">
        <v>19753601.689999986</v>
      </c>
      <c r="D16" s="694">
        <v>9.483966901190843</v>
      </c>
      <c r="E16" s="379"/>
      <c r="F16" s="322">
        <v>9.999999999999999E-31</v>
      </c>
      <c r="G16" s="322">
        <v>9.999999999999999E-31</v>
      </c>
      <c r="H16" s="694">
        <v>0</v>
      </c>
      <c r="I16" s="379"/>
      <c r="J16" s="322">
        <v>9.999999999999999E-31</v>
      </c>
      <c r="K16" s="322">
        <v>9.999999999999999E-31</v>
      </c>
      <c r="L16" s="720">
        <v>0</v>
      </c>
      <c r="M16" s="379"/>
      <c r="N16" s="322">
        <v>849870.72</v>
      </c>
      <c r="O16" s="322">
        <v>859946.9099999999</v>
      </c>
      <c r="P16" s="720">
        <v>1.1856144426295678</v>
      </c>
      <c r="Q16" s="379"/>
      <c r="R16" s="322">
        <v>51103.77</v>
      </c>
      <c r="S16" s="322">
        <v>53233.38</v>
      </c>
      <c r="T16" s="720">
        <v>4.167226801466906</v>
      </c>
      <c r="U16" s="379"/>
      <c r="V16" s="322">
        <v>929148.04</v>
      </c>
      <c r="W16" s="322">
        <v>1165622.82</v>
      </c>
      <c r="X16" s="694">
        <v>25.450710739270367</v>
      </c>
      <c r="Y16" s="379"/>
      <c r="Z16" s="322">
        <v>2390494.8600000003</v>
      </c>
      <c r="AA16" s="322">
        <v>1936037.2700000003</v>
      </c>
      <c r="AB16" s="720">
        <v>-19.01102560831275</v>
      </c>
      <c r="AC16" s="379"/>
      <c r="AD16" s="322">
        <v>236912.19999999998</v>
      </c>
      <c r="AE16" s="322">
        <v>438397.17</v>
      </c>
      <c r="AF16" s="720">
        <v>85.04626186409988</v>
      </c>
      <c r="AG16" s="379"/>
      <c r="AH16" s="322">
        <v>523010</v>
      </c>
      <c r="AI16" s="322">
        <v>2308080</v>
      </c>
      <c r="AJ16" s="694">
        <v>341.3070495784019</v>
      </c>
      <c r="AK16" s="379"/>
      <c r="AL16" s="322">
        <v>66081.28000000001</v>
      </c>
      <c r="AM16" s="322">
        <v>81994.59000000001</v>
      </c>
      <c r="AN16" s="720">
        <v>24.08141912505326</v>
      </c>
      <c r="AO16" s="379"/>
      <c r="AP16" s="322">
        <v>66413552.55000001</v>
      </c>
      <c r="AQ16" s="322">
        <v>54687209.379999995</v>
      </c>
      <c r="AR16" s="694">
        <v>-17.656551591893443</v>
      </c>
    </row>
    <row r="17" spans="1:44" ht="12.75">
      <c r="A17" s="164" t="s">
        <v>764</v>
      </c>
      <c r="B17" s="321">
        <v>564349215.0400031</v>
      </c>
      <c r="C17" s="321">
        <v>578360626.6199983</v>
      </c>
      <c r="D17" s="693">
        <v>2.4827555716547156</v>
      </c>
      <c r="E17" s="379"/>
      <c r="F17" s="321">
        <v>173129.16</v>
      </c>
      <c r="G17" s="321">
        <v>54265</v>
      </c>
      <c r="H17" s="693">
        <v>-68.65634882073014</v>
      </c>
      <c r="I17" s="379"/>
      <c r="J17" s="321">
        <v>13877</v>
      </c>
      <c r="K17" s="321">
        <v>6645.74</v>
      </c>
      <c r="L17" s="719">
        <v>-52.10967788426893</v>
      </c>
      <c r="M17" s="379"/>
      <c r="N17" s="321">
        <v>50165184.33999996</v>
      </c>
      <c r="O17" s="321">
        <v>40483477.910000026</v>
      </c>
      <c r="P17" s="719">
        <v>-19.299652851629368</v>
      </c>
      <c r="Q17" s="379"/>
      <c r="R17" s="321">
        <v>32192226.540000014</v>
      </c>
      <c r="S17" s="321">
        <v>37629964.52000001</v>
      </c>
      <c r="T17" s="719">
        <v>16.891462829523185</v>
      </c>
      <c r="U17" s="379"/>
      <c r="V17" s="321">
        <v>25564006.399999954</v>
      </c>
      <c r="W17" s="321">
        <v>24363631.889999993</v>
      </c>
      <c r="X17" s="693">
        <v>-4.695564893928217</v>
      </c>
      <c r="Y17" s="379"/>
      <c r="Z17" s="321">
        <v>3780421.5999999996</v>
      </c>
      <c r="AA17" s="321">
        <v>2420276.5700000003</v>
      </c>
      <c r="AB17" s="719">
        <v>-35.9786598933833</v>
      </c>
      <c r="AC17" s="379"/>
      <c r="AD17" s="321">
        <v>72107497.46999995</v>
      </c>
      <c r="AE17" s="321">
        <v>93636881.62999994</v>
      </c>
      <c r="AF17" s="719">
        <v>29.85734481904214</v>
      </c>
      <c r="AG17" s="379"/>
      <c r="AH17" s="321">
        <v>475906.76999999996</v>
      </c>
      <c r="AI17" s="321">
        <v>1290758.6999999997</v>
      </c>
      <c r="AJ17" s="693">
        <v>171.22091581088452</v>
      </c>
      <c r="AK17" s="379"/>
      <c r="AL17" s="321">
        <v>111273.35</v>
      </c>
      <c r="AM17" s="321">
        <v>380637.57</v>
      </c>
      <c r="AN17" s="719">
        <v>242.07433316243288</v>
      </c>
      <c r="AO17" s="379"/>
      <c r="AP17" s="321">
        <v>953744394.820003</v>
      </c>
      <c r="AQ17" s="321">
        <v>991076046.3999984</v>
      </c>
      <c r="AR17" s="693">
        <v>3.914219761893434</v>
      </c>
    </row>
    <row r="18" spans="1:44" ht="12.75">
      <c r="A18" s="269" t="s">
        <v>765</v>
      </c>
      <c r="B18" s="322">
        <v>473401974.56000316</v>
      </c>
      <c r="C18" s="322">
        <v>488736878.5999983</v>
      </c>
      <c r="D18" s="694">
        <v>3.2392987068226686</v>
      </c>
      <c r="E18" s="379"/>
      <c r="F18" s="322">
        <v>11487.26</v>
      </c>
      <c r="G18" s="322">
        <v>9.999999999999999E-31</v>
      </c>
      <c r="H18" s="694">
        <v>-100</v>
      </c>
      <c r="I18" s="379"/>
      <c r="J18" s="322">
        <v>9.999999999999999E-31</v>
      </c>
      <c r="K18" s="322">
        <v>9.999999999999999E-31</v>
      </c>
      <c r="L18" s="720">
        <v>0</v>
      </c>
      <c r="M18" s="379"/>
      <c r="N18" s="322">
        <v>2296437.340000001</v>
      </c>
      <c r="O18" s="322">
        <v>1793000.3799999997</v>
      </c>
      <c r="P18" s="720">
        <v>-21.92252108215593</v>
      </c>
      <c r="Q18" s="379"/>
      <c r="R18" s="322">
        <v>12446278.499999989</v>
      </c>
      <c r="S18" s="322">
        <v>11857923.190000001</v>
      </c>
      <c r="T18" s="720">
        <v>-4.727158483557858</v>
      </c>
      <c r="U18" s="379"/>
      <c r="V18" s="322">
        <v>24824035.299999952</v>
      </c>
      <c r="W18" s="322">
        <v>23432051.099999994</v>
      </c>
      <c r="X18" s="694">
        <v>-5.607405013639988</v>
      </c>
      <c r="Y18" s="379"/>
      <c r="Z18" s="322">
        <v>2093218.5899999999</v>
      </c>
      <c r="AA18" s="322">
        <v>1236923.2299999997</v>
      </c>
      <c r="AB18" s="720">
        <v>-40.908071621894024</v>
      </c>
      <c r="AC18" s="379"/>
      <c r="AD18" s="322">
        <v>30146.22</v>
      </c>
      <c r="AE18" s="322">
        <v>32372.35</v>
      </c>
      <c r="AF18" s="720">
        <v>7.384441565144817</v>
      </c>
      <c r="AG18" s="379"/>
      <c r="AH18" s="322">
        <v>371526.56999999995</v>
      </c>
      <c r="AI18" s="322">
        <v>785440.7299999999</v>
      </c>
      <c r="AJ18" s="694">
        <v>111.40903327587041</v>
      </c>
      <c r="AK18" s="379"/>
      <c r="AL18" s="322">
        <v>91173.35</v>
      </c>
      <c r="AM18" s="322">
        <v>111193.76000000001</v>
      </c>
      <c r="AN18" s="720">
        <v>21.958620583756105</v>
      </c>
      <c r="AO18" s="379"/>
      <c r="AP18" s="322">
        <v>613425732.670003</v>
      </c>
      <c r="AQ18" s="322">
        <v>635333657.7799984</v>
      </c>
      <c r="AR18" s="694">
        <v>3.571406275155553</v>
      </c>
    </row>
    <row r="19" spans="1:44" ht="12.75">
      <c r="A19" s="269" t="s">
        <v>766</v>
      </c>
      <c r="B19" s="322">
        <v>88086137.38999994</v>
      </c>
      <c r="C19" s="322">
        <v>86434730.09000005</v>
      </c>
      <c r="D19" s="694">
        <v>-1.8747641217236155</v>
      </c>
      <c r="E19" s="379"/>
      <c r="F19" s="322">
        <v>38649.9</v>
      </c>
      <c r="G19" s="322">
        <v>9.999999999999999E-31</v>
      </c>
      <c r="H19" s="694">
        <v>-100</v>
      </c>
      <c r="I19" s="379"/>
      <c r="J19" s="322">
        <v>352</v>
      </c>
      <c r="K19" s="322">
        <v>2112</v>
      </c>
      <c r="L19" s="720" t="s">
        <v>869</v>
      </c>
      <c r="M19" s="379"/>
      <c r="N19" s="322">
        <v>47868713.87999996</v>
      </c>
      <c r="O19" s="322">
        <v>38687326.410000026</v>
      </c>
      <c r="P19" s="720">
        <v>-19.180351268714592</v>
      </c>
      <c r="Q19" s="379"/>
      <c r="R19" s="322">
        <v>19741697.110000025</v>
      </c>
      <c r="S19" s="322">
        <v>25771367.20000001</v>
      </c>
      <c r="T19" s="720">
        <v>30.542815323337603</v>
      </c>
      <c r="U19" s="379"/>
      <c r="V19" s="322">
        <v>739969.0999999997</v>
      </c>
      <c r="W19" s="322">
        <v>931580.7899999998</v>
      </c>
      <c r="X19" s="694">
        <v>25.894552894168154</v>
      </c>
      <c r="Y19" s="379"/>
      <c r="Z19" s="322">
        <v>1646792.01</v>
      </c>
      <c r="AA19" s="322">
        <v>1118937.3400000003</v>
      </c>
      <c r="AB19" s="720">
        <v>-32.05351172428871</v>
      </c>
      <c r="AC19" s="379"/>
      <c r="AD19" s="322">
        <v>72077351.24999996</v>
      </c>
      <c r="AE19" s="322">
        <v>93604509.27999994</v>
      </c>
      <c r="AF19" s="720">
        <v>29.866744069621998</v>
      </c>
      <c r="AG19" s="379"/>
      <c r="AH19" s="322">
        <v>101833.2</v>
      </c>
      <c r="AI19" s="322">
        <v>502349.02</v>
      </c>
      <c r="AJ19" s="694">
        <v>393.3057391891839</v>
      </c>
      <c r="AK19" s="379"/>
      <c r="AL19" s="322">
        <v>20100</v>
      </c>
      <c r="AM19" s="322">
        <v>243620</v>
      </c>
      <c r="AN19" s="720" t="s">
        <v>869</v>
      </c>
      <c r="AO19" s="379"/>
      <c r="AP19" s="322">
        <v>334653790.03999984</v>
      </c>
      <c r="AQ19" s="322">
        <v>349549173.25</v>
      </c>
      <c r="AR19" s="694">
        <v>4.450982972049933</v>
      </c>
    </row>
    <row r="20" spans="1:44" ht="12.75">
      <c r="A20" s="270" t="s">
        <v>767</v>
      </c>
      <c r="B20" s="323">
        <v>373678577.53999984</v>
      </c>
      <c r="C20" s="323">
        <v>332369315.1999995</v>
      </c>
      <c r="D20" s="695">
        <v>-11.054757971930684</v>
      </c>
      <c r="E20" s="379"/>
      <c r="F20" s="323">
        <v>11088</v>
      </c>
      <c r="G20" s="323">
        <v>9.999999999999999E-31</v>
      </c>
      <c r="H20" s="695">
        <v>-100</v>
      </c>
      <c r="I20" s="379"/>
      <c r="J20" s="323">
        <v>46893.3</v>
      </c>
      <c r="K20" s="323">
        <v>191349.72999999998</v>
      </c>
      <c r="L20" s="721">
        <v>308.0534532651785</v>
      </c>
      <c r="M20" s="379"/>
      <c r="N20" s="323">
        <v>40812771.379999995</v>
      </c>
      <c r="O20" s="323">
        <v>53680189.30999996</v>
      </c>
      <c r="P20" s="721">
        <v>31.527920047854295</v>
      </c>
      <c r="Q20" s="379"/>
      <c r="R20" s="323">
        <v>3449327.8500000006</v>
      </c>
      <c r="S20" s="323">
        <v>2767136.81</v>
      </c>
      <c r="T20" s="721">
        <v>-19.777506507535968</v>
      </c>
      <c r="U20" s="379"/>
      <c r="V20" s="323">
        <v>98609463.79999986</v>
      </c>
      <c r="W20" s="323">
        <v>101153173.09000006</v>
      </c>
      <c r="X20" s="695">
        <v>2.579579273607413</v>
      </c>
      <c r="Y20" s="379"/>
      <c r="Z20" s="323">
        <v>13143620.899999995</v>
      </c>
      <c r="AA20" s="323">
        <v>13597391.310000004</v>
      </c>
      <c r="AB20" s="721">
        <v>3.452400319914961</v>
      </c>
      <c r="AC20" s="379"/>
      <c r="AD20" s="323">
        <v>62418337.74999992</v>
      </c>
      <c r="AE20" s="323">
        <v>75207527.37999998</v>
      </c>
      <c r="AF20" s="721">
        <v>20.489474873912485</v>
      </c>
      <c r="AG20" s="379"/>
      <c r="AH20" s="323">
        <v>437299.08999999997</v>
      </c>
      <c r="AI20" s="323">
        <v>720203.4399999998</v>
      </c>
      <c r="AJ20" s="695">
        <v>64.69356019012065</v>
      </c>
      <c r="AK20" s="379"/>
      <c r="AL20" s="323">
        <v>1730778.39</v>
      </c>
      <c r="AM20" s="323">
        <v>1252836.3299999998</v>
      </c>
      <c r="AN20" s="721">
        <v>-27.614283998542422</v>
      </c>
      <c r="AO20" s="379"/>
      <c r="AP20" s="323">
        <v>876711417.9999998</v>
      </c>
      <c r="AQ20" s="323">
        <v>796923221.9099995</v>
      </c>
      <c r="AR20" s="695">
        <v>-9.100850570877395</v>
      </c>
    </row>
    <row r="21" spans="1:44" ht="12.75">
      <c r="A21" s="164" t="s">
        <v>768</v>
      </c>
      <c r="B21" s="321">
        <v>108706115.55000004</v>
      </c>
      <c r="C21" s="321">
        <v>106904002.69000001</v>
      </c>
      <c r="D21" s="693">
        <v>-1.657784247815508</v>
      </c>
      <c r="E21" s="379"/>
      <c r="F21" s="321">
        <v>79937894.90999995</v>
      </c>
      <c r="G21" s="321">
        <v>87385412.51999997</v>
      </c>
      <c r="H21" s="693">
        <v>9.316629639027884</v>
      </c>
      <c r="I21" s="379"/>
      <c r="J21" s="321">
        <v>84178613.22999999</v>
      </c>
      <c r="K21" s="321">
        <v>54836427.87000004</v>
      </c>
      <c r="L21" s="719">
        <v>-34.857054819647274</v>
      </c>
      <c r="M21" s="379"/>
      <c r="N21" s="321">
        <v>15896275.89</v>
      </c>
      <c r="O21" s="321">
        <v>16343009.14</v>
      </c>
      <c r="P21" s="719">
        <v>2.8103013126554277</v>
      </c>
      <c r="Q21" s="379"/>
      <c r="R21" s="321">
        <v>36593658.95999999</v>
      </c>
      <c r="S21" s="321">
        <v>48138362.30000001</v>
      </c>
      <c r="T21" s="719">
        <v>31.548371133423323</v>
      </c>
      <c r="U21" s="379"/>
      <c r="V21" s="321">
        <v>6043484.12</v>
      </c>
      <c r="W21" s="321">
        <v>5792013.050000001</v>
      </c>
      <c r="X21" s="693">
        <v>-4.161028059423433</v>
      </c>
      <c r="Y21" s="379"/>
      <c r="Z21" s="321">
        <v>4144809.71</v>
      </c>
      <c r="AA21" s="321">
        <v>3458489.39</v>
      </c>
      <c r="AB21" s="719">
        <v>-16.558548353719228</v>
      </c>
      <c r="AC21" s="379"/>
      <c r="AD21" s="321">
        <v>7698295.71</v>
      </c>
      <c r="AE21" s="321">
        <v>11806859.299999997</v>
      </c>
      <c r="AF21" s="719">
        <v>53.36978137463619</v>
      </c>
      <c r="AG21" s="379"/>
      <c r="AH21" s="321">
        <v>66449015.05000001</v>
      </c>
      <c r="AI21" s="321">
        <v>57230274.36</v>
      </c>
      <c r="AJ21" s="693">
        <v>-13.873404568996705</v>
      </c>
      <c r="AK21" s="379"/>
      <c r="AL21" s="321">
        <v>42474049.83</v>
      </c>
      <c r="AM21" s="321">
        <v>17212477.22</v>
      </c>
      <c r="AN21" s="719">
        <v>-59.47530953866662</v>
      </c>
      <c r="AO21" s="379"/>
      <c r="AP21" s="321">
        <v>759116016.5499998</v>
      </c>
      <c r="AQ21" s="321">
        <v>660832135.3600001</v>
      </c>
      <c r="AR21" s="693">
        <v>-12.94714892681047</v>
      </c>
    </row>
    <row r="22" spans="1:44" ht="12.75">
      <c r="A22" s="269" t="s">
        <v>769</v>
      </c>
      <c r="B22" s="322">
        <v>13734541.389999988</v>
      </c>
      <c r="C22" s="322">
        <v>14790131.949999994</v>
      </c>
      <c r="D22" s="694">
        <v>7.685662957545669</v>
      </c>
      <c r="E22" s="379"/>
      <c r="F22" s="322">
        <v>42931172.929999955</v>
      </c>
      <c r="G22" s="322">
        <v>55760375.22999997</v>
      </c>
      <c r="H22" s="694">
        <v>29.883186096308755</v>
      </c>
      <c r="I22" s="379"/>
      <c r="J22" s="322">
        <v>59643753.49999998</v>
      </c>
      <c r="K22" s="322">
        <v>33366916.87000003</v>
      </c>
      <c r="L22" s="720">
        <v>-44.05630948427811</v>
      </c>
      <c r="M22" s="379"/>
      <c r="N22" s="322">
        <v>2310436.83</v>
      </c>
      <c r="O22" s="322">
        <v>2349910.1599999997</v>
      </c>
      <c r="P22" s="720">
        <v>1.7084790844508646</v>
      </c>
      <c r="Q22" s="379"/>
      <c r="R22" s="322">
        <v>295099</v>
      </c>
      <c r="S22" s="322">
        <v>653226.23</v>
      </c>
      <c r="T22" s="720">
        <v>121.35833398283289</v>
      </c>
      <c r="U22" s="379"/>
      <c r="V22" s="322">
        <v>102876</v>
      </c>
      <c r="W22" s="322">
        <v>11820</v>
      </c>
      <c r="X22" s="694">
        <v>-88.510439752712</v>
      </c>
      <c r="Y22" s="379"/>
      <c r="Z22" s="322">
        <v>430000</v>
      </c>
      <c r="AA22" s="322">
        <v>596171.51</v>
      </c>
      <c r="AB22" s="720">
        <v>38.64453720930232</v>
      </c>
      <c r="AC22" s="379"/>
      <c r="AD22" s="322">
        <v>18007.9</v>
      </c>
      <c r="AE22" s="322">
        <v>549280.65</v>
      </c>
      <c r="AF22" s="720" t="s">
        <v>869</v>
      </c>
      <c r="AG22" s="379"/>
      <c r="AH22" s="322">
        <v>27965973.880000003</v>
      </c>
      <c r="AI22" s="322">
        <v>11272064.709999993</v>
      </c>
      <c r="AJ22" s="694">
        <v>-59.69364500457728</v>
      </c>
      <c r="AK22" s="379"/>
      <c r="AL22" s="322">
        <v>13740765.289999995</v>
      </c>
      <c r="AM22" s="322">
        <v>15585.2</v>
      </c>
      <c r="AN22" s="720">
        <v>-99.8865769142324</v>
      </c>
      <c r="AO22" s="379"/>
      <c r="AP22" s="322">
        <v>317484807.7599999</v>
      </c>
      <c r="AQ22" s="322">
        <v>220383541.10999998</v>
      </c>
      <c r="AR22" s="694">
        <v>-30.584539567450054</v>
      </c>
    </row>
    <row r="23" spans="1:44" ht="12.75">
      <c r="A23" s="164" t="s">
        <v>770</v>
      </c>
      <c r="B23" s="321">
        <v>2349623.6399999997</v>
      </c>
      <c r="C23" s="321">
        <v>618161.17</v>
      </c>
      <c r="D23" s="693">
        <v>-73.69105590033985</v>
      </c>
      <c r="E23" s="379"/>
      <c r="F23" s="321">
        <v>661552.7899999999</v>
      </c>
      <c r="G23" s="321">
        <v>619445.33</v>
      </c>
      <c r="H23" s="693">
        <v>-6.364943302559423</v>
      </c>
      <c r="I23" s="379"/>
      <c r="J23" s="321">
        <v>1661133.4900000002</v>
      </c>
      <c r="K23" s="321">
        <v>3282883.7699999996</v>
      </c>
      <c r="L23" s="719">
        <v>97.62913635556158</v>
      </c>
      <c r="M23" s="379"/>
      <c r="N23" s="321">
        <v>8939</v>
      </c>
      <c r="O23" s="321">
        <v>74112.75</v>
      </c>
      <c r="P23" s="719" t="s">
        <v>869</v>
      </c>
      <c r="Q23" s="379"/>
      <c r="R23" s="321">
        <v>0.5</v>
      </c>
      <c r="S23" s="321">
        <v>0.5</v>
      </c>
      <c r="T23" s="719">
        <v>0</v>
      </c>
      <c r="U23" s="379"/>
      <c r="V23" s="321">
        <v>9.999999999999999E-31</v>
      </c>
      <c r="W23" s="321">
        <v>9.999999999999999E-31</v>
      </c>
      <c r="X23" s="693">
        <v>0</v>
      </c>
      <c r="Y23" s="379"/>
      <c r="Z23" s="321">
        <v>100</v>
      </c>
      <c r="AA23" s="321">
        <v>9.999999999999999E-31</v>
      </c>
      <c r="AB23" s="719">
        <v>-100</v>
      </c>
      <c r="AC23" s="379"/>
      <c r="AD23" s="321">
        <v>98</v>
      </c>
      <c r="AE23" s="321">
        <v>9.999999999999999E-31</v>
      </c>
      <c r="AF23" s="719">
        <v>-100</v>
      </c>
      <c r="AG23" s="379"/>
      <c r="AH23" s="321">
        <v>2312211.8499999996</v>
      </c>
      <c r="AI23" s="321">
        <v>2272655.3099999996</v>
      </c>
      <c r="AJ23" s="693">
        <v>-1.7107662518034417</v>
      </c>
      <c r="AK23" s="379"/>
      <c r="AL23" s="321">
        <v>5335978.5</v>
      </c>
      <c r="AM23" s="321">
        <v>1676065.8099999998</v>
      </c>
      <c r="AN23" s="719">
        <v>-68.58934476591314</v>
      </c>
      <c r="AO23" s="379"/>
      <c r="AP23" s="321">
        <v>24694856.21</v>
      </c>
      <c r="AQ23" s="321">
        <v>17514572.24</v>
      </c>
      <c r="AR23" s="693">
        <v>-29.076030688092846</v>
      </c>
    </row>
    <row r="24" spans="1:44" ht="12.75">
      <c r="A24" s="270" t="s">
        <v>771</v>
      </c>
      <c r="B24" s="323">
        <v>7246948753.049992</v>
      </c>
      <c r="C24" s="323">
        <v>5919855500.600009</v>
      </c>
      <c r="D24" s="695">
        <v>-18.312441520873936</v>
      </c>
      <c r="E24" s="379"/>
      <c r="F24" s="323">
        <v>256119808.13999987</v>
      </c>
      <c r="G24" s="323">
        <v>208173560.76999995</v>
      </c>
      <c r="H24" s="695">
        <v>-18.720241795508297</v>
      </c>
      <c r="I24" s="379"/>
      <c r="J24" s="323">
        <v>197162381.13000008</v>
      </c>
      <c r="K24" s="323">
        <v>108102648.52999996</v>
      </c>
      <c r="L24" s="721">
        <v>-45.17075320838112</v>
      </c>
      <c r="M24" s="379"/>
      <c r="N24" s="323">
        <v>36543507.370000005</v>
      </c>
      <c r="O24" s="323">
        <v>219980119.41000003</v>
      </c>
      <c r="P24" s="721" t="s">
        <v>869</v>
      </c>
      <c r="Q24" s="379"/>
      <c r="R24" s="323">
        <v>783918548.0100002</v>
      </c>
      <c r="S24" s="323">
        <v>647448151.3900001</v>
      </c>
      <c r="T24" s="721">
        <v>-17.40874698862964</v>
      </c>
      <c r="U24" s="379"/>
      <c r="V24" s="323">
        <v>3320110.2899999996</v>
      </c>
      <c r="W24" s="323">
        <v>1041411.46</v>
      </c>
      <c r="X24" s="695">
        <v>-68.63322694018095</v>
      </c>
      <c r="Y24" s="379"/>
      <c r="Z24" s="323">
        <v>70265570.75</v>
      </c>
      <c r="AA24" s="323">
        <v>59996404.79</v>
      </c>
      <c r="AB24" s="721">
        <v>-14.614790501790665</v>
      </c>
      <c r="AC24" s="379"/>
      <c r="AD24" s="323">
        <v>18104539.05</v>
      </c>
      <c r="AE24" s="323">
        <v>10699447.05</v>
      </c>
      <c r="AF24" s="721">
        <v>-40.90185328413539</v>
      </c>
      <c r="AG24" s="379"/>
      <c r="AH24" s="323">
        <v>39094851.39999998</v>
      </c>
      <c r="AI24" s="323">
        <v>91360711.75999999</v>
      </c>
      <c r="AJ24" s="695">
        <v>133.6898811182079</v>
      </c>
      <c r="AK24" s="379"/>
      <c r="AL24" s="323">
        <v>49891275.29000005</v>
      </c>
      <c r="AM24" s="323">
        <v>13999004.350000003</v>
      </c>
      <c r="AN24" s="721">
        <v>-71.94097711748432</v>
      </c>
      <c r="AO24" s="379"/>
      <c r="AP24" s="323">
        <v>17555149333.30999</v>
      </c>
      <c r="AQ24" s="323">
        <v>15726447430.410011</v>
      </c>
      <c r="AR24" s="695">
        <v>-10.416897448033158</v>
      </c>
    </row>
    <row r="25" spans="1:44" ht="12.75">
      <c r="A25" s="164" t="s">
        <v>772</v>
      </c>
      <c r="B25" s="321">
        <v>40077457.44</v>
      </c>
      <c r="C25" s="321">
        <v>56332835.96000001</v>
      </c>
      <c r="D25" s="693">
        <v>40.559904640497614</v>
      </c>
      <c r="E25" s="379"/>
      <c r="F25" s="321">
        <v>120596205.79999995</v>
      </c>
      <c r="G25" s="321">
        <v>115817009.32999998</v>
      </c>
      <c r="H25" s="693">
        <v>-3.9629741568535937</v>
      </c>
      <c r="I25" s="379"/>
      <c r="J25" s="321">
        <v>117485380.57999995</v>
      </c>
      <c r="K25" s="321">
        <v>124341335.29000004</v>
      </c>
      <c r="L25" s="719">
        <v>5.835581138822299</v>
      </c>
      <c r="M25" s="379"/>
      <c r="N25" s="321">
        <v>871921.9000000001</v>
      </c>
      <c r="O25" s="321">
        <v>3236489.16</v>
      </c>
      <c r="P25" s="719">
        <v>271.1902591275663</v>
      </c>
      <c r="Q25" s="379"/>
      <c r="R25" s="321">
        <v>689218.91</v>
      </c>
      <c r="S25" s="321">
        <v>188936.88</v>
      </c>
      <c r="T25" s="719">
        <v>-72.58681135141809</v>
      </c>
      <c r="U25" s="379"/>
      <c r="V25" s="321">
        <v>8466707.629999999</v>
      </c>
      <c r="W25" s="321">
        <v>8330258.92</v>
      </c>
      <c r="X25" s="693">
        <v>-1.6115911398253746</v>
      </c>
      <c r="Y25" s="379"/>
      <c r="Z25" s="321">
        <v>1243479.31</v>
      </c>
      <c r="AA25" s="321">
        <v>1595118.08</v>
      </c>
      <c r="AB25" s="719">
        <v>28.27861848380895</v>
      </c>
      <c r="AC25" s="379"/>
      <c r="AD25" s="321">
        <v>5231203.64</v>
      </c>
      <c r="AE25" s="321">
        <v>3023905.4400000004</v>
      </c>
      <c r="AF25" s="719">
        <v>-42.19484370904741</v>
      </c>
      <c r="AG25" s="379"/>
      <c r="AH25" s="321">
        <v>182908048.89</v>
      </c>
      <c r="AI25" s="321">
        <v>194959393.66000026</v>
      </c>
      <c r="AJ25" s="693">
        <v>6.588744914800282</v>
      </c>
      <c r="AK25" s="379"/>
      <c r="AL25" s="321">
        <v>56552134.44000001</v>
      </c>
      <c r="AM25" s="321">
        <v>57979774.91999999</v>
      </c>
      <c r="AN25" s="719">
        <v>2.5244678987574876</v>
      </c>
      <c r="AO25" s="379"/>
      <c r="AP25" s="321">
        <v>862633645.1599998</v>
      </c>
      <c r="AQ25" s="321">
        <v>922526442.3900003</v>
      </c>
      <c r="AR25" s="693">
        <v>6.943016605721608</v>
      </c>
    </row>
    <row r="26" spans="1:44" ht="12.75">
      <c r="A26" s="270" t="s">
        <v>773</v>
      </c>
      <c r="B26" s="323">
        <v>65366725.34999991</v>
      </c>
      <c r="C26" s="323">
        <v>51024674.929999985</v>
      </c>
      <c r="D26" s="695">
        <v>-21.940903943415833</v>
      </c>
      <c r="E26" s="379"/>
      <c r="F26" s="323">
        <v>57094099.599999994</v>
      </c>
      <c r="G26" s="323">
        <v>32156302.660000004</v>
      </c>
      <c r="H26" s="695">
        <v>-43.67841355711649</v>
      </c>
      <c r="I26" s="379"/>
      <c r="J26" s="323">
        <v>58877032.660000056</v>
      </c>
      <c r="K26" s="323">
        <v>73785754.7400001</v>
      </c>
      <c r="L26" s="721">
        <v>25.321795964300954</v>
      </c>
      <c r="M26" s="379"/>
      <c r="N26" s="323">
        <v>1616378.4500000002</v>
      </c>
      <c r="O26" s="323">
        <v>1649246.88</v>
      </c>
      <c r="P26" s="721">
        <v>2.0334612850103184</v>
      </c>
      <c r="Q26" s="379"/>
      <c r="R26" s="323">
        <v>281810.70999999996</v>
      </c>
      <c r="S26" s="323">
        <v>127716.02</v>
      </c>
      <c r="T26" s="721">
        <v>-54.68021069887655</v>
      </c>
      <c r="U26" s="379"/>
      <c r="V26" s="323">
        <v>92085.21999999999</v>
      </c>
      <c r="W26" s="323">
        <v>41954.240000000005</v>
      </c>
      <c r="X26" s="695">
        <v>-54.43976785851192</v>
      </c>
      <c r="Y26" s="379"/>
      <c r="Z26" s="323">
        <v>278285.85</v>
      </c>
      <c r="AA26" s="323">
        <v>487300.45</v>
      </c>
      <c r="AB26" s="721">
        <v>75.10787918250247</v>
      </c>
      <c r="AC26" s="379"/>
      <c r="AD26" s="323">
        <v>216621.84</v>
      </c>
      <c r="AE26" s="323">
        <v>515823.54999999993</v>
      </c>
      <c r="AF26" s="721">
        <v>138.1216732347948</v>
      </c>
      <c r="AG26" s="379"/>
      <c r="AH26" s="323">
        <v>72475103.14999996</v>
      </c>
      <c r="AI26" s="323">
        <v>72392393.33999994</v>
      </c>
      <c r="AJ26" s="695">
        <v>-0.1141216864898209</v>
      </c>
      <c r="AK26" s="379"/>
      <c r="AL26" s="323">
        <v>30777682.21</v>
      </c>
      <c r="AM26" s="323">
        <v>33046025.870000016</v>
      </c>
      <c r="AN26" s="721">
        <v>7.370092538232154</v>
      </c>
      <c r="AO26" s="379"/>
      <c r="AP26" s="323">
        <v>644601336.1899998</v>
      </c>
      <c r="AQ26" s="323">
        <v>668565704.7399999</v>
      </c>
      <c r="AR26" s="695">
        <v>3.7177038278642938</v>
      </c>
    </row>
    <row r="27" spans="1:44" ht="12.75">
      <c r="A27" s="164" t="s">
        <v>774</v>
      </c>
      <c r="B27" s="321">
        <v>20782624.619999997</v>
      </c>
      <c r="C27" s="321">
        <v>25737227.36999999</v>
      </c>
      <c r="D27" s="693">
        <v>23.840120488111836</v>
      </c>
      <c r="E27" s="379"/>
      <c r="F27" s="321">
        <v>9290862.110000003</v>
      </c>
      <c r="G27" s="321">
        <v>7972261.920000001</v>
      </c>
      <c r="H27" s="693">
        <v>-14.192441717338134</v>
      </c>
      <c r="I27" s="379"/>
      <c r="J27" s="321">
        <v>2367385.79</v>
      </c>
      <c r="K27" s="321">
        <v>3036079.36</v>
      </c>
      <c r="L27" s="719">
        <v>28.24607517813984</v>
      </c>
      <c r="M27" s="379"/>
      <c r="N27" s="321">
        <v>514553.03000000014</v>
      </c>
      <c r="O27" s="321">
        <v>616797.4700000001</v>
      </c>
      <c r="P27" s="719">
        <v>19.870535015603718</v>
      </c>
      <c r="Q27" s="379"/>
      <c r="R27" s="321">
        <v>430975.63</v>
      </c>
      <c r="S27" s="321">
        <v>465462.74000000005</v>
      </c>
      <c r="T27" s="719">
        <v>8.002102114219323</v>
      </c>
      <c r="U27" s="379"/>
      <c r="V27" s="321">
        <v>366476.27</v>
      </c>
      <c r="W27" s="321">
        <v>227064.8</v>
      </c>
      <c r="X27" s="693">
        <v>-38.04106334088153</v>
      </c>
      <c r="Y27" s="379"/>
      <c r="Z27" s="321">
        <v>235501.21</v>
      </c>
      <c r="AA27" s="321">
        <v>256855.97000000003</v>
      </c>
      <c r="AB27" s="719">
        <v>9.067792050834921</v>
      </c>
      <c r="AC27" s="379"/>
      <c r="AD27" s="321">
        <v>490542.13</v>
      </c>
      <c r="AE27" s="321">
        <v>186418.35000000003</v>
      </c>
      <c r="AF27" s="719">
        <v>-61.99748429355088</v>
      </c>
      <c r="AG27" s="379"/>
      <c r="AH27" s="321">
        <v>10412230.26000001</v>
      </c>
      <c r="AI27" s="321">
        <v>10911567.300000004</v>
      </c>
      <c r="AJ27" s="693">
        <v>4.795678039490414</v>
      </c>
      <c r="AK27" s="379"/>
      <c r="AL27" s="321">
        <v>5319781.8</v>
      </c>
      <c r="AM27" s="321">
        <v>5274113.390000001</v>
      </c>
      <c r="AN27" s="719">
        <v>-0.8584639693304585</v>
      </c>
      <c r="AO27" s="379"/>
      <c r="AP27" s="321">
        <v>111917240.65999997</v>
      </c>
      <c r="AQ27" s="321">
        <v>137340363.77000004</v>
      </c>
      <c r="AR27" s="693">
        <v>22.71600243186347</v>
      </c>
    </row>
    <row r="28" spans="1:44" ht="12.75">
      <c r="A28" s="270" t="s">
        <v>775</v>
      </c>
      <c r="B28" s="323">
        <v>11457525.34</v>
      </c>
      <c r="C28" s="323">
        <v>6079479.319999998</v>
      </c>
      <c r="D28" s="695">
        <v>-46.938984295539</v>
      </c>
      <c r="E28" s="379"/>
      <c r="F28" s="323">
        <v>50688232.959999986</v>
      </c>
      <c r="G28" s="323">
        <v>30134299.369999982</v>
      </c>
      <c r="H28" s="695">
        <v>-40.54971418360529</v>
      </c>
      <c r="I28" s="379"/>
      <c r="J28" s="323">
        <v>35321783.01000004</v>
      </c>
      <c r="K28" s="323">
        <v>31765448.820000015</v>
      </c>
      <c r="L28" s="721">
        <v>-10.068388079370694</v>
      </c>
      <c r="M28" s="379"/>
      <c r="N28" s="323">
        <v>51029.86</v>
      </c>
      <c r="O28" s="323">
        <v>93236.61000000002</v>
      </c>
      <c r="P28" s="721">
        <v>82.70990749337743</v>
      </c>
      <c r="Q28" s="379"/>
      <c r="R28" s="323">
        <v>95140.55000000002</v>
      </c>
      <c r="S28" s="323">
        <v>98005.25</v>
      </c>
      <c r="T28" s="721">
        <v>3.0110189608951954</v>
      </c>
      <c r="U28" s="379"/>
      <c r="V28" s="323">
        <v>17032.609999999997</v>
      </c>
      <c r="W28" s="323">
        <v>1459.41</v>
      </c>
      <c r="X28" s="695">
        <v>-91.43167136451783</v>
      </c>
      <c r="Y28" s="379"/>
      <c r="Z28" s="323">
        <v>100698.83000000002</v>
      </c>
      <c r="AA28" s="323">
        <v>19935.08</v>
      </c>
      <c r="AB28" s="721">
        <v>-80.2032655195696</v>
      </c>
      <c r="AC28" s="379"/>
      <c r="AD28" s="323">
        <v>979.42</v>
      </c>
      <c r="AE28" s="323">
        <v>100.00999999999999</v>
      </c>
      <c r="AF28" s="721">
        <v>-89.78885462824937</v>
      </c>
      <c r="AG28" s="379"/>
      <c r="AH28" s="323">
        <v>56827004.89000002</v>
      </c>
      <c r="AI28" s="323">
        <v>55892524.3800001</v>
      </c>
      <c r="AJ28" s="695">
        <v>-1.6444303404847704</v>
      </c>
      <c r="AK28" s="379"/>
      <c r="AL28" s="323">
        <v>11900374.629999993</v>
      </c>
      <c r="AM28" s="323">
        <v>12649419.270000001</v>
      </c>
      <c r="AN28" s="721">
        <v>6.29429461919393</v>
      </c>
      <c r="AO28" s="379"/>
      <c r="AP28" s="323">
        <v>222221588.42000005</v>
      </c>
      <c r="AQ28" s="323">
        <v>197622363.54000002</v>
      </c>
      <c r="AR28" s="695">
        <v>-11.069682767952926</v>
      </c>
    </row>
    <row r="29" spans="1:44" ht="12.75">
      <c r="A29" s="164" t="s">
        <v>776</v>
      </c>
      <c r="B29" s="321">
        <v>8261352.0200000005</v>
      </c>
      <c r="C29" s="321">
        <v>9974990.130000006</v>
      </c>
      <c r="D29" s="693">
        <v>20.742828847523253</v>
      </c>
      <c r="E29" s="379"/>
      <c r="F29" s="321">
        <v>40187092.239999995</v>
      </c>
      <c r="G29" s="321">
        <v>15960004.180000002</v>
      </c>
      <c r="H29" s="693">
        <v>-60.28574527192514</v>
      </c>
      <c r="I29" s="379"/>
      <c r="J29" s="321">
        <v>21416805.259999994</v>
      </c>
      <c r="K29" s="321">
        <v>13683376.47</v>
      </c>
      <c r="L29" s="719">
        <v>-36.10916145576418</v>
      </c>
      <c r="M29" s="379"/>
      <c r="N29" s="321">
        <v>736313.61</v>
      </c>
      <c r="O29" s="321">
        <v>674571.4099999999</v>
      </c>
      <c r="P29" s="719">
        <v>-8.385312883188467</v>
      </c>
      <c r="Q29" s="379"/>
      <c r="R29" s="321">
        <v>35375.409999999996</v>
      </c>
      <c r="S29" s="321">
        <v>22953.050000000003</v>
      </c>
      <c r="T29" s="719">
        <v>-35.11580501823157</v>
      </c>
      <c r="U29" s="379"/>
      <c r="V29" s="321">
        <v>9.999999999999999E-31</v>
      </c>
      <c r="W29" s="321">
        <v>9.999999999999999E-31</v>
      </c>
      <c r="X29" s="693">
        <v>0</v>
      </c>
      <c r="Y29" s="379"/>
      <c r="Z29" s="321">
        <v>32245.700000000004</v>
      </c>
      <c r="AA29" s="321">
        <v>314914.73999999993</v>
      </c>
      <c r="AB29" s="719" t="s">
        <v>869</v>
      </c>
      <c r="AC29" s="379"/>
      <c r="AD29" s="321">
        <v>9.999999999999999E-31</v>
      </c>
      <c r="AE29" s="321">
        <v>16482.97</v>
      </c>
      <c r="AF29" s="719" t="s">
        <v>905</v>
      </c>
      <c r="AG29" s="379"/>
      <c r="AH29" s="321">
        <v>41528270.70000003</v>
      </c>
      <c r="AI29" s="321">
        <v>44514405.220000006</v>
      </c>
      <c r="AJ29" s="693">
        <v>7.190606470401306</v>
      </c>
      <c r="AK29" s="379"/>
      <c r="AL29" s="321">
        <v>16344584.350000005</v>
      </c>
      <c r="AM29" s="321">
        <v>15071636.36</v>
      </c>
      <c r="AN29" s="719">
        <v>-7.788194320157215</v>
      </c>
      <c r="AO29" s="379"/>
      <c r="AP29" s="321">
        <v>151742905.65000004</v>
      </c>
      <c r="AQ29" s="321">
        <v>130113560.86</v>
      </c>
      <c r="AR29" s="693">
        <v>-14.253941360453993</v>
      </c>
    </row>
    <row r="30" spans="1:44" ht="12.75">
      <c r="A30" s="270" t="s">
        <v>777</v>
      </c>
      <c r="B30" s="323">
        <v>82511226.03</v>
      </c>
      <c r="C30" s="323">
        <v>104402341.71999994</v>
      </c>
      <c r="D30" s="695">
        <v>26.53107551939735</v>
      </c>
      <c r="E30" s="379"/>
      <c r="F30" s="323">
        <v>62591511.379999995</v>
      </c>
      <c r="G30" s="323">
        <v>43811350.140000015</v>
      </c>
      <c r="H30" s="695">
        <v>-30.00432618727409</v>
      </c>
      <c r="I30" s="379"/>
      <c r="J30" s="323">
        <v>16174130.969999997</v>
      </c>
      <c r="K30" s="323">
        <v>15966482.489999998</v>
      </c>
      <c r="L30" s="721">
        <v>-1.2838308307577595</v>
      </c>
      <c r="M30" s="379"/>
      <c r="N30" s="323">
        <v>2004957.2399999998</v>
      </c>
      <c r="O30" s="323">
        <v>1493944.7799999998</v>
      </c>
      <c r="P30" s="721">
        <v>-25.48744929841995</v>
      </c>
      <c r="Q30" s="379"/>
      <c r="R30" s="323">
        <v>4119906.33</v>
      </c>
      <c r="S30" s="323">
        <v>5591397.8</v>
      </c>
      <c r="T30" s="721">
        <v>35.71662441170111</v>
      </c>
      <c r="U30" s="379"/>
      <c r="V30" s="323">
        <v>680542.5900000001</v>
      </c>
      <c r="W30" s="323">
        <v>851022.8</v>
      </c>
      <c r="X30" s="695">
        <v>25.05063055642116</v>
      </c>
      <c r="Y30" s="379"/>
      <c r="Z30" s="323">
        <v>2808227.08</v>
      </c>
      <c r="AA30" s="323">
        <v>2419919.75</v>
      </c>
      <c r="AB30" s="721">
        <v>-13.827490403660658</v>
      </c>
      <c r="AC30" s="379"/>
      <c r="AD30" s="323">
        <v>465118.5200000001</v>
      </c>
      <c r="AE30" s="323">
        <v>962351.7800000001</v>
      </c>
      <c r="AF30" s="721">
        <v>106.90463583346457</v>
      </c>
      <c r="AG30" s="379"/>
      <c r="AH30" s="323">
        <v>31232529.30999998</v>
      </c>
      <c r="AI30" s="323">
        <v>33173619.540000018</v>
      </c>
      <c r="AJ30" s="695">
        <v>6.214963286302089</v>
      </c>
      <c r="AK30" s="379"/>
      <c r="AL30" s="323">
        <v>30403893.789999954</v>
      </c>
      <c r="AM30" s="323">
        <v>28134735.010000024</v>
      </c>
      <c r="AN30" s="721">
        <v>-7.463382143330177</v>
      </c>
      <c r="AO30" s="379"/>
      <c r="AP30" s="323">
        <v>292864466.9099999</v>
      </c>
      <c r="AQ30" s="323">
        <v>290232359.68999994</v>
      </c>
      <c r="AR30" s="695">
        <v>-0.8987458423246775</v>
      </c>
    </row>
    <row r="31" spans="1:44" ht="12.75">
      <c r="A31" s="164" t="s">
        <v>778</v>
      </c>
      <c r="B31" s="321">
        <v>1032109784.4600004</v>
      </c>
      <c r="C31" s="321">
        <v>1031737084.21</v>
      </c>
      <c r="D31" s="693">
        <v>-0.03611052386208735</v>
      </c>
      <c r="E31" s="379"/>
      <c r="F31" s="321">
        <v>2220423.6300000013</v>
      </c>
      <c r="G31" s="321">
        <v>1965380.7200000002</v>
      </c>
      <c r="H31" s="693">
        <v>-11.486227517764302</v>
      </c>
      <c r="I31" s="379"/>
      <c r="J31" s="321">
        <v>3889990.409999999</v>
      </c>
      <c r="K31" s="321">
        <v>3132517.2499999986</v>
      </c>
      <c r="L31" s="719">
        <v>-19.472365742927387</v>
      </c>
      <c r="M31" s="379"/>
      <c r="N31" s="321">
        <v>1299849.25</v>
      </c>
      <c r="O31" s="321">
        <v>1122426.29</v>
      </c>
      <c r="P31" s="719">
        <v>-13.649502817345926</v>
      </c>
      <c r="Q31" s="379"/>
      <c r="R31" s="321">
        <v>87124.26</v>
      </c>
      <c r="S31" s="321">
        <v>50698.689999999995</v>
      </c>
      <c r="T31" s="719">
        <v>-41.80875682616989</v>
      </c>
      <c r="U31" s="379"/>
      <c r="V31" s="321">
        <v>1696725.8599999999</v>
      </c>
      <c r="W31" s="321">
        <v>1344288.1799999997</v>
      </c>
      <c r="X31" s="693">
        <v>-20.771633668623412</v>
      </c>
      <c r="Y31" s="379"/>
      <c r="Z31" s="321">
        <v>104711.14000000001</v>
      </c>
      <c r="AA31" s="321">
        <v>42668.159999999996</v>
      </c>
      <c r="AB31" s="719">
        <v>-59.25155623365386</v>
      </c>
      <c r="AC31" s="379"/>
      <c r="AD31" s="321">
        <v>622.5</v>
      </c>
      <c r="AE31" s="321">
        <v>15125</v>
      </c>
      <c r="AF31" s="719" t="s">
        <v>869</v>
      </c>
      <c r="AG31" s="379"/>
      <c r="AH31" s="321">
        <v>3721775.130000001</v>
      </c>
      <c r="AI31" s="321">
        <v>4334528.15</v>
      </c>
      <c r="AJ31" s="693">
        <v>16.46399899501718</v>
      </c>
      <c r="AK31" s="379"/>
      <c r="AL31" s="321">
        <v>1758186.0699999994</v>
      </c>
      <c r="AM31" s="321">
        <v>1774159.5800000003</v>
      </c>
      <c r="AN31" s="719">
        <v>0.9085221565884094</v>
      </c>
      <c r="AO31" s="379"/>
      <c r="AP31" s="321">
        <v>1405859564.8400004</v>
      </c>
      <c r="AQ31" s="321">
        <v>1324678263.0300002</v>
      </c>
      <c r="AR31" s="693">
        <v>-5.774495820230763</v>
      </c>
    </row>
    <row r="32" spans="1:44" ht="12.75">
      <c r="A32" s="270" t="s">
        <v>412</v>
      </c>
      <c r="B32" s="323">
        <v>34229756.61</v>
      </c>
      <c r="C32" s="323">
        <v>28576612.94</v>
      </c>
      <c r="D32" s="695">
        <v>-16.515290290870688</v>
      </c>
      <c r="E32" s="379"/>
      <c r="F32" s="323">
        <v>17933121.880000018</v>
      </c>
      <c r="G32" s="323">
        <v>29253101.67999998</v>
      </c>
      <c r="H32" s="695">
        <v>63.12330823237539</v>
      </c>
      <c r="I32" s="379"/>
      <c r="J32" s="323">
        <v>2382830.5</v>
      </c>
      <c r="K32" s="323">
        <v>1187370.26</v>
      </c>
      <c r="L32" s="721">
        <v>-50.16975567502598</v>
      </c>
      <c r="M32" s="379"/>
      <c r="N32" s="323">
        <v>9.999999999999999E-31</v>
      </c>
      <c r="O32" s="323">
        <v>50</v>
      </c>
      <c r="P32" s="721" t="s">
        <v>905</v>
      </c>
      <c r="Q32" s="379"/>
      <c r="R32" s="323">
        <v>107708890.53000002</v>
      </c>
      <c r="S32" s="323">
        <v>63899637.120000005</v>
      </c>
      <c r="T32" s="721">
        <v>-40.673757936256784</v>
      </c>
      <c r="U32" s="379"/>
      <c r="V32" s="323">
        <v>4384641.7700000005</v>
      </c>
      <c r="W32" s="323">
        <v>16531386.99</v>
      </c>
      <c r="X32" s="695">
        <v>277.02936424838185</v>
      </c>
      <c r="Y32" s="379"/>
      <c r="Z32" s="323">
        <v>9.999999999999999E-31</v>
      </c>
      <c r="AA32" s="323">
        <v>14649.23</v>
      </c>
      <c r="AB32" s="721" t="s">
        <v>905</v>
      </c>
      <c r="AC32" s="379"/>
      <c r="AD32" s="323">
        <v>365124.1</v>
      </c>
      <c r="AE32" s="323">
        <v>91823.22</v>
      </c>
      <c r="AF32" s="721">
        <v>-74.851503913327</v>
      </c>
      <c r="AG32" s="379"/>
      <c r="AH32" s="323">
        <v>11340587.389999999</v>
      </c>
      <c r="AI32" s="323">
        <v>12799516.17000001</v>
      </c>
      <c r="AJ32" s="695">
        <v>12.864666792184654</v>
      </c>
      <c r="AK32" s="379"/>
      <c r="AL32" s="323">
        <v>464954.70000000007</v>
      </c>
      <c r="AM32" s="323">
        <v>236596.93</v>
      </c>
      <c r="AN32" s="721">
        <v>-49.11398250195127</v>
      </c>
      <c r="AO32" s="379"/>
      <c r="AP32" s="323">
        <v>482775493.81999993</v>
      </c>
      <c r="AQ32" s="323">
        <v>390724859.52000004</v>
      </c>
      <c r="AR32" s="695">
        <v>-19.066964971987677</v>
      </c>
    </row>
    <row r="33" spans="1:44" ht="12.75">
      <c r="A33" s="164" t="s">
        <v>779</v>
      </c>
      <c r="B33" s="321">
        <v>59516613.23999998</v>
      </c>
      <c r="C33" s="321">
        <v>44276904.03000001</v>
      </c>
      <c r="D33" s="693">
        <v>-25.605807152611394</v>
      </c>
      <c r="E33" s="379"/>
      <c r="F33" s="321">
        <v>32073187.550000016</v>
      </c>
      <c r="G33" s="321">
        <v>19599375.669999987</v>
      </c>
      <c r="H33" s="693">
        <v>-38.89171246404545</v>
      </c>
      <c r="I33" s="379"/>
      <c r="J33" s="321">
        <v>12403662.79</v>
      </c>
      <c r="K33" s="321">
        <v>15473290.15000001</v>
      </c>
      <c r="L33" s="719">
        <v>24.74774920900611</v>
      </c>
      <c r="M33" s="379"/>
      <c r="N33" s="321">
        <v>571332.98</v>
      </c>
      <c r="O33" s="321">
        <v>5786573.890000001</v>
      </c>
      <c r="P33" s="719" t="s">
        <v>869</v>
      </c>
      <c r="Q33" s="379"/>
      <c r="R33" s="321">
        <v>436962.97000000003</v>
      </c>
      <c r="S33" s="321">
        <v>4544467.820000001</v>
      </c>
      <c r="T33" s="719" t="s">
        <v>869</v>
      </c>
      <c r="U33" s="379"/>
      <c r="V33" s="321">
        <v>259745.66</v>
      </c>
      <c r="W33" s="321">
        <v>509521.02</v>
      </c>
      <c r="X33" s="693">
        <v>96.16151430595608</v>
      </c>
      <c r="Y33" s="379"/>
      <c r="Z33" s="321">
        <v>1547936.97</v>
      </c>
      <c r="AA33" s="321">
        <v>2516396.34</v>
      </c>
      <c r="AB33" s="719">
        <v>62.56452224924893</v>
      </c>
      <c r="AC33" s="379"/>
      <c r="AD33" s="321">
        <v>315442.05000000005</v>
      </c>
      <c r="AE33" s="321">
        <v>12477732.430000003</v>
      </c>
      <c r="AF33" s="719" t="s">
        <v>869</v>
      </c>
      <c r="AG33" s="379"/>
      <c r="AH33" s="321">
        <v>23420591.94</v>
      </c>
      <c r="AI33" s="321">
        <v>28115940.76999999</v>
      </c>
      <c r="AJ33" s="693">
        <v>20.047951144995647</v>
      </c>
      <c r="AK33" s="379"/>
      <c r="AL33" s="321">
        <v>9289585.77</v>
      </c>
      <c r="AM33" s="321">
        <v>11415402.819999997</v>
      </c>
      <c r="AN33" s="719">
        <v>22.883873432388757</v>
      </c>
      <c r="AO33" s="379"/>
      <c r="AP33" s="321">
        <v>348026915.0300002</v>
      </c>
      <c r="AQ33" s="321">
        <v>365378304.61999995</v>
      </c>
      <c r="AR33" s="693">
        <v>4.985645891354129</v>
      </c>
    </row>
    <row r="34" spans="1:44" ht="12.75">
      <c r="A34" s="270" t="s">
        <v>780</v>
      </c>
      <c r="B34" s="323">
        <v>19013015.9</v>
      </c>
      <c r="C34" s="323">
        <v>29000815.52999999</v>
      </c>
      <c r="D34" s="695">
        <v>52.531379990062455</v>
      </c>
      <c r="E34" s="379"/>
      <c r="F34" s="323">
        <v>40709477.310000025</v>
      </c>
      <c r="G34" s="323">
        <v>34922018.09999999</v>
      </c>
      <c r="H34" s="695">
        <v>-14.216491078794535</v>
      </c>
      <c r="I34" s="379"/>
      <c r="J34" s="323">
        <v>22418658.579999976</v>
      </c>
      <c r="K34" s="323">
        <v>28236417.349999994</v>
      </c>
      <c r="L34" s="721">
        <v>25.950521300101915</v>
      </c>
      <c r="M34" s="379"/>
      <c r="N34" s="323">
        <v>124409.22000000004</v>
      </c>
      <c r="O34" s="323">
        <v>350838.83999999985</v>
      </c>
      <c r="P34" s="721">
        <v>182.0038900653824</v>
      </c>
      <c r="Q34" s="379"/>
      <c r="R34" s="323">
        <v>5166306.920000002</v>
      </c>
      <c r="S34" s="323">
        <v>4645053.57</v>
      </c>
      <c r="T34" s="721">
        <v>-10.089477030141314</v>
      </c>
      <c r="U34" s="379"/>
      <c r="V34" s="323">
        <v>39146.49</v>
      </c>
      <c r="W34" s="323">
        <v>161755.68</v>
      </c>
      <c r="X34" s="695">
        <v>313.20608820867466</v>
      </c>
      <c r="Y34" s="379"/>
      <c r="Z34" s="323">
        <v>334091.8300000001</v>
      </c>
      <c r="AA34" s="323">
        <v>1744802.6499999992</v>
      </c>
      <c r="AB34" s="721">
        <v>422.25241485252684</v>
      </c>
      <c r="AC34" s="379"/>
      <c r="AD34" s="323">
        <v>41059.94</v>
      </c>
      <c r="AE34" s="323">
        <v>4378084.78</v>
      </c>
      <c r="AF34" s="721" t="s">
        <v>869</v>
      </c>
      <c r="AG34" s="379"/>
      <c r="AH34" s="323">
        <v>23373196.229999956</v>
      </c>
      <c r="AI34" s="323">
        <v>33762337.74000002</v>
      </c>
      <c r="AJ34" s="695">
        <v>44.44895515259224</v>
      </c>
      <c r="AK34" s="379"/>
      <c r="AL34" s="323">
        <v>7552180.51</v>
      </c>
      <c r="AM34" s="323">
        <v>5379621.34</v>
      </c>
      <c r="AN34" s="721">
        <v>-28.76730987988527</v>
      </c>
      <c r="AO34" s="379"/>
      <c r="AP34" s="323">
        <v>178790555.99999997</v>
      </c>
      <c r="AQ34" s="323">
        <v>200602516.39000002</v>
      </c>
      <c r="AR34" s="695">
        <v>12.199727367031654</v>
      </c>
    </row>
    <row r="35" spans="1:44" ht="12.75">
      <c r="A35" s="164" t="s">
        <v>781</v>
      </c>
      <c r="B35" s="321">
        <v>5884920.070000003</v>
      </c>
      <c r="C35" s="321">
        <v>5075908.919999999</v>
      </c>
      <c r="D35" s="693">
        <v>-13.747190112643338</v>
      </c>
      <c r="E35" s="379"/>
      <c r="F35" s="321">
        <v>8625778.610000007</v>
      </c>
      <c r="G35" s="321">
        <v>7722564.040000002</v>
      </c>
      <c r="H35" s="693">
        <v>-10.471107720674555</v>
      </c>
      <c r="I35" s="379"/>
      <c r="J35" s="321">
        <v>6898038.550000001</v>
      </c>
      <c r="K35" s="321">
        <v>15086341.45</v>
      </c>
      <c r="L35" s="719">
        <v>118.70480051173385</v>
      </c>
      <c r="M35" s="379"/>
      <c r="N35" s="321">
        <v>2700</v>
      </c>
      <c r="O35" s="321">
        <v>1978876.1199999996</v>
      </c>
      <c r="P35" s="719" t="s">
        <v>869</v>
      </c>
      <c r="Q35" s="379"/>
      <c r="R35" s="321">
        <v>9.999999999999999E-31</v>
      </c>
      <c r="S35" s="321">
        <v>48677</v>
      </c>
      <c r="T35" s="719" t="s">
        <v>905</v>
      </c>
      <c r="U35" s="379"/>
      <c r="V35" s="321">
        <v>24085.6</v>
      </c>
      <c r="W35" s="321">
        <v>5501</v>
      </c>
      <c r="X35" s="693">
        <v>-77.16062709668847</v>
      </c>
      <c r="Y35" s="379"/>
      <c r="Z35" s="321">
        <v>76389.16</v>
      </c>
      <c r="AA35" s="321">
        <v>72931.20999999999</v>
      </c>
      <c r="AB35" s="719">
        <v>-4.526754843226466</v>
      </c>
      <c r="AC35" s="379"/>
      <c r="AD35" s="321">
        <v>9.999999999999999E-31</v>
      </c>
      <c r="AE35" s="321">
        <v>9.999999999999999E-31</v>
      </c>
      <c r="AF35" s="719">
        <v>0</v>
      </c>
      <c r="AG35" s="379"/>
      <c r="AH35" s="321">
        <v>113623339.58999997</v>
      </c>
      <c r="AI35" s="321">
        <v>86691467.13000001</v>
      </c>
      <c r="AJ35" s="693">
        <v>-23.70276437673924</v>
      </c>
      <c r="AK35" s="379"/>
      <c r="AL35" s="321">
        <v>24016189.270000003</v>
      </c>
      <c r="AM35" s="321">
        <v>131036136.35</v>
      </c>
      <c r="AN35" s="719">
        <v>445.61585469217107</v>
      </c>
      <c r="AO35" s="379"/>
      <c r="AP35" s="321">
        <v>181807984.34999996</v>
      </c>
      <c r="AQ35" s="321">
        <v>478850595.94000006</v>
      </c>
      <c r="AR35" s="693">
        <v>163.3825998632497</v>
      </c>
    </row>
    <row r="36" spans="1:44" ht="12.75">
      <c r="A36" s="270" t="s">
        <v>427</v>
      </c>
      <c r="B36" s="323">
        <v>481460.18</v>
      </c>
      <c r="C36" s="323">
        <v>2012367.15</v>
      </c>
      <c r="D36" s="695">
        <v>317.97166901736296</v>
      </c>
      <c r="E36" s="379"/>
      <c r="F36" s="323">
        <v>9.999999999999999E-31</v>
      </c>
      <c r="G36" s="323">
        <v>9.999999999999999E-31</v>
      </c>
      <c r="H36" s="695">
        <v>0</v>
      </c>
      <c r="I36" s="379"/>
      <c r="J36" s="323">
        <v>9.999999999999999E-31</v>
      </c>
      <c r="K36" s="323">
        <v>107679</v>
      </c>
      <c r="L36" s="721" t="s">
        <v>905</v>
      </c>
      <c r="M36" s="379"/>
      <c r="N36" s="323">
        <v>58568</v>
      </c>
      <c r="O36" s="323">
        <v>9.999999999999999E-31</v>
      </c>
      <c r="P36" s="721">
        <v>-100</v>
      </c>
      <c r="Q36" s="379"/>
      <c r="R36" s="323">
        <v>9.999999999999999E-31</v>
      </c>
      <c r="S36" s="323">
        <v>9.999999999999999E-31</v>
      </c>
      <c r="T36" s="721">
        <v>0</v>
      </c>
      <c r="U36" s="379"/>
      <c r="V36" s="323">
        <v>9.999999999999999E-31</v>
      </c>
      <c r="W36" s="323">
        <v>9.999999999999999E-31</v>
      </c>
      <c r="X36" s="695">
        <v>0</v>
      </c>
      <c r="Y36" s="379"/>
      <c r="Z36" s="323">
        <v>9.999999999999999E-31</v>
      </c>
      <c r="AA36" s="323">
        <v>9.999999999999999E-31</v>
      </c>
      <c r="AB36" s="721">
        <v>0</v>
      </c>
      <c r="AC36" s="379"/>
      <c r="AD36" s="323">
        <v>9.999999999999999E-31</v>
      </c>
      <c r="AE36" s="323">
        <v>9.999999999999999E-31</v>
      </c>
      <c r="AF36" s="721">
        <v>0</v>
      </c>
      <c r="AG36" s="379"/>
      <c r="AH36" s="323">
        <v>1012850.99</v>
      </c>
      <c r="AI36" s="323">
        <v>7814</v>
      </c>
      <c r="AJ36" s="695">
        <v>-99.22851435431781</v>
      </c>
      <c r="AK36" s="379"/>
      <c r="AL36" s="323">
        <v>435116.56</v>
      </c>
      <c r="AM36" s="323">
        <v>7629.33</v>
      </c>
      <c r="AN36" s="721">
        <v>-98.24660086483493</v>
      </c>
      <c r="AO36" s="379"/>
      <c r="AP36" s="323">
        <v>2340982.83</v>
      </c>
      <c r="AQ36" s="323">
        <v>5795820.55</v>
      </c>
      <c r="AR36" s="695">
        <v>147.58065184100474</v>
      </c>
    </row>
    <row r="37" spans="1:44" ht="12.75">
      <c r="A37" s="341" t="s">
        <v>782</v>
      </c>
      <c r="B37" s="342">
        <v>94469880.07000001</v>
      </c>
      <c r="C37" s="342">
        <v>104230899.62000003</v>
      </c>
      <c r="D37" s="380">
        <v>10.332414461378935</v>
      </c>
      <c r="E37" s="379"/>
      <c r="F37" s="342">
        <v>112632685.58000001</v>
      </c>
      <c r="G37" s="342">
        <v>69067714.49000001</v>
      </c>
      <c r="H37" s="380">
        <v>-38.678799911111916</v>
      </c>
      <c r="I37" s="379"/>
      <c r="J37" s="342">
        <v>65972579.90000005</v>
      </c>
      <c r="K37" s="342">
        <v>68160959.96999997</v>
      </c>
      <c r="L37" s="722">
        <v>3.317105490367389</v>
      </c>
      <c r="M37" s="379"/>
      <c r="N37" s="342">
        <v>5676769.26</v>
      </c>
      <c r="O37" s="342">
        <v>6955090.1</v>
      </c>
      <c r="P37" s="722">
        <v>22.518456915404016</v>
      </c>
      <c r="Q37" s="379"/>
      <c r="R37" s="342">
        <v>1152450.1900000004</v>
      </c>
      <c r="S37" s="342">
        <v>1076630.9400000002</v>
      </c>
      <c r="T37" s="722">
        <v>-6.578961126293903</v>
      </c>
      <c r="U37" s="379"/>
      <c r="V37" s="342">
        <v>530305.28</v>
      </c>
      <c r="W37" s="342">
        <v>577248.91</v>
      </c>
      <c r="X37" s="380">
        <v>8.852189817910162</v>
      </c>
      <c r="Y37" s="379"/>
      <c r="Z37" s="342">
        <v>2019110.6400000001</v>
      </c>
      <c r="AA37" s="342">
        <v>1701996.9299999997</v>
      </c>
      <c r="AB37" s="722">
        <v>-15.705613338751977</v>
      </c>
      <c r="AC37" s="379"/>
      <c r="AD37" s="342">
        <v>797341.46</v>
      </c>
      <c r="AE37" s="342">
        <v>608860.08</v>
      </c>
      <c r="AF37" s="722">
        <v>-23.638728130354593</v>
      </c>
      <c r="AG37" s="379"/>
      <c r="AH37" s="342">
        <v>100492510.28999995</v>
      </c>
      <c r="AI37" s="342">
        <v>107228198.93</v>
      </c>
      <c r="AJ37" s="380">
        <v>6.702677264765611</v>
      </c>
      <c r="AK37" s="379"/>
      <c r="AL37" s="342">
        <v>30843630.630000003</v>
      </c>
      <c r="AM37" s="342">
        <v>23678893.499999996</v>
      </c>
      <c r="AN37" s="722">
        <v>-23.229227505503967</v>
      </c>
      <c r="AO37" s="379"/>
      <c r="AP37" s="342">
        <v>664852049.18</v>
      </c>
      <c r="AQ37" s="342">
        <v>642490523.6900002</v>
      </c>
      <c r="AR37" s="380">
        <v>-3.363383705830425</v>
      </c>
    </row>
    <row r="38" spans="1:41" ht="12.75">
      <c r="A38" s="164"/>
      <c r="B38" s="321"/>
      <c r="C38" s="321"/>
      <c r="D38" s="321"/>
      <c r="E38" s="379"/>
      <c r="F38" s="321"/>
      <c r="G38" s="321"/>
      <c r="H38" s="321"/>
      <c r="I38" s="379"/>
      <c r="J38" s="321"/>
      <c r="K38" s="321"/>
      <c r="L38" s="321"/>
      <c r="M38" s="379"/>
      <c r="N38" s="321"/>
      <c r="O38" s="321"/>
      <c r="P38" s="321"/>
      <c r="Q38" s="379"/>
      <c r="R38" s="321"/>
      <c r="S38" s="321"/>
      <c r="T38" s="321"/>
      <c r="U38" s="379"/>
      <c r="V38" s="321"/>
      <c r="W38" s="321"/>
      <c r="X38" s="321"/>
      <c r="Y38" s="379"/>
      <c r="Z38" s="321"/>
      <c r="AA38" s="321"/>
      <c r="AB38" s="321"/>
      <c r="AC38" s="379"/>
      <c r="AD38" s="321"/>
      <c r="AE38" s="321"/>
      <c r="AF38" s="321"/>
      <c r="AG38" s="379"/>
      <c r="AH38" s="321"/>
      <c r="AI38" s="321"/>
      <c r="AJ38" s="321"/>
      <c r="AK38" s="379"/>
      <c r="AL38" s="321"/>
      <c r="AM38" s="321"/>
      <c r="AN38" s="321"/>
      <c r="AO38" s="379"/>
    </row>
    <row r="39" spans="1:37" ht="15">
      <c r="A39" s="13" t="s">
        <v>785</v>
      </c>
      <c r="B39" s="76"/>
      <c r="C39" s="76"/>
      <c r="D39" s="76"/>
      <c r="E39" s="362"/>
      <c r="F39" s="358"/>
      <c r="G39" s="358"/>
      <c r="H39" s="358"/>
      <c r="I39" s="362"/>
      <c r="J39" s="76"/>
      <c r="K39" s="76"/>
      <c r="L39" s="76"/>
      <c r="M39" s="362"/>
      <c r="N39" s="76"/>
      <c r="O39" s="76"/>
      <c r="P39" s="76"/>
      <c r="Q39" s="362"/>
      <c r="R39" s="76"/>
      <c r="S39" s="76"/>
      <c r="T39" s="76"/>
      <c r="U39" s="362"/>
      <c r="V39" s="76"/>
      <c r="W39" s="76"/>
      <c r="X39" s="76"/>
      <c r="Y39" s="362"/>
      <c r="Z39" s="76"/>
      <c r="AA39" s="76"/>
      <c r="AB39" s="76"/>
      <c r="AC39" s="362"/>
      <c r="AD39" s="76"/>
      <c r="AE39" s="76"/>
      <c r="AF39" s="76"/>
      <c r="AG39" s="362"/>
      <c r="AH39" s="325"/>
      <c r="AI39" s="325"/>
      <c r="AJ39" s="325"/>
      <c r="AK39" s="389"/>
    </row>
    <row r="40" spans="1:37" ht="15">
      <c r="A40" s="271" t="s">
        <v>10</v>
      </c>
      <c r="B40" s="271"/>
      <c r="C40" s="271"/>
      <c r="D40" s="271"/>
      <c r="E40" s="376"/>
      <c r="F40" s="375"/>
      <c r="G40" s="375"/>
      <c r="H40" s="375"/>
      <c r="I40" s="376"/>
      <c r="J40" s="76"/>
      <c r="K40" s="76"/>
      <c r="L40" s="76"/>
      <c r="M40" s="362"/>
      <c r="N40" s="76"/>
      <c r="O40" s="76"/>
      <c r="P40" s="76"/>
      <c r="Q40" s="362"/>
      <c r="R40" s="76"/>
      <c r="S40" s="76"/>
      <c r="T40" s="76"/>
      <c r="U40" s="362"/>
      <c r="V40" s="76"/>
      <c r="W40" s="76"/>
      <c r="X40" s="76"/>
      <c r="Y40" s="362"/>
      <c r="Z40" s="76"/>
      <c r="AA40" s="76"/>
      <c r="AB40" s="76"/>
      <c r="AC40" s="362"/>
      <c r="AD40" s="76"/>
      <c r="AE40" s="76"/>
      <c r="AF40" s="76"/>
      <c r="AG40" s="362"/>
      <c r="AH40" s="325"/>
      <c r="AI40" s="325"/>
      <c r="AJ40" s="325"/>
      <c r="AK40" s="389"/>
    </row>
    <row r="41" spans="1:37" ht="15">
      <c r="A41" s="272" t="s">
        <v>786</v>
      </c>
      <c r="B41" s="76"/>
      <c r="C41" s="76"/>
      <c r="D41" s="76"/>
      <c r="E41" s="362"/>
      <c r="F41" s="358"/>
      <c r="G41" s="358"/>
      <c r="H41" s="358"/>
      <c r="I41" s="362"/>
      <c r="J41" s="76"/>
      <c r="K41" s="76"/>
      <c r="L41" s="76"/>
      <c r="M41" s="362"/>
      <c r="N41" s="76"/>
      <c r="O41" s="76"/>
      <c r="P41" s="76"/>
      <c r="Q41" s="362"/>
      <c r="R41" s="76"/>
      <c r="S41" s="76"/>
      <c r="T41" s="76"/>
      <c r="U41" s="362"/>
      <c r="V41" s="76"/>
      <c r="W41" s="76"/>
      <c r="X41" s="76"/>
      <c r="Y41" s="362"/>
      <c r="Z41" s="76"/>
      <c r="AA41" s="76"/>
      <c r="AB41" s="76"/>
      <c r="AC41" s="362"/>
      <c r="AD41" s="76"/>
      <c r="AE41" s="76"/>
      <c r="AF41" s="76"/>
      <c r="AG41" s="362"/>
      <c r="AH41" s="325"/>
      <c r="AI41" s="325"/>
      <c r="AJ41" s="325"/>
      <c r="AK41" s="389"/>
    </row>
    <row r="42" spans="1:37" ht="15">
      <c r="A42" s="489" t="s">
        <v>1323</v>
      </c>
      <c r="B42" s="76"/>
      <c r="C42" s="76"/>
      <c r="D42" s="76"/>
      <c r="E42" s="362"/>
      <c r="F42" s="76"/>
      <c r="G42" s="76"/>
      <c r="H42" s="76"/>
      <c r="I42" s="362"/>
      <c r="J42" s="76"/>
      <c r="K42" s="76"/>
      <c r="L42" s="76"/>
      <c r="M42" s="362"/>
      <c r="N42" s="358"/>
      <c r="O42" s="358"/>
      <c r="P42" s="358"/>
      <c r="Q42" s="362"/>
      <c r="R42" s="358"/>
      <c r="S42" s="358"/>
      <c r="T42" s="358"/>
      <c r="U42" s="362"/>
      <c r="V42" s="358"/>
      <c r="W42" s="358"/>
      <c r="X42" s="358"/>
      <c r="Y42" s="362"/>
      <c r="Z42" s="76"/>
      <c r="AA42" s="76"/>
      <c r="AB42" s="76"/>
      <c r="AC42" s="362"/>
      <c r="AD42" s="76"/>
      <c r="AE42" s="76"/>
      <c r="AF42" s="76"/>
      <c r="AG42" s="362"/>
      <c r="AH42" s="325"/>
      <c r="AI42" s="325"/>
      <c r="AJ42" s="325"/>
      <c r="AK42" s="389"/>
    </row>
    <row r="43" spans="2:37" ht="12.75">
      <c r="B43" s="324"/>
      <c r="C43" s="324"/>
      <c r="D43" s="324"/>
      <c r="E43" s="387"/>
      <c r="F43" s="324"/>
      <c r="G43" s="324"/>
      <c r="H43" s="324"/>
      <c r="I43" s="387"/>
      <c r="J43" s="324"/>
      <c r="K43" s="324"/>
      <c r="L43" s="324"/>
      <c r="M43" s="387"/>
      <c r="N43" s="386"/>
      <c r="O43" s="386"/>
      <c r="P43" s="386"/>
      <c r="Q43" s="387"/>
      <c r="R43" s="386"/>
      <c r="S43" s="386"/>
      <c r="T43" s="386"/>
      <c r="U43" s="387"/>
      <c r="V43" s="386"/>
      <c r="W43" s="386"/>
      <c r="X43" s="386"/>
      <c r="Y43" s="387"/>
      <c r="Z43" s="324"/>
      <c r="AA43" s="324"/>
      <c r="AB43" s="324"/>
      <c r="AC43" s="387"/>
      <c r="AD43" s="324"/>
      <c r="AE43" s="324"/>
      <c r="AF43" s="324"/>
      <c r="AG43" s="387"/>
      <c r="AH43" s="324"/>
      <c r="AI43" s="324"/>
      <c r="AJ43" s="324"/>
      <c r="AK43" s="387"/>
    </row>
    <row r="44" spans="1:24" ht="12.75">
      <c r="A44" s="848"/>
      <c r="B44" s="848"/>
      <c r="C44" s="848"/>
      <c r="N44" s="555"/>
      <c r="O44" s="555"/>
      <c r="P44" s="555"/>
      <c r="R44" s="555"/>
      <c r="S44" s="555"/>
      <c r="T44" s="555"/>
      <c r="V44" s="555"/>
      <c r="W44" s="555"/>
      <c r="X44" s="555"/>
    </row>
    <row r="45" spans="1:24" ht="12.75">
      <c r="A45" s="848"/>
      <c r="B45" s="848"/>
      <c r="C45" s="848"/>
      <c r="N45" s="556"/>
      <c r="O45" s="556"/>
      <c r="P45" s="556"/>
      <c r="Q45" s="557"/>
      <c r="R45" s="555"/>
      <c r="S45" s="555"/>
      <c r="T45" s="555"/>
      <c r="V45" s="555"/>
      <c r="W45" s="555"/>
      <c r="X45" s="555"/>
    </row>
    <row r="46" spans="1:24" ht="12.75">
      <c r="A46" s="848"/>
      <c r="B46" s="848"/>
      <c r="C46" s="848"/>
      <c r="N46" s="555"/>
      <c r="O46" s="555"/>
      <c r="P46" s="555"/>
      <c r="R46" s="555"/>
      <c r="S46" s="555"/>
      <c r="T46" s="555"/>
      <c r="V46" s="555"/>
      <c r="W46" s="555"/>
      <c r="X46" s="555"/>
    </row>
    <row r="47" spans="1:24" ht="12.75">
      <c r="A47" s="848"/>
      <c r="B47" s="848"/>
      <c r="C47" s="848"/>
      <c r="N47" s="555"/>
      <c r="O47" s="555"/>
      <c r="P47" s="555"/>
      <c r="R47" s="555"/>
      <c r="S47" s="555"/>
      <c r="T47" s="555"/>
      <c r="V47" s="555"/>
      <c r="W47" s="555"/>
      <c r="X47" s="555"/>
    </row>
    <row r="48" spans="14:24" ht="12.75">
      <c r="N48" s="555"/>
      <c r="O48" s="555"/>
      <c r="P48" s="555"/>
      <c r="R48" s="555"/>
      <c r="S48" s="555"/>
      <c r="T48" s="555"/>
      <c r="V48" s="555"/>
      <c r="W48" s="555"/>
      <c r="X48" s="555"/>
    </row>
  </sheetData>
  <sheetProtection/>
  <mergeCells count="13">
    <mergeCell ref="A8:H8"/>
    <mergeCell ref="Z10:AB10"/>
    <mergeCell ref="AD10:AF10"/>
    <mergeCell ref="AH10:AJ10"/>
    <mergeCell ref="AL10:AN10"/>
    <mergeCell ref="AP10:AR10"/>
    <mergeCell ref="V10:X10"/>
    <mergeCell ref="A44:C47"/>
    <mergeCell ref="B10:D10"/>
    <mergeCell ref="F10:H10"/>
    <mergeCell ref="J10:L10"/>
    <mergeCell ref="N10:P10"/>
    <mergeCell ref="R10:T1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72"/>
  <sheetViews>
    <sheetView zoomScalePageLayoutView="0" workbookViewId="0" topLeftCell="A1">
      <selection activeCell="A11" sqref="A11:H11"/>
    </sheetView>
  </sheetViews>
  <sheetFormatPr defaultColWidth="3.8515625" defaultRowHeight="12.75"/>
  <cols>
    <col min="1" max="1" width="4.28125" style="1" customWidth="1"/>
    <col min="2" max="2" width="2.140625" style="1" customWidth="1"/>
    <col min="3" max="3" width="63.28125" style="29" customWidth="1"/>
    <col min="4" max="4" width="17.00390625" style="1" customWidth="1"/>
    <col min="5" max="5" width="16.7109375" style="1" customWidth="1"/>
    <col min="6" max="6" width="11.57421875" style="120" customWidth="1"/>
    <col min="7" max="7" width="14.140625" style="120" customWidth="1"/>
    <col min="8" max="8" width="14.28125" style="22" customWidth="1"/>
    <col min="9" max="9" width="3.421875" style="1" customWidth="1"/>
    <col min="10" max="10" width="15.421875" style="1" customWidth="1"/>
    <col min="11" max="11" width="14.57421875" style="1" customWidth="1"/>
    <col min="12" max="12" width="12.57421875" style="1" customWidth="1"/>
    <col min="13" max="13" width="15.140625" style="1" customWidth="1"/>
    <col min="14" max="14" width="14.140625" style="1" customWidth="1"/>
    <col min="15" max="16384" width="3.8515625" style="1" customWidth="1"/>
  </cols>
  <sheetData>
    <row r="1" ht="3" customHeight="1"/>
    <row r="2" spans="6:8" ht="12.75" customHeight="1">
      <c r="F2" s="229"/>
      <c r="G2" s="229"/>
      <c r="H2" s="229"/>
    </row>
    <row r="3" spans="6:13" ht="12.75" customHeight="1">
      <c r="F3" s="229"/>
      <c r="G3" s="229"/>
      <c r="H3" s="229"/>
      <c r="J3" s="851"/>
      <c r="K3" s="851"/>
      <c r="L3" s="851"/>
      <c r="M3" s="851"/>
    </row>
    <row r="4" spans="6:13" ht="12.75" customHeight="1">
      <c r="F4" s="229"/>
      <c r="G4" s="229"/>
      <c r="H4" s="229"/>
      <c r="J4" s="851"/>
      <c r="K4" s="851"/>
      <c r="L4" s="851"/>
      <c r="M4" s="851"/>
    </row>
    <row r="5" spans="6:13" ht="15">
      <c r="F5" s="229"/>
      <c r="G5" s="229"/>
      <c r="H5" s="229"/>
      <c r="J5" s="851"/>
      <c r="K5" s="851"/>
      <c r="L5" s="851"/>
      <c r="M5" s="851"/>
    </row>
    <row r="6" ht="12.75"/>
    <row r="7" ht="12.75" customHeight="1" hidden="1"/>
    <row r="8" spans="1:8" s="6" customFormat="1" ht="15">
      <c r="A8" s="123" t="s">
        <v>834</v>
      </c>
      <c r="B8" s="123"/>
      <c r="C8" s="123"/>
      <c r="D8" s="123"/>
      <c r="E8" s="123"/>
      <c r="F8" s="123"/>
      <c r="G8" s="229"/>
      <c r="H8" s="229"/>
    </row>
    <row r="9" spans="1:8" s="6" customFormat="1" ht="15">
      <c r="A9" s="807" t="s">
        <v>833</v>
      </c>
      <c r="B9" s="807"/>
      <c r="C9" s="807"/>
      <c r="D9" s="807"/>
      <c r="E9" s="807"/>
      <c r="F9" s="807"/>
      <c r="G9" s="807"/>
      <c r="H9" s="231"/>
    </row>
    <row r="10" spans="1:8" s="6" customFormat="1" ht="15">
      <c r="A10" s="123" t="s">
        <v>334</v>
      </c>
      <c r="B10" s="123"/>
      <c r="C10" s="123"/>
      <c r="D10" s="123"/>
      <c r="E10" s="123"/>
      <c r="F10" s="123"/>
      <c r="G10" s="123"/>
      <c r="H10" s="231"/>
    </row>
    <row r="11" spans="1:9" s="6" customFormat="1" ht="15.75" thickBot="1">
      <c r="A11" s="838" t="s">
        <v>1318</v>
      </c>
      <c r="B11" s="838"/>
      <c r="C11" s="838"/>
      <c r="D11" s="838"/>
      <c r="E11" s="838"/>
      <c r="F11" s="838"/>
      <c r="G11" s="838"/>
      <c r="H11" s="838"/>
      <c r="I11" s="558"/>
    </row>
    <row r="12" spans="2:14" ht="21" customHeight="1" thickBot="1">
      <c r="B12" s="53"/>
      <c r="C12" s="53"/>
      <c r="D12" s="852" t="s">
        <v>1319</v>
      </c>
      <c r="E12" s="852"/>
      <c r="F12" s="852"/>
      <c r="G12" s="852"/>
      <c r="H12" s="852"/>
      <c r="I12" s="241"/>
      <c r="J12" s="853" t="s">
        <v>1320</v>
      </c>
      <c r="K12" s="853"/>
      <c r="L12" s="853"/>
      <c r="M12" s="853"/>
      <c r="N12" s="853"/>
    </row>
    <row r="13" spans="1:14" s="127" customFormat="1" ht="12">
      <c r="A13" s="761"/>
      <c r="B13" s="761"/>
      <c r="C13" s="761"/>
      <c r="D13" s="833" t="s">
        <v>444</v>
      </c>
      <c r="E13" s="833"/>
      <c r="F13" s="833"/>
      <c r="G13" s="833"/>
      <c r="H13" s="833"/>
      <c r="J13" s="833" t="s">
        <v>444</v>
      </c>
      <c r="K13" s="833"/>
      <c r="L13" s="833"/>
      <c r="M13" s="833"/>
      <c r="N13" s="833"/>
    </row>
    <row r="14" spans="1:14" s="127" customFormat="1" ht="13.5" customHeight="1">
      <c r="A14" s="130" t="s">
        <v>169</v>
      </c>
      <c r="B14" s="130"/>
      <c r="C14" s="131" t="s">
        <v>336</v>
      </c>
      <c r="D14" s="716">
        <v>2013</v>
      </c>
      <c r="E14" s="716">
        <v>2012</v>
      </c>
      <c r="F14" s="133" t="s">
        <v>445</v>
      </c>
      <c r="G14" s="133" t="s">
        <v>758</v>
      </c>
      <c r="H14" s="834" t="s">
        <v>523</v>
      </c>
      <c r="J14" s="716">
        <v>2013</v>
      </c>
      <c r="K14" s="716">
        <v>2012</v>
      </c>
      <c r="L14" s="133" t="s">
        <v>445</v>
      </c>
      <c r="M14" s="133" t="s">
        <v>758</v>
      </c>
      <c r="N14" s="834" t="s">
        <v>523</v>
      </c>
    </row>
    <row r="15" spans="1:14" s="127" customFormat="1" ht="12.75" thickBot="1">
      <c r="A15" s="136"/>
      <c r="B15" s="136"/>
      <c r="C15" s="136"/>
      <c r="D15" s="137"/>
      <c r="E15" s="137"/>
      <c r="F15" s="138" t="s">
        <v>449</v>
      </c>
      <c r="G15" s="138" t="s">
        <v>450</v>
      </c>
      <c r="H15" s="835"/>
      <c r="I15" s="247"/>
      <c r="J15" s="137"/>
      <c r="K15" s="137"/>
      <c r="L15" s="138" t="s">
        <v>449</v>
      </c>
      <c r="M15" s="138" t="s">
        <v>450</v>
      </c>
      <c r="N15" s="835"/>
    </row>
    <row r="16" spans="1:14" ht="10.5" customHeight="1">
      <c r="A16" s="139"/>
      <c r="B16" s="139"/>
      <c r="C16" s="139"/>
      <c r="D16" s="140"/>
      <c r="E16" s="140"/>
      <c r="F16" s="141"/>
      <c r="G16" s="141"/>
      <c r="H16" s="18"/>
      <c r="J16" s="140"/>
      <c r="K16" s="140"/>
      <c r="L16" s="141"/>
      <c r="M16" s="141"/>
      <c r="N16" s="18"/>
    </row>
    <row r="17" spans="1:14" ht="13.5" customHeight="1">
      <c r="A17" s="143"/>
      <c r="B17" s="144" t="s">
        <v>524</v>
      </c>
      <c r="C17" s="144"/>
      <c r="D17" s="107">
        <v>24286194.654860005</v>
      </c>
      <c r="E17" s="107">
        <v>25911750.81157998</v>
      </c>
      <c r="F17" s="711">
        <v>-6.273432345580882</v>
      </c>
      <c r="G17" s="146">
        <v>-6.273432345580885</v>
      </c>
      <c r="H17" s="146">
        <v>100</v>
      </c>
      <c r="I17" s="146"/>
      <c r="J17" s="107">
        <v>5266831.860200001</v>
      </c>
      <c r="K17" s="107">
        <v>5403375.26792</v>
      </c>
      <c r="L17" s="769">
        <v>-2.5270021227409636</v>
      </c>
      <c r="M17" s="146">
        <v>-2.5270021227409565</v>
      </c>
      <c r="N17" s="146">
        <v>100.00000000000001</v>
      </c>
    </row>
    <row r="18" spans="1:14" ht="12.75">
      <c r="A18" s="131">
        <v>0</v>
      </c>
      <c r="B18" s="7" t="s">
        <v>170</v>
      </c>
      <c r="C18" s="7"/>
      <c r="D18" s="10">
        <v>2063104.1946600003</v>
      </c>
      <c r="E18" s="10">
        <v>1959081.3186400011</v>
      </c>
      <c r="F18" s="12">
        <v>5.309778365515326</v>
      </c>
      <c r="G18" s="12">
        <v>0.40145058809963263</v>
      </c>
      <c r="H18" s="12">
        <v>8.494966889541686</v>
      </c>
      <c r="I18" s="12"/>
      <c r="J18" s="10">
        <v>441112.25357</v>
      </c>
      <c r="K18" s="10">
        <v>451741.9871399997</v>
      </c>
      <c r="L18" s="12">
        <v>-2.3530541487403123</v>
      </c>
      <c r="M18" s="12">
        <v>-0.19672395573020324</v>
      </c>
      <c r="N18" s="12">
        <v>8.375286420350038</v>
      </c>
    </row>
    <row r="19" spans="1:14" s="28" customFormat="1" ht="15" customHeight="1">
      <c r="A19" s="147" t="s">
        <v>527</v>
      </c>
      <c r="B19" s="144" t="s">
        <v>171</v>
      </c>
      <c r="C19" s="144"/>
      <c r="D19" s="107">
        <v>1820781.6456600004</v>
      </c>
      <c r="E19" s="107">
        <v>1840777.780320001</v>
      </c>
      <c r="F19" s="146">
        <v>-1.0862872680114897</v>
      </c>
      <c r="G19" s="146">
        <v>-0.07717014108928677</v>
      </c>
      <c r="H19" s="146">
        <v>7.49718789433995</v>
      </c>
      <c r="I19" s="146"/>
      <c r="J19" s="107">
        <v>396742.49215</v>
      </c>
      <c r="K19" s="107">
        <v>412686.07101999974</v>
      </c>
      <c r="L19" s="146">
        <v>-3.8633673364825225</v>
      </c>
      <c r="M19" s="146">
        <v>-0.2950670290227155</v>
      </c>
      <c r="N19" s="146">
        <v>7.5328490196938676</v>
      </c>
    </row>
    <row r="20" spans="1:14" ht="10.5" customHeight="1">
      <c r="A20" s="149" t="s">
        <v>172</v>
      </c>
      <c r="B20" s="44"/>
      <c r="C20" s="44" t="s">
        <v>350</v>
      </c>
      <c r="D20" s="73">
        <v>5631.427990000001</v>
      </c>
      <c r="E20" s="73">
        <v>4372.893940000001</v>
      </c>
      <c r="F20" s="17">
        <v>28.780347002882028</v>
      </c>
      <c r="G20" s="17">
        <v>0.004857001208260926</v>
      </c>
      <c r="H20" s="17">
        <v>0.023187774248005024</v>
      </c>
      <c r="I20" s="17"/>
      <c r="J20" s="73">
        <v>3193.69028</v>
      </c>
      <c r="K20" s="73">
        <v>2197.45552</v>
      </c>
      <c r="L20" s="17">
        <v>45.33583278172565</v>
      </c>
      <c r="M20" s="17">
        <v>0.01843726764481222</v>
      </c>
      <c r="N20" s="17">
        <v>0.060637786904378675</v>
      </c>
    </row>
    <row r="21" spans="1:14" ht="12.75">
      <c r="A21" s="152" t="s">
        <v>173</v>
      </c>
      <c r="B21" s="153"/>
      <c r="C21" s="153" t="s">
        <v>174</v>
      </c>
      <c r="D21" s="283">
        <v>4809.564199999999</v>
      </c>
      <c r="E21" s="283">
        <v>4800.695400000004</v>
      </c>
      <c r="F21" s="64">
        <v>0.18473990247318603</v>
      </c>
      <c r="G21" s="64">
        <v>3.422694230306994E-05</v>
      </c>
      <c r="H21" s="64">
        <v>0.019803696167104295</v>
      </c>
      <c r="I21" s="64"/>
      <c r="J21" s="283">
        <v>728.3072699999999</v>
      </c>
      <c r="K21" s="283">
        <v>660.92009</v>
      </c>
      <c r="L21" s="64">
        <v>10.195964840469586</v>
      </c>
      <c r="M21" s="64">
        <v>0.0012471312218508982</v>
      </c>
      <c r="N21" s="64">
        <v>0.013828185317697677</v>
      </c>
    </row>
    <row r="22" spans="1:14" ht="12.75">
      <c r="A22" s="149" t="s">
        <v>175</v>
      </c>
      <c r="B22" s="44"/>
      <c r="C22" s="44" t="s">
        <v>176</v>
      </c>
      <c r="D22" s="73">
        <v>349337.00820000033</v>
      </c>
      <c r="E22" s="73">
        <v>333764.5728299999</v>
      </c>
      <c r="F22" s="17">
        <v>4.66569451573643</v>
      </c>
      <c r="G22" s="17">
        <v>0.06009796668406172</v>
      </c>
      <c r="H22" s="17">
        <v>1.4384180525790735</v>
      </c>
      <c r="I22" s="17"/>
      <c r="J22" s="73">
        <v>80197.00546</v>
      </c>
      <c r="K22" s="73">
        <v>105257.12511999992</v>
      </c>
      <c r="L22" s="17">
        <v>-23.808478173263584</v>
      </c>
      <c r="M22" s="17">
        <v>-0.4637864004890166</v>
      </c>
      <c r="N22" s="17">
        <v>1.5226801915972807</v>
      </c>
    </row>
    <row r="23" spans="1:14" ht="12.75">
      <c r="A23" s="152" t="s">
        <v>177</v>
      </c>
      <c r="B23" s="153"/>
      <c r="C23" s="153" t="s">
        <v>52</v>
      </c>
      <c r="D23" s="283">
        <v>2538.64086</v>
      </c>
      <c r="E23" s="283">
        <v>5124.512049999998</v>
      </c>
      <c r="F23" s="64">
        <v>-50.460827582598796</v>
      </c>
      <c r="G23" s="64">
        <v>-0.009979530942557423</v>
      </c>
      <c r="H23" s="64">
        <v>0.01045302031082907</v>
      </c>
      <c r="I23" s="64"/>
      <c r="J23" s="283">
        <v>1020.2127599999999</v>
      </c>
      <c r="K23" s="283">
        <v>1579.31905</v>
      </c>
      <c r="L23" s="64">
        <v>-35.40173152473531</v>
      </c>
      <c r="M23" s="64">
        <v>-0.010347352576442932</v>
      </c>
      <c r="N23" s="64">
        <v>0.01937052078137271</v>
      </c>
    </row>
    <row r="24" spans="1:14" ht="12.75">
      <c r="A24" s="149" t="s">
        <v>178</v>
      </c>
      <c r="B24" s="44"/>
      <c r="C24" s="44" t="s">
        <v>179</v>
      </c>
      <c r="D24" s="73">
        <v>632312.0340300001</v>
      </c>
      <c r="E24" s="73">
        <v>611104.9164700009</v>
      </c>
      <c r="F24" s="17">
        <v>3.4702907779731937</v>
      </c>
      <c r="G24" s="17">
        <v>0.08184363038302203</v>
      </c>
      <c r="H24" s="17">
        <v>2.6035862884903036</v>
      </c>
      <c r="I24" s="17"/>
      <c r="J24" s="73">
        <v>138671.5159299999</v>
      </c>
      <c r="K24" s="73">
        <v>134618.36668</v>
      </c>
      <c r="L24" s="17">
        <v>3.010844173763155</v>
      </c>
      <c r="M24" s="17">
        <v>0.07501143357677874</v>
      </c>
      <c r="N24" s="17">
        <v>2.632920883195501</v>
      </c>
    </row>
    <row r="25" spans="1:14" ht="12.75">
      <c r="A25" s="152" t="s">
        <v>180</v>
      </c>
      <c r="B25" s="153"/>
      <c r="C25" s="153" t="s">
        <v>181</v>
      </c>
      <c r="D25" s="283">
        <v>789845.9512400001</v>
      </c>
      <c r="E25" s="283">
        <v>862075.4629600003</v>
      </c>
      <c r="F25" s="64">
        <v>-8.378560210030196</v>
      </c>
      <c r="G25" s="64">
        <v>-0.2787519540660323</v>
      </c>
      <c r="H25" s="64">
        <v>3.2522425289955454</v>
      </c>
      <c r="I25" s="64"/>
      <c r="J25" s="283">
        <v>168845.7740000001</v>
      </c>
      <c r="K25" s="283">
        <v>164585.96624999982</v>
      </c>
      <c r="L25" s="64">
        <v>2.588196215666276</v>
      </c>
      <c r="M25" s="64">
        <v>0.07883605225961031</v>
      </c>
      <c r="N25" s="64">
        <v>3.2058318640456545</v>
      </c>
    </row>
    <row r="26" spans="1:14" ht="12.75">
      <c r="A26" s="149" t="s">
        <v>182</v>
      </c>
      <c r="B26" s="44"/>
      <c r="C26" s="44" t="s">
        <v>183</v>
      </c>
      <c r="D26" s="73">
        <v>28447.094370000006</v>
      </c>
      <c r="E26" s="73">
        <v>10454.542099999999</v>
      </c>
      <c r="F26" s="17">
        <v>172.10272910948447</v>
      </c>
      <c r="G26" s="17">
        <v>0.06943780989881672</v>
      </c>
      <c r="H26" s="17">
        <v>0.11713277758937565</v>
      </c>
      <c r="I26" s="17"/>
      <c r="J26" s="73">
        <v>2953.2723300000002</v>
      </c>
      <c r="K26" s="73">
        <v>2940.7503500000003</v>
      </c>
      <c r="L26" s="17">
        <v>0.42580901163541424</v>
      </c>
      <c r="M26" s="17">
        <v>0.00023174366722858127</v>
      </c>
      <c r="N26" s="17">
        <v>0.056073032297025975</v>
      </c>
    </row>
    <row r="27" spans="1:14" ht="12.75">
      <c r="A27" s="152"/>
      <c r="B27" s="153"/>
      <c r="C27" s="153"/>
      <c r="D27" s="283"/>
      <c r="E27" s="283"/>
      <c r="F27" s="64"/>
      <c r="G27" s="64"/>
      <c r="H27" s="64"/>
      <c r="I27" s="64"/>
      <c r="J27" s="283"/>
      <c r="K27" s="283"/>
      <c r="L27" s="64"/>
      <c r="M27" s="64"/>
      <c r="N27" s="64"/>
    </row>
    <row r="28" spans="1:14" ht="12.75">
      <c r="A28" s="149" t="s">
        <v>184</v>
      </c>
      <c r="B28" s="44"/>
      <c r="C28" s="44" t="s">
        <v>185</v>
      </c>
      <c r="D28" s="73">
        <v>7859.9247700000005</v>
      </c>
      <c r="E28" s="73">
        <v>9080.184570000001</v>
      </c>
      <c r="F28" s="17">
        <v>-13.438711411567711</v>
      </c>
      <c r="G28" s="17">
        <v>-0.004709291197160887</v>
      </c>
      <c r="H28" s="17">
        <v>0.03236375595971401</v>
      </c>
      <c r="I28" s="17"/>
      <c r="J28" s="73">
        <v>1132.7141199999999</v>
      </c>
      <c r="K28" s="73">
        <v>846.1679600000004</v>
      </c>
      <c r="L28" s="17">
        <v>33.8639813306095</v>
      </c>
      <c r="M28" s="17">
        <v>0.005303095672462961</v>
      </c>
      <c r="N28" s="17">
        <v>0.021506555554955318</v>
      </c>
    </row>
    <row r="29" spans="1:14" s="28" customFormat="1" ht="12.75">
      <c r="A29" s="147" t="s">
        <v>533</v>
      </c>
      <c r="B29" s="144" t="s">
        <v>186</v>
      </c>
      <c r="C29" s="144"/>
      <c r="D29" s="107">
        <v>226487.16056</v>
      </c>
      <c r="E29" s="107">
        <v>105892.26126000001</v>
      </c>
      <c r="F29" s="146">
        <v>113.88452552155837</v>
      </c>
      <c r="G29" s="146">
        <v>0.46540621734485815</v>
      </c>
      <c r="H29" s="146">
        <v>0.9325757442806165</v>
      </c>
      <c r="I29" s="146"/>
      <c r="J29" s="107">
        <v>41421.72393</v>
      </c>
      <c r="K29" s="107">
        <v>36062.97842</v>
      </c>
      <c r="L29" s="146">
        <v>14.859409135846969</v>
      </c>
      <c r="M29" s="146">
        <v>0.09917403926791894</v>
      </c>
      <c r="N29" s="146">
        <v>0.7864637609378148</v>
      </c>
    </row>
    <row r="30" spans="1:14" ht="12.75">
      <c r="A30" s="155" t="s">
        <v>29</v>
      </c>
      <c r="B30" s="7" t="s">
        <v>187</v>
      </c>
      <c r="C30" s="127"/>
      <c r="D30" s="10">
        <v>9220.220060000003</v>
      </c>
      <c r="E30" s="10">
        <v>7398.580810000001</v>
      </c>
      <c r="F30" s="55">
        <v>24.621468586757274</v>
      </c>
      <c r="G30" s="55">
        <v>0.00703016659602141</v>
      </c>
      <c r="H30" s="55">
        <v>0.03796486107038143</v>
      </c>
      <c r="I30" s="55"/>
      <c r="J30" s="10">
        <v>1850.8057799999997</v>
      </c>
      <c r="K30" s="10">
        <v>1683.6905700000007</v>
      </c>
      <c r="L30" s="55">
        <v>9.925529843645734</v>
      </c>
      <c r="M30" s="55">
        <v>0.003092792962061455</v>
      </c>
      <c r="N30" s="55">
        <v>0.035140779677931805</v>
      </c>
    </row>
    <row r="31" spans="1:14" s="28" customFormat="1" ht="12.75">
      <c r="A31" s="147" t="s">
        <v>31</v>
      </c>
      <c r="B31" s="144" t="s">
        <v>188</v>
      </c>
      <c r="C31" s="144"/>
      <c r="D31" s="107">
        <v>6615.168380000002</v>
      </c>
      <c r="E31" s="107">
        <v>5012.696250000001</v>
      </c>
      <c r="F31" s="146">
        <v>31.96826717756937</v>
      </c>
      <c r="G31" s="146">
        <v>0.00618434524804034</v>
      </c>
      <c r="H31" s="146">
        <v>0.027238389850738575</v>
      </c>
      <c r="I31" s="146"/>
      <c r="J31" s="107">
        <v>1097.23171</v>
      </c>
      <c r="K31" s="107">
        <v>1309.2471300000004</v>
      </c>
      <c r="L31" s="146">
        <v>-16.19368988038189</v>
      </c>
      <c r="M31" s="146">
        <v>-0.003923758937468998</v>
      </c>
      <c r="N31" s="146">
        <v>0.020832860040425404</v>
      </c>
    </row>
    <row r="32" spans="1:14" s="28" customFormat="1" ht="12.75">
      <c r="A32" s="155" t="s">
        <v>189</v>
      </c>
      <c r="B32" s="7" t="s">
        <v>190</v>
      </c>
      <c r="C32" s="7"/>
      <c r="D32" s="49">
        <v>13553143.974520003</v>
      </c>
      <c r="E32" s="49">
        <v>15242090.852479989</v>
      </c>
      <c r="F32" s="55">
        <v>-11.080808363540113</v>
      </c>
      <c r="G32" s="55">
        <v>-6.5180731716715705</v>
      </c>
      <c r="H32" s="55">
        <v>55.805959587859235</v>
      </c>
      <c r="I32" s="55"/>
      <c r="J32" s="49">
        <v>2964940.3518600003</v>
      </c>
      <c r="K32" s="49">
        <v>3100681.12933</v>
      </c>
      <c r="L32" s="55">
        <v>-4.377772876610846</v>
      </c>
      <c r="M32" s="55">
        <v>-2.5121478842288942</v>
      </c>
      <c r="N32" s="55">
        <v>56.29457006716388</v>
      </c>
    </row>
    <row r="33" spans="1:14" s="28" customFormat="1" ht="15" customHeight="1">
      <c r="A33" s="147" t="s">
        <v>542</v>
      </c>
      <c r="B33" s="161" t="s">
        <v>191</v>
      </c>
      <c r="C33" s="161"/>
      <c r="D33" s="107">
        <v>2233207.9041200005</v>
      </c>
      <c r="E33" s="107">
        <v>3268594.8540299996</v>
      </c>
      <c r="F33" s="146">
        <v>-31.676821268730297</v>
      </c>
      <c r="G33" s="146">
        <v>-3.995820110493204</v>
      </c>
      <c r="H33" s="146">
        <v>9.195380074387671</v>
      </c>
      <c r="I33" s="146"/>
      <c r="J33" s="107">
        <v>634238.5200899997</v>
      </c>
      <c r="K33" s="107">
        <v>779334.8375100001</v>
      </c>
      <c r="L33" s="146">
        <v>-18.61796886734691</v>
      </c>
      <c r="M33" s="146">
        <v>-2.6852904013800707</v>
      </c>
      <c r="N33" s="146">
        <v>12.04212583437048</v>
      </c>
    </row>
    <row r="34" spans="1:14" s="28" customFormat="1" ht="12.75">
      <c r="A34" s="155" t="s">
        <v>45</v>
      </c>
      <c r="B34" s="7" t="s">
        <v>192</v>
      </c>
      <c r="C34" s="7"/>
      <c r="D34" s="10">
        <v>11241264.894890003</v>
      </c>
      <c r="E34" s="10">
        <v>11900965.87153999</v>
      </c>
      <c r="F34" s="55">
        <v>-5.543255764035067</v>
      </c>
      <c r="G34" s="55">
        <v>-2.5459529209240688</v>
      </c>
      <c r="H34" s="55">
        <v>46.28664578639729</v>
      </c>
      <c r="I34" s="55"/>
      <c r="J34" s="10">
        <v>2310008.1064700005</v>
      </c>
      <c r="K34" s="10">
        <v>2301074.3781399997</v>
      </c>
      <c r="L34" s="55">
        <v>0.38824161508512667</v>
      </c>
      <c r="M34" s="55">
        <v>0.1653360702714946</v>
      </c>
      <c r="N34" s="55">
        <v>43.85953772183419</v>
      </c>
    </row>
    <row r="35" spans="1:14" s="28" customFormat="1" ht="12.75">
      <c r="A35" s="147"/>
      <c r="B35" s="161"/>
      <c r="C35" s="161"/>
      <c r="D35" s="107"/>
      <c r="E35" s="107"/>
      <c r="F35" s="146"/>
      <c r="G35" s="146"/>
      <c r="H35" s="146"/>
      <c r="I35" s="146"/>
      <c r="J35" s="107"/>
      <c r="K35" s="107"/>
      <c r="L35" s="146"/>
      <c r="M35" s="146"/>
      <c r="N35" s="146"/>
    </row>
    <row r="36" spans="1:14" s="28" customFormat="1" ht="12.75">
      <c r="A36" s="155" t="s">
        <v>546</v>
      </c>
      <c r="B36" s="7" t="s">
        <v>193</v>
      </c>
      <c r="C36" s="7"/>
      <c r="D36" s="10">
        <v>6873.646229999999</v>
      </c>
      <c r="E36" s="10">
        <v>13950.436329999999</v>
      </c>
      <c r="F36" s="55">
        <v>-50.728091456046954</v>
      </c>
      <c r="G36" s="55">
        <v>-0.027311122862594742</v>
      </c>
      <c r="H36" s="55">
        <v>0.028302689357817885</v>
      </c>
      <c r="I36" s="55"/>
      <c r="J36" s="10">
        <v>2963.88679</v>
      </c>
      <c r="K36" s="10">
        <v>1107.53551</v>
      </c>
      <c r="L36" s="55">
        <v>167.61099425155228</v>
      </c>
      <c r="M36" s="55">
        <v>0.03435540172494058</v>
      </c>
      <c r="N36" s="55">
        <v>0.056274566355483585</v>
      </c>
    </row>
    <row r="37" spans="1:14" ht="12.75">
      <c r="A37" s="147" t="s">
        <v>194</v>
      </c>
      <c r="B37" s="161" t="s">
        <v>195</v>
      </c>
      <c r="C37" s="161"/>
      <c r="D37" s="107">
        <v>2486.9821699999998</v>
      </c>
      <c r="E37" s="107">
        <v>7089.53874</v>
      </c>
      <c r="F37" s="146">
        <v>-64.92039523011339</v>
      </c>
      <c r="G37" s="146">
        <v>-0.01776242988545226</v>
      </c>
      <c r="H37" s="146">
        <v>0.010240312265233038</v>
      </c>
      <c r="I37" s="146"/>
      <c r="J37" s="107">
        <v>252.14463</v>
      </c>
      <c r="K37" s="107">
        <v>2118.30395</v>
      </c>
      <c r="L37" s="146">
        <v>-88.09686258669348</v>
      </c>
      <c r="M37" s="146">
        <v>-0.034536918638234215</v>
      </c>
      <c r="N37" s="146">
        <v>0.004787406104709505</v>
      </c>
    </row>
    <row r="38" spans="1:14" ht="12.75">
      <c r="A38" s="155" t="s">
        <v>196</v>
      </c>
      <c r="B38" s="7" t="s">
        <v>197</v>
      </c>
      <c r="C38" s="7"/>
      <c r="D38" s="49">
        <v>5129.18912</v>
      </c>
      <c r="E38" s="49">
        <v>6154.59575</v>
      </c>
      <c r="F38" s="55">
        <v>-16.66082829241872</v>
      </c>
      <c r="G38" s="55">
        <v>-0.003957303531731037</v>
      </c>
      <c r="H38" s="55">
        <v>0.02111977274699797</v>
      </c>
      <c r="I38" s="55"/>
      <c r="J38" s="49">
        <v>954.1838999999999</v>
      </c>
      <c r="K38" s="49">
        <v>1511.26874</v>
      </c>
      <c r="L38" s="55">
        <v>-36.86206332832638</v>
      </c>
      <c r="M38" s="55">
        <v>-0.010309941700837058</v>
      </c>
      <c r="N38" s="55">
        <v>0.01811684757226645</v>
      </c>
    </row>
    <row r="39" spans="1:14" ht="12.75">
      <c r="A39" s="147" t="s">
        <v>198</v>
      </c>
      <c r="B39" s="144" t="s">
        <v>199</v>
      </c>
      <c r="C39" s="144"/>
      <c r="D39" s="107">
        <v>64181.35799</v>
      </c>
      <c r="E39" s="107">
        <v>45335.556090000005</v>
      </c>
      <c r="F39" s="146">
        <v>41.56958362347506</v>
      </c>
      <c r="G39" s="146">
        <v>0.07273071602547904</v>
      </c>
      <c r="H39" s="146">
        <v>0.26427095270422046</v>
      </c>
      <c r="I39" s="146"/>
      <c r="J39" s="107">
        <v>16523.50998</v>
      </c>
      <c r="K39" s="107">
        <v>15534.80548</v>
      </c>
      <c r="L39" s="146">
        <v>6.364447248939727</v>
      </c>
      <c r="M39" s="146">
        <v>0.018297905493811734</v>
      </c>
      <c r="N39" s="146">
        <v>0.31372769092675273</v>
      </c>
    </row>
    <row r="40" spans="1:14" ht="12.75">
      <c r="A40" s="155"/>
      <c r="B40" s="7"/>
      <c r="C40" s="7"/>
      <c r="D40" s="49"/>
      <c r="E40" s="49"/>
      <c r="F40" s="55"/>
      <c r="G40" s="55"/>
      <c r="H40" s="55"/>
      <c r="I40" s="55"/>
      <c r="J40" s="49"/>
      <c r="K40" s="49"/>
      <c r="L40" s="55"/>
      <c r="M40" s="55"/>
      <c r="N40" s="55"/>
    </row>
    <row r="41" spans="1:14" ht="24" customHeight="1">
      <c r="A41" s="175" t="s">
        <v>200</v>
      </c>
      <c r="B41" s="849" t="s">
        <v>201</v>
      </c>
      <c r="C41" s="849"/>
      <c r="D41" s="184">
        <v>1268741.063000001</v>
      </c>
      <c r="E41" s="184">
        <v>1365483.846240001</v>
      </c>
      <c r="F41" s="185">
        <v>-7.084872040514513</v>
      </c>
      <c r="G41" s="185">
        <v>-0.37335486877546536</v>
      </c>
      <c r="H41" s="185">
        <v>5.22412457377759</v>
      </c>
      <c r="I41" s="185"/>
      <c r="J41" s="184">
        <v>288585.88839000004</v>
      </c>
      <c r="K41" s="184">
        <v>311375.7729999999</v>
      </c>
      <c r="L41" s="185">
        <v>-7.31909370803871</v>
      </c>
      <c r="M41" s="185">
        <v>-0.4217712722139459</v>
      </c>
      <c r="N41" s="185">
        <v>5.479307030299641</v>
      </c>
    </row>
    <row r="42" spans="1:14" ht="12.75">
      <c r="A42" s="155" t="s">
        <v>49</v>
      </c>
      <c r="B42" s="7" t="s">
        <v>202</v>
      </c>
      <c r="C42" s="7"/>
      <c r="D42" s="10">
        <v>252778.74729000003</v>
      </c>
      <c r="E42" s="10">
        <v>233458.17947000003</v>
      </c>
      <c r="F42" s="55">
        <v>8.275815336117935</v>
      </c>
      <c r="G42" s="55">
        <v>0.07456295778888711</v>
      </c>
      <c r="H42" s="55">
        <v>1.0408330777313255</v>
      </c>
      <c r="I42" s="55"/>
      <c r="J42" s="10">
        <v>61233.87193000001</v>
      </c>
      <c r="K42" s="10">
        <v>72326.75056</v>
      </c>
      <c r="L42" s="55">
        <v>-15.337172683843564</v>
      </c>
      <c r="M42" s="55">
        <v>-0.20529535854854916</v>
      </c>
      <c r="N42" s="55">
        <v>1.162631987414057</v>
      </c>
    </row>
    <row r="43" spans="1:14" ht="12.75">
      <c r="A43" s="152" t="s">
        <v>203</v>
      </c>
      <c r="B43" s="153"/>
      <c r="C43" s="162" t="s">
        <v>204</v>
      </c>
      <c r="D43" s="62">
        <v>77421.62456000001</v>
      </c>
      <c r="E43" s="62">
        <v>24272.703329999993</v>
      </c>
      <c r="F43" s="154">
        <v>218.96580907125536</v>
      </c>
      <c r="G43" s="154">
        <v>0.2051151294888485</v>
      </c>
      <c r="H43" s="154">
        <v>0.31878861904990485</v>
      </c>
      <c r="I43" s="154"/>
      <c r="J43" s="62">
        <v>24397.709540000003</v>
      </c>
      <c r="K43" s="62">
        <v>8029.444749999999</v>
      </c>
      <c r="L43" s="154">
        <v>203.85300976135375</v>
      </c>
      <c r="M43" s="154">
        <v>0.30292667043095967</v>
      </c>
      <c r="N43" s="154">
        <v>0.4632331197881364</v>
      </c>
    </row>
    <row r="44" spans="1:14" ht="12.75">
      <c r="A44" s="149">
        <v>212</v>
      </c>
      <c r="B44" s="44"/>
      <c r="C44" s="44" t="s">
        <v>205</v>
      </c>
      <c r="D44" s="15">
        <v>60346.63524999999</v>
      </c>
      <c r="E44" s="15">
        <v>82939.20433000001</v>
      </c>
      <c r="F44" s="54">
        <v>-27.239915384416147</v>
      </c>
      <c r="G44" s="54">
        <v>-0.08719043820807114</v>
      </c>
      <c r="H44" s="54">
        <v>0.2484812302116824</v>
      </c>
      <c r="I44" s="54"/>
      <c r="J44" s="15">
        <v>5594.04331</v>
      </c>
      <c r="K44" s="15">
        <v>13332.55227</v>
      </c>
      <c r="L44" s="54">
        <v>-58.042217298578805</v>
      </c>
      <c r="M44" s="54">
        <v>-0.14321620424818096</v>
      </c>
      <c r="N44" s="54">
        <v>0.10621268076303415</v>
      </c>
    </row>
    <row r="45" spans="1:14" ht="12" customHeight="1">
      <c r="A45" s="152">
        <v>213</v>
      </c>
      <c r="B45" s="153"/>
      <c r="C45" s="153" t="s">
        <v>206</v>
      </c>
      <c r="D45" s="62">
        <v>5384.5345300000035</v>
      </c>
      <c r="E45" s="62">
        <v>3092.2736399999985</v>
      </c>
      <c r="F45" s="154">
        <v>74.12865602670293</v>
      </c>
      <c r="G45" s="154">
        <v>0.008846414534735305</v>
      </c>
      <c r="H45" s="154">
        <v>0.02217117422684613</v>
      </c>
      <c r="I45" s="154"/>
      <c r="J45" s="62">
        <v>866.4860299999999</v>
      </c>
      <c r="K45" s="62">
        <v>707.41511</v>
      </c>
      <c r="L45" s="154">
        <v>22.486220290092458</v>
      </c>
      <c r="M45" s="154">
        <v>0.002943917683163868</v>
      </c>
      <c r="N45" s="154">
        <v>0.016451750369093732</v>
      </c>
    </row>
    <row r="46" spans="1:14" ht="12.75">
      <c r="A46" s="163">
        <v>214</v>
      </c>
      <c r="B46" s="164"/>
      <c r="C46" s="165" t="s">
        <v>207</v>
      </c>
      <c r="D46" s="15">
        <v>428.1393199999999</v>
      </c>
      <c r="E46" s="15">
        <v>1274.1537199999996</v>
      </c>
      <c r="F46" s="167">
        <v>-66.39814229008411</v>
      </c>
      <c r="G46" s="167">
        <v>-0.0032649835441529297</v>
      </c>
      <c r="H46" s="167">
        <v>0.0017628917419317616</v>
      </c>
      <c r="I46" s="167"/>
      <c r="J46" s="15">
        <v>24.84741</v>
      </c>
      <c r="K46" s="15">
        <v>460.0152600000001</v>
      </c>
      <c r="L46" s="167">
        <v>-94.59856831705974</v>
      </c>
      <c r="M46" s="167">
        <v>-0.008053629970577922</v>
      </c>
      <c r="N46" s="167">
        <v>0.00047177146830459964</v>
      </c>
    </row>
    <row r="47" spans="1:14" s="241" customFormat="1" ht="12.75">
      <c r="A47" s="152">
        <v>215</v>
      </c>
      <c r="B47" s="169"/>
      <c r="C47" s="170" t="s">
        <v>208</v>
      </c>
      <c r="D47" s="62">
        <v>14911.623630000002</v>
      </c>
      <c r="E47" s="62">
        <v>15318.567970000002</v>
      </c>
      <c r="F47" s="172">
        <v>-2.6565429666595657</v>
      </c>
      <c r="G47" s="172">
        <v>-0.0015705011327066959</v>
      </c>
      <c r="H47" s="172">
        <v>0.06139958870425993</v>
      </c>
      <c r="I47" s="172"/>
      <c r="J47" s="62">
        <v>3523.5270800000003</v>
      </c>
      <c r="K47" s="62">
        <v>4237.398110000001</v>
      </c>
      <c r="L47" s="172">
        <v>-16.84691906373651</v>
      </c>
      <c r="M47" s="172">
        <v>-0.013211575998400008</v>
      </c>
      <c r="N47" s="172">
        <v>0.06690031452544222</v>
      </c>
    </row>
    <row r="48" spans="1:14" ht="12.75">
      <c r="A48" s="149">
        <v>216</v>
      </c>
      <c r="B48" s="7"/>
      <c r="C48" s="44" t="s">
        <v>209</v>
      </c>
      <c r="D48" s="15">
        <v>94005.15771</v>
      </c>
      <c r="E48" s="15">
        <v>106215.85607000001</v>
      </c>
      <c r="F48" s="54">
        <v>-11.496116316148436</v>
      </c>
      <c r="G48" s="54">
        <v>-0.04712417330959759</v>
      </c>
      <c r="H48" s="54">
        <v>0.3870724049030393</v>
      </c>
      <c r="I48" s="54"/>
      <c r="J48" s="15">
        <v>26755.8989</v>
      </c>
      <c r="K48" s="15">
        <v>45534.392889999996</v>
      </c>
      <c r="L48" s="54">
        <v>-41.24024237100133</v>
      </c>
      <c r="M48" s="54">
        <v>-0.34753266354621853</v>
      </c>
      <c r="N48" s="54">
        <v>0.5080074627441017</v>
      </c>
    </row>
    <row r="49" spans="1:14" ht="12.75">
      <c r="A49" s="152">
        <v>217</v>
      </c>
      <c r="B49" s="153"/>
      <c r="C49" s="153" t="s">
        <v>1098</v>
      </c>
      <c r="D49" s="62">
        <v>109.326</v>
      </c>
      <c r="E49" s="62">
        <v>184.0756</v>
      </c>
      <c r="F49" s="64">
        <v>-40.608097977135486</v>
      </c>
      <c r="G49" s="154">
        <v>-0.00028847761212103955</v>
      </c>
      <c r="H49" s="154">
        <v>0.0004501569782902252</v>
      </c>
      <c r="I49" s="154"/>
      <c r="J49" s="62">
        <v>9.999999999999999E-34</v>
      </c>
      <c r="K49" s="62">
        <v>9.999999999999999E-34</v>
      </c>
      <c r="L49" s="64">
        <v>0</v>
      </c>
      <c r="M49" s="154">
        <v>0</v>
      </c>
      <c r="N49" s="154">
        <v>1.8986746236513163E-38</v>
      </c>
    </row>
    <row r="50" spans="1:14" ht="46.5" customHeight="1">
      <c r="A50" s="163">
        <v>218</v>
      </c>
      <c r="B50" s="44"/>
      <c r="C50" s="284" t="s">
        <v>210</v>
      </c>
      <c r="D50" s="166">
        <v>171.70629</v>
      </c>
      <c r="E50" s="166">
        <v>161.34481</v>
      </c>
      <c r="F50" s="344">
        <v>6.421948124640638</v>
      </c>
      <c r="G50" s="167">
        <v>3.9987571952758384E-05</v>
      </c>
      <c r="H50" s="167">
        <v>0.000707011915370773</v>
      </c>
      <c r="I50" s="167"/>
      <c r="J50" s="166">
        <v>71.35966</v>
      </c>
      <c r="K50" s="166">
        <v>25.532169999999997</v>
      </c>
      <c r="L50" s="344">
        <v>179.48920910365246</v>
      </c>
      <c r="M50" s="167">
        <v>0.0008481271007046132</v>
      </c>
      <c r="N50" s="167">
        <v>0.001354887755943859</v>
      </c>
    </row>
    <row r="51" spans="1:14" ht="12.75">
      <c r="A51" s="147" t="s">
        <v>51</v>
      </c>
      <c r="B51" s="144" t="s">
        <v>211</v>
      </c>
      <c r="C51" s="144"/>
      <c r="D51" s="285">
        <v>2202.452209999999</v>
      </c>
      <c r="E51" s="285">
        <v>2390.26015</v>
      </c>
      <c r="F51" s="146">
        <v>-7.857217550148299</v>
      </c>
      <c r="G51" s="146">
        <v>-0.00072479834097536</v>
      </c>
      <c r="H51" s="146">
        <v>0.009068741485851748</v>
      </c>
      <c r="I51" s="146"/>
      <c r="J51" s="285">
        <v>455.19112000000007</v>
      </c>
      <c r="K51" s="285">
        <v>641.7531</v>
      </c>
      <c r="L51" s="146">
        <v>-29.070678427575952</v>
      </c>
      <c r="M51" s="146">
        <v>-0.003452693376816228</v>
      </c>
      <c r="N51" s="146">
        <v>0.008642598284554213</v>
      </c>
    </row>
    <row r="52" spans="1:14" ht="24" customHeight="1">
      <c r="A52" s="177" t="s">
        <v>53</v>
      </c>
      <c r="B52" s="850" t="s">
        <v>212</v>
      </c>
      <c r="C52" s="850"/>
      <c r="D52" s="515">
        <v>473271.45321</v>
      </c>
      <c r="E52" s="515">
        <v>571934.79127</v>
      </c>
      <c r="F52" s="179">
        <v>-17.250801938611716</v>
      </c>
      <c r="G52" s="179">
        <v>-0.3807667755739119</v>
      </c>
      <c r="H52" s="179">
        <v>1.9487262617130174</v>
      </c>
      <c r="I52" s="179"/>
      <c r="J52" s="515">
        <v>99566.66269000004</v>
      </c>
      <c r="K52" s="515">
        <v>106876.56509999996</v>
      </c>
      <c r="L52" s="179">
        <v>-6.839574609420082</v>
      </c>
      <c r="M52" s="179">
        <v>-0.13528400393359744</v>
      </c>
      <c r="N52" s="179">
        <v>1.890446958111534</v>
      </c>
    </row>
    <row r="53" spans="1:14" ht="15" customHeight="1">
      <c r="A53" s="147" t="s">
        <v>55</v>
      </c>
      <c r="B53" s="144" t="s">
        <v>44</v>
      </c>
      <c r="C53" s="144"/>
      <c r="D53" s="285">
        <v>15649.677439999998</v>
      </c>
      <c r="E53" s="285">
        <v>22404.195359999994</v>
      </c>
      <c r="F53" s="146">
        <v>-30.148451267566518</v>
      </c>
      <c r="G53" s="146">
        <v>-0.026067393010669886</v>
      </c>
      <c r="H53" s="146">
        <v>0.0644385736934225</v>
      </c>
      <c r="I53" s="146"/>
      <c r="J53" s="285">
        <v>2680.87601</v>
      </c>
      <c r="K53" s="285">
        <v>2787.5588000000007</v>
      </c>
      <c r="L53" s="146">
        <v>-3.827104561884066</v>
      </c>
      <c r="M53" s="146">
        <v>-0.0019743731410509216</v>
      </c>
      <c r="N53" s="146">
        <v>0.05090111249342593</v>
      </c>
    </row>
    <row r="54" spans="1:14" ht="15" customHeight="1">
      <c r="A54" s="155" t="s">
        <v>57</v>
      </c>
      <c r="B54" s="7" t="s">
        <v>213</v>
      </c>
      <c r="C54" s="7"/>
      <c r="D54" s="10">
        <v>4647.3284699999995</v>
      </c>
      <c r="E54" s="10">
        <v>2281.97798</v>
      </c>
      <c r="F54" s="55">
        <v>103.65351947874622</v>
      </c>
      <c r="G54" s="55">
        <v>0.009128485787007964</v>
      </c>
      <c r="H54" s="55">
        <v>0.0191356799039326</v>
      </c>
      <c r="I54" s="55"/>
      <c r="J54" s="10">
        <v>1711.5595</v>
      </c>
      <c r="K54" s="10">
        <v>842.4255800000001</v>
      </c>
      <c r="L54" s="55">
        <v>103.17040942655136</v>
      </c>
      <c r="M54" s="55">
        <v>0.0160850186578762</v>
      </c>
      <c r="N54" s="55">
        <v>0.032496945895193356</v>
      </c>
    </row>
    <row r="55" spans="1:14" ht="12.75">
      <c r="A55" s="147" t="s">
        <v>59</v>
      </c>
      <c r="B55" s="144" t="s">
        <v>214</v>
      </c>
      <c r="C55" s="144"/>
      <c r="D55" s="285">
        <v>41371.34157999998</v>
      </c>
      <c r="E55" s="285">
        <v>60002.93049000002</v>
      </c>
      <c r="F55" s="146">
        <v>-31.05113159948938</v>
      </c>
      <c r="G55" s="146">
        <v>-0.07190401391817018</v>
      </c>
      <c r="H55" s="146">
        <v>0.17034921348504056</v>
      </c>
      <c r="I55" s="146"/>
      <c r="J55" s="285">
        <v>10592.161810000001</v>
      </c>
      <c r="K55" s="285">
        <v>13276.236150000002</v>
      </c>
      <c r="L55" s="146">
        <v>-20.21713315185344</v>
      </c>
      <c r="M55" s="146">
        <v>-0.04967403163602999</v>
      </c>
      <c r="N55" s="146">
        <v>0.201110688382556</v>
      </c>
    </row>
    <row r="56" spans="1:14" ht="12.75">
      <c r="A56" s="149">
        <v>261</v>
      </c>
      <c r="B56" s="44"/>
      <c r="C56" s="44" t="s">
        <v>215</v>
      </c>
      <c r="D56" s="15">
        <v>101.24743000000001</v>
      </c>
      <c r="E56" s="15">
        <v>190.52136000000002</v>
      </c>
      <c r="F56" s="344">
        <v>-46.85770141468652</v>
      </c>
      <c r="G56" s="54">
        <v>-0.0003445306750947273</v>
      </c>
      <c r="H56" s="54">
        <v>0.00041689293624985003</v>
      </c>
      <c r="I56" s="54"/>
      <c r="J56" s="15">
        <v>20.58622</v>
      </c>
      <c r="K56" s="15">
        <v>68.73673000000001</v>
      </c>
      <c r="L56" s="344">
        <v>-70.05062649910755</v>
      </c>
      <c r="M56" s="54">
        <v>-0.0008911191174499953</v>
      </c>
      <c r="N56" s="54">
        <v>0.0003908653351090321</v>
      </c>
    </row>
    <row r="57" spans="1:14" s="28" customFormat="1" ht="12.75">
      <c r="A57" s="152">
        <v>262</v>
      </c>
      <c r="B57" s="144"/>
      <c r="C57" s="153" t="s">
        <v>1317</v>
      </c>
      <c r="D57" s="62">
        <v>75.17573999999999</v>
      </c>
      <c r="E57" s="62">
        <v>169.36388</v>
      </c>
      <c r="F57" s="64">
        <v>-55.612885108678434</v>
      </c>
      <c r="G57" s="154">
        <v>-0.00036349585439015284</v>
      </c>
      <c r="H57" s="154">
        <v>0.0003095410420131681</v>
      </c>
      <c r="I57" s="154"/>
      <c r="J57" s="62">
        <v>9.999999999999999E-34</v>
      </c>
      <c r="K57" s="62">
        <v>61.265899999999995</v>
      </c>
      <c r="L57" s="64">
        <v>-100</v>
      </c>
      <c r="M57" s="154">
        <v>-0.00113384499432674</v>
      </c>
      <c r="N57" s="154">
        <v>1.8986746236513163E-38</v>
      </c>
    </row>
    <row r="58" spans="1:14" ht="12.75" customHeight="1">
      <c r="A58" s="149">
        <v>263</v>
      </c>
      <c r="B58" s="44"/>
      <c r="C58" s="44" t="s">
        <v>216</v>
      </c>
      <c r="D58" s="15">
        <v>2125.7266600000003</v>
      </c>
      <c r="E58" s="15">
        <v>1565.3151300000006</v>
      </c>
      <c r="F58" s="54">
        <v>35.80183435651065</v>
      </c>
      <c r="G58" s="54">
        <v>0.0021627698339455755</v>
      </c>
      <c r="H58" s="54">
        <v>0.008752818999474719</v>
      </c>
      <c r="I58" s="54"/>
      <c r="J58" s="15">
        <v>1007.7232600000001</v>
      </c>
      <c r="K58" s="15">
        <v>220.49014</v>
      </c>
      <c r="L58" s="54">
        <v>357.0377886285528</v>
      </c>
      <c r="M58" s="54">
        <v>0.014569284585392887</v>
      </c>
      <c r="N58" s="54">
        <v>0.01913338581425178</v>
      </c>
    </row>
    <row r="59" spans="1:14" ht="23.25" customHeight="1">
      <c r="A59" s="168">
        <v>264</v>
      </c>
      <c r="B59" s="144"/>
      <c r="C59" s="159" t="s">
        <v>217</v>
      </c>
      <c r="D59" s="171">
        <v>3870.8858400000004</v>
      </c>
      <c r="E59" s="171">
        <v>4747.11883</v>
      </c>
      <c r="F59" s="172">
        <v>-18.458206364301184</v>
      </c>
      <c r="G59" s="172">
        <v>-0.0033816047258698194</v>
      </c>
      <c r="H59" s="172">
        <v>0.015938626429585098</v>
      </c>
      <c r="I59" s="172"/>
      <c r="J59" s="171">
        <v>769.44014</v>
      </c>
      <c r="K59" s="171">
        <v>757.07967</v>
      </c>
      <c r="L59" s="172">
        <v>1.6326511581007157</v>
      </c>
      <c r="M59" s="172">
        <v>0.00022875460961196894</v>
      </c>
      <c r="N59" s="172">
        <v>0.014609164682367164</v>
      </c>
    </row>
    <row r="60" spans="1:14" ht="12.75">
      <c r="A60" s="149">
        <v>265</v>
      </c>
      <c r="B60" s="44"/>
      <c r="C60" s="44" t="s">
        <v>218</v>
      </c>
      <c r="D60" s="15">
        <v>45.32544</v>
      </c>
      <c r="E60" s="15">
        <v>360.0305000000001</v>
      </c>
      <c r="F60" s="54">
        <v>-87.41066659630225</v>
      </c>
      <c r="G60" s="54">
        <v>-0.0012145264219635753</v>
      </c>
      <c r="H60" s="54">
        <v>0.00018663047317266622</v>
      </c>
      <c r="I60" s="54"/>
      <c r="J60" s="15">
        <v>9.999999999999999E-34</v>
      </c>
      <c r="K60" s="15">
        <v>10.15745</v>
      </c>
      <c r="L60" s="54">
        <v>-100</v>
      </c>
      <c r="M60" s="54">
        <v>-0.00018798342695731474</v>
      </c>
      <c r="N60" s="54">
        <v>1.8986746236513163E-38</v>
      </c>
    </row>
    <row r="61" spans="1:14" ht="12.75">
      <c r="A61" s="152">
        <v>266</v>
      </c>
      <c r="B61" s="153"/>
      <c r="C61" s="153" t="s">
        <v>219</v>
      </c>
      <c r="D61" s="62">
        <v>20938.36243</v>
      </c>
      <c r="E61" s="62">
        <v>36957.14284000003</v>
      </c>
      <c r="F61" s="154">
        <v>-43.344206773101334</v>
      </c>
      <c r="G61" s="154">
        <v>-0.061820525083319436</v>
      </c>
      <c r="H61" s="154">
        <v>0.08621508115026964</v>
      </c>
      <c r="I61" s="154"/>
      <c r="J61" s="62">
        <v>5167.78193</v>
      </c>
      <c r="K61" s="62">
        <v>7919.891680000001</v>
      </c>
      <c r="L61" s="154">
        <v>-34.749335738389796</v>
      </c>
      <c r="M61" s="154">
        <v>-0.050933159618569486</v>
      </c>
      <c r="N61" s="154">
        <v>0.09811936411054825</v>
      </c>
    </row>
    <row r="62" spans="1:14" ht="24">
      <c r="A62" s="163">
        <v>267</v>
      </c>
      <c r="B62" s="44"/>
      <c r="C62" s="284" t="s">
        <v>220</v>
      </c>
      <c r="D62" s="166">
        <v>13988.099049999979</v>
      </c>
      <c r="E62" s="166">
        <v>15726.886909999992</v>
      </c>
      <c r="F62" s="167">
        <v>-11.056147792951949</v>
      </c>
      <c r="G62" s="167">
        <v>-0.006710422127180026</v>
      </c>
      <c r="H62" s="167">
        <v>0.05759691565018715</v>
      </c>
      <c r="I62" s="167"/>
      <c r="J62" s="166">
        <v>3590.0249300000014</v>
      </c>
      <c r="K62" s="166">
        <v>4163.66882</v>
      </c>
      <c r="L62" s="167">
        <v>-13.777365943336447</v>
      </c>
      <c r="M62" s="167">
        <v>-0.010616399223754444</v>
      </c>
      <c r="N62" s="167">
        <v>0.06816289232866597</v>
      </c>
    </row>
    <row r="63" spans="1:14" ht="12.75">
      <c r="A63" s="152">
        <v>268</v>
      </c>
      <c r="B63" s="153"/>
      <c r="C63" s="153" t="s">
        <v>221</v>
      </c>
      <c r="D63" s="62">
        <v>226.51898999999995</v>
      </c>
      <c r="E63" s="62">
        <v>286.55104</v>
      </c>
      <c r="F63" s="154">
        <v>-20.949862893535496</v>
      </c>
      <c r="G63" s="154">
        <v>-0.00023167886429801453</v>
      </c>
      <c r="H63" s="154">
        <v>0.0009327068040882656</v>
      </c>
      <c r="I63" s="154"/>
      <c r="J63" s="62">
        <v>36.60533</v>
      </c>
      <c r="K63" s="62">
        <v>74.94576</v>
      </c>
      <c r="L63" s="154">
        <v>-51.157570488310476</v>
      </c>
      <c r="M63" s="154">
        <v>-0.0007095644499768187</v>
      </c>
      <c r="N63" s="154">
        <v>0.0006950161116138225</v>
      </c>
    </row>
    <row r="64" spans="1:14" s="241" customFormat="1" ht="12" customHeight="1">
      <c r="A64" s="177" t="s">
        <v>61</v>
      </c>
      <c r="B64" s="7" t="s">
        <v>222</v>
      </c>
      <c r="C64" s="286"/>
      <c r="D64" s="49">
        <v>89884.03539999998</v>
      </c>
      <c r="E64" s="49">
        <v>73123.57493999993</v>
      </c>
      <c r="F64" s="55">
        <v>22.92073448782079</v>
      </c>
      <c r="G64" s="55">
        <v>0.06468285598250575</v>
      </c>
      <c r="H64" s="55">
        <v>0.3701034133892727</v>
      </c>
      <c r="I64" s="55"/>
      <c r="J64" s="49">
        <v>19553.79489</v>
      </c>
      <c r="K64" s="49">
        <v>16776.555059999995</v>
      </c>
      <c r="L64" s="55">
        <v>16.554291510190453</v>
      </c>
      <c r="M64" s="55">
        <v>0.05139824077162588</v>
      </c>
      <c r="N64" s="55">
        <v>0.37126294153725786</v>
      </c>
    </row>
    <row r="65" spans="1:14" s="241" customFormat="1" ht="12.75" customHeight="1">
      <c r="A65" s="175" t="s">
        <v>63</v>
      </c>
      <c r="B65" s="836" t="s">
        <v>223</v>
      </c>
      <c r="C65" s="836"/>
      <c r="D65" s="285">
        <v>281977.3669800009</v>
      </c>
      <c r="E65" s="285">
        <v>302163.549650001</v>
      </c>
      <c r="F65" s="185">
        <v>-6.680548561658719</v>
      </c>
      <c r="G65" s="185">
        <v>-0.07790358442694983</v>
      </c>
      <c r="H65" s="185">
        <v>1.1610603101362087</v>
      </c>
      <c r="I65" s="185"/>
      <c r="J65" s="285">
        <v>68362.67499999997</v>
      </c>
      <c r="K65" s="285">
        <v>71636.22302</v>
      </c>
      <c r="L65" s="185">
        <v>-4.569682601895544</v>
      </c>
      <c r="M65" s="185">
        <v>-0.06058339200379407</v>
      </c>
      <c r="N65" s="185">
        <v>1.2979847622742222</v>
      </c>
    </row>
    <row r="66" spans="1:14" s="243" customFormat="1" ht="12.75" customHeight="1">
      <c r="A66" s="177" t="s">
        <v>662</v>
      </c>
      <c r="B66" s="840" t="s">
        <v>224</v>
      </c>
      <c r="C66" s="840"/>
      <c r="D66" s="10">
        <v>106958.66041999997</v>
      </c>
      <c r="E66" s="10">
        <v>97724.38692999994</v>
      </c>
      <c r="F66" s="179">
        <v>9.449303065584392</v>
      </c>
      <c r="G66" s="179">
        <v>0.03563739693681074</v>
      </c>
      <c r="H66" s="179">
        <v>0.44040930223951763</v>
      </c>
      <c r="I66" s="179"/>
      <c r="J66" s="10">
        <v>24429.095439999997</v>
      </c>
      <c r="K66" s="10">
        <v>26211.705629999997</v>
      </c>
      <c r="L66" s="179">
        <v>-6.800817219463026</v>
      </c>
      <c r="M66" s="179">
        <v>-0.03299067900361111</v>
      </c>
      <c r="N66" s="179">
        <v>0.4638290359068408</v>
      </c>
    </row>
    <row r="67" spans="1:14" s="243" customFormat="1" ht="24.75" customHeight="1">
      <c r="A67" s="175" t="s">
        <v>225</v>
      </c>
      <c r="B67" s="849" t="s">
        <v>226</v>
      </c>
      <c r="C67" s="849"/>
      <c r="D67" s="184">
        <v>4668343.193020001</v>
      </c>
      <c r="E67" s="184">
        <v>4778839.862099999</v>
      </c>
      <c r="F67" s="185">
        <v>-2.3122069847186983</v>
      </c>
      <c r="G67" s="185">
        <v>-0.42643459287442875</v>
      </c>
      <c r="H67" s="185">
        <v>19.222209404822507</v>
      </c>
      <c r="I67" s="185"/>
      <c r="J67" s="184">
        <v>1007407.6992299998</v>
      </c>
      <c r="K67" s="184">
        <v>982728.6251000002</v>
      </c>
      <c r="L67" s="185">
        <v>2.5112806831579095</v>
      </c>
      <c r="M67" s="185">
        <v>0.45673440962947764</v>
      </c>
      <c r="N67" s="185">
        <v>19.127394341989586</v>
      </c>
    </row>
    <row r="68" spans="1:14" s="28" customFormat="1" ht="12.75">
      <c r="A68" s="155" t="s">
        <v>227</v>
      </c>
      <c r="B68" s="7" t="s">
        <v>228</v>
      </c>
      <c r="C68" s="7"/>
      <c r="D68" s="49">
        <v>12314.380710000001</v>
      </c>
      <c r="E68" s="49">
        <v>10427.804870000002</v>
      </c>
      <c r="F68" s="55">
        <v>18.091783107943783</v>
      </c>
      <c r="G68" s="55">
        <v>0.007280773320639096</v>
      </c>
      <c r="H68" s="55">
        <v>0.0507052705662792</v>
      </c>
      <c r="I68" s="55"/>
      <c r="J68" s="49">
        <v>3561.78606</v>
      </c>
      <c r="K68" s="49">
        <v>3560.4433699999995</v>
      </c>
      <c r="L68" s="55">
        <v>0.03771131458834023</v>
      </c>
      <c r="M68" s="55">
        <v>2.4849097710684523E-05</v>
      </c>
      <c r="N68" s="55">
        <v>0.06762672806997005</v>
      </c>
    </row>
    <row r="69" spans="1:14" s="243" customFormat="1" ht="12.75" customHeight="1">
      <c r="A69" s="175" t="s">
        <v>687</v>
      </c>
      <c r="B69" s="836" t="s">
        <v>229</v>
      </c>
      <c r="C69" s="836"/>
      <c r="D69" s="107">
        <v>258082.86389000015</v>
      </c>
      <c r="E69" s="107">
        <v>288001.9820599995</v>
      </c>
      <c r="F69" s="146">
        <v>-10.388511202595224</v>
      </c>
      <c r="G69" s="146">
        <v>-0.11546544418229143</v>
      </c>
      <c r="H69" s="146">
        <v>1.062673125854874</v>
      </c>
      <c r="I69" s="146"/>
      <c r="J69" s="107">
        <v>53412.77866000001</v>
      </c>
      <c r="K69" s="107">
        <v>60307.61643000001</v>
      </c>
      <c r="L69" s="146">
        <v>-11.4327810949102</v>
      </c>
      <c r="M69" s="146">
        <v>-0.12760242308053</v>
      </c>
      <c r="N69" s="146">
        <v>1.014134874204466</v>
      </c>
    </row>
    <row r="70" spans="1:14" ht="12.75">
      <c r="A70" s="149">
        <v>321</v>
      </c>
      <c r="B70" s="44"/>
      <c r="C70" s="44" t="s">
        <v>230</v>
      </c>
      <c r="D70" s="73">
        <v>205749.47160000008</v>
      </c>
      <c r="E70" s="73">
        <v>226424.89036999946</v>
      </c>
      <c r="F70" s="54">
        <v>-9.131248219316264</v>
      </c>
      <c r="G70" s="54">
        <v>-0.07979167027478329</v>
      </c>
      <c r="H70" s="54">
        <v>0.8471869493100137</v>
      </c>
      <c r="I70" s="54"/>
      <c r="J70" s="73">
        <v>42385.45142000001</v>
      </c>
      <c r="K70" s="73">
        <v>47000.731280000015</v>
      </c>
      <c r="L70" s="54">
        <v>-9.819591598490552</v>
      </c>
      <c r="M70" s="54">
        <v>-0.08541475709453417</v>
      </c>
      <c r="N70" s="54">
        <v>0.8047618102315968</v>
      </c>
    </row>
    <row r="71" spans="1:14" ht="24">
      <c r="A71" s="168">
        <v>322</v>
      </c>
      <c r="B71" s="153"/>
      <c r="C71" s="159" t="s">
        <v>231</v>
      </c>
      <c r="D71" s="283">
        <v>26306.519030000014</v>
      </c>
      <c r="E71" s="283">
        <v>31793.902970000014</v>
      </c>
      <c r="F71" s="154">
        <v>-17.25923346113803</v>
      </c>
      <c r="G71" s="154">
        <v>-0.02117720249743867</v>
      </c>
      <c r="H71" s="154">
        <v>0.1083188181757232</v>
      </c>
      <c r="I71" s="154"/>
      <c r="J71" s="283">
        <v>6316.730689999997</v>
      </c>
      <c r="K71" s="283">
        <v>6944.24589</v>
      </c>
      <c r="L71" s="154">
        <v>-9.036477249511732</v>
      </c>
      <c r="M71" s="154">
        <v>-0.011613392905089897</v>
      </c>
      <c r="N71" s="154">
        <v>0.11993416265542464</v>
      </c>
    </row>
    <row r="72" spans="1:14" s="243" customFormat="1" ht="24">
      <c r="A72" s="163">
        <v>323</v>
      </c>
      <c r="B72" s="164"/>
      <c r="C72" s="165" t="s">
        <v>1162</v>
      </c>
      <c r="D72" s="287">
        <v>35.178</v>
      </c>
      <c r="E72" s="287">
        <v>9.999999999999999E-34</v>
      </c>
      <c r="F72" s="167" t="s">
        <v>905</v>
      </c>
      <c r="G72" s="167">
        <v>0.0001357607992443294</v>
      </c>
      <c r="H72" s="167">
        <v>0.00014484772316094563</v>
      </c>
      <c r="I72" s="167"/>
      <c r="J72" s="287">
        <v>9.999999999999999E-34</v>
      </c>
      <c r="K72" s="287">
        <v>9.999999999999999E-34</v>
      </c>
      <c r="L72" s="167">
        <v>0</v>
      </c>
      <c r="M72" s="167">
        <v>0</v>
      </c>
      <c r="N72" s="167">
        <v>1.8986746236513163E-38</v>
      </c>
    </row>
    <row r="73" spans="1:14" s="243" customFormat="1" ht="24">
      <c r="A73" s="168">
        <v>324</v>
      </c>
      <c r="B73" s="153"/>
      <c r="C73" s="159" t="s">
        <v>232</v>
      </c>
      <c r="D73" s="288">
        <v>6078.26584</v>
      </c>
      <c r="E73" s="288">
        <v>8639.87618</v>
      </c>
      <c r="F73" s="289">
        <v>-29.64869272003849</v>
      </c>
      <c r="G73" s="289">
        <v>-0.0098859021863363</v>
      </c>
      <c r="H73" s="289">
        <v>0.025027658414092695</v>
      </c>
      <c r="I73" s="289"/>
      <c r="J73" s="288">
        <v>951.3728100000002</v>
      </c>
      <c r="K73" s="288">
        <v>1623.29685</v>
      </c>
      <c r="L73" s="289">
        <v>-41.39255491070532</v>
      </c>
      <c r="M73" s="289">
        <v>-0.012435265120104334</v>
      </c>
      <c r="N73" s="289">
        <v>0.01806347411978846</v>
      </c>
    </row>
    <row r="74" spans="1:14" s="243" customFormat="1" ht="37.5" customHeight="1">
      <c r="A74" s="163">
        <v>325</v>
      </c>
      <c r="B74" s="164"/>
      <c r="C74" s="165" t="s">
        <v>233</v>
      </c>
      <c r="D74" s="287">
        <v>11282.142970000006</v>
      </c>
      <c r="E74" s="287">
        <v>9354.353880000002</v>
      </c>
      <c r="F74" s="290">
        <v>20.608468684530923</v>
      </c>
      <c r="G74" s="290">
        <v>0.007439825676073086</v>
      </c>
      <c r="H74" s="290">
        <v>0.04645496394282705</v>
      </c>
      <c r="I74" s="290"/>
      <c r="J74" s="287">
        <v>2226.00954</v>
      </c>
      <c r="K74" s="287">
        <v>2371.45745</v>
      </c>
      <c r="L74" s="290">
        <v>-6.133270913209929</v>
      </c>
      <c r="M74" s="290">
        <v>-0.0026917973079443225</v>
      </c>
      <c r="N74" s="290">
        <v>0.0422646782560374</v>
      </c>
    </row>
    <row r="75" spans="1:14" s="243" customFormat="1" ht="48" customHeight="1">
      <c r="A75" s="168">
        <v>326</v>
      </c>
      <c r="B75" s="153"/>
      <c r="C75" s="159" t="s">
        <v>234</v>
      </c>
      <c r="D75" s="288">
        <v>8593.947999999999</v>
      </c>
      <c r="E75" s="288">
        <v>11736.895489999997</v>
      </c>
      <c r="F75" s="289">
        <v>-26.778354571511986</v>
      </c>
      <c r="G75" s="289">
        <v>-0.012129429280384298</v>
      </c>
      <c r="H75" s="289">
        <v>0.03538614477126506</v>
      </c>
      <c r="I75" s="289"/>
      <c r="J75" s="288">
        <v>1525.3672000000001</v>
      </c>
      <c r="K75" s="288">
        <v>2364.2849600000004</v>
      </c>
      <c r="L75" s="289">
        <v>-35.482937725070165</v>
      </c>
      <c r="M75" s="289">
        <v>-0.015525809672718457</v>
      </c>
      <c r="N75" s="289">
        <v>0.028961759943900628</v>
      </c>
    </row>
    <row r="76" spans="1:14" s="243" customFormat="1" ht="28.5" customHeight="1">
      <c r="A76" s="163">
        <v>327</v>
      </c>
      <c r="B76" s="164"/>
      <c r="C76" s="165" t="s">
        <v>235</v>
      </c>
      <c r="D76" s="287">
        <v>37.338449999999995</v>
      </c>
      <c r="E76" s="287">
        <v>52.06317</v>
      </c>
      <c r="F76" s="290">
        <v>-28.282411539673834</v>
      </c>
      <c r="G76" s="290">
        <v>-5.6826418666466636E-05</v>
      </c>
      <c r="H76" s="290">
        <v>0.00015374351779119934</v>
      </c>
      <c r="I76" s="290"/>
      <c r="J76" s="287">
        <v>7.847</v>
      </c>
      <c r="K76" s="287">
        <v>3.6</v>
      </c>
      <c r="L76" s="290">
        <v>117.97222222222221</v>
      </c>
      <c r="M76" s="290">
        <v>7.859901986105917E-05</v>
      </c>
      <c r="N76" s="290">
        <v>0.00014898899771791883</v>
      </c>
    </row>
    <row r="77" spans="1:14" s="243" customFormat="1" ht="24" customHeight="1">
      <c r="A77" s="175" t="s">
        <v>71</v>
      </c>
      <c r="B77" s="836" t="s">
        <v>236</v>
      </c>
      <c r="C77" s="836"/>
      <c r="D77" s="184">
        <v>2184645.1555900015</v>
      </c>
      <c r="E77" s="184">
        <v>2333699.833359999</v>
      </c>
      <c r="F77" s="64">
        <v>-6.387054394883024</v>
      </c>
      <c r="G77" s="185">
        <v>-0.575239700527627</v>
      </c>
      <c r="H77" s="185">
        <v>8.99541977093074</v>
      </c>
      <c r="I77" s="185"/>
      <c r="J77" s="184">
        <v>466993.0081199999</v>
      </c>
      <c r="K77" s="184">
        <v>431307.88675000006</v>
      </c>
      <c r="L77" s="64">
        <v>8.273700172490488</v>
      </c>
      <c r="M77" s="185">
        <v>0.6604227839192192</v>
      </c>
      <c r="N77" s="185">
        <v>8.86667773940037</v>
      </c>
    </row>
    <row r="78" spans="1:14" s="243" customFormat="1" ht="12.75">
      <c r="A78" s="163">
        <v>331</v>
      </c>
      <c r="B78" s="685"/>
      <c r="C78" s="291" t="s">
        <v>237</v>
      </c>
      <c r="D78" s="15">
        <v>221161.24349000002</v>
      </c>
      <c r="E78" s="15">
        <v>218089.70572000009</v>
      </c>
      <c r="F78" s="54">
        <v>1.4083827385889582</v>
      </c>
      <c r="G78" s="54">
        <v>0.011853841109907805</v>
      </c>
      <c r="H78" s="54">
        <v>0.9106459312914326</v>
      </c>
      <c r="I78" s="54"/>
      <c r="J78" s="15">
        <v>62098.693450000006</v>
      </c>
      <c r="K78" s="15">
        <v>28372.90792</v>
      </c>
      <c r="L78" s="54">
        <v>118.86615790349349</v>
      </c>
      <c r="M78" s="54">
        <v>0.6241614520137257</v>
      </c>
      <c r="N78" s="54">
        <v>1.1790521341541724</v>
      </c>
    </row>
    <row r="79" spans="1:14" s="243" customFormat="1" ht="15" customHeight="1">
      <c r="A79" s="168"/>
      <c r="B79" s="682"/>
      <c r="C79" s="292"/>
      <c r="D79" s="62"/>
      <c r="E79" s="62"/>
      <c r="F79" s="64"/>
      <c r="G79" s="154"/>
      <c r="H79" s="154"/>
      <c r="I79" s="154"/>
      <c r="J79" s="62"/>
      <c r="K79" s="62"/>
      <c r="L79" s="64"/>
      <c r="M79" s="154"/>
      <c r="N79" s="154"/>
    </row>
    <row r="80" spans="1:14" ht="48.75" customHeight="1">
      <c r="A80" s="163">
        <v>333</v>
      </c>
      <c r="B80" s="7"/>
      <c r="C80" s="284" t="s">
        <v>238</v>
      </c>
      <c r="D80" s="287">
        <v>1930090.3021000016</v>
      </c>
      <c r="E80" s="287">
        <v>2096773.2664299994</v>
      </c>
      <c r="F80" s="290">
        <v>-7.9494987368755865</v>
      </c>
      <c r="G80" s="290">
        <v>-0.6432717169212164</v>
      </c>
      <c r="H80" s="290">
        <v>7.947273459383905</v>
      </c>
      <c r="I80" s="290"/>
      <c r="J80" s="287">
        <v>398983.6530899999</v>
      </c>
      <c r="K80" s="287">
        <v>398153.49536</v>
      </c>
      <c r="L80" s="290">
        <v>0.20850193196202182</v>
      </c>
      <c r="M80" s="290">
        <v>0.015363688228885198</v>
      </c>
      <c r="N80" s="290">
        <v>7.57540137373683</v>
      </c>
    </row>
    <row r="81" spans="1:14" ht="12.75">
      <c r="A81" s="168">
        <v>334</v>
      </c>
      <c r="B81" s="682"/>
      <c r="C81" s="292" t="s">
        <v>239</v>
      </c>
      <c r="D81" s="62">
        <v>27129.268330000003</v>
      </c>
      <c r="E81" s="62">
        <v>7049.000129999999</v>
      </c>
      <c r="F81" s="154">
        <v>284.8669006904956</v>
      </c>
      <c r="G81" s="154">
        <v>0.07749483369925786</v>
      </c>
      <c r="H81" s="154">
        <v>0.11170654240215051</v>
      </c>
      <c r="I81" s="154"/>
      <c r="J81" s="62">
        <v>3765.6399499999998</v>
      </c>
      <c r="K81" s="62">
        <v>2495.52817</v>
      </c>
      <c r="L81" s="154">
        <v>50.89550962672562</v>
      </c>
      <c r="M81" s="154">
        <v>0.023505896167173346</v>
      </c>
      <c r="N81" s="154">
        <v>0.07149725014872611</v>
      </c>
    </row>
    <row r="82" spans="1:14" ht="12.75">
      <c r="A82" s="293">
        <v>335</v>
      </c>
      <c r="B82" s="7"/>
      <c r="C82" s="284" t="s">
        <v>240</v>
      </c>
      <c r="D82" s="73">
        <v>6226.204160000001</v>
      </c>
      <c r="E82" s="73">
        <v>11709.644989999997</v>
      </c>
      <c r="F82" s="17">
        <v>-46.82841225914909</v>
      </c>
      <c r="G82" s="17">
        <v>-0.02116198503865452</v>
      </c>
      <c r="H82" s="17">
        <v>0.025636804153482524</v>
      </c>
      <c r="I82" s="17"/>
      <c r="J82" s="73">
        <v>2143.11958</v>
      </c>
      <c r="K82" s="73">
        <v>2284.4453000000003</v>
      </c>
      <c r="L82" s="17">
        <v>-6.1864348426289855</v>
      </c>
      <c r="M82" s="17">
        <v>-0.002615508140607137</v>
      </c>
      <c r="N82" s="17">
        <v>0.04069086761996268</v>
      </c>
    </row>
    <row r="83" spans="1:14" ht="36">
      <c r="A83" s="168">
        <v>336</v>
      </c>
      <c r="B83" s="682"/>
      <c r="C83" s="292" t="s">
        <v>241</v>
      </c>
      <c r="D83" s="171">
        <v>38.13751</v>
      </c>
      <c r="E83" s="171">
        <v>78.21609</v>
      </c>
      <c r="F83" s="172">
        <v>-51.24083804240278</v>
      </c>
      <c r="G83" s="172">
        <v>-0.00015467337692244573</v>
      </c>
      <c r="H83" s="172">
        <v>0.00015703369977053262</v>
      </c>
      <c r="I83" s="172"/>
      <c r="J83" s="171">
        <v>1.90205</v>
      </c>
      <c r="K83" s="171">
        <v>1.51</v>
      </c>
      <c r="L83" s="172">
        <v>25.9635761589404</v>
      </c>
      <c r="M83" s="172">
        <v>7.255650043920002E-06</v>
      </c>
      <c r="N83" s="172">
        <v>3.611374067915986E-05</v>
      </c>
    </row>
    <row r="84" spans="1:14" ht="12.75">
      <c r="A84" s="293"/>
      <c r="B84" s="7"/>
      <c r="C84" s="284"/>
      <c r="D84" s="287"/>
      <c r="E84" s="287"/>
      <c r="F84" s="290"/>
      <c r="G84" s="290"/>
      <c r="H84" s="290"/>
      <c r="I84" s="290"/>
      <c r="J84" s="287"/>
      <c r="K84" s="287"/>
      <c r="L84" s="290"/>
      <c r="M84" s="290"/>
      <c r="N84" s="290"/>
    </row>
    <row r="85" spans="1:14" s="28" customFormat="1" ht="12" customHeight="1">
      <c r="A85" s="147" t="s">
        <v>73</v>
      </c>
      <c r="B85" s="144" t="s">
        <v>242</v>
      </c>
      <c r="C85" s="144"/>
      <c r="D85" s="107">
        <v>747248.6596900001</v>
      </c>
      <c r="E85" s="107">
        <v>730017.3794100002</v>
      </c>
      <c r="F85" s="146">
        <v>2.360393158574699</v>
      </c>
      <c r="G85" s="146">
        <v>0.06649986874796308</v>
      </c>
      <c r="H85" s="146">
        <v>3.0768453860698397</v>
      </c>
      <c r="I85" s="146"/>
      <c r="J85" s="107">
        <v>173026.57442</v>
      </c>
      <c r="K85" s="107">
        <v>156534.82231</v>
      </c>
      <c r="L85" s="146">
        <v>10.535516549371936</v>
      </c>
      <c r="M85" s="146">
        <v>0.3052120441811996</v>
      </c>
      <c r="N85" s="146">
        <v>3.2852116606856994</v>
      </c>
    </row>
    <row r="86" spans="1:14" s="28" customFormat="1" ht="12" customHeight="1">
      <c r="A86" s="237">
        <v>341</v>
      </c>
      <c r="B86" s="7"/>
      <c r="C86" s="44" t="s">
        <v>243</v>
      </c>
      <c r="D86" s="73">
        <v>67435.11677999995</v>
      </c>
      <c r="E86" s="73">
        <v>81314.22425999997</v>
      </c>
      <c r="F86" s="17">
        <v>-17.06848661019253</v>
      </c>
      <c r="G86" s="17">
        <v>-0.05356298607887753</v>
      </c>
      <c r="H86" s="17">
        <v>0.27766851801340253</v>
      </c>
      <c r="I86" s="17"/>
      <c r="J86" s="73">
        <v>13837.154850000003</v>
      </c>
      <c r="K86" s="73">
        <v>19060.15703999999</v>
      </c>
      <c r="L86" s="17">
        <v>-27.402723802531643</v>
      </c>
      <c r="M86" s="17">
        <v>-0.09666184432921231</v>
      </c>
      <c r="N86" s="17">
        <v>0.26272254777228743</v>
      </c>
    </row>
    <row r="87" spans="1:14" s="28" customFormat="1" ht="12" customHeight="1">
      <c r="A87" s="238">
        <v>342</v>
      </c>
      <c r="B87" s="144"/>
      <c r="C87" s="153" t="s">
        <v>244</v>
      </c>
      <c r="D87" s="62">
        <v>58154.66772999995</v>
      </c>
      <c r="E87" s="62">
        <v>58474.66463</v>
      </c>
      <c r="F87" s="154">
        <v>-0.5472402484474911</v>
      </c>
      <c r="G87" s="154">
        <v>-0.0012349489709396338</v>
      </c>
      <c r="H87" s="154">
        <v>0.23945566012484543</v>
      </c>
      <c r="I87" s="154"/>
      <c r="J87" s="62">
        <v>12347.714710000002</v>
      </c>
      <c r="K87" s="62">
        <v>8266.34761</v>
      </c>
      <c r="L87" s="154">
        <v>49.37328179936049</v>
      </c>
      <c r="M87" s="154">
        <v>0.07553365993717297</v>
      </c>
      <c r="N87" s="154">
        <v>0.23444292579963077</v>
      </c>
    </row>
    <row r="88" spans="1:14" s="28" customFormat="1" ht="12.75">
      <c r="A88" s="237">
        <v>343</v>
      </c>
      <c r="B88" s="7"/>
      <c r="C88" s="284" t="s">
        <v>245</v>
      </c>
      <c r="D88" s="15">
        <v>22981.608990000008</v>
      </c>
      <c r="E88" s="15">
        <v>24655.792350000007</v>
      </c>
      <c r="F88" s="54">
        <v>-6.790223312373081</v>
      </c>
      <c r="G88" s="54">
        <v>-0.006461097021864711</v>
      </c>
      <c r="H88" s="54">
        <v>0.09462828292616468</v>
      </c>
      <c r="I88" s="54"/>
      <c r="J88" s="15">
        <v>5580.881340000001</v>
      </c>
      <c r="K88" s="15">
        <v>5237.595560000001</v>
      </c>
      <c r="L88" s="54">
        <v>6.554262849573672</v>
      </c>
      <c r="M88" s="54">
        <v>0.006353173025721499</v>
      </c>
      <c r="N88" s="54">
        <v>0.10596277777867158</v>
      </c>
    </row>
    <row r="89" spans="1:14" s="28" customFormat="1" ht="46.5" customHeight="1">
      <c r="A89" s="157">
        <v>344</v>
      </c>
      <c r="B89" s="144"/>
      <c r="C89" s="159" t="s">
        <v>246</v>
      </c>
      <c r="D89" s="171">
        <v>239.827</v>
      </c>
      <c r="E89" s="171">
        <v>422.66197000000005</v>
      </c>
      <c r="F89" s="172">
        <v>-43.25796569774187</v>
      </c>
      <c r="G89" s="172">
        <v>-0.0007056063919783104</v>
      </c>
      <c r="H89" s="172">
        <v>0.0009875034084518765</v>
      </c>
      <c r="I89" s="172"/>
      <c r="J89" s="171">
        <v>16.59398</v>
      </c>
      <c r="K89" s="171">
        <v>79.99962</v>
      </c>
      <c r="L89" s="172">
        <v>-79.25742647277573</v>
      </c>
      <c r="M89" s="172">
        <v>-0.0011734450571375481</v>
      </c>
      <c r="N89" s="172">
        <v>0.0003150656873137747</v>
      </c>
    </row>
    <row r="90" spans="1:14" s="28" customFormat="1" ht="12" customHeight="1">
      <c r="A90" s="237">
        <v>345</v>
      </c>
      <c r="B90" s="7"/>
      <c r="C90" s="44" t="s">
        <v>247</v>
      </c>
      <c r="D90" s="15">
        <v>7819.263360000004</v>
      </c>
      <c r="E90" s="15">
        <v>5707.527619999999</v>
      </c>
      <c r="F90" s="54">
        <v>36.99913308522903</v>
      </c>
      <c r="G90" s="54">
        <v>0.008149722322338283</v>
      </c>
      <c r="H90" s="54">
        <v>0.032196329936090916</v>
      </c>
      <c r="I90" s="54"/>
      <c r="J90" s="15">
        <v>1468.56289</v>
      </c>
      <c r="K90" s="15">
        <v>1521.3011500000002</v>
      </c>
      <c r="L90" s="54">
        <v>-3.466654843454256</v>
      </c>
      <c r="M90" s="54">
        <v>-0.0009760243807811931</v>
      </c>
      <c r="N90" s="54">
        <v>0.027883230924790395</v>
      </c>
    </row>
    <row r="91" spans="1:14" ht="12.75">
      <c r="A91" s="157">
        <v>346</v>
      </c>
      <c r="B91" s="144"/>
      <c r="C91" s="159" t="s">
        <v>248</v>
      </c>
      <c r="D91" s="171">
        <v>182668.52068</v>
      </c>
      <c r="E91" s="171">
        <v>138945.5718299998</v>
      </c>
      <c r="F91" s="172">
        <v>31.467680671029452</v>
      </c>
      <c r="G91" s="172">
        <v>0.16873791805091137</v>
      </c>
      <c r="H91" s="172">
        <v>0.7521496194688758</v>
      </c>
      <c r="I91" s="172"/>
      <c r="J91" s="171">
        <v>40907.28358</v>
      </c>
      <c r="K91" s="171">
        <v>28062.112910000003</v>
      </c>
      <c r="L91" s="172">
        <v>45.77406808673552</v>
      </c>
      <c r="M91" s="172">
        <v>0.23772494104309508</v>
      </c>
      <c r="N91" s="172">
        <v>0.7766962125585418</v>
      </c>
    </row>
    <row r="92" spans="1:14" ht="24">
      <c r="A92" s="237">
        <v>347</v>
      </c>
      <c r="B92" s="7"/>
      <c r="C92" s="284" t="s">
        <v>249</v>
      </c>
      <c r="D92" s="166">
        <v>407753.8765700002</v>
      </c>
      <c r="E92" s="166">
        <v>420309.42318000045</v>
      </c>
      <c r="F92" s="167">
        <v>-2.9872151128582365</v>
      </c>
      <c r="G92" s="167">
        <v>-0.048455029925608774</v>
      </c>
      <c r="H92" s="167">
        <v>1.6789533410430892</v>
      </c>
      <c r="I92" s="167"/>
      <c r="J92" s="166">
        <v>98806.02038999998</v>
      </c>
      <c r="K92" s="166">
        <v>94185.69270999999</v>
      </c>
      <c r="L92" s="167">
        <v>4.905551519619957</v>
      </c>
      <c r="M92" s="167">
        <v>0.08550817685069943</v>
      </c>
      <c r="N92" s="167">
        <v>1.876004835784675</v>
      </c>
    </row>
    <row r="93" spans="1:14" ht="24.75" customHeight="1">
      <c r="A93" s="157">
        <v>348</v>
      </c>
      <c r="B93" s="144"/>
      <c r="C93" s="159" t="s">
        <v>250</v>
      </c>
      <c r="D93" s="171">
        <v>195.77857999999998</v>
      </c>
      <c r="E93" s="171">
        <v>187.51357</v>
      </c>
      <c r="F93" s="172">
        <v>4.407686334381021</v>
      </c>
      <c r="G93" s="172">
        <v>3.18967639821017E-05</v>
      </c>
      <c r="H93" s="172">
        <v>0.0008061311489192974</v>
      </c>
      <c r="I93" s="172"/>
      <c r="J93" s="171">
        <v>62.36268</v>
      </c>
      <c r="K93" s="171">
        <v>121.61571</v>
      </c>
      <c r="L93" s="172">
        <v>-48.72152619098306</v>
      </c>
      <c r="M93" s="172">
        <v>-0.0010965929083583557</v>
      </c>
      <c r="N93" s="172">
        <v>0.001184064379788875</v>
      </c>
    </row>
    <row r="94" spans="1:14" s="28" customFormat="1" ht="12.75">
      <c r="A94" s="155" t="s">
        <v>75</v>
      </c>
      <c r="B94" s="7" t="s">
        <v>251</v>
      </c>
      <c r="C94" s="7"/>
      <c r="D94" s="49">
        <v>598861.2488799996</v>
      </c>
      <c r="E94" s="49">
        <v>568282.4239200001</v>
      </c>
      <c r="F94" s="55">
        <v>5.380920414372039</v>
      </c>
      <c r="G94" s="55">
        <v>0.11801141953840431</v>
      </c>
      <c r="H94" s="55">
        <v>2.4658504858032964</v>
      </c>
      <c r="I94" s="55"/>
      <c r="J94" s="49">
        <v>141333.34503</v>
      </c>
      <c r="K94" s="49">
        <v>141664.78817000004</v>
      </c>
      <c r="L94" s="55">
        <v>-0.2339629658728671</v>
      </c>
      <c r="M94" s="55">
        <v>-0.006134001870420411</v>
      </c>
      <c r="N94" s="55">
        <v>2.683460356842169</v>
      </c>
    </row>
    <row r="95" spans="1:14" ht="24">
      <c r="A95" s="157">
        <v>351</v>
      </c>
      <c r="B95" s="144"/>
      <c r="C95" s="159" t="s">
        <v>252</v>
      </c>
      <c r="D95" s="171">
        <v>17722.76186</v>
      </c>
      <c r="E95" s="171">
        <v>53694.462810000034</v>
      </c>
      <c r="F95" s="172">
        <v>-66.99331563719579</v>
      </c>
      <c r="G95" s="172">
        <v>-0.13882389195377817</v>
      </c>
      <c r="H95" s="172">
        <v>0.07297463481564176</v>
      </c>
      <c r="I95" s="172"/>
      <c r="J95" s="171">
        <v>4110.38305</v>
      </c>
      <c r="K95" s="171">
        <v>16074.829109999997</v>
      </c>
      <c r="L95" s="172">
        <v>-74.42969364170116</v>
      </c>
      <c r="M95" s="172">
        <v>-0.22142541405615987</v>
      </c>
      <c r="N95" s="172">
        <v>0.07804279990521501</v>
      </c>
    </row>
    <row r="96" spans="1:14" ht="12.75" customHeight="1">
      <c r="A96" s="149">
        <v>352</v>
      </c>
      <c r="B96" s="44"/>
      <c r="C96" s="44" t="s">
        <v>370</v>
      </c>
      <c r="D96" s="15">
        <v>201146.94802999982</v>
      </c>
      <c r="E96" s="15">
        <v>178076.56247999996</v>
      </c>
      <c r="F96" s="54">
        <v>12.955318335387863</v>
      </c>
      <c r="G96" s="54">
        <v>0.08903445281547587</v>
      </c>
      <c r="H96" s="54">
        <v>0.8282357565216482</v>
      </c>
      <c r="I96" s="54"/>
      <c r="J96" s="15">
        <v>50812.05305999998</v>
      </c>
      <c r="K96" s="15">
        <v>47330.13885</v>
      </c>
      <c r="L96" s="54">
        <v>7.356653275484683</v>
      </c>
      <c r="M96" s="54">
        <v>0.0644396148213544</v>
      </c>
      <c r="N96" s="54">
        <v>0.9647555572064618</v>
      </c>
    </row>
    <row r="97" spans="1:14" ht="12.75" customHeight="1">
      <c r="A97" s="157">
        <v>353</v>
      </c>
      <c r="B97" s="144"/>
      <c r="C97" s="159" t="s">
        <v>253</v>
      </c>
      <c r="D97" s="171">
        <v>290873.9241999998</v>
      </c>
      <c r="E97" s="171">
        <v>246536.49391000008</v>
      </c>
      <c r="F97" s="172">
        <v>17.984124616530565</v>
      </c>
      <c r="G97" s="172">
        <v>0.17110935734294447</v>
      </c>
      <c r="H97" s="172">
        <v>1.1976924682261487</v>
      </c>
      <c r="I97" s="172"/>
      <c r="J97" s="171">
        <v>67243.24040000001</v>
      </c>
      <c r="K97" s="171">
        <v>57714.97432000004</v>
      </c>
      <c r="L97" s="172">
        <v>16.50917494508549</v>
      </c>
      <c r="M97" s="172">
        <v>0.17633915113335866</v>
      </c>
      <c r="N97" s="172">
        <v>1.2767303415956504</v>
      </c>
    </row>
    <row r="98" spans="1:14" ht="12.75" customHeight="1">
      <c r="A98" s="149">
        <v>354</v>
      </c>
      <c r="B98" s="44"/>
      <c r="C98" s="44" t="s">
        <v>254</v>
      </c>
      <c r="D98" s="15">
        <v>77543.62768999994</v>
      </c>
      <c r="E98" s="15">
        <v>77329.64567000004</v>
      </c>
      <c r="F98" s="54">
        <v>0.2767140831254424</v>
      </c>
      <c r="G98" s="54">
        <v>0.0008258107356615411</v>
      </c>
      <c r="H98" s="54">
        <v>0.319290974942764</v>
      </c>
      <c r="I98" s="54"/>
      <c r="J98" s="15">
        <v>16544.068829999997</v>
      </c>
      <c r="K98" s="15">
        <v>17229.788099999994</v>
      </c>
      <c r="L98" s="54">
        <v>-3.9798473783899757</v>
      </c>
      <c r="M98" s="54">
        <v>-0.012690572762383053</v>
      </c>
      <c r="N98" s="54">
        <v>0.31411803659461723</v>
      </c>
    </row>
    <row r="99" spans="1:14" ht="12.75" customHeight="1">
      <c r="A99" s="157">
        <v>355</v>
      </c>
      <c r="B99" s="144"/>
      <c r="C99" s="159" t="s">
        <v>255</v>
      </c>
      <c r="D99" s="171">
        <v>11573.987099999998</v>
      </c>
      <c r="E99" s="171">
        <v>12645.25904999999</v>
      </c>
      <c r="F99" s="172">
        <v>-8.471727987256948</v>
      </c>
      <c r="G99" s="172">
        <v>-0.0041343094018997705</v>
      </c>
      <c r="H99" s="172">
        <v>0.047656651297093525</v>
      </c>
      <c r="I99" s="172"/>
      <c r="J99" s="171">
        <v>2623.5996900000005</v>
      </c>
      <c r="K99" s="171">
        <v>3315.0577899999994</v>
      </c>
      <c r="L99" s="172">
        <v>-20.85810093826446</v>
      </c>
      <c r="M99" s="172">
        <v>-0.012796781006590574</v>
      </c>
      <c r="N99" s="172">
        <v>0.04981362154022461</v>
      </c>
    </row>
    <row r="100" spans="1:14" s="28" customFormat="1" ht="12.75">
      <c r="A100" s="155" t="s">
        <v>256</v>
      </c>
      <c r="B100" s="7" t="s">
        <v>257</v>
      </c>
      <c r="C100" s="7"/>
      <c r="D100" s="10">
        <v>321034.52562</v>
      </c>
      <c r="E100" s="10">
        <v>299064.52705999993</v>
      </c>
      <c r="F100" s="55">
        <v>7.346240216444092</v>
      </c>
      <c r="G100" s="55">
        <v>0.08478778111042048</v>
      </c>
      <c r="H100" s="55">
        <v>1.3218807235235452</v>
      </c>
      <c r="I100" s="55"/>
      <c r="J100" s="10">
        <v>60400.295600000005</v>
      </c>
      <c r="K100" s="10">
        <v>68066.97332</v>
      </c>
      <c r="L100" s="55">
        <v>-11.263432684096315</v>
      </c>
      <c r="M100" s="55">
        <v>-0.14188682702675298</v>
      </c>
      <c r="N100" s="55">
        <v>1.1468050851675828</v>
      </c>
    </row>
    <row r="101" spans="1:14" ht="12.75">
      <c r="A101" s="152">
        <v>361</v>
      </c>
      <c r="B101" s="153"/>
      <c r="C101" s="186" t="s">
        <v>258</v>
      </c>
      <c r="D101" s="62">
        <v>44872.03772</v>
      </c>
      <c r="E101" s="62">
        <v>60202.617079999975</v>
      </c>
      <c r="F101" s="154">
        <v>-25.464971630100404</v>
      </c>
      <c r="G101" s="154">
        <v>-0.059164583171079</v>
      </c>
      <c r="H101" s="154">
        <v>0.1847635595353366</v>
      </c>
      <c r="I101" s="154"/>
      <c r="J101" s="62">
        <v>9058.496770000002</v>
      </c>
      <c r="K101" s="62">
        <v>13022.818069999998</v>
      </c>
      <c r="L101" s="154">
        <v>-30.441347477105595</v>
      </c>
      <c r="M101" s="154">
        <v>-0.07336749908036723</v>
      </c>
      <c r="N101" s="154">
        <v>0.1719913794562642</v>
      </c>
    </row>
    <row r="102" spans="1:14" ht="12.75">
      <c r="A102" s="294">
        <v>362</v>
      </c>
      <c r="B102" s="7"/>
      <c r="C102" s="284" t="s">
        <v>259</v>
      </c>
      <c r="D102" s="166">
        <v>13973.03380999998</v>
      </c>
      <c r="E102" s="166">
        <v>11913.912220000013</v>
      </c>
      <c r="F102" s="167">
        <v>17.283336925575952</v>
      </c>
      <c r="G102" s="167">
        <v>0.007946671010280574</v>
      </c>
      <c r="H102" s="167">
        <v>0.05753488353600009</v>
      </c>
      <c r="I102" s="167"/>
      <c r="J102" s="166">
        <v>3613.62389</v>
      </c>
      <c r="K102" s="166">
        <v>3107.0448799999995</v>
      </c>
      <c r="L102" s="167">
        <v>16.304206394340863</v>
      </c>
      <c r="M102" s="167">
        <v>0.009375232792132262</v>
      </c>
      <c r="N102" s="167">
        <v>0.06861095979363156</v>
      </c>
    </row>
    <row r="103" spans="1:14" ht="12.75">
      <c r="A103" s="152">
        <v>363</v>
      </c>
      <c r="B103" s="153"/>
      <c r="C103" s="186" t="s">
        <v>260</v>
      </c>
      <c r="D103" s="62">
        <v>139051.80018000002</v>
      </c>
      <c r="E103" s="62">
        <v>111120.25756999991</v>
      </c>
      <c r="F103" s="154">
        <v>25.13631917421061</v>
      </c>
      <c r="G103" s="154">
        <v>0.10779488739725561</v>
      </c>
      <c r="H103" s="154">
        <v>0.5725549109529756</v>
      </c>
      <c r="I103" s="154"/>
      <c r="J103" s="62">
        <v>24391.932760000003</v>
      </c>
      <c r="K103" s="62">
        <v>24929.16172</v>
      </c>
      <c r="L103" s="154">
        <v>-2.155022162534219</v>
      </c>
      <c r="M103" s="154">
        <v>-0.00994246990745842</v>
      </c>
      <c r="N103" s="154">
        <v>0.4631234375322122</v>
      </c>
    </row>
    <row r="104" spans="1:14" ht="12.75">
      <c r="A104" s="294">
        <v>364</v>
      </c>
      <c r="B104" s="7"/>
      <c r="C104" s="284" t="s">
        <v>261</v>
      </c>
      <c r="D104" s="166">
        <v>72391.66353999988</v>
      </c>
      <c r="E104" s="166">
        <v>63211.22429000005</v>
      </c>
      <c r="F104" s="167">
        <v>14.523432116868785</v>
      </c>
      <c r="G104" s="167">
        <v>0.03542963698885636</v>
      </c>
      <c r="H104" s="167">
        <v>0.2980774245153853</v>
      </c>
      <c r="I104" s="167"/>
      <c r="J104" s="166">
        <v>12391.839149999998</v>
      </c>
      <c r="K104" s="166">
        <v>14723.720880000003</v>
      </c>
      <c r="L104" s="167">
        <v>-15.837584459832577</v>
      </c>
      <c r="M104" s="167">
        <v>-0.04315602034610582</v>
      </c>
      <c r="N104" s="167">
        <v>0.23528070534473894</v>
      </c>
    </row>
    <row r="105" spans="1:14" ht="12.75">
      <c r="A105" s="152">
        <v>369</v>
      </c>
      <c r="B105" s="153"/>
      <c r="C105" s="186" t="s">
        <v>262</v>
      </c>
      <c r="D105" s="62">
        <v>50745.99037000008</v>
      </c>
      <c r="E105" s="62">
        <v>52616.51590000002</v>
      </c>
      <c r="F105" s="154">
        <v>-3.55501594509784</v>
      </c>
      <c r="G105" s="154">
        <v>-0.007218831114893255</v>
      </c>
      <c r="H105" s="154">
        <v>0.20894994498384745</v>
      </c>
      <c r="I105" s="154"/>
      <c r="J105" s="62">
        <v>10944.403030000003</v>
      </c>
      <c r="K105" s="62">
        <v>12284.227770000001</v>
      </c>
      <c r="L105" s="154">
        <v>-10.906869891097745</v>
      </c>
      <c r="M105" s="154">
        <v>-0.024796070484953685</v>
      </c>
      <c r="N105" s="154">
        <v>0.20779860304073586</v>
      </c>
    </row>
    <row r="106" spans="1:14" ht="12.75">
      <c r="A106" s="177" t="s">
        <v>263</v>
      </c>
      <c r="B106" s="7" t="s">
        <v>264</v>
      </c>
      <c r="C106" s="688"/>
      <c r="D106" s="178">
        <v>178755.9738199999</v>
      </c>
      <c r="E106" s="178">
        <v>218003.04472</v>
      </c>
      <c r="F106" s="179">
        <v>-18.0029920914217</v>
      </c>
      <c r="G106" s="179">
        <v>-0.15146437299968385</v>
      </c>
      <c r="H106" s="179">
        <v>0.7360394510559041</v>
      </c>
      <c r="I106" s="179"/>
      <c r="J106" s="178">
        <v>35332.41599</v>
      </c>
      <c r="K106" s="178">
        <v>52176.90708000001</v>
      </c>
      <c r="L106" s="179">
        <v>-32.283421982397826</v>
      </c>
      <c r="M106" s="179">
        <v>-0.31174016711380864</v>
      </c>
      <c r="N106" s="179">
        <v>0.6708476163250501</v>
      </c>
    </row>
    <row r="107" spans="1:14" s="243" customFormat="1" ht="12.75" customHeight="1">
      <c r="A107" s="175" t="s">
        <v>265</v>
      </c>
      <c r="B107" s="836" t="s">
        <v>266</v>
      </c>
      <c r="C107" s="836"/>
      <c r="D107" s="107">
        <v>143975.92468</v>
      </c>
      <c r="E107" s="107">
        <v>151117.96090999988</v>
      </c>
      <c r="F107" s="185">
        <v>-4.72613327164559</v>
      </c>
      <c r="G107" s="185">
        <v>-0.02756292418036106</v>
      </c>
      <c r="H107" s="185">
        <v>0.5928303166720621</v>
      </c>
      <c r="I107" s="185"/>
      <c r="J107" s="107">
        <v>33162.18142999999</v>
      </c>
      <c r="K107" s="107">
        <v>35926.518950000005</v>
      </c>
      <c r="L107" s="185">
        <v>-7.694420725390137</v>
      </c>
      <c r="M107" s="185">
        <v>-0.05115945835581641</v>
      </c>
      <c r="N107" s="185">
        <v>0.6296419234606191</v>
      </c>
    </row>
    <row r="108" spans="1:14" s="28" customFormat="1" ht="12.75">
      <c r="A108" s="177" t="s">
        <v>267</v>
      </c>
      <c r="B108" s="7" t="s">
        <v>268</v>
      </c>
      <c r="C108" s="688"/>
      <c r="D108" s="178">
        <v>223424.46014000004</v>
      </c>
      <c r="E108" s="178">
        <v>180224.9057899999</v>
      </c>
      <c r="F108" s="179">
        <v>23.96980270880915</v>
      </c>
      <c r="G108" s="179">
        <v>0.16671800629810868</v>
      </c>
      <c r="H108" s="179">
        <v>0.9199648743459681</v>
      </c>
      <c r="I108" s="179"/>
      <c r="J108" s="178">
        <v>40185.31392000001</v>
      </c>
      <c r="K108" s="178">
        <v>33182.668719999994</v>
      </c>
      <c r="L108" s="179">
        <v>21.103321312367353</v>
      </c>
      <c r="M108" s="179">
        <v>0.1295976098786795</v>
      </c>
      <c r="N108" s="179">
        <v>0.7629883578336603</v>
      </c>
    </row>
    <row r="109" spans="1:14" s="243" customFormat="1" ht="12.75" customHeight="1">
      <c r="A109" s="175" t="s">
        <v>269</v>
      </c>
      <c r="B109" s="849" t="s">
        <v>270</v>
      </c>
      <c r="C109" s="849"/>
      <c r="D109" s="107">
        <v>2729666.0772500006</v>
      </c>
      <c r="E109" s="107">
        <v>2563218.6845100005</v>
      </c>
      <c r="F109" s="146">
        <v>6.493686775376291</v>
      </c>
      <c r="G109" s="146">
        <v>0.6423625865744841</v>
      </c>
      <c r="H109" s="146">
        <v>11.239579176739229</v>
      </c>
      <c r="I109" s="146"/>
      <c r="J109" s="107">
        <v>564151.63</v>
      </c>
      <c r="K109" s="107">
        <v>556242.2300600001</v>
      </c>
      <c r="L109" s="146">
        <v>1.4219344581490612</v>
      </c>
      <c r="M109" s="146">
        <v>0.14637887519969714</v>
      </c>
      <c r="N109" s="146">
        <v>10.711403837725268</v>
      </c>
    </row>
    <row r="110" spans="1:14" s="243" customFormat="1" ht="12.75" customHeight="1">
      <c r="A110" s="177" t="s">
        <v>79</v>
      </c>
      <c r="B110" s="7" t="s">
        <v>271</v>
      </c>
      <c r="C110" s="688"/>
      <c r="D110" s="178">
        <v>1675603.01113</v>
      </c>
      <c r="E110" s="178">
        <v>1863319.31386</v>
      </c>
      <c r="F110" s="179">
        <v>-10.074295979959134</v>
      </c>
      <c r="G110" s="179">
        <v>-0.724444689573464</v>
      </c>
      <c r="H110" s="179">
        <v>6.899405340946194</v>
      </c>
      <c r="I110" s="179"/>
      <c r="J110" s="178">
        <v>290759.19363</v>
      </c>
      <c r="K110" s="178">
        <v>389915.11632000003</v>
      </c>
      <c r="L110" s="179">
        <v>-25.43013044116597</v>
      </c>
      <c r="M110" s="179">
        <v>-1.8350737783972122</v>
      </c>
      <c r="N110" s="179">
        <v>5.520571025386005</v>
      </c>
    </row>
    <row r="111" spans="1:14" s="243" customFormat="1" ht="12.75" customHeight="1">
      <c r="A111" s="157">
        <v>411</v>
      </c>
      <c r="B111" s="682"/>
      <c r="C111" s="186" t="s">
        <v>272</v>
      </c>
      <c r="D111" s="283">
        <v>318612.64606000006</v>
      </c>
      <c r="E111" s="283">
        <v>410619.54832999996</v>
      </c>
      <c r="F111" s="64">
        <v>-22.406849027084633</v>
      </c>
      <c r="G111" s="64">
        <v>-0.3550779063099123</v>
      </c>
      <c r="H111" s="64">
        <v>1.3119084755266146</v>
      </c>
      <c r="I111" s="64"/>
      <c r="J111" s="283">
        <v>72130.85837</v>
      </c>
      <c r="K111" s="283">
        <v>83174.16896999998</v>
      </c>
      <c r="L111" s="64">
        <v>-13.277332057243859</v>
      </c>
      <c r="M111" s="64">
        <v>-0.20437800545826323</v>
      </c>
      <c r="N111" s="64">
        <v>1.3695303036930617</v>
      </c>
    </row>
    <row r="112" spans="1:14" s="243" customFormat="1" ht="12.75" customHeight="1">
      <c r="A112" s="294">
        <v>412</v>
      </c>
      <c r="B112" s="7"/>
      <c r="C112" s="284" t="s">
        <v>273</v>
      </c>
      <c r="D112" s="166">
        <v>80865.55649999996</v>
      </c>
      <c r="E112" s="166">
        <v>107619.58437</v>
      </c>
      <c r="F112" s="167">
        <v>-24.85981341278807</v>
      </c>
      <c r="G112" s="167">
        <v>-0.10325056019774488</v>
      </c>
      <c r="H112" s="167">
        <v>0.3329692347821879</v>
      </c>
      <c r="I112" s="167"/>
      <c r="J112" s="166">
        <v>20473.352230000004</v>
      </c>
      <c r="K112" s="166">
        <v>30878.102120000003</v>
      </c>
      <c r="L112" s="167">
        <v>-33.69620920859885</v>
      </c>
      <c r="M112" s="167">
        <v>-0.19256019384352793</v>
      </c>
      <c r="N112" s="167">
        <v>0.388722343401761</v>
      </c>
    </row>
    <row r="113" spans="1:14" s="243" customFormat="1" ht="12.75" customHeight="1">
      <c r="A113" s="157">
        <v>413</v>
      </c>
      <c r="B113" s="682"/>
      <c r="C113" s="186" t="s">
        <v>274</v>
      </c>
      <c r="D113" s="62">
        <v>1241401.4242</v>
      </c>
      <c r="E113" s="62">
        <v>1324323.8634700002</v>
      </c>
      <c r="F113" s="154">
        <v>-6.261492491174055</v>
      </c>
      <c r="G113" s="154">
        <v>-0.32001866594418665</v>
      </c>
      <c r="H113" s="154">
        <v>5.111551817162012</v>
      </c>
      <c r="I113" s="154"/>
      <c r="J113" s="62">
        <v>192320.0273</v>
      </c>
      <c r="K113" s="62">
        <v>271491.56445999997</v>
      </c>
      <c r="L113" s="154">
        <v>-29.16169322515531</v>
      </c>
      <c r="M113" s="154">
        <v>-1.4652237395030427</v>
      </c>
      <c r="N113" s="154">
        <v>3.651531554544384</v>
      </c>
    </row>
    <row r="114" spans="1:14" s="243" customFormat="1" ht="12.75" customHeight="1">
      <c r="A114" s="294">
        <v>414</v>
      </c>
      <c r="B114" s="7"/>
      <c r="C114" s="284" t="s">
        <v>275</v>
      </c>
      <c r="D114" s="166">
        <v>12663.85748</v>
      </c>
      <c r="E114" s="166">
        <v>1299.3017300000004</v>
      </c>
      <c r="F114" s="167" t="s">
        <v>869</v>
      </c>
      <c r="G114" s="167">
        <v>0.04385869497062766</v>
      </c>
      <c r="H114" s="167">
        <v>0.05214426409724006</v>
      </c>
      <c r="I114" s="167"/>
      <c r="J114" s="166">
        <v>1454.83151</v>
      </c>
      <c r="K114" s="166">
        <v>400.35618999999997</v>
      </c>
      <c r="L114" s="167">
        <v>263.38429287180503</v>
      </c>
      <c r="M114" s="167">
        <v>0.019515122820738577</v>
      </c>
      <c r="N114" s="167">
        <v>0.027622516697253265</v>
      </c>
    </row>
    <row r="115" spans="1:14" s="243" customFormat="1" ht="12.75" customHeight="1">
      <c r="A115" s="157">
        <v>415</v>
      </c>
      <c r="B115" s="682"/>
      <c r="C115" s="186" t="s">
        <v>276</v>
      </c>
      <c r="D115" s="62">
        <v>21577.032660000034</v>
      </c>
      <c r="E115" s="62">
        <v>19178.458189999998</v>
      </c>
      <c r="F115" s="154">
        <v>12.506607393761698</v>
      </c>
      <c r="G115" s="154">
        <v>0.009256705528860331</v>
      </c>
      <c r="H115" s="154">
        <v>0.08884484772785171</v>
      </c>
      <c r="I115" s="154"/>
      <c r="J115" s="62">
        <v>4208.419100000001</v>
      </c>
      <c r="K115" s="62">
        <v>3916.3289999999993</v>
      </c>
      <c r="L115" s="154">
        <v>7.458262571913692</v>
      </c>
      <c r="M115" s="154">
        <v>0.00540569709703765</v>
      </c>
      <c r="N115" s="154">
        <v>0.07990418550859514</v>
      </c>
    </row>
    <row r="116" spans="1:14" s="243" customFormat="1" ht="12.75" customHeight="1">
      <c r="A116" s="294">
        <v>416</v>
      </c>
      <c r="B116" s="7"/>
      <c r="C116" s="284" t="s">
        <v>277</v>
      </c>
      <c r="D116" s="166">
        <v>482.49423</v>
      </c>
      <c r="E116" s="166">
        <v>278.55776999999995</v>
      </c>
      <c r="F116" s="167">
        <v>73.21154961859442</v>
      </c>
      <c r="G116" s="167">
        <v>0.0007870423788918993</v>
      </c>
      <c r="H116" s="167">
        <v>0.00198670165028693</v>
      </c>
      <c r="I116" s="167"/>
      <c r="J116" s="166">
        <v>171.70512</v>
      </c>
      <c r="K116" s="166">
        <v>54.59558</v>
      </c>
      <c r="L116" s="167">
        <v>214.50370158170315</v>
      </c>
      <c r="M116" s="167">
        <v>0.002167340489846834</v>
      </c>
      <c r="N116" s="167">
        <v>0.003260121540950041</v>
      </c>
    </row>
    <row r="117" spans="1:14" s="243" customFormat="1" ht="12.75">
      <c r="A117" s="175" t="s">
        <v>81</v>
      </c>
      <c r="B117" s="144" t="s">
        <v>278</v>
      </c>
      <c r="C117" s="295"/>
      <c r="D117" s="285">
        <v>124354.88812</v>
      </c>
      <c r="E117" s="285">
        <v>122303.42393000003</v>
      </c>
      <c r="F117" s="146">
        <v>1.6773563029389256</v>
      </c>
      <c r="G117" s="146">
        <v>0.007917119166965626</v>
      </c>
      <c r="H117" s="146">
        <v>0.5120394112262245</v>
      </c>
      <c r="I117" s="146"/>
      <c r="J117" s="285">
        <v>25690.525040000004</v>
      </c>
      <c r="K117" s="285">
        <v>28215.263429999995</v>
      </c>
      <c r="L117" s="146">
        <v>-8.948129781824234</v>
      </c>
      <c r="M117" s="146">
        <v>-0.04672520905570706</v>
      </c>
      <c r="N117" s="146">
        <v>0.4877794796172673</v>
      </c>
    </row>
    <row r="118" spans="1:14" ht="12.75">
      <c r="A118" s="177" t="s">
        <v>83</v>
      </c>
      <c r="B118" s="7" t="s">
        <v>279</v>
      </c>
      <c r="C118" s="688"/>
      <c r="D118" s="178">
        <v>93952.03752000004</v>
      </c>
      <c r="E118" s="178">
        <v>70680.80959999994</v>
      </c>
      <c r="F118" s="179">
        <v>32.92439355420191</v>
      </c>
      <c r="G118" s="179">
        <v>0.0898095543184993</v>
      </c>
      <c r="H118" s="179">
        <v>0.3868536790352989</v>
      </c>
      <c r="I118" s="179"/>
      <c r="J118" s="178">
        <v>21096.67567</v>
      </c>
      <c r="K118" s="178">
        <v>19219.419340000004</v>
      </c>
      <c r="L118" s="179">
        <v>9.76749763762632</v>
      </c>
      <c r="M118" s="179">
        <v>0.03474229045584384</v>
      </c>
      <c r="N118" s="179">
        <v>0.40055722738031135</v>
      </c>
    </row>
    <row r="119" spans="1:14" ht="12.75">
      <c r="A119" s="168">
        <v>431</v>
      </c>
      <c r="B119" s="169"/>
      <c r="C119" s="170" t="s">
        <v>280</v>
      </c>
      <c r="D119" s="62">
        <v>22147.479689999996</v>
      </c>
      <c r="E119" s="62">
        <v>12011.41759</v>
      </c>
      <c r="F119" s="172">
        <v>84.38689292127091</v>
      </c>
      <c r="G119" s="172">
        <v>0.039117627263805674</v>
      </c>
      <c r="H119" s="172">
        <v>0.09119370080305264</v>
      </c>
      <c r="I119" s="172"/>
      <c r="J119" s="62">
        <v>6475.018690000001</v>
      </c>
      <c r="K119" s="62">
        <v>6318.6959</v>
      </c>
      <c r="L119" s="172">
        <v>2.473972358758412</v>
      </c>
      <c r="M119" s="172">
        <v>0.002893058176582592</v>
      </c>
      <c r="N119" s="172">
        <v>0.12293953674370993</v>
      </c>
    </row>
    <row r="120" spans="1:14" s="241" customFormat="1" ht="27" customHeight="1">
      <c r="A120" s="163">
        <v>432</v>
      </c>
      <c r="B120" s="164"/>
      <c r="C120" s="165" t="s">
        <v>281</v>
      </c>
      <c r="D120" s="166">
        <v>30393.33059000003</v>
      </c>
      <c r="E120" s="166">
        <v>21936.97995999995</v>
      </c>
      <c r="F120" s="167">
        <v>38.548381068950476</v>
      </c>
      <c r="G120" s="167">
        <v>0.03263519586727783</v>
      </c>
      <c r="H120" s="167">
        <v>0.12514653292510733</v>
      </c>
      <c r="I120" s="167"/>
      <c r="J120" s="166">
        <v>5723.244650000001</v>
      </c>
      <c r="K120" s="166">
        <v>4586.508460000002</v>
      </c>
      <c r="L120" s="167">
        <v>24.78434739440115</v>
      </c>
      <c r="M120" s="167">
        <v>0.021037520690980607</v>
      </c>
      <c r="N120" s="167">
        <v>0.10866579381903162</v>
      </c>
    </row>
    <row r="121" spans="1:14" ht="24">
      <c r="A121" s="152">
        <v>433</v>
      </c>
      <c r="B121" s="153"/>
      <c r="C121" s="186" t="s">
        <v>282</v>
      </c>
      <c r="D121" s="171">
        <v>2551.4457300000004</v>
      </c>
      <c r="E121" s="171">
        <v>2231.528240000001</v>
      </c>
      <c r="F121" s="172">
        <v>14.336251016926374</v>
      </c>
      <c r="G121" s="172">
        <v>0.0012346425076650088</v>
      </c>
      <c r="H121" s="172">
        <v>0.010505745203229772</v>
      </c>
      <c r="I121" s="172"/>
      <c r="J121" s="171">
        <v>474.80078999999984</v>
      </c>
      <c r="K121" s="171">
        <v>450.66733999999997</v>
      </c>
      <c r="L121" s="172">
        <v>5.355047472488215</v>
      </c>
      <c r="M121" s="172">
        <v>0.000446636570724245</v>
      </c>
      <c r="N121" s="172">
        <v>0.009014922112625974</v>
      </c>
    </row>
    <row r="122" spans="1:14" ht="12.75">
      <c r="A122" s="163">
        <v>434</v>
      </c>
      <c r="B122" s="164"/>
      <c r="C122" s="165" t="s">
        <v>283</v>
      </c>
      <c r="D122" s="15">
        <v>1056.5034500000002</v>
      </c>
      <c r="E122" s="15">
        <v>1187.89592</v>
      </c>
      <c r="F122" s="167">
        <v>-11.060941264955249</v>
      </c>
      <c r="G122" s="167">
        <v>-0.0005070767736052803</v>
      </c>
      <c r="H122" s="167">
        <v>0.004350222276541703</v>
      </c>
      <c r="I122" s="167"/>
      <c r="J122" s="15">
        <v>155.36288000000002</v>
      </c>
      <c r="K122" s="15">
        <v>90.58445</v>
      </c>
      <c r="L122" s="167">
        <v>71.51164465865831</v>
      </c>
      <c r="M122" s="167">
        <v>0.0011988512140659836</v>
      </c>
      <c r="N122" s="167">
        <v>0.002949835577133847</v>
      </c>
    </row>
    <row r="123" spans="1:14" ht="12.75">
      <c r="A123" s="152">
        <v>435</v>
      </c>
      <c r="B123" s="153"/>
      <c r="C123" s="186" t="s">
        <v>284</v>
      </c>
      <c r="D123" s="62">
        <v>7304.42507</v>
      </c>
      <c r="E123" s="62">
        <v>5748.768050000001</v>
      </c>
      <c r="F123" s="154">
        <v>27.060702509992545</v>
      </c>
      <c r="G123" s="154">
        <v>0.0060036738980400175</v>
      </c>
      <c r="H123" s="154">
        <v>0.030076449496538496</v>
      </c>
      <c r="I123" s="154"/>
      <c r="J123" s="62">
        <v>1404.2403399999998</v>
      </c>
      <c r="K123" s="62">
        <v>1570.6940900000004</v>
      </c>
      <c r="L123" s="154">
        <v>-10.597464589683439</v>
      </c>
      <c r="M123" s="154">
        <v>-0.0030805513544143685</v>
      </c>
      <c r="N123" s="154">
        <v>0.026661954990654966</v>
      </c>
    </row>
    <row r="124" spans="1:14" ht="12.75">
      <c r="A124" s="163">
        <v>439</v>
      </c>
      <c r="B124" s="164"/>
      <c r="C124" s="165" t="s">
        <v>285</v>
      </c>
      <c r="D124" s="15">
        <v>30498.852990000007</v>
      </c>
      <c r="E124" s="15">
        <v>27564.21983999998</v>
      </c>
      <c r="F124" s="167">
        <v>10.646530781696265</v>
      </c>
      <c r="G124" s="167">
        <v>0.011325491555316043</v>
      </c>
      <c r="H124" s="167">
        <v>0.12558102833082893</v>
      </c>
      <c r="I124" s="167"/>
      <c r="J124" s="15">
        <v>6864.008319999999</v>
      </c>
      <c r="K124" s="15">
        <v>6202.269100000002</v>
      </c>
      <c r="L124" s="167">
        <v>10.669308431006266</v>
      </c>
      <c r="M124" s="167">
        <v>0.012246775157904767</v>
      </c>
      <c r="N124" s="167">
        <v>0.13032518413715505</v>
      </c>
    </row>
    <row r="125" spans="1:14" s="243" customFormat="1" ht="12.75" customHeight="1">
      <c r="A125" s="198" t="s">
        <v>286</v>
      </c>
      <c r="B125" s="144" t="s">
        <v>287</v>
      </c>
      <c r="C125" s="188"/>
      <c r="D125" s="107">
        <v>114825.24447999996</v>
      </c>
      <c r="E125" s="107">
        <v>113714.73511</v>
      </c>
      <c r="F125" s="146">
        <v>0.9765747323121656</v>
      </c>
      <c r="G125" s="146">
        <v>0.004285736529635362</v>
      </c>
      <c r="H125" s="146">
        <v>0.4728004782627477</v>
      </c>
      <c r="I125" s="146"/>
      <c r="J125" s="107">
        <v>26723.706909999994</v>
      </c>
      <c r="K125" s="107">
        <v>23370.27378</v>
      </c>
      <c r="L125" s="146">
        <v>14.349139259420324</v>
      </c>
      <c r="M125" s="146">
        <v>0.06206182180070718</v>
      </c>
      <c r="N125" s="146">
        <v>0.5073962415991232</v>
      </c>
    </row>
    <row r="126" spans="1:14" ht="12.75">
      <c r="A126" s="163">
        <v>441</v>
      </c>
      <c r="B126" s="164"/>
      <c r="C126" s="165" t="s">
        <v>288</v>
      </c>
      <c r="D126" s="15">
        <v>6253.478250000003</v>
      </c>
      <c r="E126" s="15">
        <v>7314.9411199999995</v>
      </c>
      <c r="F126" s="167">
        <v>-14.510887409576261</v>
      </c>
      <c r="G126" s="167">
        <v>-0.0040964536812604264</v>
      </c>
      <c r="H126" s="167">
        <v>0.025749107008613204</v>
      </c>
      <c r="I126" s="167"/>
      <c r="J126" s="15">
        <v>1578.0221199999999</v>
      </c>
      <c r="K126" s="15">
        <v>2526.0793000000003</v>
      </c>
      <c r="L126" s="167">
        <v>-37.53077664663973</v>
      </c>
      <c r="M126" s="167">
        <v>-0.017545647544205272</v>
      </c>
      <c r="N126" s="167">
        <v>0.029961505548044526</v>
      </c>
    </row>
    <row r="127" spans="1:14" s="241" customFormat="1" ht="12.75">
      <c r="A127" s="152">
        <v>442</v>
      </c>
      <c r="B127" s="153"/>
      <c r="C127" s="186" t="s">
        <v>289</v>
      </c>
      <c r="D127" s="62">
        <v>6809.46791</v>
      </c>
      <c r="E127" s="62">
        <v>2539.4336300000004</v>
      </c>
      <c r="F127" s="154">
        <v>168.1490797615372</v>
      </c>
      <c r="G127" s="154">
        <v>0.016479142266572426</v>
      </c>
      <c r="H127" s="154">
        <v>0.028038430914236828</v>
      </c>
      <c r="I127" s="154"/>
      <c r="J127" s="62">
        <v>418.11927</v>
      </c>
      <c r="K127" s="62">
        <v>645.33133</v>
      </c>
      <c r="L127" s="154">
        <v>-35.20858967129335</v>
      </c>
      <c r="M127" s="154">
        <v>-0.004205002405606822</v>
      </c>
      <c r="N127" s="154">
        <v>0.00793872447608613</v>
      </c>
    </row>
    <row r="128" spans="1:14" s="241" customFormat="1" ht="12.75">
      <c r="A128" s="163">
        <v>443</v>
      </c>
      <c r="B128" s="164"/>
      <c r="C128" s="165" t="s">
        <v>290</v>
      </c>
      <c r="D128" s="15">
        <v>49.36238</v>
      </c>
      <c r="E128" s="15">
        <v>117.76665999999999</v>
      </c>
      <c r="F128" s="167">
        <v>-58.084588626356556</v>
      </c>
      <c r="G128" s="167">
        <v>-0.0002639894173782733</v>
      </c>
      <c r="H128" s="167">
        <v>0.00020325283850148958</v>
      </c>
      <c r="I128" s="167"/>
      <c r="J128" s="15">
        <v>0.7</v>
      </c>
      <c r="K128" s="15">
        <v>16.5</v>
      </c>
      <c r="L128" s="167">
        <v>-95.75757575757576</v>
      </c>
      <c r="M128" s="167">
        <v>-0.0002924098219460172</v>
      </c>
      <c r="N128" s="167">
        <v>1.3290722365559215E-05</v>
      </c>
    </row>
    <row r="129" spans="1:14" s="241" customFormat="1" ht="24">
      <c r="A129" s="152">
        <v>444</v>
      </c>
      <c r="B129" s="153"/>
      <c r="C129" s="186" t="s">
        <v>291</v>
      </c>
      <c r="D129" s="171">
        <v>21361.929849999997</v>
      </c>
      <c r="E129" s="171">
        <v>11943.96563</v>
      </c>
      <c r="F129" s="172">
        <v>78.8512334324257</v>
      </c>
      <c r="G129" s="172">
        <v>0.03634630592306831</v>
      </c>
      <c r="H129" s="172">
        <v>0.08795914779397183</v>
      </c>
      <c r="I129" s="172"/>
      <c r="J129" s="171">
        <v>5168.54396</v>
      </c>
      <c r="K129" s="171">
        <v>1907.142</v>
      </c>
      <c r="L129" s="172">
        <v>171.0099174576408</v>
      </c>
      <c r="M129" s="172">
        <v>0.06035860546949313</v>
      </c>
      <c r="N129" s="172">
        <v>0.09813383258078284</v>
      </c>
    </row>
    <row r="130" spans="1:14" s="241" customFormat="1" ht="24">
      <c r="A130" s="163">
        <v>445</v>
      </c>
      <c r="B130" s="164"/>
      <c r="C130" s="165" t="s">
        <v>292</v>
      </c>
      <c r="D130" s="166">
        <v>7612.584669999998</v>
      </c>
      <c r="E130" s="166">
        <v>11942.546580000002</v>
      </c>
      <c r="F130" s="167">
        <v>-36.25660474501581</v>
      </c>
      <c r="G130" s="167">
        <v>-0.016710418147680473</v>
      </c>
      <c r="H130" s="167">
        <v>0.031345316869049365</v>
      </c>
      <c r="I130" s="167"/>
      <c r="J130" s="166">
        <v>1859.31066</v>
      </c>
      <c r="K130" s="166">
        <v>4407.94549</v>
      </c>
      <c r="L130" s="167">
        <v>-57.81910950990458</v>
      </c>
      <c r="M130" s="167">
        <v>-0.04716745929403277</v>
      </c>
      <c r="N130" s="167">
        <v>0.03530225967626381</v>
      </c>
    </row>
    <row r="131" spans="1:14" s="241" customFormat="1" ht="24">
      <c r="A131" s="152">
        <v>446</v>
      </c>
      <c r="B131" s="153"/>
      <c r="C131" s="186" t="s">
        <v>293</v>
      </c>
      <c r="D131" s="171">
        <v>3025.0082499999985</v>
      </c>
      <c r="E131" s="171">
        <v>1058.1928799999998</v>
      </c>
      <c r="F131" s="172">
        <v>185.86548890784437</v>
      </c>
      <c r="G131" s="172">
        <v>0.0075904379611470615</v>
      </c>
      <c r="H131" s="172">
        <v>0.012455669951548592</v>
      </c>
      <c r="I131" s="172"/>
      <c r="J131" s="171">
        <v>855.2594400000002</v>
      </c>
      <c r="K131" s="171">
        <v>315.7967</v>
      </c>
      <c r="L131" s="172">
        <v>170.8259585993141</v>
      </c>
      <c r="M131" s="172">
        <v>0.009983810363918393</v>
      </c>
      <c r="N131" s="172">
        <v>0.01623859395366236</v>
      </c>
    </row>
    <row r="132" spans="1:14" s="241" customFormat="1" ht="12.75">
      <c r="A132" s="163">
        <v>447</v>
      </c>
      <c r="B132" s="164"/>
      <c r="C132" s="165" t="s">
        <v>294</v>
      </c>
      <c r="D132" s="15">
        <v>4805.53259</v>
      </c>
      <c r="E132" s="15">
        <v>4020.7659900000003</v>
      </c>
      <c r="F132" s="344">
        <v>19.51783819182174</v>
      </c>
      <c r="G132" s="167">
        <v>0.003028612793116576</v>
      </c>
      <c r="H132" s="167">
        <v>0.019787095748400197</v>
      </c>
      <c r="I132" s="167"/>
      <c r="J132" s="15">
        <v>1346.2333999999998</v>
      </c>
      <c r="K132" s="15">
        <v>951.3032</v>
      </c>
      <c r="L132" s="344">
        <v>41.51465063924939</v>
      </c>
      <c r="M132" s="167">
        <v>0.007308953763487653</v>
      </c>
      <c r="N132" s="167">
        <v>0.025560591940918316</v>
      </c>
    </row>
    <row r="133" spans="1:14" s="241" customFormat="1" ht="12.75">
      <c r="A133" s="152">
        <v>448</v>
      </c>
      <c r="B133" s="153"/>
      <c r="C133" s="186" t="s">
        <v>295</v>
      </c>
      <c r="D133" s="62">
        <v>42803.64136999996</v>
      </c>
      <c r="E133" s="62">
        <v>55915.96829999999</v>
      </c>
      <c r="F133" s="154">
        <v>-23.45005787908359</v>
      </c>
      <c r="G133" s="154">
        <v>-0.05060378600175532</v>
      </c>
      <c r="H133" s="154">
        <v>0.1762468018489441</v>
      </c>
      <c r="I133" s="154"/>
      <c r="J133" s="62">
        <v>9516.285319999997</v>
      </c>
      <c r="K133" s="62">
        <v>8388.407399999998</v>
      </c>
      <c r="L133" s="154">
        <v>13.445674085881896</v>
      </c>
      <c r="M133" s="154">
        <v>0.020873581124306578</v>
      </c>
      <c r="N133" s="154">
        <v>0.18068329448509543</v>
      </c>
    </row>
    <row r="134" spans="1:14" s="241" customFormat="1" ht="12.75">
      <c r="A134" s="163">
        <v>449</v>
      </c>
      <c r="B134" s="164"/>
      <c r="C134" s="165" t="s">
        <v>296</v>
      </c>
      <c r="D134" s="15">
        <v>22104.23921</v>
      </c>
      <c r="E134" s="15">
        <v>18861.15432</v>
      </c>
      <c r="F134" s="167">
        <v>17.194519672431152</v>
      </c>
      <c r="G134" s="167">
        <v>0.012515884833805446</v>
      </c>
      <c r="H134" s="167">
        <v>0.09101565528948206</v>
      </c>
      <c r="I134" s="167"/>
      <c r="J134" s="15">
        <v>5981.2327399999995</v>
      </c>
      <c r="K134" s="15">
        <v>4211.768359999999</v>
      </c>
      <c r="L134" s="167">
        <v>42.01238598031542</v>
      </c>
      <c r="M134" s="167">
        <v>0.03274739014529239</v>
      </c>
      <c r="N134" s="167">
        <v>0.11356414821590431</v>
      </c>
    </row>
    <row r="135" spans="1:14" s="241" customFormat="1" ht="12.75" customHeight="1">
      <c r="A135" s="198" t="s">
        <v>297</v>
      </c>
      <c r="B135" s="144" t="s">
        <v>298</v>
      </c>
      <c r="C135" s="188"/>
      <c r="D135" s="107">
        <v>4900.41663</v>
      </c>
      <c r="E135" s="107">
        <v>3363.8892099999985</v>
      </c>
      <c r="F135" s="146">
        <v>45.677111345768786</v>
      </c>
      <c r="G135" s="146">
        <v>0.005929847933368231</v>
      </c>
      <c r="H135" s="146">
        <v>0.020177787008799086</v>
      </c>
      <c r="I135" s="146"/>
      <c r="J135" s="107">
        <v>1717.76394</v>
      </c>
      <c r="K135" s="107">
        <v>703.69358</v>
      </c>
      <c r="L135" s="146">
        <v>144.10680853447607</v>
      </c>
      <c r="M135" s="146">
        <v>0.018767350215717318</v>
      </c>
      <c r="N135" s="146">
        <v>0.03261474802301303</v>
      </c>
    </row>
    <row r="136" spans="1:14" s="243" customFormat="1" ht="12.75">
      <c r="A136" s="163">
        <v>451</v>
      </c>
      <c r="B136" s="164"/>
      <c r="C136" s="165" t="s">
        <v>299</v>
      </c>
      <c r="D136" s="15">
        <v>344.89706</v>
      </c>
      <c r="E136" s="15">
        <v>204.14202</v>
      </c>
      <c r="F136" s="167">
        <v>68.94956756085789</v>
      </c>
      <c r="G136" s="167">
        <v>0.0005432092992230246</v>
      </c>
      <c r="H136" s="167">
        <v>0.0014201362745438644</v>
      </c>
      <c r="I136" s="167"/>
      <c r="J136" s="15">
        <v>13.770109999999999</v>
      </c>
      <c r="K136" s="15">
        <v>74.77099000000001</v>
      </c>
      <c r="L136" s="167">
        <v>-81.58361952944585</v>
      </c>
      <c r="M136" s="167">
        <v>-0.001128940282237365</v>
      </c>
      <c r="N136" s="167">
        <v>0.0002614495842188723</v>
      </c>
    </row>
    <row r="137" spans="1:14" s="241" customFormat="1" ht="12.75">
      <c r="A137" s="152">
        <v>452</v>
      </c>
      <c r="B137" s="153"/>
      <c r="C137" s="186" t="s">
        <v>300</v>
      </c>
      <c r="D137" s="62">
        <v>4555.5195699999995</v>
      </c>
      <c r="E137" s="62">
        <v>3159.7471899999987</v>
      </c>
      <c r="F137" s="154">
        <v>44.17354604879011</v>
      </c>
      <c r="G137" s="154">
        <v>0.005386638634145204</v>
      </c>
      <c r="H137" s="154">
        <v>0.01875765073425522</v>
      </c>
      <c r="I137" s="154"/>
      <c r="J137" s="62">
        <v>1703.9938300000001</v>
      </c>
      <c r="K137" s="62">
        <v>628.92259</v>
      </c>
      <c r="L137" s="154">
        <v>170.93856336119205</v>
      </c>
      <c r="M137" s="154">
        <v>0.019896290497954678</v>
      </c>
      <c r="N137" s="154">
        <v>0.032353298438794156</v>
      </c>
    </row>
    <row r="138" spans="1:14" ht="12.75" customHeight="1">
      <c r="A138" s="273" t="s">
        <v>301</v>
      </c>
      <c r="B138" s="215" t="s">
        <v>302</v>
      </c>
      <c r="C138" s="296"/>
      <c r="D138" s="49">
        <v>156778.25819000002</v>
      </c>
      <c r="E138" s="49">
        <v>130120.64185000001</v>
      </c>
      <c r="F138" s="179">
        <v>20.48684663785341</v>
      </c>
      <c r="G138" s="179">
        <v>0.10287848371900328</v>
      </c>
      <c r="H138" s="179">
        <v>0.6455447649087607</v>
      </c>
      <c r="I138" s="179"/>
      <c r="J138" s="49">
        <v>35458.80878</v>
      </c>
      <c r="K138" s="49">
        <v>38076.83824</v>
      </c>
      <c r="L138" s="179">
        <v>-6.875648244474612</v>
      </c>
      <c r="M138" s="179">
        <v>-0.048451742294178916</v>
      </c>
      <c r="N138" s="179">
        <v>0.6732474041549049</v>
      </c>
    </row>
    <row r="139" spans="1:14" s="243" customFormat="1" ht="14.25" customHeight="1">
      <c r="A139" s="152">
        <v>461</v>
      </c>
      <c r="B139" s="153"/>
      <c r="C139" s="186" t="s">
        <v>303</v>
      </c>
      <c r="D139" s="62">
        <v>42414.26752000001</v>
      </c>
      <c r="E139" s="62">
        <v>28154.62135</v>
      </c>
      <c r="F139" s="154">
        <v>50.647621904529736</v>
      </c>
      <c r="G139" s="154">
        <v>0.055031581129698734</v>
      </c>
      <c r="H139" s="154">
        <v>0.17464352947328587</v>
      </c>
      <c r="I139" s="154"/>
      <c r="J139" s="62">
        <v>9516.81026</v>
      </c>
      <c r="K139" s="62">
        <v>9762.56716</v>
      </c>
      <c r="L139" s="154">
        <v>-2.5173388922427686</v>
      </c>
      <c r="M139" s="154">
        <v>-0.004548210846266155</v>
      </c>
      <c r="N139" s="154">
        <v>0.18069326138766487</v>
      </c>
    </row>
    <row r="140" spans="1:14" ht="12" customHeight="1">
      <c r="A140" s="163">
        <v>462</v>
      </c>
      <c r="B140" s="164"/>
      <c r="C140" s="165" t="s">
        <v>304</v>
      </c>
      <c r="D140" s="73">
        <v>39112.34384999999</v>
      </c>
      <c r="E140" s="73">
        <v>26463.359989999997</v>
      </c>
      <c r="F140" s="17">
        <v>47.7981022242822</v>
      </c>
      <c r="G140" s="17">
        <v>0.048815627905572305</v>
      </c>
      <c r="H140" s="17">
        <v>0.16104764211042452</v>
      </c>
      <c r="I140" s="17"/>
      <c r="J140" s="73">
        <v>10019.661139999998</v>
      </c>
      <c r="K140" s="73">
        <v>7148.226559999999</v>
      </c>
      <c r="L140" s="17">
        <v>40.16988767630778</v>
      </c>
      <c r="M140" s="17">
        <v>0.05314149837135674</v>
      </c>
      <c r="N140" s="17">
        <v>0.1902407634410322</v>
      </c>
    </row>
    <row r="141" spans="1:14" s="241" customFormat="1" ht="12.75">
      <c r="A141" s="152">
        <v>463</v>
      </c>
      <c r="B141" s="153"/>
      <c r="C141" s="186" t="s">
        <v>305</v>
      </c>
      <c r="D141" s="62">
        <v>26308.721540000013</v>
      </c>
      <c r="E141" s="62">
        <v>23410.27526</v>
      </c>
      <c r="F141" s="154">
        <v>12.381085859987511</v>
      </c>
      <c r="G141" s="154">
        <v>0.01118583727157756</v>
      </c>
      <c r="H141" s="154">
        <v>0.10832788715516317</v>
      </c>
      <c r="I141" s="154"/>
      <c r="J141" s="62">
        <v>5409.359310000001</v>
      </c>
      <c r="K141" s="62">
        <v>6884.670260000002</v>
      </c>
      <c r="L141" s="154">
        <v>-21.42892679365592</v>
      </c>
      <c r="M141" s="154">
        <v>-0.02730350710155125</v>
      </c>
      <c r="N141" s="154">
        <v>0.10270613252108995</v>
      </c>
    </row>
    <row r="142" spans="1:14" s="241" customFormat="1" ht="12.75">
      <c r="A142" s="163">
        <v>464</v>
      </c>
      <c r="B142" s="164"/>
      <c r="C142" s="165" t="s">
        <v>306</v>
      </c>
      <c r="D142" s="15">
        <v>35348.70239</v>
      </c>
      <c r="E142" s="15">
        <v>39581.280690000014</v>
      </c>
      <c r="F142" s="167">
        <v>-10.693383908291153</v>
      </c>
      <c r="G142" s="167">
        <v>-0.016334590166359863</v>
      </c>
      <c r="H142" s="167">
        <v>0.14555060145219678</v>
      </c>
      <c r="I142" s="167"/>
      <c r="J142" s="15">
        <v>8270.607729999998</v>
      </c>
      <c r="K142" s="15">
        <v>10906.496169999999</v>
      </c>
      <c r="L142" s="167">
        <v>-24.16805909903878</v>
      </c>
      <c r="M142" s="167">
        <v>-0.04878225755759274</v>
      </c>
      <c r="N142" s="167">
        <v>0.15703193019125417</v>
      </c>
    </row>
    <row r="143" spans="1:14" s="241" customFormat="1" ht="24">
      <c r="A143" s="152">
        <v>465</v>
      </c>
      <c r="B143" s="153"/>
      <c r="C143" s="186" t="s">
        <v>307</v>
      </c>
      <c r="D143" s="171">
        <v>9160.599420000002</v>
      </c>
      <c r="E143" s="171">
        <v>8801.670359999998</v>
      </c>
      <c r="F143" s="172">
        <v>4.077965264765995</v>
      </c>
      <c r="G143" s="172">
        <v>0.0013851980231285581</v>
      </c>
      <c r="H143" s="172">
        <v>0.037719369173246906</v>
      </c>
      <c r="I143" s="172"/>
      <c r="J143" s="171">
        <v>1495.4764699999998</v>
      </c>
      <c r="K143" s="171">
        <v>2804.8286499999995</v>
      </c>
      <c r="L143" s="172">
        <v>-46.68207378728822</v>
      </c>
      <c r="M143" s="172">
        <v>-0.024232116317622114</v>
      </c>
      <c r="N143" s="172">
        <v>0.02839423223856649</v>
      </c>
    </row>
    <row r="144" spans="1:14" s="241" customFormat="1" ht="12.75">
      <c r="A144" s="163">
        <v>469</v>
      </c>
      <c r="B144" s="164"/>
      <c r="C144" s="165" t="s">
        <v>308</v>
      </c>
      <c r="D144" s="15">
        <v>4433.623470000002</v>
      </c>
      <c r="E144" s="15">
        <v>3709.434200000001</v>
      </c>
      <c r="F144" s="167">
        <v>19.522903789478217</v>
      </c>
      <c r="G144" s="167">
        <v>0.0027948295553859703</v>
      </c>
      <c r="H144" s="167">
        <v>0.018255735544443447</v>
      </c>
      <c r="I144" s="167"/>
      <c r="J144" s="15">
        <v>746.8938699999999</v>
      </c>
      <c r="K144" s="15">
        <v>570.0494399999999</v>
      </c>
      <c r="L144" s="167">
        <v>31.022647789988184</v>
      </c>
      <c r="M144" s="167">
        <v>0.0032728511574965126</v>
      </c>
      <c r="N144" s="167">
        <v>0.014181084375297252</v>
      </c>
    </row>
    <row r="145" spans="1:14" s="241" customFormat="1" ht="12.75">
      <c r="A145" s="198" t="s">
        <v>309</v>
      </c>
      <c r="B145" s="144" t="s">
        <v>310</v>
      </c>
      <c r="C145" s="188"/>
      <c r="D145" s="107">
        <v>35124.20044000001</v>
      </c>
      <c r="E145" s="107">
        <v>35957.392320000006</v>
      </c>
      <c r="F145" s="146">
        <v>-2.3171643610445174</v>
      </c>
      <c r="G145" s="146">
        <v>-0.0032154981963922117</v>
      </c>
      <c r="H145" s="146">
        <v>0.14462619994265413</v>
      </c>
      <c r="I145" s="146"/>
      <c r="J145" s="107">
        <v>6163.117410000001</v>
      </c>
      <c r="K145" s="107">
        <v>6363.119240000002</v>
      </c>
      <c r="L145" s="146">
        <v>-3.1431413188479085</v>
      </c>
      <c r="M145" s="146">
        <v>-0.0037014240189353113</v>
      </c>
      <c r="N145" s="146">
        <v>0.11701754628950628</v>
      </c>
    </row>
    <row r="146" spans="1:14" ht="12.75">
      <c r="A146" s="163">
        <v>471</v>
      </c>
      <c r="B146" s="164"/>
      <c r="C146" s="165" t="s">
        <v>311</v>
      </c>
      <c r="D146" s="15">
        <v>1415.316630000001</v>
      </c>
      <c r="E146" s="15">
        <v>1584.9515900000004</v>
      </c>
      <c r="F146" s="167">
        <v>-10.702848028311033</v>
      </c>
      <c r="G146" s="167">
        <v>-0.0006546642148325593</v>
      </c>
      <c r="H146" s="167">
        <v>0.005827659088274566</v>
      </c>
      <c r="I146" s="167"/>
      <c r="J146" s="15">
        <v>313.28418</v>
      </c>
      <c r="K146" s="15">
        <v>311.17004</v>
      </c>
      <c r="L146" s="167">
        <v>0.6794163088451641</v>
      </c>
      <c r="M146" s="167">
        <v>3.9126284871453085E-05</v>
      </c>
      <c r="N146" s="167">
        <v>0.005948247225574113</v>
      </c>
    </row>
    <row r="147" spans="1:14" ht="24">
      <c r="A147" s="152">
        <v>472</v>
      </c>
      <c r="B147" s="153"/>
      <c r="C147" s="186" t="s">
        <v>312</v>
      </c>
      <c r="D147" s="171">
        <v>18496.30603</v>
      </c>
      <c r="E147" s="171">
        <v>17651.133830000006</v>
      </c>
      <c r="F147" s="172">
        <v>4.788203455596332</v>
      </c>
      <c r="G147" s="172">
        <v>0.0032617332813430944</v>
      </c>
      <c r="H147" s="172">
        <v>0.07615975369076042</v>
      </c>
      <c r="I147" s="172"/>
      <c r="J147" s="171">
        <v>3510.0378700000006</v>
      </c>
      <c r="K147" s="171">
        <v>2509.93755</v>
      </c>
      <c r="L147" s="172">
        <v>39.84562564116388</v>
      </c>
      <c r="M147" s="172">
        <v>0.018508807373376894</v>
      </c>
      <c r="N147" s="172">
        <v>0.0666441983182412</v>
      </c>
    </row>
    <row r="148" spans="1:14" s="241" customFormat="1" ht="36" customHeight="1">
      <c r="A148" s="163">
        <v>473</v>
      </c>
      <c r="B148" s="164"/>
      <c r="C148" s="165" t="s">
        <v>313</v>
      </c>
      <c r="D148" s="166">
        <v>2516.0656699999995</v>
      </c>
      <c r="E148" s="166">
        <v>1775.8156700000009</v>
      </c>
      <c r="F148" s="167">
        <v>41.6850697122184</v>
      </c>
      <c r="G148" s="167">
        <v>0.0028568119745470085</v>
      </c>
      <c r="H148" s="167">
        <v>0.010360065484760907</v>
      </c>
      <c r="I148" s="167"/>
      <c r="J148" s="166">
        <v>474.19757</v>
      </c>
      <c r="K148" s="166">
        <v>147.55509</v>
      </c>
      <c r="L148" s="167">
        <v>221.36984905095446</v>
      </c>
      <c r="M148" s="167">
        <v>0.0060451562922028785</v>
      </c>
      <c r="N148" s="167">
        <v>0.009003468927561188</v>
      </c>
    </row>
    <row r="149" spans="1:14" ht="12.75">
      <c r="A149" s="152">
        <v>474</v>
      </c>
      <c r="B149" s="153"/>
      <c r="C149" s="186" t="s">
        <v>314</v>
      </c>
      <c r="D149" s="62">
        <v>3572.207280000001</v>
      </c>
      <c r="E149" s="62">
        <v>6284.94733</v>
      </c>
      <c r="F149" s="154">
        <v>-43.16249456938566</v>
      </c>
      <c r="G149" s="154">
        <v>-0.010469149961058105</v>
      </c>
      <c r="H149" s="154">
        <v>0.01470879786136093</v>
      </c>
      <c r="I149" s="154"/>
      <c r="J149" s="62">
        <v>108.04804</v>
      </c>
      <c r="K149" s="62">
        <v>1142.0262599999996</v>
      </c>
      <c r="L149" s="154">
        <v>-90.53891808057024</v>
      </c>
      <c r="M149" s="154">
        <v>-0.019135784000396186</v>
      </c>
      <c r="N149" s="154">
        <v>0.002051480716832624</v>
      </c>
    </row>
    <row r="150" spans="1:14" ht="12.75">
      <c r="A150" s="163">
        <v>475</v>
      </c>
      <c r="B150" s="164"/>
      <c r="C150" s="165" t="s">
        <v>315</v>
      </c>
      <c r="D150" s="15">
        <v>1728.69876</v>
      </c>
      <c r="E150" s="15">
        <v>2161.728</v>
      </c>
      <c r="F150" s="167">
        <v>-20.03162470023981</v>
      </c>
      <c r="G150" s="167">
        <v>-0.0016711693592178225</v>
      </c>
      <c r="H150" s="167">
        <v>0.007118030570730286</v>
      </c>
      <c r="I150" s="167"/>
      <c r="J150" s="15">
        <v>160.72694</v>
      </c>
      <c r="K150" s="15">
        <v>836.7389600000001</v>
      </c>
      <c r="L150" s="167">
        <v>-80.79126852178605</v>
      </c>
      <c r="M150" s="167">
        <v>-0.012510921164656167</v>
      </c>
      <c r="N150" s="167">
        <v>0.0030516816231512776</v>
      </c>
    </row>
    <row r="151" spans="1:14" ht="12.75">
      <c r="A151" s="152">
        <v>476</v>
      </c>
      <c r="B151" s="153"/>
      <c r="C151" s="186" t="s">
        <v>316</v>
      </c>
      <c r="D151" s="62">
        <v>7395.6060700000035</v>
      </c>
      <c r="E151" s="62">
        <v>6498.815899999999</v>
      </c>
      <c r="F151" s="154">
        <v>13.799285651406205</v>
      </c>
      <c r="G151" s="154">
        <v>0.0034609400828261618</v>
      </c>
      <c r="H151" s="154">
        <v>0.030451893246767007</v>
      </c>
      <c r="I151" s="154"/>
      <c r="J151" s="62">
        <v>1596.8228100000001</v>
      </c>
      <c r="K151" s="62">
        <v>1415.6913400000008</v>
      </c>
      <c r="L151" s="154">
        <v>12.794559441184353</v>
      </c>
      <c r="M151" s="154">
        <v>0.0033521911956658334</v>
      </c>
      <c r="N151" s="154">
        <v>0.030318469478145878</v>
      </c>
    </row>
    <row r="152" spans="1:14" ht="12.75">
      <c r="A152" s="273" t="s">
        <v>317</v>
      </c>
      <c r="B152" s="215" t="s">
        <v>318</v>
      </c>
      <c r="C152" s="296"/>
      <c r="D152" s="49">
        <v>40675.92988999999</v>
      </c>
      <c r="E152" s="49">
        <v>34500.36535</v>
      </c>
      <c r="F152" s="179">
        <v>17.899997514084273</v>
      </c>
      <c r="G152" s="179">
        <v>0.023833065487956634</v>
      </c>
      <c r="H152" s="179">
        <v>0.167485810222888</v>
      </c>
      <c r="I152" s="179"/>
      <c r="J152" s="49">
        <v>10966.896750000002</v>
      </c>
      <c r="K152" s="49">
        <v>9548.606899999999</v>
      </c>
      <c r="L152" s="179">
        <v>14.853369343333245</v>
      </c>
      <c r="M152" s="179">
        <v>0.02624822041179394</v>
      </c>
      <c r="N152" s="179">
        <v>0.208225685594291</v>
      </c>
    </row>
    <row r="153" spans="1:14" s="297" customFormat="1" ht="14.25" customHeight="1">
      <c r="A153" s="152">
        <v>481</v>
      </c>
      <c r="B153" s="153"/>
      <c r="C153" s="186" t="s">
        <v>319</v>
      </c>
      <c r="D153" s="62">
        <v>17160.30810000001</v>
      </c>
      <c r="E153" s="62">
        <v>17800.300399999996</v>
      </c>
      <c r="F153" s="154">
        <v>-3.5954016820973838</v>
      </c>
      <c r="G153" s="154">
        <v>-0.0024698921529994577</v>
      </c>
      <c r="H153" s="154">
        <v>0.07065869455413425</v>
      </c>
      <c r="I153" s="154"/>
      <c r="J153" s="62">
        <v>3212.9391900000014</v>
      </c>
      <c r="K153" s="62">
        <v>4326.23314</v>
      </c>
      <c r="L153" s="154">
        <v>-25.73356344822412</v>
      </c>
      <c r="M153" s="154">
        <v>-0.020603676309688467</v>
      </c>
      <c r="N153" s="154">
        <v>0.061003261073878184</v>
      </c>
    </row>
    <row r="154" spans="1:14" ht="37.5" customHeight="1">
      <c r="A154" s="149">
        <v>482</v>
      </c>
      <c r="B154" s="44"/>
      <c r="C154" s="187" t="s">
        <v>320</v>
      </c>
      <c r="D154" s="166">
        <v>21114.555339999984</v>
      </c>
      <c r="E154" s="166">
        <v>13316.910770000006</v>
      </c>
      <c r="F154" s="167">
        <v>58.55445534384981</v>
      </c>
      <c r="G154" s="167">
        <v>0.030093082581340688</v>
      </c>
      <c r="H154" s="167">
        <v>0.08694056701787437</v>
      </c>
      <c r="I154" s="167"/>
      <c r="J154" s="166">
        <v>7295.6395600000005</v>
      </c>
      <c r="K154" s="166">
        <v>3560.113959999999</v>
      </c>
      <c r="L154" s="167">
        <v>104.92713553472883</v>
      </c>
      <c r="M154" s="167">
        <v>0.06913318832726516</v>
      </c>
      <c r="N154" s="167">
        <v>0.13852045695878656</v>
      </c>
    </row>
    <row r="155" spans="1:14" ht="24.75" customHeight="1">
      <c r="A155" s="152">
        <v>483</v>
      </c>
      <c r="B155" s="153"/>
      <c r="C155" s="186" t="s">
        <v>321</v>
      </c>
      <c r="D155" s="171">
        <v>1447.671720000001</v>
      </c>
      <c r="E155" s="171">
        <v>2357.15756</v>
      </c>
      <c r="F155" s="172">
        <v>-38.584007086908485</v>
      </c>
      <c r="G155" s="172">
        <v>-0.0035099358843538636</v>
      </c>
      <c r="H155" s="172">
        <v>0.0059608832942887645</v>
      </c>
      <c r="I155" s="172"/>
      <c r="J155" s="171">
        <v>341.12409</v>
      </c>
      <c r="K155" s="171">
        <v>1558.86878</v>
      </c>
      <c r="L155" s="172">
        <v>-78.11720304001469</v>
      </c>
      <c r="M155" s="172">
        <v>-0.022536741011304293</v>
      </c>
      <c r="N155" s="172">
        <v>0.006476836531991478</v>
      </c>
    </row>
    <row r="156" spans="1:14" ht="15" customHeight="1">
      <c r="A156" s="149">
        <v>484</v>
      </c>
      <c r="B156" s="44"/>
      <c r="C156" s="187" t="s">
        <v>322</v>
      </c>
      <c r="D156" s="15">
        <v>953.39473</v>
      </c>
      <c r="E156" s="15">
        <v>1025.9966199999997</v>
      </c>
      <c r="F156" s="54">
        <v>-7.076230913899084</v>
      </c>
      <c r="G156" s="54">
        <v>-0.00028018905603072506</v>
      </c>
      <c r="H156" s="54">
        <v>0.003925665356590611</v>
      </c>
      <c r="I156" s="54"/>
      <c r="J156" s="15">
        <v>117.19390999999999</v>
      </c>
      <c r="K156" s="15">
        <v>103.39101999999998</v>
      </c>
      <c r="L156" s="54">
        <v>13.350182636751246</v>
      </c>
      <c r="M156" s="54">
        <v>0.00025544940552154824</v>
      </c>
      <c r="N156" s="54">
        <v>0.0022251310296347625</v>
      </c>
    </row>
    <row r="157" spans="1:14" ht="14.25" customHeight="1">
      <c r="A157" s="198" t="s">
        <v>323</v>
      </c>
      <c r="B157" s="144" t="s">
        <v>324</v>
      </c>
      <c r="C157" s="188"/>
      <c r="D157" s="107">
        <v>483452.0908500006</v>
      </c>
      <c r="E157" s="107">
        <v>189258.1132799999</v>
      </c>
      <c r="F157" s="146">
        <v>170.40158039773385</v>
      </c>
      <c r="G157" s="146">
        <v>1.11822780172967</v>
      </c>
      <c r="H157" s="146">
        <v>1.8932291373526877</v>
      </c>
      <c r="I157" s="146"/>
      <c r="J157" s="107">
        <v>145574.94187</v>
      </c>
      <c r="K157" s="107">
        <v>40829.89923000001</v>
      </c>
      <c r="L157" s="146">
        <v>263.5960109621622</v>
      </c>
      <c r="M157" s="146">
        <v>1.8199790155951092</v>
      </c>
      <c r="N157" s="146">
        <v>2.5755046204351197</v>
      </c>
    </row>
    <row r="158" spans="1:14" ht="24" customHeight="1">
      <c r="A158" s="149">
        <v>491</v>
      </c>
      <c r="B158" s="44"/>
      <c r="C158" s="187" t="s">
        <v>325</v>
      </c>
      <c r="D158" s="166">
        <v>459793.3135600006</v>
      </c>
      <c r="E158" s="166">
        <v>170040.91206999987</v>
      </c>
      <c r="F158" s="167">
        <v>170.40158039773385</v>
      </c>
      <c r="G158" s="167">
        <v>1.11822780172967</v>
      </c>
      <c r="H158" s="167">
        <v>1.8932291373526877</v>
      </c>
      <c r="I158" s="167"/>
      <c r="J158" s="166">
        <v>135647.49791</v>
      </c>
      <c r="K158" s="166">
        <v>37307.20190000001</v>
      </c>
      <c r="L158" s="167">
        <v>263.5960109621622</v>
      </c>
      <c r="M158" s="167">
        <v>1.8199790155951092</v>
      </c>
      <c r="N158" s="167">
        <v>2.5755046204351197</v>
      </c>
    </row>
    <row r="159" spans="1:14" ht="24.75" customHeight="1">
      <c r="A159" s="152">
        <v>492</v>
      </c>
      <c r="B159" s="153"/>
      <c r="C159" s="186" t="s">
        <v>326</v>
      </c>
      <c r="D159" s="288">
        <v>6754.48191</v>
      </c>
      <c r="E159" s="288">
        <v>4528.755149999998</v>
      </c>
      <c r="F159" s="289">
        <v>49.146546595701984</v>
      </c>
      <c r="G159" s="289">
        <v>0.008589642499206667</v>
      </c>
      <c r="H159" s="289">
        <v>0.027812022451398473</v>
      </c>
      <c r="I159" s="289"/>
      <c r="J159" s="288">
        <v>993.15105</v>
      </c>
      <c r="K159" s="288">
        <v>819.66449</v>
      </c>
      <c r="L159" s="289">
        <v>21.16555762956134</v>
      </c>
      <c r="M159" s="289">
        <v>0.0032107072227612055</v>
      </c>
      <c r="N159" s="289">
        <v>0.018856706960876598</v>
      </c>
    </row>
    <row r="160" spans="1:14" ht="15" customHeight="1">
      <c r="A160" s="149">
        <v>493</v>
      </c>
      <c r="B160" s="44"/>
      <c r="C160" s="187" t="s">
        <v>327</v>
      </c>
      <c r="D160" s="15">
        <v>2519.40812</v>
      </c>
      <c r="E160" s="15">
        <v>5261.2762</v>
      </c>
      <c r="F160" s="54">
        <v>-52.11412546636499</v>
      </c>
      <c r="G160" s="54">
        <v>-0.010581562395909802</v>
      </c>
      <c r="H160" s="54">
        <v>0.01037382824194663</v>
      </c>
      <c r="I160" s="54"/>
      <c r="J160" s="15">
        <v>291.44642</v>
      </c>
      <c r="K160" s="15">
        <v>460.5532</v>
      </c>
      <c r="L160" s="54">
        <v>-36.718185868646664</v>
      </c>
      <c r="M160" s="54">
        <v>-0.0031296508499787535</v>
      </c>
      <c r="N160" s="54">
        <v>0.005533619218080235</v>
      </c>
    </row>
    <row r="161" spans="1:14" ht="15" customHeight="1">
      <c r="A161" s="152">
        <v>494</v>
      </c>
      <c r="B161" s="153"/>
      <c r="C161" s="186" t="s">
        <v>1099</v>
      </c>
      <c r="D161" s="283">
        <v>73.33839</v>
      </c>
      <c r="E161" s="283">
        <v>2.48</v>
      </c>
      <c r="F161" s="64" t="s">
        <v>869</v>
      </c>
      <c r="G161" s="64">
        <v>0.00027346044856348855</v>
      </c>
      <c r="H161" s="64">
        <v>0.0003019756328327212</v>
      </c>
      <c r="I161" s="64"/>
      <c r="J161" s="283">
        <v>30.056</v>
      </c>
      <c r="K161" s="283">
        <v>9.999999999999999E-34</v>
      </c>
      <c r="L161" s="64" t="s">
        <v>905</v>
      </c>
      <c r="M161" s="64">
        <v>0.0005562449119246514</v>
      </c>
      <c r="N161" s="64">
        <v>0.0005706656448846398</v>
      </c>
    </row>
    <row r="162" spans="1:14" ht="15" customHeight="1">
      <c r="A162" s="149">
        <v>495</v>
      </c>
      <c r="B162" s="44"/>
      <c r="C162" s="187" t="s">
        <v>328</v>
      </c>
      <c r="D162" s="15">
        <v>141.16652000000002</v>
      </c>
      <c r="E162" s="15">
        <v>405.16117</v>
      </c>
      <c r="F162" s="54">
        <v>-65.15793455725284</v>
      </c>
      <c r="G162" s="54">
        <v>-0.0010188221240612601</v>
      </c>
      <c r="H162" s="54">
        <v>0.0005812624085665501</v>
      </c>
      <c r="I162" s="54"/>
      <c r="J162" s="15">
        <v>63.62216</v>
      </c>
      <c r="K162" s="15">
        <v>35.043949999999995</v>
      </c>
      <c r="L162" s="54">
        <v>81.54962554164132</v>
      </c>
      <c r="M162" s="54">
        <v>0.0005288955251668286</v>
      </c>
      <c r="N162" s="54">
        <v>0.0012079778069388385</v>
      </c>
    </row>
    <row r="163" spans="1:14" ht="15" customHeight="1">
      <c r="A163" s="152">
        <v>496</v>
      </c>
      <c r="B163" s="153"/>
      <c r="C163" s="186" t="s">
        <v>329</v>
      </c>
      <c r="D163" s="283">
        <v>5794.3205499999995</v>
      </c>
      <c r="E163" s="283">
        <v>1907.86627</v>
      </c>
      <c r="F163" s="64">
        <v>203.70684995652235</v>
      </c>
      <c r="G163" s="64">
        <v>0.01499881003125092</v>
      </c>
      <c r="H163" s="64">
        <v>0.023858495051798802</v>
      </c>
      <c r="I163" s="64"/>
      <c r="J163" s="283">
        <v>3768.782</v>
      </c>
      <c r="K163" s="283">
        <v>339.65047999999996</v>
      </c>
      <c r="L163" s="64" t="s">
        <v>869</v>
      </c>
      <c r="M163" s="64">
        <v>0.0634627681767516</v>
      </c>
      <c r="N163" s="64">
        <v>0.07155690745473856</v>
      </c>
    </row>
    <row r="164" spans="1:14" ht="15" customHeight="1">
      <c r="A164" s="149">
        <v>499</v>
      </c>
      <c r="B164" s="44"/>
      <c r="C164" s="187" t="s">
        <v>330</v>
      </c>
      <c r="D164" s="15">
        <v>8376.061799999998</v>
      </c>
      <c r="E164" s="15">
        <v>7111.662419999994</v>
      </c>
      <c r="F164" s="54">
        <v>17.779237895828082</v>
      </c>
      <c r="G164" s="54">
        <v>0.0048796370001942995</v>
      </c>
      <c r="H164" s="54">
        <v>0.03448898404643163</v>
      </c>
      <c r="I164" s="54"/>
      <c r="J164" s="15">
        <v>4780.386330000002</v>
      </c>
      <c r="K164" s="15">
        <v>1867.7852100000002</v>
      </c>
      <c r="L164" s="54">
        <v>155.9387612882962</v>
      </c>
      <c r="M164" s="54">
        <v>0.05390336549993487</v>
      </c>
      <c r="N164" s="54">
        <v>0.09076398216020652</v>
      </c>
    </row>
    <row r="165" spans="1:14" s="28" customFormat="1" ht="18" customHeight="1" thickBot="1">
      <c r="A165" s="298" t="s">
        <v>745</v>
      </c>
      <c r="B165" s="299"/>
      <c r="C165" s="300" t="s">
        <v>746</v>
      </c>
      <c r="D165" s="301">
        <v>3196.152409998212</v>
      </c>
      <c r="E165" s="301">
        <v>3036.2476099906135</v>
      </c>
      <c r="F165" s="302">
        <v>5.266526994749713</v>
      </c>
      <c r="G165" s="302">
        <v>0.0006171130664630236</v>
      </c>
      <c r="H165" s="302">
        <v>0.013160367259753546</v>
      </c>
      <c r="I165" s="302"/>
      <c r="J165" s="301">
        <v>634.0371500014156</v>
      </c>
      <c r="K165" s="301">
        <v>605.5232900000001</v>
      </c>
      <c r="L165" s="302">
        <v>4.7089617314993015</v>
      </c>
      <c r="M165" s="302">
        <v>0.0005277046029118722</v>
      </c>
      <c r="N165" s="302">
        <v>0.012038302471598912</v>
      </c>
    </row>
    <row r="166" spans="1:8" s="28" customFormat="1" ht="12.75" customHeight="1">
      <c r="A166" s="243"/>
      <c r="B166" s="243"/>
      <c r="C166" s="243"/>
      <c r="D166" s="243"/>
      <c r="E166" s="243"/>
      <c r="F166" s="243"/>
      <c r="G166" s="243"/>
      <c r="H166" s="243"/>
    </row>
    <row r="167" spans="1:8" s="28" customFormat="1" ht="15" customHeight="1">
      <c r="A167" s="222" t="s">
        <v>331</v>
      </c>
      <c r="B167" s="13"/>
      <c r="C167" s="44"/>
      <c r="D167" s="207"/>
      <c r="E167" s="223"/>
      <c r="F167" s="224"/>
      <c r="G167" s="17"/>
      <c r="H167" s="16"/>
    </row>
    <row r="168" spans="1:8" ht="14.25" customHeight="1">
      <c r="A168" s="303" t="s">
        <v>504</v>
      </c>
      <c r="B168" s="13"/>
      <c r="C168" s="44"/>
      <c r="D168" s="207"/>
      <c r="E168" s="223"/>
      <c r="F168" s="224"/>
      <c r="G168" s="17"/>
      <c r="H168" s="16"/>
    </row>
    <row r="169" spans="1:8" ht="14.25" customHeight="1">
      <c r="A169" s="222" t="s">
        <v>749</v>
      </c>
      <c r="B169" s="13"/>
      <c r="C169" s="44"/>
      <c r="D169" s="207"/>
      <c r="E169" s="223"/>
      <c r="F169" s="224"/>
      <c r="G169" s="17"/>
      <c r="H169" s="16"/>
    </row>
    <row r="170" spans="1:5" ht="14.25" customHeight="1">
      <c r="A170" s="222" t="s">
        <v>748</v>
      </c>
      <c r="D170" s="611"/>
      <c r="E170" s="611"/>
    </row>
    <row r="171" ht="12.75">
      <c r="A171" s="67" t="s">
        <v>835</v>
      </c>
    </row>
    <row r="172" spans="1:256" ht="12.75">
      <c r="A172" s="489" t="s">
        <v>1323</v>
      </c>
      <c r="B172" s="489"/>
      <c r="C172" s="489"/>
      <c r="D172" s="489"/>
      <c r="E172" s="489"/>
      <c r="F172" s="489"/>
      <c r="G172" s="489"/>
      <c r="H172" s="489"/>
      <c r="I172" s="489"/>
      <c r="J172" s="489"/>
      <c r="K172" s="489"/>
      <c r="L172" s="489"/>
      <c r="M172" s="489"/>
      <c r="N172" s="489"/>
      <c r="O172" s="489"/>
      <c r="P172" s="489"/>
      <c r="Q172" s="489"/>
      <c r="R172" s="489"/>
      <c r="S172" s="489"/>
      <c r="T172" s="489"/>
      <c r="U172" s="489"/>
      <c r="V172" s="489"/>
      <c r="W172" s="489"/>
      <c r="X172" s="489"/>
      <c r="Y172" s="489"/>
      <c r="Z172" s="489"/>
      <c r="AA172" s="489"/>
      <c r="AB172" s="489"/>
      <c r="AC172" s="489"/>
      <c r="AD172" s="489"/>
      <c r="AE172" s="489"/>
      <c r="AF172" s="489"/>
      <c r="AG172" s="489"/>
      <c r="AH172" s="489"/>
      <c r="AI172" s="489"/>
      <c r="AJ172" s="489"/>
      <c r="AK172" s="489"/>
      <c r="AL172" s="489"/>
      <c r="AM172" s="489"/>
      <c r="AN172" s="489"/>
      <c r="AO172" s="489"/>
      <c r="AP172" s="489"/>
      <c r="AQ172" s="489"/>
      <c r="AR172" s="489"/>
      <c r="AS172" s="489"/>
      <c r="AT172" s="489"/>
      <c r="AU172" s="489"/>
      <c r="AV172" s="489"/>
      <c r="AW172" s="489"/>
      <c r="AX172" s="489"/>
      <c r="AY172" s="489"/>
      <c r="AZ172" s="489"/>
      <c r="BA172" s="489"/>
      <c r="BB172" s="489"/>
      <c r="BC172" s="489"/>
      <c r="BD172" s="489"/>
      <c r="BE172" s="489"/>
      <c r="BF172" s="489"/>
      <c r="BG172" s="489"/>
      <c r="BH172" s="489"/>
      <c r="BI172" s="489"/>
      <c r="BJ172" s="489"/>
      <c r="BK172" s="489"/>
      <c r="BL172" s="489"/>
      <c r="BM172" s="489"/>
      <c r="BN172" s="489"/>
      <c r="BO172" s="489"/>
      <c r="BP172" s="489"/>
      <c r="BQ172" s="489"/>
      <c r="BR172" s="489"/>
      <c r="BS172" s="489"/>
      <c r="BT172" s="489"/>
      <c r="BU172" s="489"/>
      <c r="BV172" s="489"/>
      <c r="BW172" s="489"/>
      <c r="BX172" s="489"/>
      <c r="BY172" s="489"/>
      <c r="BZ172" s="489"/>
      <c r="CA172" s="489"/>
      <c r="CB172" s="489"/>
      <c r="CC172" s="489"/>
      <c r="CD172" s="489"/>
      <c r="CE172" s="489"/>
      <c r="CF172" s="489"/>
      <c r="CG172" s="489"/>
      <c r="CH172" s="489"/>
      <c r="CI172" s="489"/>
      <c r="CJ172" s="489"/>
      <c r="CK172" s="489"/>
      <c r="CL172" s="489"/>
      <c r="CM172" s="489"/>
      <c r="CN172" s="489"/>
      <c r="CO172" s="489"/>
      <c r="CP172" s="489"/>
      <c r="CQ172" s="489"/>
      <c r="CR172" s="489"/>
      <c r="CS172" s="489"/>
      <c r="CT172" s="489"/>
      <c r="CU172" s="489"/>
      <c r="CV172" s="489"/>
      <c r="CW172" s="489"/>
      <c r="CX172" s="489"/>
      <c r="CY172" s="489"/>
      <c r="CZ172" s="489"/>
      <c r="DA172" s="489"/>
      <c r="DB172" s="489"/>
      <c r="DC172" s="489"/>
      <c r="DD172" s="489"/>
      <c r="DE172" s="489"/>
      <c r="DF172" s="489"/>
      <c r="DG172" s="489"/>
      <c r="DH172" s="489"/>
      <c r="DI172" s="489"/>
      <c r="DJ172" s="489"/>
      <c r="DK172" s="489"/>
      <c r="DL172" s="489"/>
      <c r="DM172" s="489"/>
      <c r="DN172" s="489"/>
      <c r="DO172" s="489"/>
      <c r="DP172" s="489"/>
      <c r="DQ172" s="489"/>
      <c r="DR172" s="489"/>
      <c r="DS172" s="489"/>
      <c r="DT172" s="489"/>
      <c r="DU172" s="489"/>
      <c r="DV172" s="489"/>
      <c r="DW172" s="489"/>
      <c r="DX172" s="489"/>
      <c r="DY172" s="489"/>
      <c r="DZ172" s="489"/>
      <c r="EA172" s="489"/>
      <c r="EB172" s="489"/>
      <c r="EC172" s="489"/>
      <c r="ED172" s="489"/>
      <c r="EE172" s="489"/>
      <c r="EF172" s="489"/>
      <c r="EG172" s="489"/>
      <c r="EH172" s="489"/>
      <c r="EI172" s="489"/>
      <c r="EJ172" s="489"/>
      <c r="EK172" s="489"/>
      <c r="EL172" s="489"/>
      <c r="EM172" s="489"/>
      <c r="EN172" s="489"/>
      <c r="EO172" s="489"/>
      <c r="EP172" s="489"/>
      <c r="EQ172" s="489"/>
      <c r="ER172" s="489"/>
      <c r="ES172" s="489"/>
      <c r="ET172" s="489"/>
      <c r="EU172" s="489"/>
      <c r="EV172" s="489"/>
      <c r="EW172" s="489"/>
      <c r="EX172" s="489"/>
      <c r="EY172" s="489"/>
      <c r="EZ172" s="489"/>
      <c r="FA172" s="489"/>
      <c r="FB172" s="489"/>
      <c r="FC172" s="489"/>
      <c r="FD172" s="489"/>
      <c r="FE172" s="489"/>
      <c r="FF172" s="489"/>
      <c r="FG172" s="489"/>
      <c r="FH172" s="489"/>
      <c r="FI172" s="489"/>
      <c r="FJ172" s="489"/>
      <c r="FK172" s="489"/>
      <c r="FL172" s="489"/>
      <c r="FM172" s="489"/>
      <c r="FN172" s="489"/>
      <c r="FO172" s="489"/>
      <c r="FP172" s="489"/>
      <c r="FQ172" s="489"/>
      <c r="FR172" s="489"/>
      <c r="FS172" s="489"/>
      <c r="FT172" s="489"/>
      <c r="FU172" s="489"/>
      <c r="FV172" s="489"/>
      <c r="FW172" s="489"/>
      <c r="FX172" s="489"/>
      <c r="FY172" s="489"/>
      <c r="FZ172" s="489"/>
      <c r="GA172" s="489"/>
      <c r="GB172" s="489"/>
      <c r="GC172" s="489"/>
      <c r="GD172" s="489"/>
      <c r="GE172" s="489"/>
      <c r="GF172" s="489"/>
      <c r="GG172" s="489"/>
      <c r="GH172" s="489"/>
      <c r="GI172" s="489"/>
      <c r="GJ172" s="489"/>
      <c r="GK172" s="489"/>
      <c r="GL172" s="489"/>
      <c r="GM172" s="489"/>
      <c r="GN172" s="489"/>
      <c r="GO172" s="489"/>
      <c r="GP172" s="489"/>
      <c r="GQ172" s="489"/>
      <c r="GR172" s="489"/>
      <c r="GS172" s="489"/>
      <c r="GT172" s="489"/>
      <c r="GU172" s="489"/>
      <c r="GV172" s="489"/>
      <c r="GW172" s="489"/>
      <c r="GX172" s="489"/>
      <c r="GY172" s="489"/>
      <c r="GZ172" s="489"/>
      <c r="HA172" s="489"/>
      <c r="HB172" s="489"/>
      <c r="HC172" s="489"/>
      <c r="HD172" s="489"/>
      <c r="HE172" s="489"/>
      <c r="HF172" s="489"/>
      <c r="HG172" s="489"/>
      <c r="HH172" s="489"/>
      <c r="HI172" s="489"/>
      <c r="HJ172" s="489"/>
      <c r="HK172" s="489"/>
      <c r="HL172" s="489"/>
      <c r="HM172" s="489"/>
      <c r="HN172" s="489"/>
      <c r="HO172" s="489"/>
      <c r="HP172" s="489"/>
      <c r="HQ172" s="489"/>
      <c r="HR172" s="489"/>
      <c r="HS172" s="489"/>
      <c r="HT172" s="489"/>
      <c r="HU172" s="489"/>
      <c r="HV172" s="489"/>
      <c r="HW172" s="489"/>
      <c r="HX172" s="489"/>
      <c r="HY172" s="489"/>
      <c r="HZ172" s="489"/>
      <c r="IA172" s="489"/>
      <c r="IB172" s="489"/>
      <c r="IC172" s="489"/>
      <c r="ID172" s="489"/>
      <c r="IE172" s="489"/>
      <c r="IF172" s="489"/>
      <c r="IG172" s="489"/>
      <c r="IH172" s="489"/>
      <c r="II172" s="489"/>
      <c r="IJ172" s="489"/>
      <c r="IK172" s="489"/>
      <c r="IL172" s="489"/>
      <c r="IM172" s="489"/>
      <c r="IN172" s="489"/>
      <c r="IO172" s="489"/>
      <c r="IP172" s="489"/>
      <c r="IQ172" s="489"/>
      <c r="IR172" s="489"/>
      <c r="IS172" s="489"/>
      <c r="IT172" s="489"/>
      <c r="IU172" s="489"/>
      <c r="IV172" s="489"/>
    </row>
  </sheetData>
  <sheetProtection/>
  <mergeCells count="18">
    <mergeCell ref="B69:C69"/>
    <mergeCell ref="B77:C77"/>
    <mergeCell ref="B107:C107"/>
    <mergeCell ref="B109:C109"/>
    <mergeCell ref="A11:H11"/>
    <mergeCell ref="H14:H15"/>
    <mergeCell ref="J3:M5"/>
    <mergeCell ref="A9:G9"/>
    <mergeCell ref="D12:H12"/>
    <mergeCell ref="J12:N12"/>
    <mergeCell ref="D13:H13"/>
    <mergeCell ref="B67:C67"/>
    <mergeCell ref="J13:N13"/>
    <mergeCell ref="N14:N15"/>
    <mergeCell ref="B41:C41"/>
    <mergeCell ref="B52:C52"/>
    <mergeCell ref="B65:C65"/>
    <mergeCell ref="B66:C66"/>
  </mergeCells>
  <printOptions/>
  <pageMargins left="0.7" right="0.7" top="0.75" bottom="0.75" header="0.3" footer="0.3"/>
  <pageSetup orientation="portrait" paperSize="9"/>
  <ignoredErrors>
    <ignoredError sqref="A19:A26 A28:A34 A36:A39 A41:A78 A80:A83 A85:A165" numberStoredAsText="1"/>
  </ignoredError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118"/>
  <sheetViews>
    <sheetView zoomScalePageLayoutView="0" workbookViewId="0" topLeftCell="A1">
      <selection activeCell="A9" sqref="A9:K9"/>
    </sheetView>
  </sheetViews>
  <sheetFormatPr defaultColWidth="11.421875" defaultRowHeight="12.75"/>
  <cols>
    <col min="1" max="1" width="9.140625" style="1" customWidth="1"/>
    <col min="2" max="2" width="49.8515625" style="2" customWidth="1"/>
    <col min="3" max="3" width="17.28125" style="3" customWidth="1"/>
    <col min="4" max="4" width="14.8515625" style="3" customWidth="1"/>
    <col min="5" max="5" width="11.57421875" style="582" customWidth="1"/>
    <col min="6" max="6" width="13.57421875" style="582" customWidth="1"/>
    <col min="7" max="7" width="15.00390625" style="582" customWidth="1"/>
    <col min="8" max="8" width="1.421875" style="582" customWidth="1"/>
    <col min="9" max="10" width="12.8515625" style="3" bestFit="1" customWidth="1"/>
    <col min="11" max="11" width="10.140625" style="582" customWidth="1"/>
    <col min="12" max="12" width="1.7109375" style="4" customWidth="1"/>
    <col min="13" max="13" width="13.28125" style="4" customWidth="1"/>
    <col min="14" max="14" width="13.57421875" style="4" customWidth="1"/>
    <col min="15" max="15" width="12.00390625" style="1" customWidth="1"/>
    <col min="16" max="16" width="13.8515625" style="1" customWidth="1"/>
    <col min="17" max="17" width="14.28125" style="1" customWidth="1"/>
    <col min="18" max="16384" width="11.421875" style="1" customWidth="1"/>
  </cols>
  <sheetData>
    <row r="1" ht="6.75" customHeight="1"/>
    <row r="2" ht="12.75"/>
    <row r="3" ht="12.75"/>
    <row r="4" ht="12.75"/>
    <row r="5" ht="12.75"/>
    <row r="6" spans="9:10" ht="15">
      <c r="I6" s="689"/>
      <c r="J6" s="689"/>
    </row>
    <row r="7" spans="1:11" ht="17.25" customHeight="1">
      <c r="A7" s="689" t="s">
        <v>1268</v>
      </c>
      <c r="B7" s="689"/>
      <c r="C7" s="689"/>
      <c r="D7" s="689"/>
      <c r="E7" s="689"/>
      <c r="F7" s="689"/>
      <c r="G7" s="689"/>
      <c r="H7" s="689"/>
      <c r="I7" s="689"/>
      <c r="J7" s="689"/>
      <c r="K7" s="689"/>
    </row>
    <row r="8" spans="1:14" s="6" customFormat="1" ht="15">
      <c r="A8" s="689" t="s">
        <v>333</v>
      </c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5"/>
      <c r="M8" s="5"/>
      <c r="N8" s="5"/>
    </row>
    <row r="9" spans="1:14" s="6" customFormat="1" ht="15">
      <c r="A9" s="856" t="s">
        <v>334</v>
      </c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5"/>
      <c r="N9" s="5"/>
    </row>
    <row r="10" spans="1:17" s="6" customFormat="1" ht="13.5" customHeight="1">
      <c r="A10" s="825" t="s">
        <v>1318</v>
      </c>
      <c r="B10" s="825"/>
      <c r="C10" s="825"/>
      <c r="D10" s="825"/>
      <c r="E10" s="825"/>
      <c r="F10" s="825"/>
      <c r="G10" s="825"/>
      <c r="H10" s="825"/>
      <c r="I10" s="583"/>
      <c r="J10" s="583"/>
      <c r="K10" s="583"/>
      <c r="L10" s="584"/>
      <c r="M10" s="584"/>
      <c r="N10" s="584"/>
      <c r="O10" s="583"/>
      <c r="P10" s="583"/>
      <c r="Q10" s="583"/>
    </row>
    <row r="11" spans="1:17" s="6" customFormat="1" ht="14.25">
      <c r="A11" s="7"/>
      <c r="B11" s="518"/>
      <c r="C11" s="857" t="s">
        <v>1319</v>
      </c>
      <c r="D11" s="858"/>
      <c r="E11" s="858"/>
      <c r="F11" s="858"/>
      <c r="G11" s="858"/>
      <c r="H11" s="858"/>
      <c r="I11" s="858"/>
      <c r="J11" s="858"/>
      <c r="K11" s="858"/>
      <c r="L11" s="8"/>
      <c r="M11" s="857" t="s">
        <v>1320</v>
      </c>
      <c r="N11" s="857"/>
      <c r="O11" s="857"/>
      <c r="P11" s="857"/>
      <c r="Q11" s="857"/>
    </row>
    <row r="12" spans="1:17" ht="12.75">
      <c r="A12" s="7"/>
      <c r="B12" s="517"/>
      <c r="C12" s="585" t="s">
        <v>1095</v>
      </c>
      <c r="D12" s="586"/>
      <c r="E12" s="587"/>
      <c r="F12" s="587"/>
      <c r="G12" s="587"/>
      <c r="H12" s="588"/>
      <c r="I12" s="585" t="s">
        <v>1096</v>
      </c>
      <c r="J12" s="586"/>
      <c r="K12" s="587"/>
      <c r="L12" s="589"/>
      <c r="M12" s="585" t="s">
        <v>1095</v>
      </c>
      <c r="N12" s="586"/>
      <c r="O12" s="587"/>
      <c r="P12" s="587"/>
      <c r="Q12" s="590"/>
    </row>
    <row r="13" spans="1:17" ht="12.75" customHeight="1">
      <c r="A13" s="7" t="s">
        <v>335</v>
      </c>
      <c r="B13" s="9" t="s">
        <v>336</v>
      </c>
      <c r="C13" s="827">
        <v>2013</v>
      </c>
      <c r="D13" s="827">
        <v>2012</v>
      </c>
      <c r="E13" s="854" t="s">
        <v>337</v>
      </c>
      <c r="F13" s="854" t="s">
        <v>338</v>
      </c>
      <c r="G13" s="854" t="s">
        <v>1097</v>
      </c>
      <c r="H13" s="591"/>
      <c r="I13" s="827">
        <v>2013</v>
      </c>
      <c r="J13" s="827">
        <v>2012</v>
      </c>
      <c r="K13" s="854" t="s">
        <v>337</v>
      </c>
      <c r="L13" s="589"/>
      <c r="M13" s="827">
        <v>2013</v>
      </c>
      <c r="N13" s="827">
        <v>2012</v>
      </c>
      <c r="O13" s="854" t="s">
        <v>337</v>
      </c>
      <c r="P13" s="854" t="s">
        <v>338</v>
      </c>
      <c r="Q13" s="854" t="s">
        <v>1097</v>
      </c>
    </row>
    <row r="14" spans="1:17" ht="31.5" customHeight="1">
      <c r="A14" s="590"/>
      <c r="B14" s="592"/>
      <c r="C14" s="831"/>
      <c r="D14" s="831"/>
      <c r="E14" s="855"/>
      <c r="F14" s="855" t="s">
        <v>339</v>
      </c>
      <c r="G14" s="855">
        <v>2004</v>
      </c>
      <c r="H14" s="577"/>
      <c r="I14" s="831"/>
      <c r="J14" s="831"/>
      <c r="K14" s="855"/>
      <c r="L14" s="593"/>
      <c r="M14" s="831"/>
      <c r="N14" s="831"/>
      <c r="O14" s="855"/>
      <c r="P14" s="855" t="s">
        <v>339</v>
      </c>
      <c r="Q14" s="855">
        <v>2004</v>
      </c>
    </row>
    <row r="15" spans="1:17" s="13" customFormat="1" ht="12">
      <c r="A15" s="7"/>
      <c r="B15" s="9" t="s">
        <v>340</v>
      </c>
      <c r="C15" s="10">
        <v>24286194.65485999</v>
      </c>
      <c r="D15" s="10">
        <v>25911750.811580006</v>
      </c>
      <c r="E15" s="11">
        <v>-6.273432345581032</v>
      </c>
      <c r="F15" s="11">
        <v>-6.273432345581032</v>
      </c>
      <c r="G15" s="11">
        <v>100</v>
      </c>
      <c r="H15" s="11">
        <v>0</v>
      </c>
      <c r="I15" s="10"/>
      <c r="J15" s="10"/>
      <c r="K15" s="11"/>
      <c r="L15" s="11"/>
      <c r="M15" s="10">
        <v>5266831.860199999</v>
      </c>
      <c r="N15" s="10">
        <v>5403375.2679200005</v>
      </c>
      <c r="O15" s="11">
        <v>-2.5270021227410178</v>
      </c>
      <c r="P15" s="11">
        <v>-2.5270021227410178</v>
      </c>
      <c r="Q15" s="11">
        <v>100</v>
      </c>
    </row>
    <row r="16" spans="1:17" s="13" customFormat="1" ht="12">
      <c r="A16" s="60">
        <v>1</v>
      </c>
      <c r="B16" s="61" t="s">
        <v>341</v>
      </c>
      <c r="C16" s="62">
        <v>197936.26515</v>
      </c>
      <c r="D16" s="62">
        <v>94286.44943000001</v>
      </c>
      <c r="E16" s="63">
        <v>109.93076560481951</v>
      </c>
      <c r="F16" s="63">
        <v>0.4000108540472638</v>
      </c>
      <c r="G16" s="63">
        <v>0.8150155590982646</v>
      </c>
      <c r="H16" s="63">
        <v>0</v>
      </c>
      <c r="I16" s="62">
        <v>76618.27554999999</v>
      </c>
      <c r="J16" s="62">
        <v>37563.52763999999</v>
      </c>
      <c r="K16" s="63">
        <v>103.9698621606882</v>
      </c>
      <c r="L16" s="63"/>
      <c r="M16" s="62">
        <v>34712.66967</v>
      </c>
      <c r="N16" s="62">
        <v>34085.2484</v>
      </c>
      <c r="O16" s="63">
        <v>1.8407413747936863</v>
      </c>
      <c r="P16" s="63">
        <v>0.011611654547205365</v>
      </c>
      <c r="Q16" s="63">
        <v>0.6590806502161974</v>
      </c>
    </row>
    <row r="17" spans="1:17" s="13" customFormat="1" ht="12">
      <c r="A17" s="14">
        <v>2</v>
      </c>
      <c r="B17" s="65" t="s">
        <v>342</v>
      </c>
      <c r="C17" s="15">
        <v>77390.52622999997</v>
      </c>
      <c r="D17" s="15">
        <v>24230.918670000006</v>
      </c>
      <c r="E17" s="16">
        <v>219.3875035609616</v>
      </c>
      <c r="F17" s="16">
        <v>0.20515637073911214</v>
      </c>
      <c r="G17" s="16">
        <v>0.3186605696356514</v>
      </c>
      <c r="H17" s="16">
        <v>0</v>
      </c>
      <c r="I17" s="15">
        <v>11796.82457</v>
      </c>
      <c r="J17" s="15">
        <v>5118.143820000004</v>
      </c>
      <c r="K17" s="16">
        <v>130.49029071637133</v>
      </c>
      <c r="L17" s="16"/>
      <c r="M17" s="15">
        <v>24393.89459</v>
      </c>
      <c r="N17" s="15">
        <v>8014.05388</v>
      </c>
      <c r="O17" s="16">
        <v>204.38895165002307</v>
      </c>
      <c r="P17" s="16">
        <v>0.3031409054123559</v>
      </c>
      <c r="Q17" s="16">
        <v>0.4631606863005815</v>
      </c>
    </row>
    <row r="18" spans="1:17" s="13" customFormat="1" ht="12">
      <c r="A18" s="60">
        <v>3</v>
      </c>
      <c r="B18" s="61" t="s">
        <v>343</v>
      </c>
      <c r="C18" s="62">
        <v>54687.209379999986</v>
      </c>
      <c r="D18" s="62">
        <v>66413.55254999992</v>
      </c>
      <c r="E18" s="63">
        <v>-17.656551591893347</v>
      </c>
      <c r="F18" s="63">
        <v>-0.04525492412793431</v>
      </c>
      <c r="G18" s="63">
        <v>0.22517817285573122</v>
      </c>
      <c r="H18" s="63">
        <v>0</v>
      </c>
      <c r="I18" s="62">
        <v>17443.178119999986</v>
      </c>
      <c r="J18" s="62">
        <v>22819.175759999995</v>
      </c>
      <c r="K18" s="63">
        <v>-23.559122803303257</v>
      </c>
      <c r="L18" s="63"/>
      <c r="M18" s="62">
        <v>6317.617370000004</v>
      </c>
      <c r="N18" s="62">
        <v>10759.406460000002</v>
      </c>
      <c r="O18" s="63">
        <v>-41.28284498325382</v>
      </c>
      <c r="P18" s="63">
        <v>-0.08220397195751018</v>
      </c>
      <c r="Q18" s="63">
        <v>0.1199509978235778</v>
      </c>
    </row>
    <row r="19" spans="1:17" s="13" customFormat="1" ht="12">
      <c r="A19" s="14">
        <v>4</v>
      </c>
      <c r="B19" s="65" t="s">
        <v>344</v>
      </c>
      <c r="C19" s="15">
        <v>2252.5416300000006</v>
      </c>
      <c r="D19" s="15">
        <v>2067.0407400000013</v>
      </c>
      <c r="E19" s="16">
        <v>8.974225152427293</v>
      </c>
      <c r="F19" s="16">
        <v>0.0007158948515246553</v>
      </c>
      <c r="G19" s="16">
        <v>0.00927498795925708</v>
      </c>
      <c r="H19" s="16">
        <v>0</v>
      </c>
      <c r="I19" s="15">
        <v>1108.7210999999998</v>
      </c>
      <c r="J19" s="15">
        <v>739.0740699999992</v>
      </c>
      <c r="K19" s="16">
        <v>50.014882811407645</v>
      </c>
      <c r="L19" s="16"/>
      <c r="M19" s="15">
        <v>332.41608</v>
      </c>
      <c r="N19" s="15">
        <v>570.2336100000001</v>
      </c>
      <c r="O19" s="16">
        <v>-41.70528110400228</v>
      </c>
      <c r="P19" s="16">
        <v>-0.0044012773166418745</v>
      </c>
      <c r="Q19" s="16">
        <v>0.0063114997558964625</v>
      </c>
    </row>
    <row r="20" spans="1:17" s="13" customFormat="1" ht="12">
      <c r="A20" s="60">
        <v>5</v>
      </c>
      <c r="B20" s="61" t="s">
        <v>345</v>
      </c>
      <c r="C20" s="62">
        <v>6213.027419999997</v>
      </c>
      <c r="D20" s="62">
        <v>4902.102260000001</v>
      </c>
      <c r="E20" s="63">
        <v>26.742101459140024</v>
      </c>
      <c r="F20" s="63">
        <v>0.00505919175254704</v>
      </c>
      <c r="G20" s="63">
        <v>0.025582548061957033</v>
      </c>
      <c r="H20" s="63">
        <v>0</v>
      </c>
      <c r="I20" s="62">
        <v>316.86681999999996</v>
      </c>
      <c r="J20" s="62">
        <v>238.43139000000002</v>
      </c>
      <c r="K20" s="63">
        <v>32.8964361613628</v>
      </c>
      <c r="L20" s="63"/>
      <c r="M20" s="62">
        <v>1555.5652800000003</v>
      </c>
      <c r="N20" s="62">
        <v>925.79438</v>
      </c>
      <c r="O20" s="63">
        <v>68.02492147338377</v>
      </c>
      <c r="P20" s="63">
        <v>0.011655139033910317</v>
      </c>
      <c r="Q20" s="63">
        <v>0.02953512322569056</v>
      </c>
    </row>
    <row r="21" spans="1:17" s="13" customFormat="1" ht="12">
      <c r="A21" s="14">
        <v>6</v>
      </c>
      <c r="B21" s="65" t="s">
        <v>346</v>
      </c>
      <c r="C21" s="15">
        <v>635333.6577800015</v>
      </c>
      <c r="D21" s="15">
        <v>613425.7326700062</v>
      </c>
      <c r="E21" s="16">
        <v>3.571406275155515</v>
      </c>
      <c r="F21" s="16">
        <v>0.08454822396719178</v>
      </c>
      <c r="G21" s="16">
        <v>2.61602802254104</v>
      </c>
      <c r="H21" s="16">
        <v>0</v>
      </c>
      <c r="I21" s="15">
        <v>92537.21520000012</v>
      </c>
      <c r="J21" s="15">
        <v>92948.00986000043</v>
      </c>
      <c r="K21" s="16">
        <v>-0.4419617597182013</v>
      </c>
      <c r="L21" s="16"/>
      <c r="M21" s="15">
        <v>139466.38184000028</v>
      </c>
      <c r="N21" s="15">
        <v>135068.73717999994</v>
      </c>
      <c r="O21" s="16">
        <v>3.255856796928369</v>
      </c>
      <c r="P21" s="16">
        <v>0.08138699316535149</v>
      </c>
      <c r="Q21" s="16">
        <v>2.648012800520734</v>
      </c>
    </row>
    <row r="22" spans="1:17" s="13" customFormat="1" ht="12">
      <c r="A22" s="60">
        <v>7</v>
      </c>
      <c r="B22" s="61" t="s">
        <v>347</v>
      </c>
      <c r="C22" s="62">
        <v>6193.215369999997</v>
      </c>
      <c r="D22" s="62">
        <v>5664.872110000019</v>
      </c>
      <c r="E22" s="63">
        <v>9.326658214707269</v>
      </c>
      <c r="F22" s="63">
        <v>0.0020390102692862434</v>
      </c>
      <c r="G22" s="63">
        <v>0.025500970646138883</v>
      </c>
      <c r="H22" s="63">
        <v>0</v>
      </c>
      <c r="I22" s="62">
        <v>3139.4804699999972</v>
      </c>
      <c r="J22" s="62">
        <v>3421.247300000001</v>
      </c>
      <c r="K22" s="63">
        <v>-8.23579254267891</v>
      </c>
      <c r="L22" s="63"/>
      <c r="M22" s="62">
        <v>1089.8096299999995</v>
      </c>
      <c r="N22" s="62">
        <v>869.8161699999998</v>
      </c>
      <c r="O22" s="63">
        <v>25.29194875740235</v>
      </c>
      <c r="P22" s="63">
        <v>0.004071408130878996</v>
      </c>
      <c r="Q22" s="63">
        <v>0.020691938890918304</v>
      </c>
    </row>
    <row r="23" spans="1:17" s="13" customFormat="1" ht="12">
      <c r="A23" s="14">
        <v>8</v>
      </c>
      <c r="B23" s="65" t="s">
        <v>348</v>
      </c>
      <c r="C23" s="15">
        <v>349549.17324999947</v>
      </c>
      <c r="D23" s="15">
        <v>334653.7900399991</v>
      </c>
      <c r="E23" s="16">
        <v>4.450982972050009</v>
      </c>
      <c r="F23" s="16">
        <v>0.057485051158116175</v>
      </c>
      <c r="G23" s="16">
        <v>1.4392916560933933</v>
      </c>
      <c r="H23" s="16">
        <v>0</v>
      </c>
      <c r="I23" s="15">
        <v>693534.6870299991</v>
      </c>
      <c r="J23" s="15">
        <v>688297.7030699982</v>
      </c>
      <c r="K23" s="16">
        <v>0.7608602987693391</v>
      </c>
      <c r="L23" s="16"/>
      <c r="M23" s="15">
        <v>80260.44391000013</v>
      </c>
      <c r="N23" s="15">
        <v>105486.26759999988</v>
      </c>
      <c r="O23" s="16">
        <v>-23.913846099527525</v>
      </c>
      <c r="P23" s="16">
        <v>-0.46685307681230664</v>
      </c>
      <c r="Q23" s="16">
        <v>1.5238846813490716</v>
      </c>
    </row>
    <row r="24" spans="1:17" s="13" customFormat="1" ht="12">
      <c r="A24" s="60">
        <v>9</v>
      </c>
      <c r="B24" s="61" t="s">
        <v>349</v>
      </c>
      <c r="C24" s="62">
        <v>796923.2219099988</v>
      </c>
      <c r="D24" s="62">
        <v>876711.4180000038</v>
      </c>
      <c r="E24" s="63">
        <v>-9.10085057087789</v>
      </c>
      <c r="F24" s="63">
        <v>-0.3079228287976106</v>
      </c>
      <c r="G24" s="63">
        <v>3.2813836553456257</v>
      </c>
      <c r="H24" s="63">
        <v>0</v>
      </c>
      <c r="I24" s="62">
        <v>204845.43030999976</v>
      </c>
      <c r="J24" s="62">
        <v>160155.82677999997</v>
      </c>
      <c r="K24" s="63">
        <v>27.903826185099234</v>
      </c>
      <c r="L24" s="63"/>
      <c r="M24" s="62">
        <v>168982.2436100001</v>
      </c>
      <c r="N24" s="62">
        <v>167643.9206299999</v>
      </c>
      <c r="O24" s="63">
        <v>0.7983128615525192</v>
      </c>
      <c r="P24" s="63">
        <v>0.024768277486589715</v>
      </c>
      <c r="Q24" s="63">
        <v>3.2084229778997213</v>
      </c>
    </row>
    <row r="25" spans="1:17" s="13" customFormat="1" ht="12">
      <c r="A25" s="14">
        <v>10</v>
      </c>
      <c r="B25" s="65" t="s">
        <v>350</v>
      </c>
      <c r="C25" s="15">
        <v>5669.02274</v>
      </c>
      <c r="D25" s="15">
        <v>4372.89644</v>
      </c>
      <c r="E25" s="16">
        <v>29.63999531623941</v>
      </c>
      <c r="F25" s="16">
        <v>0.0050020792088690475</v>
      </c>
      <c r="G25" s="16">
        <v>0.023342573097863042</v>
      </c>
      <c r="H25" s="16">
        <v>0</v>
      </c>
      <c r="I25" s="15">
        <v>1045.1020500000002</v>
      </c>
      <c r="J25" s="15">
        <v>897.2245599999997</v>
      </c>
      <c r="K25" s="16">
        <v>16.48165872766574</v>
      </c>
      <c r="L25" s="16"/>
      <c r="M25" s="15">
        <v>3193.6902800000003</v>
      </c>
      <c r="N25" s="15">
        <v>2197.45802</v>
      </c>
      <c r="O25" s="16">
        <v>45.335667436322645</v>
      </c>
      <c r="P25" s="16">
        <v>0.01843722137743534</v>
      </c>
      <c r="Q25" s="16">
        <v>0.060637786904378696</v>
      </c>
    </row>
    <row r="26" spans="1:17" s="13" customFormat="1" ht="12">
      <c r="A26" s="60">
        <v>11</v>
      </c>
      <c r="B26" s="61" t="s">
        <v>351</v>
      </c>
      <c r="C26" s="62">
        <v>14958.64110999999</v>
      </c>
      <c r="D26" s="62">
        <v>20293.640130000018</v>
      </c>
      <c r="E26" s="63">
        <v>-26.289019544173932</v>
      </c>
      <c r="F26" s="63">
        <v>-0.020589110549858364</v>
      </c>
      <c r="G26" s="63">
        <v>0.061593186263153694</v>
      </c>
      <c r="H26" s="63">
        <v>0</v>
      </c>
      <c r="I26" s="62">
        <v>19875.52590999999</v>
      </c>
      <c r="J26" s="62">
        <v>30701.305730000004</v>
      </c>
      <c r="K26" s="63">
        <v>-35.26162670476104</v>
      </c>
      <c r="L26" s="63"/>
      <c r="M26" s="62">
        <v>1789.0780099999993</v>
      </c>
      <c r="N26" s="62">
        <v>2241.48797</v>
      </c>
      <c r="O26" s="63">
        <v>-20.183465896540188</v>
      </c>
      <c r="P26" s="63">
        <v>-0.008372728851278799</v>
      </c>
      <c r="Q26" s="63">
        <v>0.03396877017319596</v>
      </c>
    </row>
    <row r="27" spans="1:17" s="13" customFormat="1" ht="12">
      <c r="A27" s="14">
        <v>12</v>
      </c>
      <c r="B27" s="65" t="s">
        <v>352</v>
      </c>
      <c r="C27" s="15">
        <v>10399.716629999988</v>
      </c>
      <c r="D27" s="15">
        <v>14118.916140000008</v>
      </c>
      <c r="E27" s="16">
        <v>-26.341961897933746</v>
      </c>
      <c r="F27" s="16">
        <v>-0.014353331571627739</v>
      </c>
      <c r="G27" s="16">
        <v>0.04282151558856449</v>
      </c>
      <c r="H27" s="16">
        <v>0</v>
      </c>
      <c r="I27" s="15">
        <v>3000.71183</v>
      </c>
      <c r="J27" s="15">
        <v>2578.580789999996</v>
      </c>
      <c r="K27" s="16">
        <v>16.370673419932103</v>
      </c>
      <c r="L27" s="16"/>
      <c r="M27" s="15">
        <v>2152.9268800000004</v>
      </c>
      <c r="N27" s="15">
        <v>2425.4870100000016</v>
      </c>
      <c r="O27" s="16">
        <v>-11.237336208203441</v>
      </c>
      <c r="P27" s="16">
        <v>-0.005044256903979976</v>
      </c>
      <c r="Q27" s="16">
        <v>0.040877076336328054</v>
      </c>
    </row>
    <row r="28" spans="1:17" s="13" customFormat="1" ht="12">
      <c r="A28" s="60">
        <v>13</v>
      </c>
      <c r="B28" s="61" t="s">
        <v>353</v>
      </c>
      <c r="C28" s="62">
        <v>379.57643999999993</v>
      </c>
      <c r="D28" s="62">
        <v>381.1572700000001</v>
      </c>
      <c r="E28" s="63">
        <v>-0.4147448112429186</v>
      </c>
      <c r="F28" s="63">
        <v>-6.100822794628322E-06</v>
      </c>
      <c r="G28" s="63">
        <v>0.0015629308971384765</v>
      </c>
      <c r="H28" s="63">
        <v>0</v>
      </c>
      <c r="I28" s="62">
        <v>23.828559999999996</v>
      </c>
      <c r="J28" s="62">
        <v>31.554859999999994</v>
      </c>
      <c r="K28" s="63">
        <v>-24.485293232167727</v>
      </c>
      <c r="L28" s="63"/>
      <c r="M28" s="62">
        <v>154.18138999999996</v>
      </c>
      <c r="N28" s="62">
        <v>57.96875</v>
      </c>
      <c r="O28" s="63">
        <v>165.9732873315363</v>
      </c>
      <c r="P28" s="63">
        <v>0.0017806025905921668</v>
      </c>
      <c r="Q28" s="63">
        <v>0.002927402926322869</v>
      </c>
    </row>
    <row r="29" spans="1:17" s="13" customFormat="1" ht="12">
      <c r="A29" s="14">
        <v>14</v>
      </c>
      <c r="B29" s="65" t="s">
        <v>354</v>
      </c>
      <c r="C29" s="15">
        <v>244.16972000000004</v>
      </c>
      <c r="D29" s="15">
        <v>437.41598</v>
      </c>
      <c r="E29" s="16">
        <v>-44.17905811305749</v>
      </c>
      <c r="F29" s="16">
        <v>-0.0007457861933190475</v>
      </c>
      <c r="G29" s="16">
        <v>0.0010053848429940771</v>
      </c>
      <c r="H29" s="16">
        <v>0</v>
      </c>
      <c r="I29" s="15">
        <v>253.53197</v>
      </c>
      <c r="J29" s="15">
        <v>458.03788</v>
      </c>
      <c r="K29" s="16">
        <v>-44.6482526729012</v>
      </c>
      <c r="L29" s="16"/>
      <c r="M29" s="15">
        <v>33.14392</v>
      </c>
      <c r="N29" s="15">
        <v>9.104040000000001</v>
      </c>
      <c r="O29" s="16">
        <v>264.05727567102076</v>
      </c>
      <c r="P29" s="16">
        <v>0.00044490487534200123</v>
      </c>
      <c r="Q29" s="16">
        <v>0.0006292951983232936</v>
      </c>
    </row>
    <row r="30" spans="1:17" s="13" customFormat="1" ht="12">
      <c r="A30" s="60">
        <v>15</v>
      </c>
      <c r="B30" s="61" t="s">
        <v>355</v>
      </c>
      <c r="C30" s="62">
        <v>96806.95060000003</v>
      </c>
      <c r="D30" s="62">
        <v>108139.09717999998</v>
      </c>
      <c r="E30" s="63">
        <v>-10.479231726095643</v>
      </c>
      <c r="F30" s="63">
        <v>-0.04373361978664753</v>
      </c>
      <c r="G30" s="63">
        <v>0.39860897096378856</v>
      </c>
      <c r="H30" s="63">
        <v>0</v>
      </c>
      <c r="I30" s="62">
        <v>93587.39407999998</v>
      </c>
      <c r="J30" s="62">
        <v>88403.94039999999</v>
      </c>
      <c r="K30" s="63">
        <v>5.863374026707957</v>
      </c>
      <c r="L30" s="63"/>
      <c r="M30" s="62">
        <v>27036.427870000003</v>
      </c>
      <c r="N30" s="62">
        <v>46025.02837999998</v>
      </c>
      <c r="O30" s="63">
        <v>-41.25711852521401</v>
      </c>
      <c r="P30" s="63">
        <v>-0.3514210945653889</v>
      </c>
      <c r="Q30" s="63">
        <v>0.5133337951094824</v>
      </c>
    </row>
    <row r="31" spans="1:17" s="13" customFormat="1" ht="12">
      <c r="A31" s="14">
        <v>16</v>
      </c>
      <c r="B31" s="65" t="s">
        <v>356</v>
      </c>
      <c r="C31" s="15">
        <v>12081.819569999992</v>
      </c>
      <c r="D31" s="15">
        <v>21369.119280000003</v>
      </c>
      <c r="E31" s="16">
        <v>-43.461312505716</v>
      </c>
      <c r="F31" s="16">
        <v>-0.0358420385312192</v>
      </c>
      <c r="G31" s="16">
        <v>0.04974768481311772</v>
      </c>
      <c r="H31" s="16">
        <v>0</v>
      </c>
      <c r="I31" s="15">
        <v>1680.3536800000004</v>
      </c>
      <c r="J31" s="15">
        <v>2845.387329999999</v>
      </c>
      <c r="K31" s="16">
        <v>-40.94464179679886</v>
      </c>
      <c r="L31" s="16"/>
      <c r="M31" s="15">
        <v>326.25109999999995</v>
      </c>
      <c r="N31" s="15">
        <v>3897.7838100000004</v>
      </c>
      <c r="O31" s="16">
        <v>-91.62983079864556</v>
      </c>
      <c r="P31" s="16">
        <v>-0.06609817998768837</v>
      </c>
      <c r="Q31" s="16">
        <v>0.006194446845083281</v>
      </c>
    </row>
    <row r="32" spans="1:17" s="13" customFormat="1" ht="12">
      <c r="A32" s="60">
        <v>17</v>
      </c>
      <c r="B32" s="61" t="s">
        <v>357</v>
      </c>
      <c r="C32" s="62">
        <v>220383.54110999894</v>
      </c>
      <c r="D32" s="62">
        <v>317484.80775999924</v>
      </c>
      <c r="E32" s="63">
        <v>-30.584539567450243</v>
      </c>
      <c r="F32" s="63">
        <v>-0.37473834692253055</v>
      </c>
      <c r="G32" s="63">
        <v>0.9074436907137993</v>
      </c>
      <c r="H32" s="63">
        <v>0</v>
      </c>
      <c r="I32" s="62">
        <v>191827.90469000099</v>
      </c>
      <c r="J32" s="62">
        <v>349491.53832999896</v>
      </c>
      <c r="K32" s="63">
        <v>-45.11228923978351</v>
      </c>
      <c r="L32" s="63"/>
      <c r="M32" s="62">
        <v>44732.12587000003</v>
      </c>
      <c r="N32" s="62">
        <v>53262.612119999976</v>
      </c>
      <c r="O32" s="63">
        <v>-16.015899165404935</v>
      </c>
      <c r="P32" s="63">
        <v>-0.1578732889541412</v>
      </c>
      <c r="Q32" s="63">
        <v>0.8493175225134566</v>
      </c>
    </row>
    <row r="33" spans="1:17" s="13" customFormat="1" ht="12">
      <c r="A33" s="14">
        <v>18</v>
      </c>
      <c r="B33" s="65" t="s">
        <v>358</v>
      </c>
      <c r="C33" s="15">
        <v>35438.913819999994</v>
      </c>
      <c r="D33" s="15">
        <v>29294.31070999998</v>
      </c>
      <c r="E33" s="16">
        <v>20.975414546628937</v>
      </c>
      <c r="F33" s="16">
        <v>0.0237135774988002</v>
      </c>
      <c r="G33" s="16">
        <v>0.1459220529343332</v>
      </c>
      <c r="H33" s="16">
        <v>0</v>
      </c>
      <c r="I33" s="15">
        <v>9491.114319999997</v>
      </c>
      <c r="J33" s="15">
        <v>10707.650560000002</v>
      </c>
      <c r="K33" s="16">
        <v>-11.36137412388628</v>
      </c>
      <c r="L33" s="16"/>
      <c r="M33" s="15">
        <v>9045.932030000002</v>
      </c>
      <c r="N33" s="15">
        <v>7418.242689999997</v>
      </c>
      <c r="O33" s="16">
        <v>21.941710564338578</v>
      </c>
      <c r="P33" s="16">
        <v>0.030123566461571598</v>
      </c>
      <c r="Q33" s="16">
        <v>0.1717528159263565</v>
      </c>
    </row>
    <row r="34" spans="1:17" s="13" customFormat="1" ht="12">
      <c r="A34" s="60">
        <v>19</v>
      </c>
      <c r="B34" s="61" t="s">
        <v>359</v>
      </c>
      <c r="C34" s="62">
        <v>41257.23585</v>
      </c>
      <c r="D34" s="62">
        <v>40791.887920000016</v>
      </c>
      <c r="E34" s="63">
        <v>1.1407854691908594</v>
      </c>
      <c r="F34" s="63">
        <v>0.001795895357993397</v>
      </c>
      <c r="G34" s="63">
        <v>0.16987937565485944</v>
      </c>
      <c r="H34" s="63">
        <v>0</v>
      </c>
      <c r="I34" s="62">
        <v>12894.770490000019</v>
      </c>
      <c r="J34" s="62">
        <v>13290.74010000001</v>
      </c>
      <c r="K34" s="63">
        <v>-2.979289392619988</v>
      </c>
      <c r="L34" s="63"/>
      <c r="M34" s="62">
        <v>9370.21458</v>
      </c>
      <c r="N34" s="62">
        <v>11008.776559999984</v>
      </c>
      <c r="O34" s="63">
        <v>-14.884142402831968</v>
      </c>
      <c r="P34" s="63">
        <v>-0.03032478587463979</v>
      </c>
      <c r="Q34" s="63">
        <v>0.17790988641213584</v>
      </c>
    </row>
    <row r="35" spans="1:17" s="13" customFormat="1" ht="12">
      <c r="A35" s="14">
        <v>20</v>
      </c>
      <c r="B35" s="65" t="s">
        <v>360</v>
      </c>
      <c r="C35" s="15">
        <v>19796.38896999996</v>
      </c>
      <c r="D35" s="15">
        <v>18629.024149999983</v>
      </c>
      <c r="E35" s="16">
        <v>6.266376652906846</v>
      </c>
      <c r="F35" s="16">
        <v>0.004505156091105506</v>
      </c>
      <c r="G35" s="16">
        <v>0.08151293049954386</v>
      </c>
      <c r="H35" s="16">
        <v>0</v>
      </c>
      <c r="I35" s="15">
        <v>7973.083239999998</v>
      </c>
      <c r="J35" s="15">
        <v>7936.7765099999915</v>
      </c>
      <c r="K35" s="16">
        <v>0.45744931779623244</v>
      </c>
      <c r="L35" s="16"/>
      <c r="M35" s="15">
        <v>4114.605090000001</v>
      </c>
      <c r="N35" s="15">
        <v>5128.621700000002</v>
      </c>
      <c r="O35" s="16">
        <v>-19.771717808704846</v>
      </c>
      <c r="P35" s="16">
        <v>-0.018766355467114203</v>
      </c>
      <c r="Q35" s="16">
        <v>0.07812296270729546</v>
      </c>
    </row>
    <row r="36" spans="1:17" s="13" customFormat="1" ht="12">
      <c r="A36" s="60">
        <v>21</v>
      </c>
      <c r="B36" s="61" t="s">
        <v>361</v>
      </c>
      <c r="C36" s="62">
        <v>143425.7404500002</v>
      </c>
      <c r="D36" s="62">
        <v>147416.85984999995</v>
      </c>
      <c r="E36" s="63">
        <v>-2.707369702529832</v>
      </c>
      <c r="F36" s="63">
        <v>-0.015402739201305242</v>
      </c>
      <c r="G36" s="63">
        <v>0.5905648970053807</v>
      </c>
      <c r="H36" s="63">
        <v>0</v>
      </c>
      <c r="I36" s="62">
        <v>14115.98933000002</v>
      </c>
      <c r="J36" s="62">
        <v>17296.195190000013</v>
      </c>
      <c r="K36" s="63">
        <v>-18.38673664968041</v>
      </c>
      <c r="L36" s="63"/>
      <c r="M36" s="62">
        <v>30565.959399999916</v>
      </c>
      <c r="N36" s="62">
        <v>28144.856120000008</v>
      </c>
      <c r="O36" s="63">
        <v>8.602294037948365</v>
      </c>
      <c r="P36" s="63">
        <v>0.04480723917833485</v>
      </c>
      <c r="Q36" s="63">
        <v>0.5803481146033628</v>
      </c>
    </row>
    <row r="37" spans="1:17" s="13" customFormat="1" ht="12">
      <c r="A37" s="14">
        <v>22</v>
      </c>
      <c r="B37" s="65" t="s">
        <v>362</v>
      </c>
      <c r="C37" s="15">
        <v>11421.237110000005</v>
      </c>
      <c r="D37" s="15">
        <v>11884.778110000001</v>
      </c>
      <c r="E37" s="16">
        <v>-3.9002915806224974</v>
      </c>
      <c r="F37" s="16">
        <v>-0.0017889219581134531</v>
      </c>
      <c r="G37" s="16">
        <v>0.04702769319076698</v>
      </c>
      <c r="H37" s="16">
        <v>0</v>
      </c>
      <c r="I37" s="15">
        <v>10316.804189999995</v>
      </c>
      <c r="J37" s="15">
        <v>11546.120260000018</v>
      </c>
      <c r="K37" s="16">
        <v>-10.647005594241232</v>
      </c>
      <c r="L37" s="16"/>
      <c r="M37" s="15">
        <v>2688.0259999999994</v>
      </c>
      <c r="N37" s="15">
        <v>2496.2265900000016</v>
      </c>
      <c r="O37" s="16">
        <v>7.683573709548441</v>
      </c>
      <c r="P37" s="16">
        <v>0.003549622235914586</v>
      </c>
      <c r="Q37" s="16">
        <v>0.051036867539149544</v>
      </c>
    </row>
    <row r="38" spans="1:17" s="13" customFormat="1" ht="12">
      <c r="A38" s="60">
        <v>23</v>
      </c>
      <c r="B38" s="61" t="s">
        <v>363</v>
      </c>
      <c r="C38" s="62">
        <v>14374.978830000005</v>
      </c>
      <c r="D38" s="62">
        <v>11493.937549999999</v>
      </c>
      <c r="E38" s="63">
        <v>25.065746768391023</v>
      </c>
      <c r="F38" s="63">
        <v>0.011118666974492765</v>
      </c>
      <c r="G38" s="63">
        <v>0.05918991852897539</v>
      </c>
      <c r="H38" s="63">
        <v>0</v>
      </c>
      <c r="I38" s="62">
        <v>11823.513200000001</v>
      </c>
      <c r="J38" s="62">
        <v>32670.211940000005</v>
      </c>
      <c r="K38" s="63">
        <v>-63.809499547433916</v>
      </c>
      <c r="L38" s="63"/>
      <c r="M38" s="62">
        <v>3697.5329100000017</v>
      </c>
      <c r="N38" s="62">
        <v>1930.9449</v>
      </c>
      <c r="O38" s="63">
        <v>91.48826618512014</v>
      </c>
      <c r="P38" s="63">
        <v>0.03269415730734616</v>
      </c>
      <c r="Q38" s="63">
        <v>0.07020411906332613</v>
      </c>
    </row>
    <row r="39" spans="1:17" s="13" customFormat="1" ht="12">
      <c r="A39" s="14">
        <v>24</v>
      </c>
      <c r="B39" s="65" t="s">
        <v>364</v>
      </c>
      <c r="C39" s="15">
        <v>34194.20241000001</v>
      </c>
      <c r="D39" s="15">
        <v>13008.168079999998</v>
      </c>
      <c r="E39" s="16">
        <v>162.86716315246153</v>
      </c>
      <c r="F39" s="16">
        <v>0.08176226486606973</v>
      </c>
      <c r="G39" s="16">
        <v>0.14079687203345914</v>
      </c>
      <c r="H39" s="16">
        <v>0</v>
      </c>
      <c r="I39" s="15">
        <v>8127.680849999999</v>
      </c>
      <c r="J39" s="15">
        <v>2800.3617200000003</v>
      </c>
      <c r="K39" s="16">
        <v>190.23682162031545</v>
      </c>
      <c r="L39" s="16"/>
      <c r="M39" s="15">
        <v>4854.25933</v>
      </c>
      <c r="N39" s="15">
        <v>3883.1759300000003</v>
      </c>
      <c r="O39" s="16">
        <v>25.007453113256183</v>
      </c>
      <c r="P39" s="16">
        <v>0.017971792663843852</v>
      </c>
      <c r="Q39" s="16">
        <v>0.09216659006493644</v>
      </c>
    </row>
    <row r="40" spans="1:17" s="13" customFormat="1" ht="12">
      <c r="A40" s="60">
        <v>25</v>
      </c>
      <c r="B40" s="61" t="s">
        <v>365</v>
      </c>
      <c r="C40" s="62">
        <v>10067.901910000006</v>
      </c>
      <c r="D40" s="62">
        <v>10558.018739999996</v>
      </c>
      <c r="E40" s="63">
        <v>-4.642128812891178</v>
      </c>
      <c r="F40" s="63">
        <v>-0.0018914848076609161</v>
      </c>
      <c r="G40" s="63">
        <v>0.04145524670735226</v>
      </c>
      <c r="H40" s="63">
        <v>0</v>
      </c>
      <c r="I40" s="62">
        <v>82845.08099999999</v>
      </c>
      <c r="J40" s="62">
        <v>91190.45118000002</v>
      </c>
      <c r="K40" s="63">
        <v>-9.151583386211326</v>
      </c>
      <c r="L40" s="63"/>
      <c r="M40" s="62">
        <v>1454.9158699999994</v>
      </c>
      <c r="N40" s="62">
        <v>2299.4287100000006</v>
      </c>
      <c r="O40" s="63">
        <v>-36.72707209087604</v>
      </c>
      <c r="P40" s="63">
        <v>-0.015629357542754786</v>
      </c>
      <c r="Q40" s="63">
        <v>0.027624118419165775</v>
      </c>
    </row>
    <row r="41" spans="1:17" s="13" customFormat="1" ht="12">
      <c r="A41" s="14">
        <v>26</v>
      </c>
      <c r="B41" s="65" t="s">
        <v>366</v>
      </c>
      <c r="C41" s="15">
        <v>7446.670329999998</v>
      </c>
      <c r="D41" s="15">
        <v>14136.837470000004</v>
      </c>
      <c r="E41" s="16">
        <v>-47.32435492872653</v>
      </c>
      <c r="F41" s="16">
        <v>-0.025819047075005673</v>
      </c>
      <c r="G41" s="16">
        <v>0.03066215368783524</v>
      </c>
      <c r="H41" s="16">
        <v>0</v>
      </c>
      <c r="I41" s="15">
        <v>11955.403800000002</v>
      </c>
      <c r="J41" s="15">
        <v>2382.15105</v>
      </c>
      <c r="K41" s="16">
        <v>401.8742955027979</v>
      </c>
      <c r="L41" s="16"/>
      <c r="M41" s="15">
        <v>3159.685789999999</v>
      </c>
      <c r="N41" s="15">
        <v>1114.35551</v>
      </c>
      <c r="O41" s="16">
        <v>183.54378487346455</v>
      </c>
      <c r="P41" s="16">
        <v>0.03785282677187323</v>
      </c>
      <c r="Q41" s="16">
        <v>0.05999215228184662</v>
      </c>
    </row>
    <row r="42" spans="1:17" s="13" customFormat="1" ht="12">
      <c r="A42" s="60">
        <v>27</v>
      </c>
      <c r="B42" s="61" t="s">
        <v>367</v>
      </c>
      <c r="C42" s="62">
        <v>15726447.430409933</v>
      </c>
      <c r="D42" s="62">
        <v>17555149.333309997</v>
      </c>
      <c r="E42" s="63">
        <v>-10.416897448033644</v>
      </c>
      <c r="F42" s="63">
        <v>-7.0574231598538475</v>
      </c>
      <c r="G42" s="63">
        <v>64.75467916610337</v>
      </c>
      <c r="H42" s="63">
        <v>0</v>
      </c>
      <c r="I42" s="62">
        <v>45710072.43110001</v>
      </c>
      <c r="J42" s="62">
        <v>51631858.16244995</v>
      </c>
      <c r="K42" s="63">
        <v>-11.46924775149124</v>
      </c>
      <c r="L42" s="63"/>
      <c r="M42" s="62">
        <v>3428469.665680007</v>
      </c>
      <c r="N42" s="62">
        <v>3529123.023589997</v>
      </c>
      <c r="O42" s="63">
        <v>-2.8520784692736667</v>
      </c>
      <c r="P42" s="63">
        <v>-1.8627867382739842</v>
      </c>
      <c r="Q42" s="63">
        <v>65.09548352184945</v>
      </c>
    </row>
    <row r="43" spans="1:17" s="13" customFormat="1" ht="12">
      <c r="A43" s="14">
        <v>28</v>
      </c>
      <c r="B43" s="65" t="s">
        <v>368</v>
      </c>
      <c r="C43" s="15">
        <v>66464.57733999995</v>
      </c>
      <c r="D43" s="15">
        <v>59175.52877000003</v>
      </c>
      <c r="E43" s="16">
        <v>12.317673743703343</v>
      </c>
      <c r="F43" s="16">
        <v>0.028130281982884864</v>
      </c>
      <c r="G43" s="16">
        <v>0.27367225818845814</v>
      </c>
      <c r="H43" s="16">
        <v>0</v>
      </c>
      <c r="I43" s="15">
        <v>76232.92472000001</v>
      </c>
      <c r="J43" s="15">
        <v>47984.53660999998</v>
      </c>
      <c r="K43" s="16">
        <v>58.869773693121516</v>
      </c>
      <c r="L43" s="16"/>
      <c r="M43" s="15">
        <v>14941.082089999996</v>
      </c>
      <c r="N43" s="15">
        <v>8450.23971</v>
      </c>
      <c r="O43" s="16">
        <v>76.81252370058502</v>
      </c>
      <c r="P43" s="16">
        <v>0.12012570029211779</v>
      </c>
      <c r="Q43" s="16">
        <v>0.28368253414174177</v>
      </c>
    </row>
    <row r="44" spans="1:17" s="13" customFormat="1" ht="12">
      <c r="A44" s="60">
        <v>29</v>
      </c>
      <c r="B44" s="61" t="s">
        <v>369</v>
      </c>
      <c r="C44" s="62">
        <v>70745.10111999995</v>
      </c>
      <c r="D44" s="62">
        <v>84642.10203999994</v>
      </c>
      <c r="E44" s="63">
        <v>-16.418544181987098</v>
      </c>
      <c r="F44" s="63">
        <v>-0.053632041389458714</v>
      </c>
      <c r="G44" s="63">
        <v>0.2912975957138798</v>
      </c>
      <c r="H44" s="63">
        <v>0</v>
      </c>
      <c r="I44" s="62">
        <v>38767.04734000001</v>
      </c>
      <c r="J44" s="62">
        <v>47708.21141999998</v>
      </c>
      <c r="K44" s="63">
        <v>-18.741352513273423</v>
      </c>
      <c r="L44" s="63"/>
      <c r="M44" s="62">
        <v>14678.145389999996</v>
      </c>
      <c r="N44" s="62">
        <v>19520.96596999999</v>
      </c>
      <c r="O44" s="63">
        <v>-24.8083039919361</v>
      </c>
      <c r="P44" s="63">
        <v>-0.08962584199457634</v>
      </c>
      <c r="Q44" s="63">
        <v>0.2786902217425756</v>
      </c>
    </row>
    <row r="45" spans="1:17" s="13" customFormat="1" ht="12">
      <c r="A45" s="14">
        <v>30</v>
      </c>
      <c r="B45" s="65" t="s">
        <v>370</v>
      </c>
      <c r="C45" s="15">
        <v>198419.40129999962</v>
      </c>
      <c r="D45" s="15">
        <v>175492.78895999977</v>
      </c>
      <c r="E45" s="16">
        <v>13.06413356119466</v>
      </c>
      <c r="F45" s="16">
        <v>0.08847959563486504</v>
      </c>
      <c r="G45" s="16">
        <v>0.8170049038962688</v>
      </c>
      <c r="H45" s="16">
        <v>0</v>
      </c>
      <c r="I45" s="15">
        <v>22410.73413999996</v>
      </c>
      <c r="J45" s="15">
        <v>15593.027480000055</v>
      </c>
      <c r="K45" s="16">
        <v>43.72279000177765</v>
      </c>
      <c r="L45" s="16"/>
      <c r="M45" s="15">
        <v>50076.21588000003</v>
      </c>
      <c r="N45" s="15">
        <v>47114.53526000008</v>
      </c>
      <c r="O45" s="16">
        <v>6.2861293306959665</v>
      </c>
      <c r="P45" s="16">
        <v>0.054811677389566923</v>
      </c>
      <c r="Q45" s="16">
        <v>0.9507844033984117</v>
      </c>
    </row>
    <row r="46" spans="1:17" s="13" customFormat="1" ht="12">
      <c r="A46" s="60">
        <v>31</v>
      </c>
      <c r="B46" s="61" t="s">
        <v>371</v>
      </c>
      <c r="C46" s="62">
        <v>30478.23591000001</v>
      </c>
      <c r="D46" s="62">
        <v>30729.997300000003</v>
      </c>
      <c r="E46" s="63">
        <v>-0.8192691575667413</v>
      </c>
      <c r="F46" s="63">
        <v>-0.0009716108796765666</v>
      </c>
      <c r="G46" s="63">
        <v>0.12549613615116484</v>
      </c>
      <c r="H46" s="63">
        <v>0</v>
      </c>
      <c r="I46" s="62">
        <v>57730.74976999999</v>
      </c>
      <c r="J46" s="62">
        <v>44464.79365</v>
      </c>
      <c r="K46" s="63">
        <v>29.834741221159344</v>
      </c>
      <c r="L46" s="63"/>
      <c r="M46" s="62">
        <v>6834.5307</v>
      </c>
      <c r="N46" s="62">
        <v>6352.990069999999</v>
      </c>
      <c r="O46" s="63">
        <v>7.579747877679299</v>
      </c>
      <c r="P46" s="63">
        <v>0.00891184872646034</v>
      </c>
      <c r="Q46" s="63">
        <v>0.12976550004655873</v>
      </c>
    </row>
    <row r="47" spans="1:17" s="13" customFormat="1" ht="12">
      <c r="A47" s="14">
        <v>32</v>
      </c>
      <c r="B47" s="65" t="s">
        <v>372</v>
      </c>
      <c r="C47" s="15">
        <v>40601.84926999998</v>
      </c>
      <c r="D47" s="15">
        <v>78270.98221999992</v>
      </c>
      <c r="E47" s="16">
        <v>-48.12656220937862</v>
      </c>
      <c r="F47" s="16">
        <v>-0.14537471135746466</v>
      </c>
      <c r="G47" s="16">
        <v>0.1671807784093298</v>
      </c>
      <c r="H47" s="16">
        <v>0</v>
      </c>
      <c r="I47" s="15">
        <v>10593.85526000001</v>
      </c>
      <c r="J47" s="15">
        <v>10752.681809999998</v>
      </c>
      <c r="K47" s="16">
        <v>-1.477087788948428</v>
      </c>
      <c r="L47" s="16"/>
      <c r="M47" s="15">
        <v>9671.613820000008</v>
      </c>
      <c r="N47" s="15">
        <v>21307.88965000001</v>
      </c>
      <c r="O47" s="16">
        <v>-54.610175015619134</v>
      </c>
      <c r="P47" s="16">
        <v>-0.21535198376993941</v>
      </c>
      <c r="Q47" s="16">
        <v>0.18363247729789392</v>
      </c>
    </row>
    <row r="48" spans="1:17" s="13" customFormat="1" ht="12">
      <c r="A48" s="60">
        <v>33</v>
      </c>
      <c r="B48" s="61" t="s">
        <v>373</v>
      </c>
      <c r="C48" s="62">
        <v>238254.06631999757</v>
      </c>
      <c r="D48" s="62">
        <v>202875.9388499992</v>
      </c>
      <c r="E48" s="63">
        <v>17.438306223270754</v>
      </c>
      <c r="F48" s="63">
        <v>0.13653314176743253</v>
      </c>
      <c r="G48" s="63">
        <v>0.9810267508183699</v>
      </c>
      <c r="H48" s="63">
        <v>0</v>
      </c>
      <c r="I48" s="62">
        <v>33875.06161999986</v>
      </c>
      <c r="J48" s="62">
        <v>28491.805470000116</v>
      </c>
      <c r="K48" s="63">
        <v>18.89405062683003</v>
      </c>
      <c r="L48" s="63"/>
      <c r="M48" s="62">
        <v>53500.53373999999</v>
      </c>
      <c r="N48" s="62">
        <v>47563.70843999993</v>
      </c>
      <c r="O48" s="63">
        <v>12.48183855867584</v>
      </c>
      <c r="P48" s="63">
        <v>0.10987253347453348</v>
      </c>
      <c r="Q48" s="63">
        <v>1.0158010576393908</v>
      </c>
    </row>
    <row r="49" spans="1:17" s="13" customFormat="1" ht="12">
      <c r="A49" s="14">
        <v>34</v>
      </c>
      <c r="B49" s="65" t="s">
        <v>374</v>
      </c>
      <c r="C49" s="15">
        <v>72231.74510000009</v>
      </c>
      <c r="D49" s="15">
        <v>62613.07492000009</v>
      </c>
      <c r="E49" s="16">
        <v>15.362079233913445</v>
      </c>
      <c r="F49" s="16">
        <v>0.037120880985399875</v>
      </c>
      <c r="G49" s="16">
        <v>0.2974189498458358</v>
      </c>
      <c r="H49" s="16">
        <v>0</v>
      </c>
      <c r="I49" s="15">
        <v>39077.69952000001</v>
      </c>
      <c r="J49" s="15">
        <v>29803.772199999992</v>
      </c>
      <c r="K49" s="16">
        <v>31.11662261329464</v>
      </c>
      <c r="L49" s="16"/>
      <c r="M49" s="15">
        <v>18375.971989999987</v>
      </c>
      <c r="N49" s="15">
        <v>14540.01929999999</v>
      </c>
      <c r="O49" s="16">
        <v>26.382033000465132</v>
      </c>
      <c r="P49" s="16">
        <v>0.07099178753647117</v>
      </c>
      <c r="Q49" s="16">
        <v>0.3488999170234037</v>
      </c>
    </row>
    <row r="50" spans="1:17" s="13" customFormat="1" ht="12">
      <c r="A50" s="60">
        <v>35</v>
      </c>
      <c r="B50" s="61" t="s">
        <v>375</v>
      </c>
      <c r="C50" s="62">
        <v>22177.43401</v>
      </c>
      <c r="D50" s="62">
        <v>23844.39345000002</v>
      </c>
      <c r="E50" s="63">
        <v>-6.990991167359802</v>
      </c>
      <c r="F50" s="63">
        <v>-0.006433218087505895</v>
      </c>
      <c r="G50" s="63">
        <v>0.09131703968106836</v>
      </c>
      <c r="H50" s="63">
        <v>0</v>
      </c>
      <c r="I50" s="62">
        <v>4333.300089999998</v>
      </c>
      <c r="J50" s="62">
        <v>4747.205910000002</v>
      </c>
      <c r="K50" s="63">
        <v>-8.718935471665779</v>
      </c>
      <c r="L50" s="63"/>
      <c r="M50" s="62">
        <v>4695.442010000001</v>
      </c>
      <c r="N50" s="62">
        <v>5935.021070000003</v>
      </c>
      <c r="O50" s="63">
        <v>-20.885840932659093</v>
      </c>
      <c r="P50" s="63">
        <v>-0.022940828621684305</v>
      </c>
      <c r="Q50" s="63">
        <v>0.08915116591213336</v>
      </c>
    </row>
    <row r="51" spans="1:17" s="13" customFormat="1" ht="12">
      <c r="A51" s="14">
        <v>36</v>
      </c>
      <c r="B51" s="65" t="s">
        <v>376</v>
      </c>
      <c r="C51" s="15">
        <v>621.9614399999999</v>
      </c>
      <c r="D51" s="15">
        <v>718.00352</v>
      </c>
      <c r="E51" s="16">
        <v>-13.376268684588071</v>
      </c>
      <c r="F51" s="16">
        <v>-0.0003706506777499522</v>
      </c>
      <c r="G51" s="16">
        <v>0.0025609670384303587</v>
      </c>
      <c r="H51" s="16">
        <v>0</v>
      </c>
      <c r="I51" s="15">
        <v>164.25524</v>
      </c>
      <c r="J51" s="15">
        <v>175.68578</v>
      </c>
      <c r="K51" s="16">
        <v>-6.5062408579681374</v>
      </c>
      <c r="L51" s="16"/>
      <c r="M51" s="15">
        <v>192.717</v>
      </c>
      <c r="N51" s="15">
        <v>24.30052</v>
      </c>
      <c r="O51" s="16" t="s">
        <v>869</v>
      </c>
      <c r="P51" s="16">
        <v>0.0031168755018718334</v>
      </c>
      <c r="Q51" s="16">
        <v>0.003659068774462109</v>
      </c>
    </row>
    <row r="52" spans="1:17" s="13" customFormat="1" ht="12">
      <c r="A52" s="60">
        <v>37</v>
      </c>
      <c r="B52" s="61" t="s">
        <v>378</v>
      </c>
      <c r="C52" s="62">
        <v>413.71262000000013</v>
      </c>
      <c r="D52" s="62">
        <v>249.80425</v>
      </c>
      <c r="E52" s="63">
        <v>65.61472432914978</v>
      </c>
      <c r="F52" s="63">
        <v>0.0006325638556494191</v>
      </c>
      <c r="G52" s="63">
        <v>0.0017034888580916925</v>
      </c>
      <c r="H52" s="63">
        <v>0</v>
      </c>
      <c r="I52" s="62">
        <v>36.842940000000006</v>
      </c>
      <c r="J52" s="62">
        <v>42.11873</v>
      </c>
      <c r="K52" s="63">
        <v>-12.525994967084698</v>
      </c>
      <c r="L52" s="63"/>
      <c r="M52" s="62">
        <v>132.80549</v>
      </c>
      <c r="N52" s="62">
        <v>50.34349</v>
      </c>
      <c r="O52" s="63">
        <v>163.7987354472246</v>
      </c>
      <c r="P52" s="63">
        <v>0.001526120173247624</v>
      </c>
      <c r="Q52" s="63">
        <v>0.0025215441374457875</v>
      </c>
    </row>
    <row r="53" spans="1:17" s="13" customFormat="1" ht="12">
      <c r="A53" s="14">
        <v>38</v>
      </c>
      <c r="B53" s="65" t="s">
        <v>379</v>
      </c>
      <c r="C53" s="15">
        <v>182118.35796000046</v>
      </c>
      <c r="D53" s="15">
        <v>144021.03087999963</v>
      </c>
      <c r="E53" s="16">
        <v>26.452613793428593</v>
      </c>
      <c r="F53" s="16">
        <v>0.14702722080429653</v>
      </c>
      <c r="G53" s="16">
        <v>0.749884288371032</v>
      </c>
      <c r="H53" s="16">
        <v>0</v>
      </c>
      <c r="I53" s="15">
        <v>57989.04576000001</v>
      </c>
      <c r="J53" s="15">
        <v>56182.208610000016</v>
      </c>
      <c r="K53" s="16">
        <v>3.2160308302269014</v>
      </c>
      <c r="L53" s="16"/>
      <c r="M53" s="15">
        <v>39054.37750999997</v>
      </c>
      <c r="N53" s="15">
        <v>28830.459820000015</v>
      </c>
      <c r="O53" s="16">
        <v>35.46220821253607</v>
      </c>
      <c r="P53" s="16">
        <v>0.18921354122301406</v>
      </c>
      <c r="Q53" s="16">
        <v>0.7415155552073566</v>
      </c>
    </row>
    <row r="54" spans="1:17" s="13" customFormat="1" ht="12">
      <c r="A54" s="60">
        <v>39</v>
      </c>
      <c r="B54" s="61" t="s">
        <v>380</v>
      </c>
      <c r="C54" s="62">
        <v>668565.7047399981</v>
      </c>
      <c r="D54" s="62">
        <v>644601.3361899982</v>
      </c>
      <c r="E54" s="63">
        <v>3.717703827864286</v>
      </c>
      <c r="F54" s="63">
        <v>0.09248455931928067</v>
      </c>
      <c r="G54" s="63">
        <v>2.7528631563784702</v>
      </c>
      <c r="H54" s="63">
        <v>0</v>
      </c>
      <c r="I54" s="62">
        <v>334002.7238299983</v>
      </c>
      <c r="J54" s="62">
        <v>326966.3384099964</v>
      </c>
      <c r="K54" s="63">
        <v>2.152021353090694</v>
      </c>
      <c r="L54" s="63"/>
      <c r="M54" s="62">
        <v>146351.39910999974</v>
      </c>
      <c r="N54" s="62">
        <v>145738.98956000016</v>
      </c>
      <c r="O54" s="63">
        <v>0.4202098229502571</v>
      </c>
      <c r="P54" s="63">
        <v>0.011333833384393345</v>
      </c>
      <c r="Q54" s="63">
        <v>2.7787368762602247</v>
      </c>
    </row>
    <row r="55" spans="1:17" s="13" customFormat="1" ht="12">
      <c r="A55" s="14">
        <v>40</v>
      </c>
      <c r="B55" s="65" t="s">
        <v>381</v>
      </c>
      <c r="C55" s="15">
        <v>56213.97936999998</v>
      </c>
      <c r="D55" s="15">
        <v>70580.69614</v>
      </c>
      <c r="E55" s="16">
        <v>-20.355022769261144</v>
      </c>
      <c r="F55" s="16">
        <v>-0.055444793655469664</v>
      </c>
      <c r="G55" s="16">
        <v>0.2314647484666801</v>
      </c>
      <c r="H55" s="16">
        <v>0</v>
      </c>
      <c r="I55" s="15">
        <v>9128.246920000007</v>
      </c>
      <c r="J55" s="15">
        <v>11011.44805</v>
      </c>
      <c r="K55" s="16">
        <v>-17.102211457102534</v>
      </c>
      <c r="L55" s="16"/>
      <c r="M55" s="15">
        <v>11945.18627</v>
      </c>
      <c r="N55" s="15">
        <v>15437.498519999996</v>
      </c>
      <c r="O55" s="16">
        <v>-22.6222677558514</v>
      </c>
      <c r="P55" s="16">
        <v>-0.06463205083559452</v>
      </c>
      <c r="Q55" s="16">
        <v>0.2268002204563713</v>
      </c>
    </row>
    <row r="56" spans="1:17" s="13" customFormat="1" ht="12">
      <c r="A56" s="60">
        <v>41</v>
      </c>
      <c r="B56" s="61" t="s">
        <v>382</v>
      </c>
      <c r="C56" s="62">
        <v>81062.03371000002</v>
      </c>
      <c r="D56" s="62">
        <v>61826.88087</v>
      </c>
      <c r="E56" s="63">
        <v>31.111310435415174</v>
      </c>
      <c r="F56" s="63">
        <v>0.07423331977785072</v>
      </c>
      <c r="G56" s="63">
        <v>0.3337782425859723</v>
      </c>
      <c r="H56" s="63">
        <v>0</v>
      </c>
      <c r="I56" s="62">
        <v>25222.733120000004</v>
      </c>
      <c r="J56" s="62">
        <v>17304.55496000001</v>
      </c>
      <c r="K56" s="63">
        <v>45.757768277214296</v>
      </c>
      <c r="L56" s="63"/>
      <c r="M56" s="62">
        <v>18661.725210000004</v>
      </c>
      <c r="N56" s="62">
        <v>14936.664419999997</v>
      </c>
      <c r="O56" s="63">
        <v>24.93904050634088</v>
      </c>
      <c r="P56" s="63">
        <v>0.06893951660392351</v>
      </c>
      <c r="Q56" s="63">
        <v>0.3543254408978106</v>
      </c>
    </row>
    <row r="57" spans="1:17" s="13" customFormat="1" ht="12">
      <c r="A57" s="14">
        <v>42</v>
      </c>
      <c r="B57" s="65" t="s">
        <v>383</v>
      </c>
      <c r="C57" s="15">
        <v>35421.015980000055</v>
      </c>
      <c r="D57" s="15">
        <v>29740.901190000066</v>
      </c>
      <c r="E57" s="16">
        <v>19.098664003866304</v>
      </c>
      <c r="F57" s="16">
        <v>0.02192099959320979</v>
      </c>
      <c r="G57" s="16">
        <v>0.14584835740378882</v>
      </c>
      <c r="H57" s="16">
        <v>0</v>
      </c>
      <c r="I57" s="15">
        <v>2653.680440000008</v>
      </c>
      <c r="J57" s="15">
        <v>2415.9820299999974</v>
      </c>
      <c r="K57" s="16">
        <v>9.838583526219802</v>
      </c>
      <c r="L57" s="16"/>
      <c r="M57" s="15">
        <v>8006.825800000002</v>
      </c>
      <c r="N57" s="15">
        <v>8259.897059999998</v>
      </c>
      <c r="O57" s="16">
        <v>-3.0638548902205742</v>
      </c>
      <c r="P57" s="16">
        <v>-0.004683577346598282</v>
      </c>
      <c r="Q57" s="16">
        <v>0.15202356962456662</v>
      </c>
    </row>
    <row r="58" spans="1:17" s="13" customFormat="1" ht="12">
      <c r="A58" s="60">
        <v>43</v>
      </c>
      <c r="B58" s="61" t="s">
        <v>384</v>
      </c>
      <c r="C58" s="62">
        <v>1548.0678099999996</v>
      </c>
      <c r="D58" s="62">
        <v>1454.6446899999996</v>
      </c>
      <c r="E58" s="63">
        <v>6.422401335682871</v>
      </c>
      <c r="F58" s="63">
        <v>0.00036054344872075945</v>
      </c>
      <c r="G58" s="63">
        <v>0.006374270782228991</v>
      </c>
      <c r="H58" s="63">
        <v>0</v>
      </c>
      <c r="I58" s="62">
        <v>68.635</v>
      </c>
      <c r="J58" s="62">
        <v>84.32012</v>
      </c>
      <c r="K58" s="63">
        <v>-18.601871059955798</v>
      </c>
      <c r="L58" s="63"/>
      <c r="M58" s="62">
        <v>359.06075</v>
      </c>
      <c r="N58" s="62">
        <v>213.50116999999997</v>
      </c>
      <c r="O58" s="63">
        <v>68.17741560854212</v>
      </c>
      <c r="P58" s="63">
        <v>0.0026938639791352563</v>
      </c>
      <c r="Q58" s="63">
        <v>0.006817395343742096</v>
      </c>
    </row>
    <row r="59" spans="1:17" s="13" customFormat="1" ht="12">
      <c r="A59" s="14">
        <v>44</v>
      </c>
      <c r="B59" s="65" t="s">
        <v>385</v>
      </c>
      <c r="C59" s="15">
        <v>18692.453480000015</v>
      </c>
      <c r="D59" s="15">
        <v>15380.80585</v>
      </c>
      <c r="E59" s="16">
        <v>21.531041106016</v>
      </c>
      <c r="F59" s="16">
        <v>0.012780485788401581</v>
      </c>
      <c r="G59" s="16">
        <v>0.07696740368610776</v>
      </c>
      <c r="H59" s="16">
        <v>0</v>
      </c>
      <c r="I59" s="15">
        <v>38471.18997</v>
      </c>
      <c r="J59" s="15">
        <v>28215.60401999998</v>
      </c>
      <c r="K59" s="16">
        <v>36.34721391301985</v>
      </c>
      <c r="L59" s="16"/>
      <c r="M59" s="15">
        <v>4710.962769999998</v>
      </c>
      <c r="N59" s="15">
        <v>4847.766329999999</v>
      </c>
      <c r="O59" s="16">
        <v>-2.8219916284620172</v>
      </c>
      <c r="P59" s="16">
        <v>-0.002531816748176036</v>
      </c>
      <c r="Q59" s="16">
        <v>0.08944585464365114</v>
      </c>
    </row>
    <row r="60" spans="1:17" s="13" customFormat="1" ht="12">
      <c r="A60" s="60">
        <v>45</v>
      </c>
      <c r="B60" s="61" t="s">
        <v>386</v>
      </c>
      <c r="C60" s="62">
        <v>92.91139</v>
      </c>
      <c r="D60" s="62">
        <v>69.37749000000002</v>
      </c>
      <c r="E60" s="63">
        <v>33.921521231165855</v>
      </c>
      <c r="F60" s="63">
        <v>9.082327231042464E-05</v>
      </c>
      <c r="G60" s="63">
        <v>0.0003825687445908995</v>
      </c>
      <c r="H60" s="63">
        <v>0</v>
      </c>
      <c r="I60" s="62">
        <v>11.49916</v>
      </c>
      <c r="J60" s="62">
        <v>6.295589999999998</v>
      </c>
      <c r="K60" s="63">
        <v>82.65420715135521</v>
      </c>
      <c r="L60" s="63"/>
      <c r="M60" s="62">
        <v>30.70187</v>
      </c>
      <c r="N60" s="62">
        <v>23.745589999999996</v>
      </c>
      <c r="O60" s="63">
        <v>29.295039626305375</v>
      </c>
      <c r="P60" s="63">
        <v>0.00012873953140548364</v>
      </c>
      <c r="Q60" s="63">
        <v>0.0005829286146764167</v>
      </c>
    </row>
    <row r="61" spans="1:17" s="13" customFormat="1" ht="12">
      <c r="A61" s="14">
        <v>46</v>
      </c>
      <c r="B61" s="65" t="s">
        <v>387</v>
      </c>
      <c r="C61" s="15">
        <v>103.35423999999999</v>
      </c>
      <c r="D61" s="15">
        <v>69.25046</v>
      </c>
      <c r="E61" s="16">
        <v>49.24700861192834</v>
      </c>
      <c r="F61" s="16">
        <v>0.0001316151125718566</v>
      </c>
      <c r="G61" s="16">
        <v>0.0004255678646605817</v>
      </c>
      <c r="H61" s="16">
        <v>0</v>
      </c>
      <c r="I61" s="15">
        <v>7.5682</v>
      </c>
      <c r="J61" s="15">
        <v>1.4344199999999998</v>
      </c>
      <c r="K61" s="16">
        <v>427.61394849486214</v>
      </c>
      <c r="L61" s="16"/>
      <c r="M61" s="15">
        <v>41.078070000000004</v>
      </c>
      <c r="N61" s="15">
        <v>19.220959999999998</v>
      </c>
      <c r="O61" s="16">
        <v>113.71497573482286</v>
      </c>
      <c r="P61" s="16">
        <v>0.000404508458440159</v>
      </c>
      <c r="Q61" s="16">
        <v>0.0007799388909757247</v>
      </c>
    </row>
    <row r="62" spans="1:17" s="13" customFormat="1" ht="12">
      <c r="A62" s="60">
        <v>47</v>
      </c>
      <c r="B62" s="61" t="s">
        <v>388</v>
      </c>
      <c r="C62" s="62">
        <v>287.08264</v>
      </c>
      <c r="D62" s="62">
        <v>348.72397</v>
      </c>
      <c r="E62" s="63">
        <v>-17.676252653352158</v>
      </c>
      <c r="F62" s="63">
        <v>-0.00023788948283823557</v>
      </c>
      <c r="G62" s="63">
        <v>0.0011820816067722284</v>
      </c>
      <c r="H62" s="63">
        <v>0</v>
      </c>
      <c r="I62" s="62">
        <v>1349.69716</v>
      </c>
      <c r="J62" s="62">
        <v>1285.2309800000003</v>
      </c>
      <c r="K62" s="63">
        <v>5.0159217294933</v>
      </c>
      <c r="L62" s="63"/>
      <c r="M62" s="62">
        <v>97.23665</v>
      </c>
      <c r="N62" s="62">
        <v>53.084</v>
      </c>
      <c r="O62" s="63">
        <v>83.17506216562427</v>
      </c>
      <c r="P62" s="63">
        <v>0.0008171309193003044</v>
      </c>
      <c r="Q62" s="63">
        <v>0.0018462075984386483</v>
      </c>
    </row>
    <row r="63" spans="1:17" s="13" customFormat="1" ht="12">
      <c r="A63" s="14">
        <v>48</v>
      </c>
      <c r="B63" s="65" t="s">
        <v>389</v>
      </c>
      <c r="C63" s="15">
        <v>153920.25770000034</v>
      </c>
      <c r="D63" s="15">
        <v>172433.45539000025</v>
      </c>
      <c r="E63" s="16">
        <v>-10.736430264143236</v>
      </c>
      <c r="F63" s="16">
        <v>-0.07144711225659955</v>
      </c>
      <c r="G63" s="16">
        <v>0.6337767603670214</v>
      </c>
      <c r="H63" s="16">
        <v>0</v>
      </c>
      <c r="I63" s="15">
        <v>103518.44855000025</v>
      </c>
      <c r="J63" s="15">
        <v>101434.03005000013</v>
      </c>
      <c r="K63" s="16">
        <v>2.0549499009086425</v>
      </c>
      <c r="L63" s="16"/>
      <c r="M63" s="15">
        <v>32316.330229999985</v>
      </c>
      <c r="N63" s="15">
        <v>32192.04283</v>
      </c>
      <c r="O63" s="16">
        <v>0.3860811215253612</v>
      </c>
      <c r="P63" s="16">
        <v>0.0023001807914006384</v>
      </c>
      <c r="Q63" s="16">
        <v>0.6135819613723691</v>
      </c>
    </row>
    <row r="64" spans="1:17" s="13" customFormat="1" ht="12">
      <c r="A64" s="60">
        <v>49</v>
      </c>
      <c r="B64" s="61" t="s">
        <v>390</v>
      </c>
      <c r="C64" s="62">
        <v>43702.105839999975</v>
      </c>
      <c r="D64" s="62">
        <v>49788.133029999975</v>
      </c>
      <c r="E64" s="63">
        <v>-12.223850985400173</v>
      </c>
      <c r="F64" s="63">
        <v>-0.023487518208457552</v>
      </c>
      <c r="G64" s="63">
        <v>0.1799462882558038</v>
      </c>
      <c r="H64" s="63">
        <v>0</v>
      </c>
      <c r="I64" s="62">
        <v>5370.710130000003</v>
      </c>
      <c r="J64" s="62">
        <v>7221.019979999994</v>
      </c>
      <c r="K64" s="63">
        <v>-25.62394031763906</v>
      </c>
      <c r="L64" s="63"/>
      <c r="M64" s="62">
        <v>9494.113039999984</v>
      </c>
      <c r="N64" s="62">
        <v>10939.00019</v>
      </c>
      <c r="O64" s="63">
        <v>-13.208585107447712</v>
      </c>
      <c r="P64" s="63">
        <v>-0.026740455333138808</v>
      </c>
      <c r="Q64" s="63">
        <v>0.18026231503125031</v>
      </c>
    </row>
    <row r="65" spans="1:17" s="13" customFormat="1" ht="12">
      <c r="A65" s="14">
        <v>50</v>
      </c>
      <c r="B65" s="65" t="s">
        <v>1121</v>
      </c>
      <c r="C65" s="15">
        <v>9.999999999999999E-34</v>
      </c>
      <c r="D65" s="15">
        <v>10.070649999999999</v>
      </c>
      <c r="E65" s="16">
        <v>-100</v>
      </c>
      <c r="F65" s="16">
        <v>-3.886518542583162E-05</v>
      </c>
      <c r="G65" s="16">
        <v>4.1175656137627414E-39</v>
      </c>
      <c r="H65" s="16">
        <v>0</v>
      </c>
      <c r="I65" s="15">
        <v>9.999999999999999E-34</v>
      </c>
      <c r="J65" s="15">
        <v>0.29061000000000003</v>
      </c>
      <c r="K65" s="16">
        <v>-100</v>
      </c>
      <c r="L65" s="16"/>
      <c r="M65" s="15">
        <v>0</v>
      </c>
      <c r="N65" s="15">
        <v>0</v>
      </c>
      <c r="O65" s="16">
        <v>0</v>
      </c>
      <c r="P65" s="16">
        <v>0</v>
      </c>
      <c r="Q65" s="16">
        <v>0</v>
      </c>
    </row>
    <row r="66" spans="1:17" s="13" customFormat="1" ht="12">
      <c r="A66" s="60">
        <v>51</v>
      </c>
      <c r="B66" s="61" t="s">
        <v>391</v>
      </c>
      <c r="C66" s="62">
        <v>48.651100000000014</v>
      </c>
      <c r="D66" s="62">
        <v>285.65401999999995</v>
      </c>
      <c r="E66" s="63">
        <v>-82.96852255046157</v>
      </c>
      <c r="F66" s="63">
        <v>-0.0009146542112240557</v>
      </c>
      <c r="G66" s="63">
        <v>0.00020032409643173262</v>
      </c>
      <c r="H66" s="63">
        <v>0</v>
      </c>
      <c r="I66" s="62">
        <v>21.08512999999999</v>
      </c>
      <c r="J66" s="62">
        <v>26.81145</v>
      </c>
      <c r="K66" s="63">
        <v>-21.357740815957406</v>
      </c>
      <c r="L66" s="63"/>
      <c r="M66" s="62">
        <v>9.999999999999999E-34</v>
      </c>
      <c r="N66" s="62">
        <v>4.177359999999999</v>
      </c>
      <c r="O66" s="63">
        <v>-100</v>
      </c>
      <c r="P66" s="63">
        <v>-7.731019581040594E-05</v>
      </c>
      <c r="Q66" s="63">
        <v>1.898674623651317E-38</v>
      </c>
    </row>
    <row r="67" spans="1:17" s="13" customFormat="1" ht="12">
      <c r="A67" s="14">
        <v>52</v>
      </c>
      <c r="B67" s="65" t="s">
        <v>392</v>
      </c>
      <c r="C67" s="15">
        <v>23097.810180000008</v>
      </c>
      <c r="D67" s="15">
        <v>38677.929590000036</v>
      </c>
      <c r="E67" s="16">
        <v>-40.28167891910166</v>
      </c>
      <c r="F67" s="16">
        <v>-0.06012762133787287</v>
      </c>
      <c r="G67" s="16">
        <v>0.09510674895038705</v>
      </c>
      <c r="H67" s="16">
        <v>0</v>
      </c>
      <c r="I67" s="15">
        <v>3336.889090000003</v>
      </c>
      <c r="J67" s="15">
        <v>5272.919250000003</v>
      </c>
      <c r="K67" s="16">
        <v>-36.716476551390365</v>
      </c>
      <c r="L67" s="16"/>
      <c r="M67" s="15">
        <v>6196.091409999999</v>
      </c>
      <c r="N67" s="15">
        <v>8196.969010000004</v>
      </c>
      <c r="O67" s="16">
        <v>-24.40996906977454</v>
      </c>
      <c r="P67" s="16">
        <v>-0.0370301432121377</v>
      </c>
      <c r="Q67" s="16">
        <v>0.11764361525990907</v>
      </c>
    </row>
    <row r="68" spans="1:17" s="13" customFormat="1" ht="12">
      <c r="A68" s="60">
        <v>53</v>
      </c>
      <c r="B68" s="61" t="s">
        <v>393</v>
      </c>
      <c r="C68" s="62">
        <v>92.04889999999999</v>
      </c>
      <c r="D68" s="62">
        <v>225.21224999999998</v>
      </c>
      <c r="E68" s="63">
        <v>-59.12793376026393</v>
      </c>
      <c r="F68" s="63">
        <v>-0.000513911047417487</v>
      </c>
      <c r="G68" s="63">
        <v>0.0003790173854246852</v>
      </c>
      <c r="H68" s="63">
        <v>0</v>
      </c>
      <c r="I68" s="62">
        <v>41.37496000000001</v>
      </c>
      <c r="J68" s="62">
        <v>104.54342999999997</v>
      </c>
      <c r="K68" s="63">
        <v>-60.42318489071956</v>
      </c>
      <c r="L68" s="63"/>
      <c r="M68" s="62">
        <v>9.999999999999999E-34</v>
      </c>
      <c r="N68" s="62">
        <v>20.52963</v>
      </c>
      <c r="O68" s="63">
        <v>-100</v>
      </c>
      <c r="P68" s="63">
        <v>-0.0003799408514504818</v>
      </c>
      <c r="Q68" s="63">
        <v>1.898674623651317E-38</v>
      </c>
    </row>
    <row r="69" spans="1:17" s="13" customFormat="1" ht="12">
      <c r="A69" s="14">
        <v>54</v>
      </c>
      <c r="B69" s="65" t="s">
        <v>394</v>
      </c>
      <c r="C69" s="15">
        <v>20289.78690999996</v>
      </c>
      <c r="D69" s="15">
        <v>23134.785190000042</v>
      </c>
      <c r="E69" s="16">
        <v>-12.297491663029692</v>
      </c>
      <c r="F69" s="16">
        <v>-0.010979567921472325</v>
      </c>
      <c r="G69" s="16">
        <v>0.08354452889118923</v>
      </c>
      <c r="H69" s="16">
        <v>0</v>
      </c>
      <c r="I69" s="15">
        <v>3380.2174899999927</v>
      </c>
      <c r="J69" s="15">
        <v>3620.812739999995</v>
      </c>
      <c r="K69" s="16">
        <v>-6.644785778123463</v>
      </c>
      <c r="L69" s="16"/>
      <c r="M69" s="15">
        <v>4635.084369999995</v>
      </c>
      <c r="N69" s="15">
        <v>6244.679170000001</v>
      </c>
      <c r="O69" s="16">
        <v>-25.775460294784146</v>
      </c>
      <c r="P69" s="16">
        <v>-0.029788691700837786</v>
      </c>
      <c r="Q69" s="16">
        <v>0.08800517071801843</v>
      </c>
    </row>
    <row r="70" spans="1:17" s="19" customFormat="1" ht="12">
      <c r="A70" s="60">
        <v>55</v>
      </c>
      <c r="B70" s="61" t="s">
        <v>395</v>
      </c>
      <c r="C70" s="62">
        <v>9218.360819999989</v>
      </c>
      <c r="D70" s="62">
        <v>10153.847479999993</v>
      </c>
      <c r="E70" s="63">
        <v>-9.213124993679783</v>
      </c>
      <c r="F70" s="63">
        <v>-0.0036102796248794334</v>
      </c>
      <c r="G70" s="63">
        <v>0.037957205527689664</v>
      </c>
      <c r="H70" s="63">
        <v>0</v>
      </c>
      <c r="I70" s="62">
        <v>2223.4371300000007</v>
      </c>
      <c r="J70" s="62">
        <v>2123.4568800000015</v>
      </c>
      <c r="K70" s="63">
        <v>4.708372039087472</v>
      </c>
      <c r="L70" s="63"/>
      <c r="M70" s="62">
        <v>2347.98039</v>
      </c>
      <c r="N70" s="62">
        <v>2052.393010000001</v>
      </c>
      <c r="O70" s="63">
        <v>14.40208471573381</v>
      </c>
      <c r="P70" s="63">
        <v>0.005470421085777816</v>
      </c>
      <c r="Q70" s="63">
        <v>0.04458050783323923</v>
      </c>
    </row>
    <row r="71" spans="1:17" s="19" customFormat="1" ht="12">
      <c r="A71" s="14">
        <v>56</v>
      </c>
      <c r="B71" s="65" t="s">
        <v>396</v>
      </c>
      <c r="C71" s="15">
        <v>12339.249659999985</v>
      </c>
      <c r="D71" s="15">
        <v>13707.327089999999</v>
      </c>
      <c r="E71" s="16">
        <v>-9.980628761664825</v>
      </c>
      <c r="F71" s="16">
        <v>-0.005279756817469152</v>
      </c>
      <c r="G71" s="16">
        <v>0.050807670099649545</v>
      </c>
      <c r="H71" s="16">
        <v>0</v>
      </c>
      <c r="I71" s="15">
        <v>1885.77573</v>
      </c>
      <c r="J71" s="15">
        <v>1988.8860900000018</v>
      </c>
      <c r="K71" s="16">
        <v>-5.184327072245831</v>
      </c>
      <c r="L71" s="16"/>
      <c r="M71" s="15">
        <v>2728.8696099999993</v>
      </c>
      <c r="N71" s="15">
        <v>3170.2822200000005</v>
      </c>
      <c r="O71" s="16">
        <v>-13.923448430405072</v>
      </c>
      <c r="P71" s="16">
        <v>-0.008169201436381458</v>
      </c>
      <c r="Q71" s="16">
        <v>0.051812354797602655</v>
      </c>
    </row>
    <row r="72" spans="1:17" s="19" customFormat="1" ht="12">
      <c r="A72" s="60">
        <v>57</v>
      </c>
      <c r="B72" s="61" t="s">
        <v>397</v>
      </c>
      <c r="C72" s="62">
        <v>693.4306700000002</v>
      </c>
      <c r="D72" s="62">
        <v>764.6074499999997</v>
      </c>
      <c r="E72" s="63">
        <v>-9.308931007669305</v>
      </c>
      <c r="F72" s="63">
        <v>-0.0002746891961009077</v>
      </c>
      <c r="G72" s="63">
        <v>0.0028552462823204605</v>
      </c>
      <c r="H72" s="63">
        <v>0</v>
      </c>
      <c r="I72" s="62">
        <v>106.02323999999999</v>
      </c>
      <c r="J72" s="62">
        <v>97.75905</v>
      </c>
      <c r="K72" s="63">
        <v>8.453631658654604</v>
      </c>
      <c r="L72" s="63"/>
      <c r="M72" s="62">
        <v>131.44042</v>
      </c>
      <c r="N72" s="62">
        <v>253.60264</v>
      </c>
      <c r="O72" s="63">
        <v>-48.170720935712666</v>
      </c>
      <c r="P72" s="63">
        <v>-0.0022608501897930498</v>
      </c>
      <c r="Q72" s="63">
        <v>0.0024956258997607104</v>
      </c>
    </row>
    <row r="73" spans="1:17" s="19" customFormat="1" ht="12">
      <c r="A73" s="14">
        <v>58</v>
      </c>
      <c r="B73" s="65" t="s">
        <v>398</v>
      </c>
      <c r="C73" s="15">
        <v>10751.85148000001</v>
      </c>
      <c r="D73" s="15">
        <v>10297.595839999987</v>
      </c>
      <c r="E73" s="16">
        <v>4.411278584419795</v>
      </c>
      <c r="F73" s="16">
        <v>0.0017530874054138227</v>
      </c>
      <c r="G73" s="16">
        <v>0.044271453938332095</v>
      </c>
      <c r="H73" s="16">
        <v>0</v>
      </c>
      <c r="I73" s="15">
        <v>403.49247999999994</v>
      </c>
      <c r="J73" s="15">
        <v>410.90977000000026</v>
      </c>
      <c r="K73" s="16">
        <v>-1.8050897159248125</v>
      </c>
      <c r="L73" s="16"/>
      <c r="M73" s="15">
        <v>2382.783320000001</v>
      </c>
      <c r="N73" s="15">
        <v>3092.7049300000017</v>
      </c>
      <c r="O73" s="16">
        <v>-22.954715243396993</v>
      </c>
      <c r="P73" s="16">
        <v>-0.01313848427694494</v>
      </c>
      <c r="Q73" s="16">
        <v>0.04524130223343638</v>
      </c>
    </row>
    <row r="74" spans="1:17" s="19" customFormat="1" ht="12">
      <c r="A74" s="60">
        <v>59</v>
      </c>
      <c r="B74" s="61" t="s">
        <v>399</v>
      </c>
      <c r="C74" s="62">
        <v>21862.126259999997</v>
      </c>
      <c r="D74" s="62">
        <v>20285.15732000002</v>
      </c>
      <c r="E74" s="63">
        <v>7.774003992787251</v>
      </c>
      <c r="F74" s="63">
        <v>0.006085921987545615</v>
      </c>
      <c r="G74" s="63">
        <v>0.09001873933191545</v>
      </c>
      <c r="H74" s="63">
        <v>0</v>
      </c>
      <c r="I74" s="62">
        <v>4310.314169999996</v>
      </c>
      <c r="J74" s="62">
        <v>3928.024169999995</v>
      </c>
      <c r="K74" s="63">
        <v>9.732373922739935</v>
      </c>
      <c r="L74" s="63"/>
      <c r="M74" s="62">
        <v>4925.028659999997</v>
      </c>
      <c r="N74" s="62">
        <v>5191.255130000002</v>
      </c>
      <c r="O74" s="63">
        <v>-5.1283642073666424</v>
      </c>
      <c r="P74" s="63">
        <v>-0.004927040170254308</v>
      </c>
      <c r="Q74" s="63">
        <v>0.09351026937497446</v>
      </c>
    </row>
    <row r="75" spans="1:17" s="19" customFormat="1" ht="12">
      <c r="A75" s="14">
        <v>60</v>
      </c>
      <c r="B75" s="65" t="s">
        <v>400</v>
      </c>
      <c r="C75" s="15">
        <v>31720.244879999995</v>
      </c>
      <c r="D75" s="15">
        <v>34200.71876999999</v>
      </c>
      <c r="E75" s="16">
        <v>-7.252695204101402</v>
      </c>
      <c r="F75" s="16">
        <v>-0.00957277610469868</v>
      </c>
      <c r="G75" s="16">
        <v>0.13061018957802165</v>
      </c>
      <c r="H75" s="16">
        <v>0</v>
      </c>
      <c r="I75" s="15">
        <v>2980.3546699999943</v>
      </c>
      <c r="J75" s="15">
        <v>3018.255059999999</v>
      </c>
      <c r="K75" s="16">
        <v>-1.2557053412180719</v>
      </c>
      <c r="L75" s="16"/>
      <c r="M75" s="15">
        <v>7611.502709999992</v>
      </c>
      <c r="N75" s="15">
        <v>9005.072830000012</v>
      </c>
      <c r="O75" s="16">
        <v>-15.475389775387505</v>
      </c>
      <c r="P75" s="16">
        <v>-0.025790733585980732</v>
      </c>
      <c r="Q75" s="16">
        <v>0.14451767043330213</v>
      </c>
    </row>
    <row r="76" spans="1:17" s="19" customFormat="1" ht="12">
      <c r="A76" s="60">
        <v>61</v>
      </c>
      <c r="B76" s="61" t="s">
        <v>401</v>
      </c>
      <c r="C76" s="62">
        <v>104901.247510001</v>
      </c>
      <c r="D76" s="62">
        <v>113487.40289000013</v>
      </c>
      <c r="E76" s="63">
        <v>-7.565734311782093</v>
      </c>
      <c r="F76" s="63">
        <v>-0.03313614522783214</v>
      </c>
      <c r="G76" s="63">
        <v>0.43193776958799457</v>
      </c>
      <c r="H76" s="63">
        <v>0</v>
      </c>
      <c r="I76" s="62">
        <v>2556.584389999985</v>
      </c>
      <c r="J76" s="62">
        <v>2680.7606200000128</v>
      </c>
      <c r="K76" s="63">
        <v>-4.632126758114907</v>
      </c>
      <c r="L76" s="63"/>
      <c r="M76" s="62">
        <v>26314.815490000015</v>
      </c>
      <c r="N76" s="62">
        <v>26725.851090000007</v>
      </c>
      <c r="O76" s="63">
        <v>-1.5379701047342431</v>
      </c>
      <c r="P76" s="63">
        <v>-0.00760701560819441</v>
      </c>
      <c r="Q76" s="63">
        <v>0.49963272396929637</v>
      </c>
    </row>
    <row r="77" spans="1:17" s="19" customFormat="1" ht="12">
      <c r="A77" s="14">
        <v>62</v>
      </c>
      <c r="B77" s="65" t="s">
        <v>402</v>
      </c>
      <c r="C77" s="15">
        <v>141434.83740999977</v>
      </c>
      <c r="D77" s="15">
        <v>149353.0993199998</v>
      </c>
      <c r="E77" s="16">
        <v>-5.30170578719266</v>
      </c>
      <c r="F77" s="16">
        <v>-0.03055857540302273</v>
      </c>
      <c r="G77" s="16">
        <v>0.5823672231075393</v>
      </c>
      <c r="H77" s="16">
        <v>0</v>
      </c>
      <c r="I77" s="15">
        <v>3349.6898299999834</v>
      </c>
      <c r="J77" s="15">
        <v>3486.112329999989</v>
      </c>
      <c r="K77" s="16">
        <v>-3.9133133727795255</v>
      </c>
      <c r="L77" s="16"/>
      <c r="M77" s="15">
        <v>33415.05780000002</v>
      </c>
      <c r="N77" s="15">
        <v>34723.12723999999</v>
      </c>
      <c r="O77" s="16">
        <v>-3.7671417984873057</v>
      </c>
      <c r="P77" s="16">
        <v>-0.024208376711608727</v>
      </c>
      <c r="Q77" s="16">
        <v>0.6344432229270204</v>
      </c>
    </row>
    <row r="78" spans="1:17" s="19" customFormat="1" ht="12">
      <c r="A78" s="60">
        <v>63</v>
      </c>
      <c r="B78" s="61" t="s">
        <v>403</v>
      </c>
      <c r="C78" s="62">
        <v>43896.274769999945</v>
      </c>
      <c r="D78" s="62">
        <v>30023.964699999986</v>
      </c>
      <c r="E78" s="63">
        <v>46.20412463381282</v>
      </c>
      <c r="F78" s="63">
        <v>0.053536753154481545</v>
      </c>
      <c r="G78" s="63">
        <v>0.1807457915652328</v>
      </c>
      <c r="H78" s="63">
        <v>0</v>
      </c>
      <c r="I78" s="62">
        <v>5442.454389999999</v>
      </c>
      <c r="J78" s="62">
        <v>4067.185290000003</v>
      </c>
      <c r="K78" s="63">
        <v>33.81378034045739</v>
      </c>
      <c r="L78" s="63"/>
      <c r="M78" s="62">
        <v>8865.710169999998</v>
      </c>
      <c r="N78" s="62">
        <v>4999.317949999996</v>
      </c>
      <c r="O78" s="63">
        <v>77.33839413034343</v>
      </c>
      <c r="P78" s="63">
        <v>0.07155513041921942</v>
      </c>
      <c r="Q78" s="63">
        <v>0.16833098920426404</v>
      </c>
    </row>
    <row r="79" spans="1:17" s="19" customFormat="1" ht="12">
      <c r="A79" s="14">
        <v>64</v>
      </c>
      <c r="B79" s="65" t="s">
        <v>404</v>
      </c>
      <c r="C79" s="15">
        <v>19309.24626999999</v>
      </c>
      <c r="D79" s="15">
        <v>18894.813909999986</v>
      </c>
      <c r="E79" s="16">
        <v>2.193365660937609</v>
      </c>
      <c r="F79" s="16">
        <v>0.001599399295761952</v>
      </c>
      <c r="G79" s="16">
        <v>0.07950708846902844</v>
      </c>
      <c r="H79" s="16">
        <v>0</v>
      </c>
      <c r="I79" s="15">
        <v>1123.2305100000005</v>
      </c>
      <c r="J79" s="15">
        <v>1148.549299999999</v>
      </c>
      <c r="K79" s="16">
        <v>-2.204414734308613</v>
      </c>
      <c r="L79" s="16"/>
      <c r="M79" s="15">
        <v>4737.7696099999985</v>
      </c>
      <c r="N79" s="15">
        <v>5250.32275</v>
      </c>
      <c r="O79" s="16">
        <v>-9.762316802333759</v>
      </c>
      <c r="P79" s="16">
        <v>-0.009485795721852694</v>
      </c>
      <c r="Q79" s="16">
        <v>0.08995482931213394</v>
      </c>
    </row>
    <row r="80" spans="1:17" s="19" customFormat="1" ht="12">
      <c r="A80" s="60">
        <v>65</v>
      </c>
      <c r="B80" s="61" t="s">
        <v>405</v>
      </c>
      <c r="C80" s="62">
        <v>1454.0222599999997</v>
      </c>
      <c r="D80" s="62">
        <v>1875.355229999998</v>
      </c>
      <c r="E80" s="63">
        <v>-22.466835256592894</v>
      </c>
      <c r="F80" s="63">
        <v>-0.0016260304950590366</v>
      </c>
      <c r="G80" s="63">
        <v>0.005987032059421588</v>
      </c>
      <c r="H80" s="63">
        <v>0</v>
      </c>
      <c r="I80" s="62">
        <v>34.44140000000002</v>
      </c>
      <c r="J80" s="62">
        <v>43.83569000000001</v>
      </c>
      <c r="K80" s="63">
        <v>-21.430688099126492</v>
      </c>
      <c r="L80" s="63"/>
      <c r="M80" s="62">
        <v>349.4463399999999</v>
      </c>
      <c r="N80" s="62">
        <v>474.34678</v>
      </c>
      <c r="O80" s="63">
        <v>-26.33103991978192</v>
      </c>
      <c r="P80" s="63">
        <v>-0.0023115262924923562</v>
      </c>
      <c r="Q80" s="63">
        <v>0.006634848980858301</v>
      </c>
    </row>
    <row r="81" spans="1:17" s="19" customFormat="1" ht="12">
      <c r="A81" s="14">
        <v>66</v>
      </c>
      <c r="B81" s="65" t="s">
        <v>406</v>
      </c>
      <c r="C81" s="15">
        <v>96.26805999999999</v>
      </c>
      <c r="D81" s="15">
        <v>32.563919999999996</v>
      </c>
      <c r="E81" s="16">
        <v>195.62798336318232</v>
      </c>
      <c r="F81" s="16">
        <v>0.0002458503883555815</v>
      </c>
      <c r="G81" s="16">
        <v>0.0003963900535596484</v>
      </c>
      <c r="H81" s="16">
        <v>0</v>
      </c>
      <c r="I81" s="15">
        <v>3.7386000000000004</v>
      </c>
      <c r="J81" s="15">
        <v>3.36511</v>
      </c>
      <c r="K81" s="16">
        <v>11.098894241198654</v>
      </c>
      <c r="L81" s="16"/>
      <c r="M81" s="15">
        <v>16.03944</v>
      </c>
      <c r="N81" s="15">
        <v>12.820810000000002</v>
      </c>
      <c r="O81" s="16">
        <v>25.104732072310544</v>
      </c>
      <c r="P81" s="16">
        <v>5.956702691203219E-05</v>
      </c>
      <c r="Q81" s="16">
        <v>0.0003045367770557788</v>
      </c>
    </row>
    <row r="82" spans="1:17" s="19" customFormat="1" ht="12">
      <c r="A82" s="60">
        <v>67</v>
      </c>
      <c r="B82" s="61" t="s">
        <v>407</v>
      </c>
      <c r="C82" s="62">
        <v>96.73820999999998</v>
      </c>
      <c r="D82" s="62">
        <v>86.39692</v>
      </c>
      <c r="E82" s="63">
        <v>11.969512339097259</v>
      </c>
      <c r="F82" s="63">
        <v>3.9909653636289395E-05</v>
      </c>
      <c r="G82" s="63">
        <v>0.0003983259270329589</v>
      </c>
      <c r="H82" s="63">
        <v>0</v>
      </c>
      <c r="I82" s="62">
        <v>10.281629999999998</v>
      </c>
      <c r="J82" s="62">
        <v>9.026849999999996</v>
      </c>
      <c r="K82" s="63">
        <v>13.900530085245721</v>
      </c>
      <c r="L82" s="63"/>
      <c r="M82" s="62">
        <v>31.90693</v>
      </c>
      <c r="N82" s="62">
        <v>9.6553</v>
      </c>
      <c r="O82" s="63">
        <v>230.4602653464936</v>
      </c>
      <c r="P82" s="63">
        <v>0.00041180982065244635</v>
      </c>
      <c r="Q82" s="63">
        <v>0.0006058087830961892</v>
      </c>
    </row>
    <row r="83" spans="1:17" s="19" customFormat="1" ht="12">
      <c r="A83" s="14">
        <v>68</v>
      </c>
      <c r="B83" s="65" t="s">
        <v>408</v>
      </c>
      <c r="C83" s="15">
        <v>21208.61073000002</v>
      </c>
      <c r="D83" s="15">
        <v>24951.889180000013</v>
      </c>
      <c r="E83" s="16">
        <v>-15.001984110286884</v>
      </c>
      <c r="F83" s="16">
        <v>-0.014446258291149962</v>
      </c>
      <c r="G83" s="16">
        <v>0.08732784625752761</v>
      </c>
      <c r="H83" s="16">
        <v>0</v>
      </c>
      <c r="I83" s="15">
        <v>26887.199270000012</v>
      </c>
      <c r="J83" s="15">
        <v>29701.960470000005</v>
      </c>
      <c r="K83" s="16">
        <v>-9.476684890355969</v>
      </c>
      <c r="L83" s="16"/>
      <c r="M83" s="15">
        <v>4513.6187100000025</v>
      </c>
      <c r="N83" s="15">
        <v>5264.840179999998</v>
      </c>
      <c r="O83" s="16">
        <v>-14.268647182372707</v>
      </c>
      <c r="P83" s="16">
        <v>-0.013902818752197725</v>
      </c>
      <c r="Q83" s="16">
        <v>0.08569893305514797</v>
      </c>
    </row>
    <row r="84" spans="1:17" s="19" customFormat="1" ht="12">
      <c r="A84" s="60">
        <v>69</v>
      </c>
      <c r="B84" s="61" t="s">
        <v>409</v>
      </c>
      <c r="C84" s="62">
        <v>67573.18716999993</v>
      </c>
      <c r="D84" s="62">
        <v>69981.07600999998</v>
      </c>
      <c r="E84" s="63">
        <v>-3.44077138747619</v>
      </c>
      <c r="F84" s="63">
        <v>-0.009292652038487318</v>
      </c>
      <c r="G84" s="63">
        <v>0.27823703190354543</v>
      </c>
      <c r="H84" s="63">
        <v>0</v>
      </c>
      <c r="I84" s="62">
        <v>136962.36828999987</v>
      </c>
      <c r="J84" s="62">
        <v>138885.88233000002</v>
      </c>
      <c r="K84" s="63">
        <v>-1.3849600893413916</v>
      </c>
      <c r="L84" s="63"/>
      <c r="M84" s="62">
        <v>15780.023240000004</v>
      </c>
      <c r="N84" s="62">
        <v>14491.278870000011</v>
      </c>
      <c r="O84" s="63">
        <v>8.893241111162142</v>
      </c>
      <c r="P84" s="63">
        <v>0.023850728592761408</v>
      </c>
      <c r="Q84" s="63">
        <v>0.2996112968641605</v>
      </c>
    </row>
    <row r="85" spans="1:17" s="19" customFormat="1" ht="12">
      <c r="A85" s="14">
        <v>70</v>
      </c>
      <c r="B85" s="65" t="s">
        <v>410</v>
      </c>
      <c r="C85" s="15">
        <v>80544.53196999994</v>
      </c>
      <c r="D85" s="15">
        <v>112007.45903000003</v>
      </c>
      <c r="E85" s="16">
        <v>-28.090028407459073</v>
      </c>
      <c r="F85" s="16">
        <v>-0.12142339315002695</v>
      </c>
      <c r="G85" s="16">
        <v>0.3316473952162856</v>
      </c>
      <c r="H85" s="16">
        <v>0</v>
      </c>
      <c r="I85" s="15">
        <v>65034.31777999997</v>
      </c>
      <c r="J85" s="15">
        <v>114769.79854000005</v>
      </c>
      <c r="K85" s="16">
        <v>-43.334990034565635</v>
      </c>
      <c r="L85" s="16"/>
      <c r="M85" s="15">
        <v>13567.292099999988</v>
      </c>
      <c r="N85" s="15">
        <v>30204.11367999996</v>
      </c>
      <c r="O85" s="16">
        <v>-55.08131030183565</v>
      </c>
      <c r="P85" s="16">
        <v>-0.30789683771869913</v>
      </c>
      <c r="Q85" s="16">
        <v>0.2575987322193497</v>
      </c>
    </row>
    <row r="86" spans="1:17" s="19" customFormat="1" ht="12">
      <c r="A86" s="60">
        <v>71</v>
      </c>
      <c r="B86" s="61" t="s">
        <v>411</v>
      </c>
      <c r="C86" s="62">
        <v>1324678.26303</v>
      </c>
      <c r="D86" s="62">
        <v>1405859.56484</v>
      </c>
      <c r="E86" s="63">
        <v>-5.77449582023074</v>
      </c>
      <c r="F86" s="63">
        <v>-0.31329917611634256</v>
      </c>
      <c r="G86" s="63">
        <v>5.454449665151285</v>
      </c>
      <c r="H86" s="63">
        <v>0</v>
      </c>
      <c r="I86" s="62">
        <v>229.30151000000026</v>
      </c>
      <c r="J86" s="62">
        <v>219.55979999999977</v>
      </c>
      <c r="K86" s="63">
        <v>4.436927889349729</v>
      </c>
      <c r="L86" s="63"/>
      <c r="M86" s="62">
        <v>209376.7957299999</v>
      </c>
      <c r="N86" s="62">
        <v>293289.25504</v>
      </c>
      <c r="O86" s="63">
        <v>-28.610819478727844</v>
      </c>
      <c r="P86" s="63">
        <v>-1.5529637522714899</v>
      </c>
      <c r="Q86" s="63">
        <v>3.9753840883397626</v>
      </c>
    </row>
    <row r="87" spans="1:17" s="19" customFormat="1" ht="12">
      <c r="A87" s="14">
        <v>72</v>
      </c>
      <c r="B87" s="65" t="s">
        <v>412</v>
      </c>
      <c r="C87" s="15">
        <v>390724.85951999936</v>
      </c>
      <c r="D87" s="15">
        <v>482775.4938199998</v>
      </c>
      <c r="E87" s="16">
        <v>-19.06696497198779</v>
      </c>
      <c r="F87" s="16">
        <v>-0.35524667927441955</v>
      </c>
      <c r="G87" s="16">
        <v>1.6088352460018274</v>
      </c>
      <c r="H87" s="16">
        <v>0</v>
      </c>
      <c r="I87" s="15">
        <v>132589.20424999998</v>
      </c>
      <c r="J87" s="15">
        <v>134718.57481999995</v>
      </c>
      <c r="K87" s="16">
        <v>-1.5806065146139359</v>
      </c>
      <c r="L87" s="16"/>
      <c r="M87" s="15">
        <v>86962.8323199999</v>
      </c>
      <c r="N87" s="15">
        <v>101336.76596</v>
      </c>
      <c r="O87" s="16">
        <v>-14.184322445886854</v>
      </c>
      <c r="P87" s="16">
        <v>-0.26601768204660114</v>
      </c>
      <c r="Q87" s="16">
        <v>1.6511412292682839</v>
      </c>
    </row>
    <row r="88" spans="1:17" s="19" customFormat="1" ht="12">
      <c r="A88" s="60">
        <v>73</v>
      </c>
      <c r="B88" s="61" t="s">
        <v>413</v>
      </c>
      <c r="C88" s="62">
        <v>78857.4669899998</v>
      </c>
      <c r="D88" s="62">
        <v>103331.92474000002</v>
      </c>
      <c r="E88" s="63">
        <v>-23.685281979970807</v>
      </c>
      <c r="F88" s="63">
        <v>-0.09445312255419862</v>
      </c>
      <c r="G88" s="63">
        <v>0.32470079446645367</v>
      </c>
      <c r="H88" s="63">
        <v>0</v>
      </c>
      <c r="I88" s="62">
        <v>32830.14593999998</v>
      </c>
      <c r="J88" s="62">
        <v>45299.16663000007</v>
      </c>
      <c r="K88" s="63">
        <v>-27.525938372875693</v>
      </c>
      <c r="L88" s="63"/>
      <c r="M88" s="62">
        <v>19654.21396</v>
      </c>
      <c r="N88" s="62">
        <v>28485.91771</v>
      </c>
      <c r="O88" s="63">
        <v>-31.003753643856193</v>
      </c>
      <c r="P88" s="63">
        <v>-0.1634479063935109</v>
      </c>
      <c r="Q88" s="63">
        <v>0.37316957293665465</v>
      </c>
    </row>
    <row r="89" spans="1:17" s="19" customFormat="1" ht="12">
      <c r="A89" s="14">
        <v>74</v>
      </c>
      <c r="B89" s="65" t="s">
        <v>414</v>
      </c>
      <c r="C89" s="15">
        <v>142530.15037000002</v>
      </c>
      <c r="D89" s="15">
        <v>133394.55163000006</v>
      </c>
      <c r="E89" s="16">
        <v>6.848554628632514</v>
      </c>
      <c r="F89" s="16">
        <v>0.035256586119673715</v>
      </c>
      <c r="G89" s="16">
        <v>0.586877246087945</v>
      </c>
      <c r="H89" s="16">
        <v>0</v>
      </c>
      <c r="I89" s="15">
        <v>23185.39535</v>
      </c>
      <c r="J89" s="15">
        <v>21122.55787</v>
      </c>
      <c r="K89" s="16">
        <v>9.7660401391529</v>
      </c>
      <c r="L89" s="16"/>
      <c r="M89" s="15">
        <v>25370.2973</v>
      </c>
      <c r="N89" s="15">
        <v>24029.939530000007</v>
      </c>
      <c r="O89" s="16">
        <v>5.577865763360035</v>
      </c>
      <c r="P89" s="16">
        <v>0.024805935244915037</v>
      </c>
      <c r="Q89" s="16">
        <v>0.48169939677999524</v>
      </c>
    </row>
    <row r="90" spans="1:17" s="19" customFormat="1" ht="12">
      <c r="A90" s="60">
        <v>75</v>
      </c>
      <c r="B90" s="61" t="s">
        <v>415</v>
      </c>
      <c r="C90" s="62">
        <v>195.0722</v>
      </c>
      <c r="D90" s="62">
        <v>39.6004</v>
      </c>
      <c r="E90" s="63">
        <v>392.60158988293045</v>
      </c>
      <c r="F90" s="63">
        <v>0.0006000049982362418</v>
      </c>
      <c r="G90" s="63">
        <v>0.0008032225829210484</v>
      </c>
      <c r="H90" s="63">
        <v>0</v>
      </c>
      <c r="I90" s="62">
        <v>12.562</v>
      </c>
      <c r="J90" s="62">
        <v>1.84381</v>
      </c>
      <c r="K90" s="63" t="s">
        <v>869</v>
      </c>
      <c r="L90" s="63"/>
      <c r="M90" s="62">
        <v>21.5</v>
      </c>
      <c r="N90" s="62">
        <v>4.5884</v>
      </c>
      <c r="O90" s="63">
        <v>368.57292302327613</v>
      </c>
      <c r="P90" s="63">
        <v>0.00031298214840647245</v>
      </c>
      <c r="Q90" s="63">
        <v>0.00040821504408503317</v>
      </c>
    </row>
    <row r="91" spans="1:17" s="19" customFormat="1" ht="12">
      <c r="A91" s="14">
        <v>76</v>
      </c>
      <c r="B91" s="65" t="s">
        <v>416</v>
      </c>
      <c r="C91" s="15">
        <v>88299.79391999975</v>
      </c>
      <c r="D91" s="15">
        <v>67782.75324999982</v>
      </c>
      <c r="E91" s="16">
        <v>30.26882161945817</v>
      </c>
      <c r="F91" s="16">
        <v>0.07918044912978565</v>
      </c>
      <c r="G91" s="16">
        <v>0.3635801951473274</v>
      </c>
      <c r="H91" s="16">
        <v>0</v>
      </c>
      <c r="I91" s="15">
        <v>30044.149839999965</v>
      </c>
      <c r="J91" s="15">
        <v>19604.14683</v>
      </c>
      <c r="K91" s="16">
        <v>53.25405436172181</v>
      </c>
      <c r="L91" s="16"/>
      <c r="M91" s="15">
        <v>17408.153410000017</v>
      </c>
      <c r="N91" s="15">
        <v>14765.443780000005</v>
      </c>
      <c r="O91" s="16">
        <v>17.897935675862307</v>
      </c>
      <c r="P91" s="16">
        <v>0.0489084969850208</v>
      </c>
      <c r="Q91" s="16">
        <v>0.33052419124196175</v>
      </c>
    </row>
    <row r="92" spans="1:17" s="19" customFormat="1" ht="12">
      <c r="A92" s="60">
        <v>78</v>
      </c>
      <c r="B92" s="61" t="s">
        <v>417</v>
      </c>
      <c r="C92" s="62">
        <v>12561.301850000005</v>
      </c>
      <c r="D92" s="62">
        <v>210.85098000000002</v>
      </c>
      <c r="E92" s="63" t="s">
        <v>869</v>
      </c>
      <c r="F92" s="63">
        <v>0.04766351359198996</v>
      </c>
      <c r="G92" s="63">
        <v>0.05172198456165435</v>
      </c>
      <c r="H92" s="63">
        <v>0</v>
      </c>
      <c r="I92" s="62">
        <v>5545.20074</v>
      </c>
      <c r="J92" s="62">
        <v>112.63559</v>
      </c>
      <c r="K92" s="63" t="s">
        <v>869</v>
      </c>
      <c r="L92" s="63"/>
      <c r="M92" s="62">
        <v>1057.4626400000002</v>
      </c>
      <c r="N92" s="62">
        <v>41.0096</v>
      </c>
      <c r="O92" s="63" t="s">
        <v>869</v>
      </c>
      <c r="P92" s="63">
        <v>0.018811446357144802</v>
      </c>
      <c r="Q92" s="63">
        <v>0.020077774800273288</v>
      </c>
    </row>
    <row r="93" spans="1:17" s="19" customFormat="1" ht="12">
      <c r="A93" s="14">
        <v>79</v>
      </c>
      <c r="B93" s="65" t="s">
        <v>418</v>
      </c>
      <c r="C93" s="15">
        <v>149.53712000000002</v>
      </c>
      <c r="D93" s="15">
        <v>102.37037000000001</v>
      </c>
      <c r="E93" s="16">
        <v>46.07461123760714</v>
      </c>
      <c r="F93" s="16">
        <v>0.00018202841769735263</v>
      </c>
      <c r="G93" s="16">
        <v>0.0006157289032931128</v>
      </c>
      <c r="H93" s="16">
        <v>0</v>
      </c>
      <c r="I93" s="15">
        <v>72.05376000000001</v>
      </c>
      <c r="J93" s="15">
        <v>19.947449999999996</v>
      </c>
      <c r="K93" s="16">
        <v>261.2179000323351</v>
      </c>
      <c r="L93" s="16"/>
      <c r="M93" s="15">
        <v>39.86532</v>
      </c>
      <c r="N93" s="15">
        <v>5.94632</v>
      </c>
      <c r="O93" s="16" t="s">
        <v>869</v>
      </c>
      <c r="P93" s="16">
        <v>0.0006277372626953768</v>
      </c>
      <c r="Q93" s="16">
        <v>0.0007569127144773933</v>
      </c>
    </row>
    <row r="94" spans="1:17" s="19" customFormat="1" ht="12">
      <c r="A94" s="60">
        <v>80</v>
      </c>
      <c r="B94" s="61" t="s">
        <v>419</v>
      </c>
      <c r="C94" s="62">
        <v>23.947809999999997</v>
      </c>
      <c r="D94" s="62">
        <v>20.580710000000003</v>
      </c>
      <c r="E94" s="63">
        <v>16.36046569821932</v>
      </c>
      <c r="F94" s="63">
        <v>1.2994490509283652E-05</v>
      </c>
      <c r="G94" s="63">
        <v>9.860667898092353E-05</v>
      </c>
      <c r="H94" s="63">
        <v>0</v>
      </c>
      <c r="I94" s="62">
        <v>1.42602</v>
      </c>
      <c r="J94" s="62">
        <v>0.59058</v>
      </c>
      <c r="K94" s="63">
        <v>141.46093670628878</v>
      </c>
      <c r="L94" s="63"/>
      <c r="M94" s="62">
        <v>0.9341</v>
      </c>
      <c r="N94" s="62">
        <v>1.6556999999999997</v>
      </c>
      <c r="O94" s="63">
        <v>-43.58277465724466</v>
      </c>
      <c r="P94" s="63">
        <v>-1.3354615665585185E-05</v>
      </c>
      <c r="Q94" s="63">
        <v>1.7735519659526953E-05</v>
      </c>
    </row>
    <row r="95" spans="1:17" s="19" customFormat="1" ht="12">
      <c r="A95" s="14">
        <v>81</v>
      </c>
      <c r="B95" s="65" t="s">
        <v>420</v>
      </c>
      <c r="C95" s="15">
        <v>482.49422999999996</v>
      </c>
      <c r="D95" s="15">
        <v>278.55777</v>
      </c>
      <c r="E95" s="16">
        <v>73.21154961859436</v>
      </c>
      <c r="F95" s="16">
        <v>0.0007870423788918981</v>
      </c>
      <c r="G95" s="16">
        <v>0.0019867016502869315</v>
      </c>
      <c r="H95" s="16">
        <v>0</v>
      </c>
      <c r="I95" s="15">
        <v>309.64320000000004</v>
      </c>
      <c r="J95" s="15">
        <v>133.29488999999998</v>
      </c>
      <c r="K95" s="16">
        <v>132.29937771808062</v>
      </c>
      <c r="L95" s="16"/>
      <c r="M95" s="15">
        <v>171.70511999999997</v>
      </c>
      <c r="N95" s="15">
        <v>54.59558</v>
      </c>
      <c r="O95" s="16">
        <v>214.50370158170307</v>
      </c>
      <c r="P95" s="16">
        <v>0.002167340489846833</v>
      </c>
      <c r="Q95" s="16">
        <v>0.003260121540950042</v>
      </c>
    </row>
    <row r="96" spans="1:17" s="19" customFormat="1" ht="12">
      <c r="A96" s="60">
        <v>82</v>
      </c>
      <c r="B96" s="61" t="s">
        <v>421</v>
      </c>
      <c r="C96" s="62">
        <v>29053.892900000006</v>
      </c>
      <c r="D96" s="62">
        <v>29476.341589999975</v>
      </c>
      <c r="E96" s="63">
        <v>-1.433178838391826</v>
      </c>
      <c r="F96" s="63">
        <v>-0.0016303363407276026</v>
      </c>
      <c r="G96" s="63">
        <v>0.11963131035098551</v>
      </c>
      <c r="H96" s="63">
        <v>0</v>
      </c>
      <c r="I96" s="62">
        <v>5777.126619999987</v>
      </c>
      <c r="J96" s="62">
        <v>6271.321510000005</v>
      </c>
      <c r="K96" s="63">
        <v>-7.880235277556635</v>
      </c>
      <c r="L96" s="63"/>
      <c r="M96" s="62">
        <v>7103.242729999997</v>
      </c>
      <c r="N96" s="62">
        <v>5238.271939999996</v>
      </c>
      <c r="O96" s="63">
        <v>35.60278678468156</v>
      </c>
      <c r="P96" s="63">
        <v>0.034514922572052104</v>
      </c>
      <c r="Q96" s="63">
        <v>0.134867467170867</v>
      </c>
    </row>
    <row r="97" spans="1:17" s="19" customFormat="1" ht="12">
      <c r="A97" s="14">
        <v>83</v>
      </c>
      <c r="B97" s="65" t="s">
        <v>422</v>
      </c>
      <c r="C97" s="15">
        <v>13224.647229999984</v>
      </c>
      <c r="D97" s="15">
        <v>13389.383589999996</v>
      </c>
      <c r="E97" s="16">
        <v>-1.23035059002303</v>
      </c>
      <c r="F97" s="16">
        <v>-0.0006357592784752729</v>
      </c>
      <c r="G97" s="16">
        <v>0.05445335268839063</v>
      </c>
      <c r="H97" s="16">
        <v>0</v>
      </c>
      <c r="I97" s="15">
        <v>3224.8209200000015</v>
      </c>
      <c r="J97" s="15">
        <v>3216.6195199999947</v>
      </c>
      <c r="K97" s="16">
        <v>0.2549695401962371</v>
      </c>
      <c r="L97" s="16"/>
      <c r="M97" s="15">
        <v>3435.158360000001</v>
      </c>
      <c r="N97" s="15">
        <v>3486.6209800000006</v>
      </c>
      <c r="O97" s="16">
        <v>-1.4760027056339164</v>
      </c>
      <c r="P97" s="16">
        <v>-0.0009524161741187011</v>
      </c>
      <c r="Q97" s="16">
        <v>0.06522248006355678</v>
      </c>
    </row>
    <row r="98" spans="1:17" s="19" customFormat="1" ht="12">
      <c r="A98" s="60">
        <v>84</v>
      </c>
      <c r="B98" s="61" t="s">
        <v>423</v>
      </c>
      <c r="C98" s="62">
        <v>190205.7923700004</v>
      </c>
      <c r="D98" s="62">
        <v>169552.33286999958</v>
      </c>
      <c r="E98" s="63">
        <v>12.181170940205456</v>
      </c>
      <c r="F98" s="63">
        <v>0.07970692389790483</v>
      </c>
      <c r="G98" s="63">
        <v>0.7831848302012093</v>
      </c>
      <c r="H98" s="63">
        <v>0</v>
      </c>
      <c r="I98" s="62">
        <v>18846.192900000013</v>
      </c>
      <c r="J98" s="62">
        <v>19744.761380000014</v>
      </c>
      <c r="K98" s="63">
        <v>-4.550920939010106</v>
      </c>
      <c r="L98" s="63"/>
      <c r="M98" s="62">
        <v>42746.02054999994</v>
      </c>
      <c r="N98" s="62">
        <v>39902.905110000065</v>
      </c>
      <c r="O98" s="63">
        <v>7.125083830769419</v>
      </c>
      <c r="P98" s="63">
        <v>0.052617397441920045</v>
      </c>
      <c r="Q98" s="63">
        <v>0.8116078448036261</v>
      </c>
    </row>
    <row r="99" spans="1:17" s="19" customFormat="1" ht="12">
      <c r="A99" s="14">
        <v>85</v>
      </c>
      <c r="B99" s="65" t="s">
        <v>424</v>
      </c>
      <c r="C99" s="15">
        <v>200602.5163900001</v>
      </c>
      <c r="D99" s="15">
        <v>178790.55600000013</v>
      </c>
      <c r="E99" s="16">
        <v>12.199727367031594</v>
      </c>
      <c r="F99" s="16">
        <v>0.08417787184126578</v>
      </c>
      <c r="G99" s="16">
        <v>0.8259940235217412</v>
      </c>
      <c r="H99" s="16">
        <v>0</v>
      </c>
      <c r="I99" s="15">
        <v>27822.67087999996</v>
      </c>
      <c r="J99" s="15">
        <v>27301.573590000102</v>
      </c>
      <c r="K99" s="16">
        <v>1.908671264980577</v>
      </c>
      <c r="L99" s="16"/>
      <c r="M99" s="15">
        <v>42807.44203000002</v>
      </c>
      <c r="N99" s="15">
        <v>46000.13009999993</v>
      </c>
      <c r="O99" s="16">
        <v>-6.940606609284162</v>
      </c>
      <c r="P99" s="16">
        <v>-0.059086920891002925</v>
      </c>
      <c r="Q99" s="16">
        <v>0.8127740388578587</v>
      </c>
    </row>
    <row r="100" spans="1:17" s="19" customFormat="1" ht="12">
      <c r="A100" s="60">
        <v>86</v>
      </c>
      <c r="B100" s="61" t="s">
        <v>425</v>
      </c>
      <c r="C100" s="62">
        <v>220.39172</v>
      </c>
      <c r="D100" s="62">
        <v>486.96117</v>
      </c>
      <c r="E100" s="63">
        <v>-54.74141808883858</v>
      </c>
      <c r="F100" s="63">
        <v>-0.0010287589284814734</v>
      </c>
      <c r="G100" s="63">
        <v>0.0009074773678300264</v>
      </c>
      <c r="H100" s="63">
        <v>0</v>
      </c>
      <c r="I100" s="62">
        <v>88.61541</v>
      </c>
      <c r="J100" s="62">
        <v>116.80439</v>
      </c>
      <c r="K100" s="63">
        <v>-24.133493612697265</v>
      </c>
      <c r="L100" s="63"/>
      <c r="M100" s="62">
        <v>63.622159999999994</v>
      </c>
      <c r="N100" s="62">
        <v>35.043949999999995</v>
      </c>
      <c r="O100" s="63">
        <v>81.54962554164129</v>
      </c>
      <c r="P100" s="63">
        <v>0.0005288955251668282</v>
      </c>
      <c r="Q100" s="63">
        <v>0.0012079778069388387</v>
      </c>
    </row>
    <row r="101" spans="1:17" s="19" customFormat="1" ht="12">
      <c r="A101" s="14">
        <v>87</v>
      </c>
      <c r="B101" s="65" t="s">
        <v>426</v>
      </c>
      <c r="C101" s="15">
        <v>478850.59593999997</v>
      </c>
      <c r="D101" s="15">
        <v>181807.9843500003</v>
      </c>
      <c r="E101" s="16">
        <v>163.38259986324914</v>
      </c>
      <c r="F101" s="16">
        <v>1.1463625663505947</v>
      </c>
      <c r="G101" s="16">
        <v>1.971698747972341</v>
      </c>
      <c r="H101" s="16">
        <v>0</v>
      </c>
      <c r="I101" s="15">
        <v>45567.77207000001</v>
      </c>
      <c r="J101" s="15">
        <v>20268.435780000065</v>
      </c>
      <c r="K101" s="16">
        <v>124.82135555307204</v>
      </c>
      <c r="L101" s="16"/>
      <c r="M101" s="15">
        <v>144902.8652900003</v>
      </c>
      <c r="N101" s="15">
        <v>40025.5916</v>
      </c>
      <c r="O101" s="16">
        <v>262.0255429029069</v>
      </c>
      <c r="P101" s="16">
        <v>1.9409585396124494</v>
      </c>
      <c r="Q101" s="16">
        <v>2.7512339322048884</v>
      </c>
    </row>
    <row r="102" spans="1:17" s="19" customFormat="1" ht="12">
      <c r="A102" s="60">
        <v>88</v>
      </c>
      <c r="B102" s="61" t="s">
        <v>427</v>
      </c>
      <c r="C102" s="62">
        <v>5795.8205499999995</v>
      </c>
      <c r="D102" s="62">
        <v>2340.9828299999995</v>
      </c>
      <c r="E102" s="63">
        <v>147.58065184100477</v>
      </c>
      <c r="F102" s="63">
        <v>0.013333092561449097</v>
      </c>
      <c r="G102" s="63">
        <v>0.02386467140021946</v>
      </c>
      <c r="H102" s="63">
        <v>0</v>
      </c>
      <c r="I102" s="62">
        <v>39.96863</v>
      </c>
      <c r="J102" s="62">
        <v>42.18273000000001</v>
      </c>
      <c r="K102" s="63">
        <v>-5.2488305048061346</v>
      </c>
      <c r="L102" s="63"/>
      <c r="M102" s="62">
        <v>3768.782</v>
      </c>
      <c r="N102" s="62">
        <v>772.7670400000001</v>
      </c>
      <c r="O102" s="63">
        <v>387.6996306674777</v>
      </c>
      <c r="P102" s="63">
        <v>0.05544710132919011</v>
      </c>
      <c r="Q102" s="63">
        <v>0.07155690745473858</v>
      </c>
    </row>
    <row r="103" spans="1:17" s="19" customFormat="1" ht="12">
      <c r="A103" s="14">
        <v>89</v>
      </c>
      <c r="B103" s="65" t="s">
        <v>428</v>
      </c>
      <c r="C103" s="15">
        <v>2592.7465100000004</v>
      </c>
      <c r="D103" s="15">
        <v>5263.7562</v>
      </c>
      <c r="E103" s="16">
        <v>-50.743415699990045</v>
      </c>
      <c r="F103" s="16">
        <v>-0.0103081019473463</v>
      </c>
      <c r="G103" s="16">
        <v>0.010675803874779358</v>
      </c>
      <c r="H103" s="16">
        <v>0</v>
      </c>
      <c r="I103" s="15">
        <v>863.0537500000002</v>
      </c>
      <c r="J103" s="15">
        <v>4366.19189</v>
      </c>
      <c r="K103" s="16">
        <v>-80.23326111761891</v>
      </c>
      <c r="L103" s="16"/>
      <c r="M103" s="15">
        <v>321.50242</v>
      </c>
      <c r="N103" s="15">
        <v>460.5532</v>
      </c>
      <c r="O103" s="16">
        <v>-30.192121127374648</v>
      </c>
      <c r="P103" s="16">
        <v>-0.002573405938054102</v>
      </c>
      <c r="Q103" s="16">
        <v>0.006104284862964876</v>
      </c>
    </row>
    <row r="104" spans="1:17" s="19" customFormat="1" ht="12">
      <c r="A104" s="60">
        <v>90</v>
      </c>
      <c r="B104" s="61" t="s">
        <v>429</v>
      </c>
      <c r="C104" s="62">
        <v>37477.77484000001</v>
      </c>
      <c r="D104" s="62">
        <v>28445.854319999984</v>
      </c>
      <c r="E104" s="63">
        <v>31.751271796571707</v>
      </c>
      <c r="F104" s="63">
        <v>0.034856465646326176</v>
      </c>
      <c r="G104" s="63">
        <v>0.15431719696152651</v>
      </c>
      <c r="H104" s="63">
        <v>0</v>
      </c>
      <c r="I104" s="62">
        <v>1149.0492699999993</v>
      </c>
      <c r="J104" s="62">
        <v>1116.9974999999986</v>
      </c>
      <c r="K104" s="63">
        <v>2.869457630836303</v>
      </c>
      <c r="L104" s="63"/>
      <c r="M104" s="62">
        <v>10351.960769999996</v>
      </c>
      <c r="N104" s="62">
        <v>8103.002059999996</v>
      </c>
      <c r="O104" s="63">
        <v>27.754635792354733</v>
      </c>
      <c r="P104" s="63">
        <v>0.041621368098420534</v>
      </c>
      <c r="Q104" s="63">
        <v>0.19655005219032942</v>
      </c>
    </row>
    <row r="105" spans="1:17" s="19" customFormat="1" ht="12">
      <c r="A105" s="14">
        <v>91</v>
      </c>
      <c r="B105" s="65" t="s">
        <v>430</v>
      </c>
      <c r="C105" s="15">
        <v>953.3947300000001</v>
      </c>
      <c r="D105" s="15">
        <v>1025.9966199999992</v>
      </c>
      <c r="E105" s="16">
        <v>-7.076230913899032</v>
      </c>
      <c r="F105" s="16">
        <v>-0.0002801890560307226</v>
      </c>
      <c r="G105" s="16">
        <v>0.003925665356590614</v>
      </c>
      <c r="H105" s="16">
        <v>0</v>
      </c>
      <c r="I105" s="15">
        <v>20.540650000000003</v>
      </c>
      <c r="J105" s="15">
        <v>45.963699999999996</v>
      </c>
      <c r="K105" s="16">
        <v>-55.31114771004073</v>
      </c>
      <c r="L105" s="16"/>
      <c r="M105" s="15">
        <v>117.19391</v>
      </c>
      <c r="N105" s="15">
        <v>103.39102</v>
      </c>
      <c r="O105" s="16">
        <v>13.350182636751251</v>
      </c>
      <c r="P105" s="16">
        <v>0.00025544940552154835</v>
      </c>
      <c r="Q105" s="16">
        <v>0.0022251310296347634</v>
      </c>
    </row>
    <row r="106" spans="1:17" s="19" customFormat="1" ht="12">
      <c r="A106" s="60">
        <v>92</v>
      </c>
      <c r="B106" s="61" t="s">
        <v>431</v>
      </c>
      <c r="C106" s="62">
        <v>65.20267</v>
      </c>
      <c r="D106" s="62">
        <v>72.06898999999999</v>
      </c>
      <c r="E106" s="63">
        <v>-9.527426428481915</v>
      </c>
      <c r="F106" s="63">
        <v>-2.649886551444998E-05</v>
      </c>
      <c r="G106" s="63">
        <v>0.00026847627191751956</v>
      </c>
      <c r="H106" s="63">
        <v>0</v>
      </c>
      <c r="I106" s="62">
        <v>3.10595</v>
      </c>
      <c r="J106" s="62">
        <v>4.56352</v>
      </c>
      <c r="K106" s="63">
        <v>-31.939599256714114</v>
      </c>
      <c r="L106" s="63"/>
      <c r="M106" s="62">
        <v>11.27782</v>
      </c>
      <c r="N106" s="62">
        <v>8.23203</v>
      </c>
      <c r="O106" s="63">
        <v>36.99925777724329</v>
      </c>
      <c r="P106" s="63">
        <v>5.6368285543351875E-05</v>
      </c>
      <c r="Q106" s="63">
        <v>0.000214129106441073</v>
      </c>
    </row>
    <row r="107" spans="1:17" s="19" customFormat="1" ht="12">
      <c r="A107" s="14">
        <v>93</v>
      </c>
      <c r="B107" s="65" t="s">
        <v>432</v>
      </c>
      <c r="C107" s="15">
        <v>4805.53259</v>
      </c>
      <c r="D107" s="15">
        <v>3990.7659900000003</v>
      </c>
      <c r="E107" s="16">
        <v>20.41629607051952</v>
      </c>
      <c r="F107" s="16">
        <v>0.0031443903807375252</v>
      </c>
      <c r="G107" s="16">
        <v>0.019787095748400207</v>
      </c>
      <c r="H107" s="16">
        <v>0</v>
      </c>
      <c r="I107" s="15">
        <v>11.05302</v>
      </c>
      <c r="J107" s="15">
        <v>24.800549999999994</v>
      </c>
      <c r="K107" s="16">
        <v>-55.432359362997985</v>
      </c>
      <c r="L107" s="16"/>
      <c r="M107" s="15">
        <v>1346.2333999999998</v>
      </c>
      <c r="N107" s="15">
        <v>951.3032</v>
      </c>
      <c r="O107" s="16">
        <v>41.514650639249396</v>
      </c>
      <c r="P107" s="16">
        <v>0.007308953763487653</v>
      </c>
      <c r="Q107" s="16">
        <v>0.02556059194091833</v>
      </c>
    </row>
    <row r="108" spans="1:17" s="19" customFormat="1" ht="12">
      <c r="A108" s="60">
        <v>94</v>
      </c>
      <c r="B108" s="61" t="s">
        <v>433</v>
      </c>
      <c r="C108" s="62">
        <v>54471.25841999983</v>
      </c>
      <c r="D108" s="62">
        <v>51742.53684999994</v>
      </c>
      <c r="E108" s="63">
        <v>5.273652464915616</v>
      </c>
      <c r="F108" s="63">
        <v>0.010530826688794884</v>
      </c>
      <c r="G108" s="63">
        <v>0.22428898060857555</v>
      </c>
      <c r="H108" s="63">
        <v>0</v>
      </c>
      <c r="I108" s="62">
        <v>9414.347349999991</v>
      </c>
      <c r="J108" s="62">
        <v>8825.129539999993</v>
      </c>
      <c r="K108" s="63">
        <v>6.676591061121107</v>
      </c>
      <c r="L108" s="63"/>
      <c r="M108" s="62">
        <v>11507.946140000004</v>
      </c>
      <c r="N108" s="62">
        <v>11678.117079999993</v>
      </c>
      <c r="O108" s="63">
        <v>-1.4571778895026255</v>
      </c>
      <c r="P108" s="63">
        <v>-0.003149345206695146</v>
      </c>
      <c r="Q108" s="63">
        <v>0.21849845306364132</v>
      </c>
    </row>
    <row r="109" spans="1:17" s="19" customFormat="1" ht="12">
      <c r="A109" s="14">
        <v>95</v>
      </c>
      <c r="B109" s="65" t="s">
        <v>434</v>
      </c>
      <c r="C109" s="15">
        <v>10425.632900000002</v>
      </c>
      <c r="D109" s="15">
        <v>8740.112509999997</v>
      </c>
      <c r="E109" s="16">
        <v>19.28488206612349</v>
      </c>
      <c r="F109" s="16">
        <v>0.0065048494880042725</v>
      </c>
      <c r="G109" s="16">
        <v>0.042928227530753545</v>
      </c>
      <c r="H109" s="16">
        <v>0</v>
      </c>
      <c r="I109" s="15">
        <v>824.0352700000004</v>
      </c>
      <c r="J109" s="15">
        <v>894.1161700000001</v>
      </c>
      <c r="K109" s="16">
        <v>-7.838008342920322</v>
      </c>
      <c r="L109" s="16"/>
      <c r="M109" s="15">
        <v>2394.1476499999976</v>
      </c>
      <c r="N109" s="15">
        <v>1883.5334200000002</v>
      </c>
      <c r="O109" s="16">
        <v>27.1093798802889</v>
      </c>
      <c r="P109" s="16">
        <v>0.009449912409962145</v>
      </c>
      <c r="Q109" s="16">
        <v>0.045457073883294306</v>
      </c>
    </row>
    <row r="110" spans="1:17" s="19" customFormat="1" ht="12">
      <c r="A110" s="60">
        <v>96</v>
      </c>
      <c r="B110" s="61" t="s">
        <v>435</v>
      </c>
      <c r="C110" s="62">
        <v>91353.92980000011</v>
      </c>
      <c r="D110" s="62">
        <v>96645.79747999996</v>
      </c>
      <c r="E110" s="63">
        <v>-5.475527977401146</v>
      </c>
      <c r="F110" s="63">
        <v>-0.020422655799989035</v>
      </c>
      <c r="G110" s="63">
        <v>0.3761558000265759</v>
      </c>
      <c r="H110" s="63">
        <v>0</v>
      </c>
      <c r="I110" s="62">
        <v>14130.328930000005</v>
      </c>
      <c r="J110" s="62">
        <v>15649.28533</v>
      </c>
      <c r="K110" s="63">
        <v>-9.706234936416713</v>
      </c>
      <c r="L110" s="63"/>
      <c r="M110" s="62">
        <v>18498.475420000002</v>
      </c>
      <c r="N110" s="62">
        <v>24038.17952000004</v>
      </c>
      <c r="O110" s="63">
        <v>-23.045439424357994</v>
      </c>
      <c r="P110" s="63">
        <v>-0.10252303098193877</v>
      </c>
      <c r="Q110" s="63">
        <v>0.35122585856191646</v>
      </c>
    </row>
    <row r="111" spans="1:17" s="13" customFormat="1" ht="13.5" customHeight="1">
      <c r="A111" s="14">
        <v>97</v>
      </c>
      <c r="B111" s="65" t="s">
        <v>436</v>
      </c>
      <c r="C111" s="15">
        <v>365.65521</v>
      </c>
      <c r="D111" s="15">
        <v>469.2784000000001</v>
      </c>
      <c r="E111" s="16">
        <v>-22.08138921373753</v>
      </c>
      <c r="F111" s="16">
        <v>-0.00039990809865958845</v>
      </c>
      <c r="G111" s="16">
        <v>0.0015056093191891944</v>
      </c>
      <c r="H111" s="16">
        <v>0</v>
      </c>
      <c r="I111" s="15">
        <v>4.84762</v>
      </c>
      <c r="J111" s="15">
        <v>5.52787</v>
      </c>
      <c r="K111" s="16">
        <v>-12.305824847545255</v>
      </c>
      <c r="L111" s="16"/>
      <c r="M111" s="15">
        <v>90.78241</v>
      </c>
      <c r="N111" s="15">
        <v>239.69953999999998</v>
      </c>
      <c r="O111" s="16">
        <v>-62.126581469451295</v>
      </c>
      <c r="P111" s="16">
        <v>-0.0027560019916463216</v>
      </c>
      <c r="Q111" s="16">
        <v>0.0017236625814090957</v>
      </c>
    </row>
    <row r="112" spans="1:17" s="13" customFormat="1" ht="13.5" customHeight="1" thickBot="1">
      <c r="A112" s="516">
        <v>98</v>
      </c>
      <c r="B112" s="56" t="s">
        <v>437</v>
      </c>
      <c r="C112" s="57">
        <v>3190.07241</v>
      </c>
      <c r="D112" s="57">
        <v>3032.9935799999994</v>
      </c>
      <c r="E112" s="58">
        <v>5.179003049521815</v>
      </c>
      <c r="F112" s="58">
        <v>0.000606206933457395</v>
      </c>
      <c r="G112" s="58">
        <v>0.01313533246082924</v>
      </c>
      <c r="H112" s="58">
        <v>0</v>
      </c>
      <c r="I112" s="57">
        <v>1098.6843999999999</v>
      </c>
      <c r="J112" s="57">
        <v>1063.6643399999998</v>
      </c>
      <c r="K112" s="58">
        <v>3.292397675003378</v>
      </c>
      <c r="L112" s="58"/>
      <c r="M112" s="57">
        <v>633.26715</v>
      </c>
      <c r="N112" s="57">
        <v>605.5232900000001</v>
      </c>
      <c r="O112" s="58">
        <v>4.581798992405382</v>
      </c>
      <c r="P112" s="58">
        <v>0.000513454250803494</v>
      </c>
      <c r="Q112" s="58">
        <v>0.012023682676969924</v>
      </c>
    </row>
    <row r="113" spans="2:16" ht="13.5" customHeight="1">
      <c r="B113" s="20"/>
      <c r="C113" s="21"/>
      <c r="D113" s="21"/>
      <c r="E113" s="21"/>
      <c r="F113" s="21"/>
      <c r="G113" s="21"/>
      <c r="H113" s="21"/>
      <c r="I113" s="594"/>
      <c r="J113" s="595"/>
      <c r="K113" s="595"/>
      <c r="M113" s="1"/>
      <c r="N113" s="1"/>
      <c r="P113" s="22"/>
    </row>
    <row r="114" spans="1:16" ht="12.75">
      <c r="A114" s="23" t="s">
        <v>438</v>
      </c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M114" s="1"/>
      <c r="N114" s="1"/>
      <c r="P114" s="22"/>
    </row>
    <row r="115" spans="1:16" ht="13.5">
      <c r="A115" s="24" t="s">
        <v>439</v>
      </c>
      <c r="B115" s="20"/>
      <c r="C115" s="596"/>
      <c r="D115" s="596"/>
      <c r="E115" s="21"/>
      <c r="F115" s="21"/>
      <c r="G115" s="21"/>
      <c r="H115" s="21"/>
      <c r="I115" s="594"/>
      <c r="J115" s="595"/>
      <c r="K115" s="595"/>
      <c r="M115" s="1"/>
      <c r="N115" s="1"/>
      <c r="P115" s="22"/>
    </row>
    <row r="116" spans="1:17" ht="12.75">
      <c r="A116" s="23" t="s">
        <v>440</v>
      </c>
      <c r="B116" s="25"/>
      <c r="C116" s="21"/>
      <c r="D116" s="21"/>
      <c r="E116" s="26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ht="12.75">
      <c r="A117" s="489" t="s">
        <v>1323</v>
      </c>
    </row>
    <row r="118" spans="3:17" ht="12.75"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</row>
  </sheetData>
  <sheetProtection/>
  <mergeCells count="17">
    <mergeCell ref="A10:H10"/>
    <mergeCell ref="K13:K14"/>
    <mergeCell ref="M13:M14"/>
    <mergeCell ref="N13:N14"/>
    <mergeCell ref="O13:O14"/>
    <mergeCell ref="P13:P14"/>
    <mergeCell ref="J13:J14"/>
    <mergeCell ref="Q13:Q14"/>
    <mergeCell ref="A9:K9"/>
    <mergeCell ref="C11:K11"/>
    <mergeCell ref="M11:Q11"/>
    <mergeCell ref="C13:C14"/>
    <mergeCell ref="D13:D14"/>
    <mergeCell ref="E13:E14"/>
    <mergeCell ref="F13:F14"/>
    <mergeCell ref="G13:G14"/>
    <mergeCell ref="I13:I14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W55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17.28125" style="44" customWidth="1"/>
    <col min="2" max="2" width="13.421875" style="44" customWidth="1"/>
    <col min="3" max="3" width="11.8515625" style="44" customWidth="1"/>
    <col min="4" max="4" width="9.7109375" style="44" customWidth="1"/>
    <col min="5" max="6" width="12.140625" style="44" customWidth="1"/>
    <col min="7" max="7" width="1.1484375" style="44" customWidth="1"/>
    <col min="8" max="8" width="11.28125" style="559" customWidth="1"/>
    <col min="9" max="9" width="11.57421875" style="44" customWidth="1"/>
    <col min="10" max="10" width="10.8515625" style="44" customWidth="1"/>
    <col min="11" max="11" width="15.28125" style="44" customWidth="1"/>
    <col min="12" max="16" width="9.140625" style="44" customWidth="1"/>
    <col min="17" max="17" width="10.7109375" style="44" bestFit="1" customWidth="1"/>
    <col min="18" max="16384" width="9.140625" style="44" customWidth="1"/>
  </cols>
  <sheetData>
    <row r="1" ht="3.75" customHeight="1"/>
    <row r="2" ht="12" customHeight="1">
      <c r="H2" s="44"/>
    </row>
    <row r="3" ht="12" customHeight="1">
      <c r="H3" s="44"/>
    </row>
    <row r="4" ht="12" customHeight="1">
      <c r="H4" s="44"/>
    </row>
    <row r="5" spans="8:9" ht="12">
      <c r="H5" s="612"/>
      <c r="I5" s="612"/>
    </row>
    <row r="6" ht="9.75" customHeight="1"/>
    <row r="7" spans="1:9" ht="15">
      <c r="A7" s="802" t="s">
        <v>1299</v>
      </c>
      <c r="B7" s="802"/>
      <c r="C7" s="802"/>
      <c r="D7" s="802"/>
      <c r="E7" s="802"/>
      <c r="F7" s="802"/>
      <c r="H7" s="612"/>
      <c r="I7" s="612"/>
    </row>
    <row r="8" spans="1:8" ht="17.25">
      <c r="A8" s="740" t="s">
        <v>1100</v>
      </c>
      <c r="B8" s="740"/>
      <c r="C8" s="740"/>
      <c r="D8" s="740"/>
      <c r="E8" s="740"/>
      <c r="F8" s="740"/>
      <c r="H8" s="612"/>
    </row>
    <row r="9" spans="1:9" ht="15">
      <c r="A9" s="826" t="s">
        <v>334</v>
      </c>
      <c r="B9" s="826"/>
      <c r="C9" s="826"/>
      <c r="D9" s="826"/>
      <c r="E9" s="826"/>
      <c r="F9" s="826"/>
      <c r="H9" s="612"/>
      <c r="I9" s="612"/>
    </row>
    <row r="10" spans="1:11" ht="16.5" customHeight="1" thickBot="1">
      <c r="A10" s="838" t="s">
        <v>1318</v>
      </c>
      <c r="B10" s="838"/>
      <c r="C10" s="838"/>
      <c r="D10" s="838"/>
      <c r="E10" s="838"/>
      <c r="F10" s="838"/>
      <c r="G10" s="838"/>
      <c r="H10" s="838"/>
      <c r="I10" s="791"/>
      <c r="J10" s="791"/>
      <c r="K10" s="791"/>
    </row>
    <row r="11" spans="1:11" ht="15" customHeight="1">
      <c r="A11" s="519"/>
      <c r="B11" s="860" t="s">
        <v>1319</v>
      </c>
      <c r="C11" s="860"/>
      <c r="D11" s="860"/>
      <c r="E11" s="860"/>
      <c r="F11" s="860"/>
      <c r="G11" s="7"/>
      <c r="H11" s="860" t="s">
        <v>1320</v>
      </c>
      <c r="I11" s="861"/>
      <c r="J11" s="861"/>
      <c r="K11" s="861"/>
    </row>
    <row r="12" spans="1:11" ht="12" customHeight="1">
      <c r="A12" s="75" t="s">
        <v>1065</v>
      </c>
      <c r="B12" s="859" t="s">
        <v>791</v>
      </c>
      <c r="C12" s="859"/>
      <c r="D12" s="305" t="s">
        <v>792</v>
      </c>
      <c r="E12" s="306" t="s">
        <v>446</v>
      </c>
      <c r="F12" s="307" t="s">
        <v>793</v>
      </c>
      <c r="G12" s="7"/>
      <c r="H12" s="859" t="s">
        <v>791</v>
      </c>
      <c r="I12" s="859"/>
      <c r="J12" s="305" t="s">
        <v>792</v>
      </c>
      <c r="K12" s="307" t="s">
        <v>793</v>
      </c>
    </row>
    <row r="13" spans="1:11" s="284" customFormat="1" ht="17.25" customHeight="1" thickBot="1">
      <c r="A13" s="792" t="s">
        <v>1064</v>
      </c>
      <c r="B13" s="793">
        <v>2013</v>
      </c>
      <c r="C13" s="793">
        <v>2012</v>
      </c>
      <c r="D13" s="794" t="s">
        <v>449</v>
      </c>
      <c r="E13" s="795" t="s">
        <v>794</v>
      </c>
      <c r="F13" s="796" t="s">
        <v>1068</v>
      </c>
      <c r="G13" s="797"/>
      <c r="H13" s="793">
        <v>2013</v>
      </c>
      <c r="I13" s="793">
        <v>2012</v>
      </c>
      <c r="J13" s="794" t="s">
        <v>449</v>
      </c>
      <c r="K13" s="796" t="s">
        <v>1068</v>
      </c>
    </row>
    <row r="14" spans="1:8" ht="12" customHeight="1">
      <c r="A14" s="308"/>
      <c r="B14" s="309"/>
      <c r="C14" s="309"/>
      <c r="D14" s="309"/>
      <c r="E14" s="18"/>
      <c r="F14" s="18"/>
      <c r="H14" s="326"/>
    </row>
    <row r="15" spans="1:23" s="7" customFormat="1" ht="12">
      <c r="A15" s="310" t="s">
        <v>452</v>
      </c>
      <c r="B15" s="311">
        <v>11080632.840519965</v>
      </c>
      <c r="C15" s="311">
        <v>11889721.06571992</v>
      </c>
      <c r="D15" s="312">
        <v>-6.804938658592194</v>
      </c>
      <c r="E15" s="312">
        <v>-6.804938658592194</v>
      </c>
      <c r="F15" s="312">
        <v>100</v>
      </c>
      <c r="G15" s="312"/>
      <c r="H15" s="311">
        <v>2551898.1618199963</v>
      </c>
      <c r="I15" s="311">
        <v>2697761.668480005</v>
      </c>
      <c r="J15" s="312">
        <v>-5.406834427378917</v>
      </c>
      <c r="K15" s="312">
        <v>100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2">
      <c r="A16" s="326" t="s">
        <v>1269</v>
      </c>
      <c r="B16" s="326">
        <v>2842833.918259979</v>
      </c>
      <c r="C16" s="326">
        <v>2600541.1839999314</v>
      </c>
      <c r="D16" s="18">
        <v>9.317012003146735</v>
      </c>
      <c r="E16" s="18">
        <v>2.0378336289033627</v>
      </c>
      <c r="F16" s="18">
        <v>25.655880482423584</v>
      </c>
      <c r="G16" s="18"/>
      <c r="H16" s="326">
        <v>592391.5807499959</v>
      </c>
      <c r="I16" s="326">
        <v>575813.8513700045</v>
      </c>
      <c r="J16" s="18">
        <v>2.879008440062509</v>
      </c>
      <c r="K16" s="18">
        <v>23.213762587120883</v>
      </c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</row>
    <row r="17" spans="1:11" ht="12">
      <c r="A17" s="327" t="s">
        <v>1270</v>
      </c>
      <c r="B17" s="327">
        <v>1334517.128120001</v>
      </c>
      <c r="C17" s="327">
        <v>1356504.9699899948</v>
      </c>
      <c r="D17" s="313">
        <v>-1.6209186369701256</v>
      </c>
      <c r="E17" s="313">
        <v>-0.1849315198267225</v>
      </c>
      <c r="F17" s="313">
        <v>12.043690530381097</v>
      </c>
      <c r="G17" s="313"/>
      <c r="H17" s="327">
        <v>315795.2322800008</v>
      </c>
      <c r="I17" s="327">
        <v>297827.6350400001</v>
      </c>
      <c r="J17" s="313">
        <v>6.032884503007107</v>
      </c>
      <c r="K17" s="313">
        <v>12.374915151581826</v>
      </c>
    </row>
    <row r="18" spans="1:11" ht="12">
      <c r="A18" s="326" t="s">
        <v>1271</v>
      </c>
      <c r="B18" s="326">
        <v>1233218.896779998</v>
      </c>
      <c r="C18" s="326">
        <v>1894110.7181699984</v>
      </c>
      <c r="D18" s="18">
        <v>-34.891931873366055</v>
      </c>
      <c r="E18" s="18">
        <v>-5.558514095805523</v>
      </c>
      <c r="F18" s="18">
        <v>11.1294987798019</v>
      </c>
      <c r="G18" s="18"/>
      <c r="H18" s="326">
        <v>339472.72273000004</v>
      </c>
      <c r="I18" s="326">
        <v>564463.16017</v>
      </c>
      <c r="J18" s="18">
        <v>-39.85918892780166</v>
      </c>
      <c r="K18" s="18">
        <v>13.302753527119219</v>
      </c>
    </row>
    <row r="19" spans="1:23" ht="12">
      <c r="A19" s="327" t="s">
        <v>1272</v>
      </c>
      <c r="B19" s="327">
        <v>998657.73206</v>
      </c>
      <c r="C19" s="327">
        <v>1236257.47946</v>
      </c>
      <c r="D19" s="313">
        <v>-19.219276837361114</v>
      </c>
      <c r="E19" s="313">
        <v>-1.9983626704670174</v>
      </c>
      <c r="F19" s="313">
        <v>9.012641664364878</v>
      </c>
      <c r="G19" s="313"/>
      <c r="H19" s="327">
        <v>300740.57719999994</v>
      </c>
      <c r="I19" s="327">
        <v>205415.32005000007</v>
      </c>
      <c r="J19" s="313">
        <v>46.406108914757084</v>
      </c>
      <c r="K19" s="313">
        <v>11.784975658492336</v>
      </c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</row>
    <row r="20" spans="1:11" ht="12">
      <c r="A20" s="326" t="s">
        <v>1273</v>
      </c>
      <c r="B20" s="326">
        <v>874411.2149299898</v>
      </c>
      <c r="C20" s="326">
        <v>907575.5304400059</v>
      </c>
      <c r="D20" s="18">
        <v>-3.65416589558531</v>
      </c>
      <c r="E20" s="18">
        <v>-0.2789326623114356</v>
      </c>
      <c r="F20" s="18">
        <v>7.891347249882864</v>
      </c>
      <c r="G20" s="18"/>
      <c r="H20" s="326">
        <v>177181.74063999928</v>
      </c>
      <c r="I20" s="326">
        <v>202430.0502099994</v>
      </c>
      <c r="J20" s="18">
        <v>-12.472609448946796</v>
      </c>
      <c r="K20" s="18">
        <v>6.943135243047256</v>
      </c>
    </row>
    <row r="21" spans="1:11" ht="12">
      <c r="A21" s="327" t="s">
        <v>1274</v>
      </c>
      <c r="B21" s="327">
        <v>767360.0012899976</v>
      </c>
      <c r="C21" s="327">
        <v>700623.6582399972</v>
      </c>
      <c r="D21" s="313">
        <v>9.525276839444091</v>
      </c>
      <c r="E21" s="313">
        <v>0.5612944381211142</v>
      </c>
      <c r="F21" s="313">
        <v>6.925236241777584</v>
      </c>
      <c r="G21" s="313"/>
      <c r="H21" s="327">
        <v>150127.1968299996</v>
      </c>
      <c r="I21" s="327">
        <v>157571.19468000004</v>
      </c>
      <c r="J21" s="313">
        <v>-4.7242123569082075</v>
      </c>
      <c r="K21" s="313">
        <v>5.882961909535211</v>
      </c>
    </row>
    <row r="22" spans="1:23" ht="12">
      <c r="A22" s="326" t="s">
        <v>1275</v>
      </c>
      <c r="B22" s="326">
        <v>643372.6949999997</v>
      </c>
      <c r="C22" s="326">
        <v>659586.7054399957</v>
      </c>
      <c r="D22" s="18">
        <v>-2.4582075876104894</v>
      </c>
      <c r="E22" s="18">
        <v>-0.13636998168732287</v>
      </c>
      <c r="F22" s="18">
        <v>5.806281141698844</v>
      </c>
      <c r="G22" s="18"/>
      <c r="H22" s="326">
        <v>140538.06901000012</v>
      </c>
      <c r="I22" s="326">
        <v>142116.61395000017</v>
      </c>
      <c r="J22" s="18">
        <v>-1.1107391993981917</v>
      </c>
      <c r="K22" s="18">
        <v>5.507197391833588</v>
      </c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</row>
    <row r="23" spans="1:11" ht="12">
      <c r="A23" s="327" t="s">
        <v>1276</v>
      </c>
      <c r="B23" s="327">
        <v>531204.1895500002</v>
      </c>
      <c r="C23" s="327">
        <v>469028.3772599992</v>
      </c>
      <c r="D23" s="313">
        <v>13.256300749482103</v>
      </c>
      <c r="E23" s="313">
        <v>0.5229375184356884</v>
      </c>
      <c r="F23" s="313">
        <v>4.793987827188697</v>
      </c>
      <c r="G23" s="313"/>
      <c r="H23" s="327">
        <v>113573.2998100001</v>
      </c>
      <c r="I23" s="327">
        <v>104667.61574000008</v>
      </c>
      <c r="J23" s="313">
        <v>8.50853820165562</v>
      </c>
      <c r="K23" s="313">
        <v>4.450542012577822</v>
      </c>
    </row>
    <row r="24" spans="1:11" ht="12">
      <c r="A24" s="326" t="s">
        <v>1277</v>
      </c>
      <c r="B24" s="326">
        <v>372201.63389999984</v>
      </c>
      <c r="C24" s="326">
        <v>447897.55944000016</v>
      </c>
      <c r="D24" s="18">
        <v>-16.900276401291812</v>
      </c>
      <c r="E24" s="18">
        <v>-0.6366501377247991</v>
      </c>
      <c r="F24" s="18">
        <v>3.3590286697247347</v>
      </c>
      <c r="G24" s="18"/>
      <c r="H24" s="326">
        <v>86650.08415000001</v>
      </c>
      <c r="I24" s="326">
        <v>94568.85558</v>
      </c>
      <c r="J24" s="18">
        <v>-8.37355108236575</v>
      </c>
      <c r="K24" s="18">
        <v>3.395514971812267</v>
      </c>
    </row>
    <row r="25" spans="1:23" ht="12">
      <c r="A25" s="327" t="s">
        <v>1278</v>
      </c>
      <c r="B25" s="327">
        <v>296976.4479200014</v>
      </c>
      <c r="C25" s="327">
        <v>263362.1518499999</v>
      </c>
      <c r="D25" s="313">
        <v>12.763525751090762</v>
      </c>
      <c r="E25" s="313">
        <v>0.28271728061743356</v>
      </c>
      <c r="F25" s="313">
        <v>2.6801397735516486</v>
      </c>
      <c r="G25" s="313"/>
      <c r="H25" s="327">
        <v>66957.66953000004</v>
      </c>
      <c r="I25" s="327">
        <v>54719.58733999998</v>
      </c>
      <c r="J25" s="313">
        <v>22.365084944736118</v>
      </c>
      <c r="K25" s="313">
        <v>2.623837836939633</v>
      </c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</row>
    <row r="26" spans="1:11" ht="12">
      <c r="A26" s="326" t="s">
        <v>1279</v>
      </c>
      <c r="B26" s="326">
        <v>197451.6253399998</v>
      </c>
      <c r="C26" s="326">
        <v>204839.29126999993</v>
      </c>
      <c r="D26" s="18">
        <v>-3.606566828168921</v>
      </c>
      <c r="E26" s="18">
        <v>-0.0621348969346306</v>
      </c>
      <c r="F26" s="18">
        <v>1.7819526030855677</v>
      </c>
      <c r="G26" s="18"/>
      <c r="H26" s="326">
        <v>39499.357950000034</v>
      </c>
      <c r="I26" s="326">
        <v>71895.80210999998</v>
      </c>
      <c r="J26" s="18">
        <v>-45.060272240142275</v>
      </c>
      <c r="K26" s="18">
        <v>1.5478422509552403</v>
      </c>
    </row>
    <row r="27" spans="1:11" ht="12">
      <c r="A27" s="327" t="s">
        <v>1280</v>
      </c>
      <c r="B27" s="327">
        <v>189728.10473999986</v>
      </c>
      <c r="C27" s="327">
        <v>252985.1037699999</v>
      </c>
      <c r="D27" s="313">
        <v>-25.00423862406927</v>
      </c>
      <c r="E27" s="313">
        <v>-0.5320309760031351</v>
      </c>
      <c r="F27" s="313">
        <v>1.7122497195845792</v>
      </c>
      <c r="G27" s="313"/>
      <c r="H27" s="327">
        <v>46126.13655000001</v>
      </c>
      <c r="I27" s="327">
        <v>58017.86911999997</v>
      </c>
      <c r="J27" s="313">
        <v>-20.496672405192882</v>
      </c>
      <c r="K27" s="313">
        <v>1.8075226214005016</v>
      </c>
    </row>
    <row r="28" spans="1:23" ht="12">
      <c r="A28" s="326" t="s">
        <v>1281</v>
      </c>
      <c r="B28" s="326">
        <v>151632.71489000035</v>
      </c>
      <c r="C28" s="326">
        <v>173221.18310000037</v>
      </c>
      <c r="D28" s="18">
        <v>-12.46294929040926</v>
      </c>
      <c r="E28" s="18">
        <v>-0.18157253724179648</v>
      </c>
      <c r="F28" s="18">
        <v>1.368448147974957</v>
      </c>
      <c r="G28" s="18"/>
      <c r="H28" s="326">
        <v>36245.55866000001</v>
      </c>
      <c r="I28" s="326">
        <v>29779.61728</v>
      </c>
      <c r="J28" s="18">
        <v>21.712640962456355</v>
      </c>
      <c r="K28" s="18">
        <v>1.4203371906561477</v>
      </c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</row>
    <row r="29" spans="1:11" ht="12">
      <c r="A29" s="327" t="s">
        <v>1282</v>
      </c>
      <c r="B29" s="327">
        <v>143831.61522000007</v>
      </c>
      <c r="C29" s="327">
        <v>150076.56672999987</v>
      </c>
      <c r="D29" s="279">
        <v>-4.161176955250443</v>
      </c>
      <c r="E29" s="313">
        <v>-0.052523953047183436</v>
      </c>
      <c r="F29" s="313">
        <v>1.2980451323504976</v>
      </c>
      <c r="G29" s="313"/>
      <c r="H29" s="327">
        <v>32794.12261000001</v>
      </c>
      <c r="I29" s="327">
        <v>24585.012290000002</v>
      </c>
      <c r="J29" s="279">
        <v>33.39071066211783</v>
      </c>
      <c r="K29" s="313">
        <v>1.2850874341557372</v>
      </c>
    </row>
    <row r="30" spans="1:23" s="46" customFormat="1" ht="12">
      <c r="A30" s="326" t="s">
        <v>1283</v>
      </c>
      <c r="B30" s="326">
        <v>138493.37736000007</v>
      </c>
      <c r="C30" s="326">
        <v>84479.53913999998</v>
      </c>
      <c r="D30" s="18">
        <v>63.937183807889916</v>
      </c>
      <c r="E30" s="18">
        <v>0.4542902051397248</v>
      </c>
      <c r="F30" s="18">
        <v>1.2498688419090438</v>
      </c>
      <c r="G30" s="18"/>
      <c r="H30" s="326">
        <v>30465.316660000004</v>
      </c>
      <c r="I30" s="326">
        <v>19552.259240000014</v>
      </c>
      <c r="J30" s="18">
        <v>55.814815495459754</v>
      </c>
      <c r="K30" s="18">
        <v>1.1938296408455558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12">
      <c r="A31" s="327" t="s">
        <v>1284</v>
      </c>
      <c r="B31" s="327">
        <v>134650.51069</v>
      </c>
      <c r="C31" s="327">
        <v>199872.36751999997</v>
      </c>
      <c r="D31" s="313">
        <v>-32.6317527726656</v>
      </c>
      <c r="E31" s="313">
        <v>-0.5485566605767197</v>
      </c>
      <c r="F31" s="313">
        <v>1.215187910546104</v>
      </c>
      <c r="G31" s="313"/>
      <c r="H31" s="327">
        <v>34789.240009999994</v>
      </c>
      <c r="I31" s="327">
        <v>29258.63045000001</v>
      </c>
      <c r="J31" s="313">
        <v>18.902489538774635</v>
      </c>
      <c r="K31" s="313">
        <v>1.3632691355202258</v>
      </c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</row>
    <row r="32" spans="1:11" ht="12">
      <c r="A32" s="326" t="s">
        <v>1285</v>
      </c>
      <c r="B32" s="326">
        <v>83072.77971000053</v>
      </c>
      <c r="C32" s="326">
        <v>108951.86099999995</v>
      </c>
      <c r="D32" s="343">
        <v>-23.75276663700075</v>
      </c>
      <c r="E32" s="18">
        <v>-0.21765928020475767</v>
      </c>
      <c r="F32" s="18">
        <v>0.7497115093121549</v>
      </c>
      <c r="G32" s="18"/>
      <c r="H32" s="326">
        <v>18733.361270000012</v>
      </c>
      <c r="I32" s="326">
        <v>23210.903400000017</v>
      </c>
      <c r="J32" s="343">
        <v>-19.290684437556198</v>
      </c>
      <c r="K32" s="18">
        <v>0.7340951747321887</v>
      </c>
    </row>
    <row r="33" spans="1:11" ht="12">
      <c r="A33" s="327" t="s">
        <v>1286</v>
      </c>
      <c r="B33" s="327">
        <v>70485.10414999997</v>
      </c>
      <c r="C33" s="327">
        <v>69557.88836</v>
      </c>
      <c r="D33" s="313">
        <v>1.333013137490784</v>
      </c>
      <c r="E33" s="313">
        <v>0.0077984654549490915</v>
      </c>
      <c r="F33" s="313">
        <v>0.6361108175360535</v>
      </c>
      <c r="G33" s="313"/>
      <c r="H33" s="327">
        <v>15825.323680000007</v>
      </c>
      <c r="I33" s="327">
        <v>12696.358850000002</v>
      </c>
      <c r="J33" s="313">
        <v>24.644584065139306</v>
      </c>
      <c r="K33" s="313">
        <v>0.6201393110731933</v>
      </c>
    </row>
    <row r="34" spans="1:23" ht="12">
      <c r="A34" s="326" t="s">
        <v>1287</v>
      </c>
      <c r="B34" s="326">
        <v>48661.414509999944</v>
      </c>
      <c r="C34" s="326">
        <v>74618.83164999998</v>
      </c>
      <c r="D34" s="16">
        <v>-34.786683959021815</v>
      </c>
      <c r="E34" s="18">
        <v>-0.21831813376042664</v>
      </c>
      <c r="F34" s="18">
        <v>0.43915735870295725</v>
      </c>
      <c r="G34" s="18"/>
      <c r="H34" s="326">
        <v>11992.527719999993</v>
      </c>
      <c r="I34" s="326">
        <v>18298.908649999998</v>
      </c>
      <c r="J34" s="16">
        <v>-34.46315324384116</v>
      </c>
      <c r="K34" s="18">
        <v>0.4699453880811217</v>
      </c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</row>
    <row r="35" spans="1:11" ht="12">
      <c r="A35" s="327" t="s">
        <v>1288</v>
      </c>
      <c r="B35" s="327">
        <v>14757.576600000002</v>
      </c>
      <c r="C35" s="327">
        <v>10951.790529999997</v>
      </c>
      <c r="D35" s="279">
        <v>34.75035483535683</v>
      </c>
      <c r="E35" s="313">
        <v>0.032009044190050275</v>
      </c>
      <c r="F35" s="313">
        <v>0.1331835176961562</v>
      </c>
      <c r="G35" s="313"/>
      <c r="H35" s="327">
        <v>508.21367</v>
      </c>
      <c r="I35" s="327">
        <v>3147.11144</v>
      </c>
      <c r="J35" s="279">
        <v>-83.85142440332523</v>
      </c>
      <c r="K35" s="313">
        <v>0.019915123479596283</v>
      </c>
    </row>
    <row r="36" spans="1:11" ht="12">
      <c r="A36" s="326" t="s">
        <v>1289</v>
      </c>
      <c r="B36" s="326">
        <v>7349.285410000003</v>
      </c>
      <c r="C36" s="326">
        <v>12283.425090000006</v>
      </c>
      <c r="D36" s="16">
        <v>-40.16908674777452</v>
      </c>
      <c r="E36" s="18">
        <v>-0.04149920467205882</v>
      </c>
      <c r="F36" s="18">
        <v>0.06632550248506505</v>
      </c>
      <c r="G36" s="18"/>
      <c r="H36" s="326">
        <v>713.3566500000006</v>
      </c>
      <c r="I36" s="326">
        <v>3930.298099999999</v>
      </c>
      <c r="J36" s="16">
        <v>-81.84980803364506</v>
      </c>
      <c r="K36" s="18">
        <v>0.027953962296490685</v>
      </c>
    </row>
    <row r="37" spans="1:23" ht="12">
      <c r="A37" s="327" t="s">
        <v>1262</v>
      </c>
      <c r="B37" s="327">
        <v>2471.66525</v>
      </c>
      <c r="C37" s="327">
        <v>1326.63474</v>
      </c>
      <c r="D37" s="279">
        <v>86.31090951228973</v>
      </c>
      <c r="E37" s="313">
        <v>0.009630423654776201</v>
      </c>
      <c r="F37" s="313">
        <v>0.02230617407483755</v>
      </c>
      <c r="G37" s="313"/>
      <c r="H37" s="327">
        <v>70.65944</v>
      </c>
      <c r="I37" s="327">
        <v>18.96456</v>
      </c>
      <c r="J37" s="279">
        <v>272.58676183365185</v>
      </c>
      <c r="K37" s="313">
        <v>0.0027688973273763467</v>
      </c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</row>
    <row r="38" spans="1:11" ht="12">
      <c r="A38" s="326" t="s">
        <v>1290</v>
      </c>
      <c r="B38" s="326">
        <v>951.05862</v>
      </c>
      <c r="C38" s="326">
        <v>989.3921400000002</v>
      </c>
      <c r="D38" s="16">
        <v>-3.8744516405800566</v>
      </c>
      <c r="E38" s="18">
        <v>-0.0003224089092428095</v>
      </c>
      <c r="F38" s="18">
        <v>0.008583071325332092</v>
      </c>
      <c r="G38" s="18"/>
      <c r="H38" s="326">
        <v>259.5928</v>
      </c>
      <c r="I38" s="326">
        <v>183.92336</v>
      </c>
      <c r="J38" s="16">
        <v>41.1418321196394</v>
      </c>
      <c r="K38" s="18">
        <v>0.010172537599026294</v>
      </c>
    </row>
    <row r="39" spans="1:11" ht="12">
      <c r="A39" s="327" t="s">
        <v>1291</v>
      </c>
      <c r="B39" s="327">
        <v>948.5258700000002</v>
      </c>
      <c r="C39" s="327">
        <v>453.73576</v>
      </c>
      <c r="D39" s="279">
        <v>109.04807458861082</v>
      </c>
      <c r="E39" s="313">
        <v>0.004161494683223174</v>
      </c>
      <c r="F39" s="313">
        <v>0.008560213876335696</v>
      </c>
      <c r="G39" s="313"/>
      <c r="H39" s="327">
        <v>390.09322000000003</v>
      </c>
      <c r="I39" s="327">
        <v>137.99571</v>
      </c>
      <c r="J39" s="279">
        <v>182.68503419417894</v>
      </c>
      <c r="K39" s="313">
        <v>0.015286394490044548</v>
      </c>
    </row>
    <row r="40" spans="1:23" ht="12">
      <c r="A40" s="326" t="s">
        <v>1292</v>
      </c>
      <c r="B40" s="326">
        <v>597.0867699999999</v>
      </c>
      <c r="C40" s="326">
        <v>8130.94853</v>
      </c>
      <c r="D40" s="343">
        <v>-92.65661604181868</v>
      </c>
      <c r="E40" s="18">
        <v>-0.06336449541883199</v>
      </c>
      <c r="F40" s="18">
        <v>0.005388561994551038</v>
      </c>
      <c r="G40" s="18"/>
      <c r="H40" s="326">
        <v>57.128</v>
      </c>
      <c r="I40" s="326">
        <v>3361.56567</v>
      </c>
      <c r="J40" s="343">
        <v>-98.30055380116967</v>
      </c>
      <c r="K40" s="18">
        <v>0.0022386473274958866</v>
      </c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</row>
    <row r="41" spans="1:11" ht="12">
      <c r="A41" s="327" t="s">
        <v>1293</v>
      </c>
      <c r="B41" s="327">
        <v>302.83110999999997</v>
      </c>
      <c r="C41" s="327">
        <v>822.45435</v>
      </c>
      <c r="D41" s="279">
        <v>-63.17958437450054</v>
      </c>
      <c r="E41" s="313">
        <v>-0.004370356858060883</v>
      </c>
      <c r="F41" s="313">
        <v>0.0027329766662116876</v>
      </c>
      <c r="G41" s="313"/>
      <c r="H41" s="327">
        <v>9.999999999999999E-34</v>
      </c>
      <c r="I41" s="327">
        <v>9.999999999999999E-34</v>
      </c>
      <c r="J41" s="279">
        <v>0</v>
      </c>
      <c r="K41" s="313">
        <v>3.918651672552665E-38</v>
      </c>
    </row>
    <row r="42" spans="1:11" ht="12">
      <c r="A42" s="326" t="s">
        <v>1294</v>
      </c>
      <c r="B42" s="326">
        <v>250.02759000000003</v>
      </c>
      <c r="C42" s="326">
        <v>57.65</v>
      </c>
      <c r="D42" s="16">
        <v>333.6992020815265</v>
      </c>
      <c r="E42" s="18">
        <v>0.0016180160067392768</v>
      </c>
      <c r="F42" s="18">
        <v>0.002256437819017811</v>
      </c>
      <c r="G42" s="18"/>
      <c r="H42" s="326">
        <v>9.999999999999999E-34</v>
      </c>
      <c r="I42" s="326">
        <v>14.15</v>
      </c>
      <c r="J42" s="16">
        <v>-100</v>
      </c>
      <c r="K42" s="18">
        <v>3.918651672552665E-38</v>
      </c>
    </row>
    <row r="43" spans="1:23" ht="12">
      <c r="A43" s="327" t="s">
        <v>1295</v>
      </c>
      <c r="B43" s="327">
        <v>170.21084</v>
      </c>
      <c r="C43" s="327">
        <v>20.7754</v>
      </c>
      <c r="D43" s="279" t="s">
        <v>869</v>
      </c>
      <c r="E43" s="313">
        <v>0.0012568456330808945</v>
      </c>
      <c r="F43" s="313">
        <v>0.001536111181101212</v>
      </c>
      <c r="G43" s="313"/>
      <c r="H43" s="327">
        <v>9.999999999999999E-34</v>
      </c>
      <c r="I43" s="327">
        <v>9.999999999999999E-34</v>
      </c>
      <c r="J43" s="279">
        <v>0</v>
      </c>
      <c r="K43" s="313">
        <v>3.918651672552665E-38</v>
      </c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</row>
    <row r="44" spans="1:11" ht="13.5" customHeight="1">
      <c r="A44" s="326" t="s">
        <v>1296</v>
      </c>
      <c r="B44" s="326">
        <v>47.77224</v>
      </c>
      <c r="C44" s="326">
        <v>162.85969</v>
      </c>
      <c r="D44" s="16">
        <v>-70.66662720529555</v>
      </c>
      <c r="E44" s="18">
        <v>-0.0009679575270425529</v>
      </c>
      <c r="F44" s="18">
        <v>0.0004311327763275861</v>
      </c>
      <c r="G44" s="18"/>
      <c r="H44" s="326">
        <v>9.999999999999999E-34</v>
      </c>
      <c r="I44" s="326">
        <v>74.34005</v>
      </c>
      <c r="J44" s="16">
        <v>-100</v>
      </c>
      <c r="K44" s="18">
        <v>3.918651672552665E-38</v>
      </c>
    </row>
    <row r="45" spans="1:11" ht="13.5" customHeight="1">
      <c r="A45" s="327" t="s">
        <v>1297</v>
      </c>
      <c r="B45" s="660">
        <v>25.4765</v>
      </c>
      <c r="C45" s="660">
        <v>426.01909</v>
      </c>
      <c r="D45" s="279">
        <v>-94.01986892183635</v>
      </c>
      <c r="E45" s="313">
        <v>-0.003368814018310591</v>
      </c>
      <c r="F45" s="313">
        <v>0.0002299191785042893</v>
      </c>
      <c r="G45" s="313"/>
      <c r="H45" s="660">
        <v>9.999999999999999E-34</v>
      </c>
      <c r="I45" s="660">
        <v>9.999999999999999E-34</v>
      </c>
      <c r="J45" s="279">
        <v>0</v>
      </c>
      <c r="K45" s="313">
        <v>3.918651672552665E-38</v>
      </c>
    </row>
    <row r="46" spans="1:23" ht="13.5" customHeight="1">
      <c r="A46" s="771" t="s">
        <v>1298</v>
      </c>
      <c r="B46" s="772">
        <v>0.21930000000000002</v>
      </c>
      <c r="C46" s="772">
        <v>4.41357</v>
      </c>
      <c r="D46" s="773">
        <v>-95.03123321936664</v>
      </c>
      <c r="E46" s="774">
        <v>-3.5276437326126944E-05</v>
      </c>
      <c r="F46" s="774">
        <v>1.979128838183842E-06</v>
      </c>
      <c r="G46" s="774"/>
      <c r="H46" s="772">
        <v>9.999999999999999E-34</v>
      </c>
      <c r="I46" s="772">
        <v>4.07407</v>
      </c>
      <c r="J46" s="773">
        <v>-100</v>
      </c>
      <c r="K46" s="774">
        <v>3.918651672552665E-38</v>
      </c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</row>
    <row r="47" spans="1:11" ht="13.5" customHeight="1">
      <c r="A47" s="559"/>
      <c r="B47" s="560"/>
      <c r="C47" s="560"/>
      <c r="D47" s="314"/>
      <c r="E47" s="314"/>
      <c r="F47" s="314"/>
      <c r="G47" s="613"/>
      <c r="H47" s="560"/>
      <c r="I47" s="560"/>
      <c r="J47" s="314"/>
      <c r="K47" s="314"/>
    </row>
    <row r="48" spans="1:11" ht="13.5" customHeight="1">
      <c r="A48" s="222" t="s">
        <v>377</v>
      </c>
      <c r="B48" s="561"/>
      <c r="C48" s="561"/>
      <c r="D48" s="314"/>
      <c r="E48" s="314"/>
      <c r="F48" s="314"/>
      <c r="G48" s="613"/>
      <c r="H48" s="561"/>
      <c r="I48" s="561"/>
      <c r="J48" s="314"/>
      <c r="K48" s="314"/>
    </row>
    <row r="49" spans="1:23" ht="13.5" customHeight="1">
      <c r="A49" s="222" t="s">
        <v>748</v>
      </c>
      <c r="B49" s="559"/>
      <c r="C49" s="559"/>
      <c r="D49" s="18"/>
      <c r="E49" s="18"/>
      <c r="F49" s="18"/>
      <c r="G49" s="7"/>
      <c r="I49" s="559"/>
      <c r="J49" s="18"/>
      <c r="K49" s="18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</row>
    <row r="50" spans="1:11" ht="12">
      <c r="A50" s="222" t="s">
        <v>761</v>
      </c>
      <c r="B50" s="559"/>
      <c r="C50" s="559"/>
      <c r="D50" s="18"/>
      <c r="E50" s="18"/>
      <c r="F50" s="18"/>
      <c r="G50" s="7"/>
      <c r="I50" s="559"/>
      <c r="J50" s="18"/>
      <c r="K50" s="18"/>
    </row>
    <row r="51" spans="1:11" ht="13.5">
      <c r="A51" s="222" t="s">
        <v>1339</v>
      </c>
      <c r="B51" s="559"/>
      <c r="C51" s="559"/>
      <c r="D51" s="18"/>
      <c r="E51" s="18"/>
      <c r="F51" s="18"/>
      <c r="G51" s="7"/>
      <c r="I51" s="559"/>
      <c r="J51" s="18"/>
      <c r="K51" s="18"/>
    </row>
    <row r="52" ht="13.5" customHeight="1">
      <c r="A52" s="489" t="s">
        <v>1323</v>
      </c>
    </row>
    <row r="53" ht="13.5" customHeight="1">
      <c r="H53" s="44"/>
    </row>
    <row r="54" ht="13.5" customHeight="1"/>
    <row r="55" spans="2:3" ht="12">
      <c r="B55" s="770"/>
      <c r="C55" s="770"/>
    </row>
  </sheetData>
  <sheetProtection/>
  <mergeCells count="7">
    <mergeCell ref="B12:C12"/>
    <mergeCell ref="H12:I12"/>
    <mergeCell ref="A10:H10"/>
    <mergeCell ref="A7:F7"/>
    <mergeCell ref="A9:F9"/>
    <mergeCell ref="B11:F11"/>
    <mergeCell ref="H11:K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O45"/>
  <sheetViews>
    <sheetView zoomScalePageLayoutView="0" workbookViewId="0" topLeftCell="A1">
      <selection activeCell="A8" sqref="A8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35.57421875" style="29" customWidth="1"/>
    <col min="4" max="4" width="13.140625" style="1" customWidth="1"/>
    <col min="5" max="5" width="12.8515625" style="1" customWidth="1"/>
    <col min="6" max="6" width="12.28125" style="66" bestFit="1" customWidth="1"/>
    <col min="7" max="7" width="15.140625" style="66" customWidth="1"/>
    <col min="8" max="8" width="15.28125" style="66" customWidth="1"/>
    <col min="9" max="9" width="2.28125" style="22" customWidth="1"/>
    <col min="10" max="10" width="12.8515625" style="1" customWidth="1"/>
    <col min="11" max="11" width="13.8515625" style="121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ht="12.75"/>
    <row r="4" ht="12.75"/>
    <row r="5" ht="12.75"/>
    <row r="6" ht="12.75">
      <c r="J6" s="120"/>
    </row>
    <row r="7" ht="12.75" customHeight="1" hidden="1"/>
    <row r="8" spans="1:11" s="6" customFormat="1" ht="15">
      <c r="A8" s="123" t="s">
        <v>1300</v>
      </c>
      <c r="B8" s="123"/>
      <c r="C8" s="123"/>
      <c r="D8" s="123"/>
      <c r="E8" s="123"/>
      <c r="F8" s="601"/>
      <c r="G8" s="601"/>
      <c r="H8" s="601"/>
      <c r="I8" s="229"/>
      <c r="K8" s="230"/>
    </row>
    <row r="9" spans="1:11" s="6" customFormat="1" ht="15">
      <c r="A9" s="807" t="s">
        <v>836</v>
      </c>
      <c r="B9" s="807"/>
      <c r="C9" s="807"/>
      <c r="D9" s="807"/>
      <c r="E9" s="807"/>
      <c r="F9" s="807"/>
      <c r="G9" s="807"/>
      <c r="H9" s="602"/>
      <c r="I9" s="231"/>
      <c r="K9" s="230"/>
    </row>
    <row r="10" spans="1:11" s="6" customFormat="1" ht="15">
      <c r="A10" s="123" t="s">
        <v>334</v>
      </c>
      <c r="B10" s="123"/>
      <c r="C10" s="123"/>
      <c r="D10" s="123"/>
      <c r="E10" s="123"/>
      <c r="F10" s="123"/>
      <c r="G10" s="123"/>
      <c r="H10" s="602"/>
      <c r="I10" s="231"/>
      <c r="K10" s="230"/>
    </row>
    <row r="11" spans="1:9" s="361" customFormat="1" ht="15.75" customHeight="1" thickBot="1">
      <c r="A11" s="838" t="s">
        <v>1318</v>
      </c>
      <c r="B11" s="838"/>
      <c r="C11" s="838"/>
      <c r="D11" s="838"/>
      <c r="E11" s="838"/>
      <c r="F11" s="838"/>
      <c r="G11" s="838"/>
      <c r="H11" s="838"/>
      <c r="I11" s="645"/>
    </row>
    <row r="12" spans="2:14" ht="13.5" thickBot="1">
      <c r="B12" s="53"/>
      <c r="C12" s="53"/>
      <c r="D12" s="832" t="str">
        <f>+'[7]Contenido'!Q1</f>
        <v>Enero - mayo</v>
      </c>
      <c r="E12" s="832"/>
      <c r="F12" s="832"/>
      <c r="G12" s="832"/>
      <c r="H12" s="832"/>
      <c r="I12" s="39"/>
      <c r="J12" s="841" t="str">
        <f>+'[7]Contenido'!Q2</f>
        <v>Mayo</v>
      </c>
      <c r="K12" s="841"/>
      <c r="L12" s="841"/>
      <c r="M12" s="841"/>
      <c r="N12" s="841"/>
    </row>
    <row r="13" spans="1:14" s="127" customFormat="1" ht="12">
      <c r="A13" s="761"/>
      <c r="B13" s="761"/>
      <c r="C13" s="761"/>
      <c r="D13" s="833" t="s">
        <v>444</v>
      </c>
      <c r="E13" s="833"/>
      <c r="F13" s="833"/>
      <c r="G13" s="833"/>
      <c r="H13" s="833"/>
      <c r="I13" s="39"/>
      <c r="J13" s="833" t="s">
        <v>444</v>
      </c>
      <c r="K13" s="833"/>
      <c r="L13" s="833"/>
      <c r="M13" s="833"/>
      <c r="N13" s="833"/>
    </row>
    <row r="14" spans="1:14" s="127" customFormat="1" ht="12">
      <c r="A14" s="130" t="s">
        <v>11</v>
      </c>
      <c r="B14" s="130"/>
      <c r="C14" s="131" t="s">
        <v>336</v>
      </c>
      <c r="D14" s="716">
        <v>2013</v>
      </c>
      <c r="E14" s="716">
        <v>2012</v>
      </c>
      <c r="F14" s="603" t="s">
        <v>445</v>
      </c>
      <c r="G14" s="603" t="s">
        <v>758</v>
      </c>
      <c r="H14" s="842" t="s">
        <v>523</v>
      </c>
      <c r="I14" s="686"/>
      <c r="J14" s="716">
        <v>2013</v>
      </c>
      <c r="K14" s="716">
        <v>2012</v>
      </c>
      <c r="L14" s="133" t="s">
        <v>445</v>
      </c>
      <c r="M14" s="133" t="s">
        <v>758</v>
      </c>
      <c r="N14" s="834" t="s">
        <v>523</v>
      </c>
    </row>
    <row r="15" spans="1:14" s="127" customFormat="1" ht="12.75" thickBot="1">
      <c r="A15" s="136"/>
      <c r="B15" s="136"/>
      <c r="C15" s="136"/>
      <c r="D15" s="137"/>
      <c r="E15" s="137"/>
      <c r="F15" s="604" t="s">
        <v>451</v>
      </c>
      <c r="G15" s="604" t="s">
        <v>450</v>
      </c>
      <c r="H15" s="843"/>
      <c r="I15" s="687"/>
      <c r="J15" s="137"/>
      <c r="K15" s="137"/>
      <c r="L15" s="138" t="s">
        <v>1161</v>
      </c>
      <c r="M15" s="138" t="s">
        <v>450</v>
      </c>
      <c r="N15" s="835"/>
    </row>
    <row r="16" spans="1:14" ht="10.5" customHeight="1">
      <c r="A16" s="139"/>
      <c r="B16" s="139"/>
      <c r="C16" s="139"/>
      <c r="D16" s="140"/>
      <c r="E16" s="140"/>
      <c r="F16" s="605"/>
      <c r="G16" s="605"/>
      <c r="H16" s="232"/>
      <c r="I16" s="18"/>
      <c r="J16" s="140"/>
      <c r="K16" s="140"/>
      <c r="L16" s="141"/>
      <c r="M16" s="141"/>
      <c r="N16" s="18"/>
    </row>
    <row r="17" spans="1:15" ht="13.5" customHeight="1">
      <c r="A17" s="143"/>
      <c r="B17" s="144" t="s">
        <v>524</v>
      </c>
      <c r="C17" s="144"/>
      <c r="D17" s="107">
        <f>'[8]Cuadro 6'!D16</f>
        <v>24286194.65485999</v>
      </c>
      <c r="E17" s="107">
        <f>'[8]Cuadro 6'!E16</f>
        <v>25911750.811580006</v>
      </c>
      <c r="F17" s="146">
        <f>'[8]Cuadro 6'!F16</f>
        <v>-6.273432345581035</v>
      </c>
      <c r="G17" s="146">
        <f>'[8]Cuadro 6'!G16</f>
        <v>-6.273432345581035</v>
      </c>
      <c r="H17" s="146">
        <f>'[8]Cuadro 6'!H16</f>
        <v>100</v>
      </c>
      <c r="I17" s="146"/>
      <c r="J17" s="107">
        <f>'[8]Cuadro 6'!J16</f>
        <v>5266831.860199999</v>
      </c>
      <c r="K17" s="107">
        <f>'[8]Cuadro 6'!K16</f>
        <v>5403375.2679200005</v>
      </c>
      <c r="L17" s="146">
        <f>'[8]Cuadro 6'!L16</f>
        <v>-2.527002122741015</v>
      </c>
      <c r="M17" s="146">
        <f>'[8]Cuadro 6'!M16</f>
        <v>-2.527002122741015</v>
      </c>
      <c r="N17" s="146">
        <f>'[8]Cuadro 6'!N16</f>
        <v>100</v>
      </c>
      <c r="O17" s="49"/>
    </row>
    <row r="18" spans="1:15" ht="12.75">
      <c r="A18" s="131"/>
      <c r="B18" s="7"/>
      <c r="C18" s="7"/>
      <c r="D18" s="10"/>
      <c r="E18" s="10"/>
      <c r="F18" s="12"/>
      <c r="G18" s="12"/>
      <c r="H18" s="12"/>
      <c r="I18" s="12"/>
      <c r="J18" s="10"/>
      <c r="K18" s="10"/>
      <c r="L18" s="12"/>
      <c r="M18" s="12"/>
      <c r="N18" s="12"/>
      <c r="O18" s="10"/>
    </row>
    <row r="19" spans="1:15" s="28" customFormat="1" ht="15" customHeight="1">
      <c r="A19" s="315" t="s">
        <v>525</v>
      </c>
      <c r="B19" s="310" t="s">
        <v>809</v>
      </c>
      <c r="C19" s="310"/>
      <c r="D19" s="276">
        <f>'[8]Cuadro 6'!D18</f>
        <v>15862580.032689998</v>
      </c>
      <c r="E19" s="276">
        <f>'[8]Cuadro 6'!E18</f>
        <v>17409198.906340003</v>
      </c>
      <c r="F19" s="277">
        <f>'[8]Cuadro 6'!F18</f>
        <v>-8.883917531017262</v>
      </c>
      <c r="G19" s="277">
        <f>'[8]Cuadro 6'!G18</f>
        <v>-5.968793405341095</v>
      </c>
      <c r="H19" s="277">
        <f>'[8]Cuadro 6'!H18</f>
        <v>65.31521408816381</v>
      </c>
      <c r="I19" s="277"/>
      <c r="J19" s="276">
        <f>'[8]Cuadro 6'!J18</f>
        <v>3456913.64596</v>
      </c>
      <c r="K19" s="276">
        <f>'[8]Cuadro 6'!K18</f>
        <v>3589301.23995</v>
      </c>
      <c r="L19" s="277">
        <f>'[8]Cuadro 6'!L18</f>
        <v>-3.688394624460224</v>
      </c>
      <c r="M19" s="277">
        <f>'[8]Cuadro 6'!M18</f>
        <v>-2.450090682688449</v>
      </c>
      <c r="N19" s="277">
        <f>'[8]Cuadro 6'!N18</f>
        <v>65.63554215738205</v>
      </c>
      <c r="O19" s="49"/>
    </row>
    <row r="20" spans="1:15" s="28" customFormat="1" ht="15" customHeight="1">
      <c r="A20" s="155" t="s">
        <v>535</v>
      </c>
      <c r="B20" s="7" t="s">
        <v>12</v>
      </c>
      <c r="C20" s="7"/>
      <c r="D20" s="49">
        <f>'[8]Cuadro 6'!D19</f>
        <v>7000971.153119998</v>
      </c>
      <c r="E20" s="49">
        <f>'[8]Cuadro 6'!E19</f>
        <v>7011131.761190001</v>
      </c>
      <c r="F20" s="55">
        <f>'[8]Cuadro 6'!F19</f>
        <v>-0.14492108287347757</v>
      </c>
      <c r="G20" s="55">
        <f>'[8]Cuadro 6'!G19</f>
        <v>-0.03921235637023059</v>
      </c>
      <c r="H20" s="55">
        <f>'[8]Cuadro 6'!H19</f>
        <v>28.826958083031794</v>
      </c>
      <c r="I20" s="55"/>
      <c r="J20" s="49">
        <f>'[8]Cuadro 6'!J19</f>
        <v>1577394.9592600001</v>
      </c>
      <c r="K20" s="49">
        <f>'[8]Cuadro 6'!K19</f>
        <v>1498583.5820400002</v>
      </c>
      <c r="L20" s="55">
        <f>'[8]Cuadro 6'!L19</f>
        <v>5.259057830642661</v>
      </c>
      <c r="M20" s="55">
        <f>'[8]Cuadro 6'!M19</f>
        <v>1.4585582772291497</v>
      </c>
      <c r="N20" s="55">
        <f>'[8]Cuadro 6'!N19</f>
        <v>29.949597806224652</v>
      </c>
      <c r="O20" s="49"/>
    </row>
    <row r="21" spans="1:15" ht="15" customHeight="1">
      <c r="A21" s="316"/>
      <c r="B21" s="71" t="s">
        <v>810</v>
      </c>
      <c r="C21" s="71"/>
      <c r="D21" s="278">
        <f>'[8]Cuadro 6'!D20</f>
        <v>3339827.276959999</v>
      </c>
      <c r="E21" s="278">
        <f>'[8]Cuadro 6'!E20</f>
        <v>3629761.46716</v>
      </c>
      <c r="F21" s="280">
        <f>'[8]Cuadro 6'!F20</f>
        <v>-7.987692657579824</v>
      </c>
      <c r="G21" s="280">
        <f>'[8]Cuadro 6'!G20</f>
        <v>-1.1189293703396876</v>
      </c>
      <c r="H21" s="280">
        <f>'[8]Cuadro 6'!H20</f>
        <v>13.751957951517346</v>
      </c>
      <c r="I21" s="280"/>
      <c r="J21" s="278">
        <f>'[8]Cuadro 6'!J20</f>
        <v>713046.6484099999</v>
      </c>
      <c r="K21" s="278">
        <f>'[8]Cuadro 6'!K20</f>
        <v>713745.6243100003</v>
      </c>
      <c r="L21" s="280">
        <f>'[8]Cuadro 6'!L20</f>
        <v>-0.09793067392548264</v>
      </c>
      <c r="M21" s="280">
        <f>'[8]Cuadro 6'!M20</f>
        <v>-0.012935912560992526</v>
      </c>
      <c r="N21" s="280">
        <f>'[8]Cuadro 6'!N20</f>
        <v>13.538435768156898</v>
      </c>
      <c r="O21" s="15"/>
    </row>
    <row r="22" spans="1:15" ht="15" customHeight="1">
      <c r="A22" s="237"/>
      <c r="B22" s="13" t="s">
        <v>827</v>
      </c>
      <c r="C22" s="44"/>
      <c r="D22" s="15">
        <f>'[8]Cuadro 6'!D21</f>
        <v>1118483.0310000002</v>
      </c>
      <c r="E22" s="15">
        <f>'[8]Cuadro 6'!E21</f>
        <v>1157130.5092999993</v>
      </c>
      <c r="F22" s="54">
        <f>'[8]Cuadro 6'!F21</f>
        <v>-3.339941172528478</v>
      </c>
      <c r="G22" s="54">
        <f>'[8]Cuadro 6'!G21</f>
        <v>-0.14915039350690082</v>
      </c>
      <c r="H22" s="54">
        <f>'[8]Cuadro 6'!H21</f>
        <v>4.605427268022728</v>
      </c>
      <c r="I22" s="54"/>
      <c r="J22" s="15">
        <f>'[8]Cuadro 6'!J21</f>
        <v>241492.42244000002</v>
      </c>
      <c r="K22" s="15">
        <f>'[8]Cuadro 6'!K21</f>
        <v>279397.72027</v>
      </c>
      <c r="L22" s="54">
        <f>'[8]Cuadro 6'!L21</f>
        <v>-13.566788516874666</v>
      </c>
      <c r="M22" s="54">
        <f>'[8]Cuadro 6'!M21</f>
        <v>-0.7015114803342429</v>
      </c>
      <c r="N22" s="54">
        <f>'[8]Cuadro 6'!N21</f>
        <v>4.58515534290912</v>
      </c>
      <c r="O22" s="15"/>
    </row>
    <row r="23" spans="1:15" ht="15" customHeight="1">
      <c r="A23" s="316"/>
      <c r="B23" s="369" t="s">
        <v>828</v>
      </c>
      <c r="C23" s="71"/>
      <c r="D23" s="278">
        <f>'[8]Cuadro 6'!D22</f>
        <v>2198051.3860299992</v>
      </c>
      <c r="E23" s="278">
        <f>'[8]Cuadro 6'!E22</f>
        <v>1924024.0601800007</v>
      </c>
      <c r="F23" s="280">
        <f>'[8]Cuadro 6'!F22</f>
        <v>14.242406398200764</v>
      </c>
      <c r="G23" s="280">
        <f>'[8]Cuadro 6'!G22</f>
        <v>1.0575407576377867</v>
      </c>
      <c r="H23" s="280">
        <f>'[8]Cuadro 6'!H22</f>
        <v>9.05062080440066</v>
      </c>
      <c r="I23" s="280"/>
      <c r="J23" s="278">
        <f>'[8]Cuadro 6'!J22</f>
        <v>537325.6606900003</v>
      </c>
      <c r="K23" s="278">
        <f>'[8]Cuadro 6'!K22</f>
        <v>425271.9192200001</v>
      </c>
      <c r="L23" s="280">
        <f>'[8]Cuadro 6'!L22</f>
        <v>26.348728050401316</v>
      </c>
      <c r="M23" s="280">
        <f>'[8]Cuadro 6'!M22</f>
        <v>2.0737730754194805</v>
      </c>
      <c r="N23" s="280">
        <f>'[8]Cuadro 6'!N22</f>
        <v>10.202065965887815</v>
      </c>
      <c r="O23" s="15"/>
    </row>
    <row r="24" spans="1:15" ht="15" customHeight="1">
      <c r="A24" s="237"/>
      <c r="B24" s="13" t="s">
        <v>829</v>
      </c>
      <c r="C24" s="44"/>
      <c r="D24" s="15">
        <f>'[8]Cuadro 6'!D23</f>
        <v>344609.45913000003</v>
      </c>
      <c r="E24" s="15">
        <f>'[8]Cuadro 6'!E23</f>
        <v>300215.72455000004</v>
      </c>
      <c r="F24" s="54">
        <f>'[8]Cuadro 6'!F23</f>
        <v>14.787278263502932</v>
      </c>
      <c r="G24" s="54">
        <f>'[8]Cuadro 6'!G23</f>
        <v>0.17132664983857576</v>
      </c>
      <c r="H24" s="54">
        <f>'[8]Cuadro 6'!H23</f>
        <v>1.4189520590910651</v>
      </c>
      <c r="I24" s="54"/>
      <c r="J24" s="15">
        <f>'[8]Cuadro 6'!J23</f>
        <v>85530.22771999998</v>
      </c>
      <c r="K24" s="15">
        <f>'[8]Cuadro 6'!K23</f>
        <v>80168.31824000001</v>
      </c>
      <c r="L24" s="54">
        <f>'[8]Cuadro 6'!L23</f>
        <v>6.688314782839797</v>
      </c>
      <c r="M24" s="54">
        <f>'[8]Cuadro 6'!M23</f>
        <v>0.09923259470490213</v>
      </c>
      <c r="N24" s="54">
        <f>'[8]Cuadro 6'!N23</f>
        <v>1.6239407292708241</v>
      </c>
      <c r="O24" s="15"/>
    </row>
    <row r="25" spans="1:15" s="28" customFormat="1" ht="15" customHeight="1">
      <c r="A25" s="317" t="s">
        <v>539</v>
      </c>
      <c r="B25" s="310" t="s">
        <v>811</v>
      </c>
      <c r="C25" s="310"/>
      <c r="D25" s="276">
        <f>'[8]Cuadro 6'!D24</f>
        <v>1342674.0407200002</v>
      </c>
      <c r="E25" s="276">
        <f>'[8]Cuadro 6'!E24</f>
        <v>1403883.7463499994</v>
      </c>
      <c r="F25" s="277">
        <f>'[8]Cuadro 6'!F24</f>
        <v>-4.360026660978181</v>
      </c>
      <c r="G25" s="277">
        <f>'[8]Cuadro 6'!G24</f>
        <v>-0.23622373522766574</v>
      </c>
      <c r="H25" s="277">
        <f>'[8]Cuadro 6'!H24</f>
        <v>5.528548460560549</v>
      </c>
      <c r="I25" s="277"/>
      <c r="J25" s="276">
        <f>'[8]Cuadro 6'!J24</f>
        <v>216798.25871999998</v>
      </c>
      <c r="K25" s="276">
        <f>'[8]Cuadro 6'!K24</f>
        <v>296382.43078</v>
      </c>
      <c r="L25" s="277">
        <f>'[8]Cuadro 6'!L24</f>
        <v>-26.85185213258275</v>
      </c>
      <c r="M25" s="277">
        <f>'[8]Cuadro 6'!M24</f>
        <v>-1.4728603532775821</v>
      </c>
      <c r="N25" s="277">
        <f>'[8]Cuadro 6'!N24</f>
        <v>4.116293522834569</v>
      </c>
      <c r="O25" s="49"/>
    </row>
    <row r="26" spans="1:15" s="28" customFormat="1" ht="15" customHeight="1" thickBot="1">
      <c r="A26" s="318" t="s">
        <v>548</v>
      </c>
      <c r="B26" s="247" t="s">
        <v>13</v>
      </c>
      <c r="C26" s="247"/>
      <c r="D26" s="319">
        <f>'[8]Cuadro 6'!D25</f>
        <v>79969.42832999304</v>
      </c>
      <c r="E26" s="319">
        <f>'[8]Cuadro 6'!E25</f>
        <v>87536.39770000428</v>
      </c>
      <c r="F26" s="249">
        <f>'[8]Cuadro 6'!F25</f>
        <v>-8.644369163949353</v>
      </c>
      <c r="G26" s="249">
        <f>'[8]Cuadro 6'!G25</f>
        <v>-0.029202848642051426</v>
      </c>
      <c r="H26" s="249">
        <f>'[8]Cuadro 6'!H25</f>
        <v>0.3292793682438434</v>
      </c>
      <c r="I26" s="249"/>
      <c r="J26" s="319">
        <f>'[8]Cuadro 6'!J25</f>
        <v>15724.99625999853</v>
      </c>
      <c r="K26" s="319">
        <f>'[8]Cuadro 6'!K25</f>
        <v>19108.01515000034</v>
      </c>
      <c r="L26" s="249">
        <f>'[8]Cuadro 6'!L25</f>
        <v>-17.704711156259215</v>
      </c>
      <c r="M26" s="249">
        <f>'[8]Cuadro 6'!M25</f>
        <v>-0.06260936400414191</v>
      </c>
      <c r="N26" s="249">
        <f>'[8]Cuadro 6'!N25</f>
        <v>0.29856651355871083</v>
      </c>
      <c r="O26" s="49"/>
    </row>
    <row r="27" spans="1:15" s="28" customFormat="1" ht="15" customHeight="1">
      <c r="A27" s="155"/>
      <c r="B27" s="7"/>
      <c r="C27" s="7"/>
      <c r="D27" s="49"/>
      <c r="E27" s="49"/>
      <c r="F27" s="55"/>
      <c r="G27" s="55"/>
      <c r="H27" s="55"/>
      <c r="I27" s="49"/>
      <c r="J27" s="49"/>
      <c r="K27" s="49"/>
      <c r="L27" s="55"/>
      <c r="M27" s="55"/>
      <c r="N27" s="55"/>
      <c r="O27" s="49"/>
    </row>
    <row r="28" spans="1:15" s="28" customFormat="1" ht="15" customHeight="1">
      <c r="A28" s="862" t="s">
        <v>14</v>
      </c>
      <c r="B28" s="863"/>
      <c r="C28" s="863"/>
      <c r="D28" s="863"/>
      <c r="E28" s="863"/>
      <c r="F28" s="863"/>
      <c r="G28" s="863"/>
      <c r="H28" s="863"/>
      <c r="I28" s="863"/>
      <c r="J28" s="863"/>
      <c r="K28" s="863"/>
      <c r="L28" s="863"/>
      <c r="M28" s="863"/>
      <c r="N28" s="55"/>
      <c r="O28" s="49"/>
    </row>
    <row r="29" spans="1:15" s="28" customFormat="1" ht="15" customHeight="1">
      <c r="A29" s="862" t="s">
        <v>15</v>
      </c>
      <c r="B29" s="863"/>
      <c r="C29" s="863"/>
      <c r="D29" s="863"/>
      <c r="E29" s="863"/>
      <c r="F29" s="863"/>
      <c r="G29" s="863"/>
      <c r="H29" s="863"/>
      <c r="I29" s="863"/>
      <c r="J29" s="863"/>
      <c r="K29" s="863"/>
      <c r="L29" s="863"/>
      <c r="M29" s="863"/>
      <c r="N29" s="55"/>
      <c r="O29" s="49"/>
    </row>
    <row r="30" spans="1:15" ht="14.25" customHeight="1">
      <c r="A30" s="174" t="s">
        <v>503</v>
      </c>
      <c r="B30" s="180"/>
      <c r="C30" s="180"/>
      <c r="D30" s="49"/>
      <c r="E30" s="49"/>
      <c r="F30" s="250"/>
      <c r="G30" s="250"/>
      <c r="H30" s="250"/>
      <c r="I30" s="179"/>
      <c r="J30" s="49"/>
      <c r="K30" s="49"/>
      <c r="L30" s="250"/>
      <c r="M30" s="250"/>
      <c r="N30" s="250"/>
      <c r="O30" s="179"/>
    </row>
    <row r="31" spans="1:14" ht="14.25" customHeight="1">
      <c r="A31" s="222" t="s">
        <v>748</v>
      </c>
      <c r="B31" s="13"/>
      <c r="C31" s="44"/>
      <c r="D31" s="207"/>
      <c r="E31" s="223"/>
      <c r="F31" s="606"/>
      <c r="G31" s="607"/>
      <c r="H31" s="608"/>
      <c r="I31" s="16"/>
      <c r="K31" s="225"/>
      <c r="L31" s="28"/>
      <c r="M31" s="28"/>
      <c r="N31" s="28"/>
    </row>
    <row r="32" spans="1:14" ht="14.25" customHeight="1">
      <c r="A32" s="303" t="s">
        <v>504</v>
      </c>
      <c r="B32" s="13"/>
      <c r="C32" s="44"/>
      <c r="D32" s="207"/>
      <c r="E32" s="223"/>
      <c r="F32" s="606"/>
      <c r="G32" s="607"/>
      <c r="H32" s="187"/>
      <c r="I32" s="16"/>
      <c r="K32" s="225"/>
      <c r="L32" s="28"/>
      <c r="M32" s="28"/>
      <c r="N32" s="28"/>
    </row>
    <row r="33" spans="1:14" ht="14.25" customHeight="1">
      <c r="A33" s="227" t="s">
        <v>16</v>
      </c>
      <c r="B33" s="13"/>
      <c r="C33" s="44"/>
      <c r="D33" s="207"/>
      <c r="E33" s="223"/>
      <c r="F33" s="606"/>
      <c r="G33" s="607"/>
      <c r="H33" s="608"/>
      <c r="I33" s="16"/>
      <c r="K33" s="225"/>
      <c r="L33" s="28"/>
      <c r="M33" s="28"/>
      <c r="N33" s="28"/>
    </row>
    <row r="34" spans="1:14" ht="14.25" customHeight="1">
      <c r="A34" s="227" t="s">
        <v>17</v>
      </c>
      <c r="B34" s="13"/>
      <c r="C34" s="44"/>
      <c r="D34" s="223"/>
      <c r="E34" s="223"/>
      <c r="F34" s="606"/>
      <c r="G34" s="606"/>
      <c r="H34" s="606"/>
      <c r="I34" s="59"/>
      <c r="K34" s="228"/>
      <c r="L34" s="28"/>
      <c r="M34" s="28"/>
      <c r="N34" s="28"/>
    </row>
    <row r="35" spans="1:14" ht="14.25" customHeight="1">
      <c r="A35" s="227" t="s">
        <v>18</v>
      </c>
      <c r="B35" s="13"/>
      <c r="C35" s="44"/>
      <c r="D35" s="223"/>
      <c r="E35" s="223"/>
      <c r="F35" s="606"/>
      <c r="G35" s="606"/>
      <c r="H35" s="606"/>
      <c r="I35" s="59"/>
      <c r="K35" s="228"/>
      <c r="L35" s="28"/>
      <c r="M35" s="28"/>
      <c r="N35" s="28"/>
    </row>
    <row r="36" spans="1:14" ht="27.75" customHeight="1">
      <c r="A36" s="864" t="s">
        <v>19</v>
      </c>
      <c r="B36" s="865"/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28"/>
    </row>
    <row r="37" spans="1:14" ht="14.25" customHeight="1">
      <c r="A37" s="227" t="s">
        <v>20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8"/>
    </row>
    <row r="38" spans="1:14" ht="14.25" customHeight="1">
      <c r="A38" s="227" t="s">
        <v>1327</v>
      </c>
      <c r="B38" s="13"/>
      <c r="C38" s="44"/>
      <c r="D38" s="223"/>
      <c r="E38" s="223"/>
      <c r="F38" s="606"/>
      <c r="G38" s="606"/>
      <c r="H38" s="606"/>
      <c r="I38" s="59"/>
      <c r="K38" s="228"/>
      <c r="L38" s="28"/>
      <c r="M38" s="28"/>
      <c r="N38" s="28"/>
    </row>
    <row r="39" spans="1:14" ht="13.5">
      <c r="A39" s="489" t="s">
        <v>1323</v>
      </c>
      <c r="B39" s="222"/>
      <c r="C39" s="222"/>
      <c r="D39" s="222"/>
      <c r="E39" s="222"/>
      <c r="F39" s="222"/>
      <c r="G39" s="222"/>
      <c r="H39" s="222"/>
      <c r="I39" s="683"/>
      <c r="K39" s="228"/>
      <c r="L39" s="28"/>
      <c r="M39" s="28"/>
      <c r="N39" s="28"/>
    </row>
    <row r="40" spans="1:14" ht="14.25" customHeight="1">
      <c r="A40" s="304"/>
      <c r="D40" s="611"/>
      <c r="E40" s="611"/>
      <c r="I40" s="66"/>
      <c r="J40" s="66"/>
      <c r="K40" s="228"/>
      <c r="L40" s="28"/>
      <c r="M40" s="28"/>
      <c r="N40" s="28"/>
    </row>
    <row r="42" spans="6:10" ht="12.75">
      <c r="F42" s="866"/>
      <c r="G42" s="866"/>
      <c r="H42" s="866"/>
      <c r="I42" s="866"/>
      <c r="J42" s="866"/>
    </row>
    <row r="43" spans="6:10" ht="12.75">
      <c r="F43" s="866"/>
      <c r="G43" s="866"/>
      <c r="H43" s="866"/>
      <c r="I43" s="866"/>
      <c r="J43" s="866"/>
    </row>
    <row r="44" spans="6:10" ht="12.75">
      <c r="F44" s="866"/>
      <c r="G44" s="866"/>
      <c r="H44" s="866"/>
      <c r="I44" s="866"/>
      <c r="J44" s="866"/>
    </row>
    <row r="45" spans="6:10" ht="12.75">
      <c r="F45" s="866"/>
      <c r="G45" s="866"/>
      <c r="H45" s="866"/>
      <c r="I45" s="866"/>
      <c r="J45" s="866"/>
    </row>
  </sheetData>
  <sheetProtection/>
  <mergeCells count="12">
    <mergeCell ref="A11:H11"/>
    <mergeCell ref="A9:G9"/>
    <mergeCell ref="D12:H12"/>
    <mergeCell ref="J12:N12"/>
    <mergeCell ref="D13:H13"/>
    <mergeCell ref="J13:N13"/>
    <mergeCell ref="H14:H15"/>
    <mergeCell ref="N14:N15"/>
    <mergeCell ref="A28:M28"/>
    <mergeCell ref="A29:M29"/>
    <mergeCell ref="A36:M36"/>
    <mergeCell ref="F42:J4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W42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H8" sqref="H8"/>
    </sheetView>
  </sheetViews>
  <sheetFormatPr defaultColWidth="11.421875" defaultRowHeight="12.75"/>
  <cols>
    <col min="1" max="1" width="25.421875" style="1" customWidth="1"/>
    <col min="2" max="2" width="13.57421875" style="1" customWidth="1"/>
    <col min="3" max="3" width="12.57421875" style="1" customWidth="1"/>
    <col min="4" max="4" width="9.140625" style="1" customWidth="1"/>
    <col min="5" max="5" width="0.85546875" style="1" customWidth="1"/>
    <col min="6" max="6" width="12.8515625" style="1" customWidth="1"/>
    <col min="7" max="7" width="1.8515625" style="1" customWidth="1"/>
    <col min="8" max="8" width="13.421875" style="1" customWidth="1"/>
    <col min="9" max="9" width="2.140625" style="1" customWidth="1"/>
    <col min="10" max="10" width="8.140625" style="1" customWidth="1"/>
    <col min="11" max="11" width="1.1484375" style="1" customWidth="1"/>
    <col min="12" max="12" width="11.00390625" style="1" customWidth="1"/>
    <col min="13" max="13" width="10.28125" style="1" customWidth="1"/>
    <col min="14" max="14" width="8.7109375" style="1" customWidth="1"/>
    <col min="15" max="15" width="0.85546875" style="1" customWidth="1"/>
    <col min="16" max="16" width="11.140625" style="1" bestFit="1" customWidth="1"/>
    <col min="17" max="17" width="2.00390625" style="1" customWidth="1"/>
    <col min="18" max="18" width="10.00390625" style="1" bestFit="1" customWidth="1"/>
    <col min="19" max="19" width="2.00390625" style="1" customWidth="1"/>
    <col min="20" max="20" width="7.7109375" style="1" customWidth="1"/>
    <col min="21" max="16384" width="11.421875" style="76" customWidth="1"/>
  </cols>
  <sheetData>
    <row r="1" ht="6" customHeight="1"/>
    <row r="2" ht="12.75"/>
    <row r="3" ht="12.75"/>
    <row r="4" spans="6:8" ht="15">
      <c r="F4" s="748"/>
      <c r="G4" s="748"/>
      <c r="H4" s="748"/>
    </row>
    <row r="5" spans="6:8" ht="6.75" customHeight="1">
      <c r="F5" s="748"/>
      <c r="G5" s="748"/>
      <c r="H5" s="748"/>
    </row>
    <row r="6" spans="1:20" s="358" customFormat="1" ht="6" customHeight="1">
      <c r="A6" s="347"/>
      <c r="B6" s="347"/>
      <c r="C6" s="347"/>
      <c r="D6" s="347"/>
      <c r="E6" s="347"/>
      <c r="F6" s="748"/>
      <c r="G6" s="748"/>
      <c r="H6" s="748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1:20" s="359" customFormat="1" ht="15">
      <c r="A7" s="802" t="s">
        <v>1304</v>
      </c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802"/>
      <c r="R7" s="802"/>
      <c r="S7" s="802"/>
      <c r="T7" s="802"/>
    </row>
    <row r="8" spans="1:20" s="359" customFormat="1" ht="15">
      <c r="A8" s="742" t="s">
        <v>796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360"/>
      <c r="M8" s="748"/>
      <c r="Q8" s="748"/>
      <c r="R8" s="748"/>
      <c r="S8" s="748"/>
      <c r="T8" s="748"/>
    </row>
    <row r="9" spans="1:20" s="6" customFormat="1" ht="15">
      <c r="A9" s="742" t="s">
        <v>1318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</row>
    <row r="10" spans="1:20" ht="12.75">
      <c r="A10" s="827" t="s">
        <v>336</v>
      </c>
      <c r="B10" s="830" t="s">
        <v>1319</v>
      </c>
      <c r="C10" s="830"/>
      <c r="D10" s="830"/>
      <c r="E10" s="830"/>
      <c r="F10" s="830"/>
      <c r="G10" s="830"/>
      <c r="H10" s="830"/>
      <c r="I10" s="830"/>
      <c r="J10" s="830"/>
      <c r="K10" s="39"/>
      <c r="L10" s="830" t="s">
        <v>1320</v>
      </c>
      <c r="M10" s="830"/>
      <c r="N10" s="830"/>
      <c r="O10" s="830"/>
      <c r="P10" s="830"/>
      <c r="Q10" s="830"/>
      <c r="R10" s="830"/>
      <c r="S10" s="830"/>
      <c r="T10" s="830"/>
    </row>
    <row r="11" spans="1:20" ht="12.75">
      <c r="A11" s="828"/>
      <c r="B11" s="532" t="s">
        <v>797</v>
      </c>
      <c r="C11" s="38"/>
      <c r="D11" s="531"/>
      <c r="E11" s="530"/>
      <c r="F11" s="870" t="s">
        <v>798</v>
      </c>
      <c r="G11" s="870"/>
      <c r="H11" s="870"/>
      <c r="I11" s="870"/>
      <c r="J11" s="870"/>
      <c r="K11" s="75"/>
      <c r="L11" s="532" t="s">
        <v>797</v>
      </c>
      <c r="M11" s="38"/>
      <c r="N11" s="531"/>
      <c r="O11" s="530"/>
      <c r="P11" s="870" t="s">
        <v>798</v>
      </c>
      <c r="Q11" s="870"/>
      <c r="R11" s="870"/>
      <c r="S11" s="870"/>
      <c r="T11" s="870"/>
    </row>
    <row r="12" spans="1:20" ht="12.75" customHeight="1">
      <c r="A12" s="828"/>
      <c r="B12" s="867">
        <v>2013</v>
      </c>
      <c r="C12" s="867">
        <v>2012</v>
      </c>
      <c r="D12" s="75" t="s">
        <v>445</v>
      </c>
      <c r="E12" s="75"/>
      <c r="F12" s="867">
        <v>2013</v>
      </c>
      <c r="H12" s="867">
        <v>2012</v>
      </c>
      <c r="I12" s="529"/>
      <c r="J12" s="75" t="s">
        <v>445</v>
      </c>
      <c r="K12" s="75"/>
      <c r="L12" s="867">
        <v>2013</v>
      </c>
      <c r="M12" s="867">
        <v>2012</v>
      </c>
      <c r="N12" s="75" t="s">
        <v>445</v>
      </c>
      <c r="O12" s="75"/>
      <c r="P12" s="867">
        <v>2013</v>
      </c>
      <c r="R12" s="867">
        <v>2012</v>
      </c>
      <c r="S12" s="529"/>
      <c r="T12" s="75" t="s">
        <v>445</v>
      </c>
    </row>
    <row r="13" spans="1:20" ht="13.5" customHeight="1" hidden="1">
      <c r="A13" s="828"/>
      <c r="B13" s="868"/>
      <c r="C13" s="868"/>
      <c r="D13" s="75" t="s">
        <v>449</v>
      </c>
      <c r="E13" s="75"/>
      <c r="F13" s="868"/>
      <c r="H13" s="868"/>
      <c r="I13" s="690"/>
      <c r="J13" s="75" t="s">
        <v>449</v>
      </c>
      <c r="K13" s="75"/>
      <c r="L13" s="868"/>
      <c r="M13" s="868"/>
      <c r="N13" s="75" t="s">
        <v>449</v>
      </c>
      <c r="O13" s="75"/>
      <c r="P13" s="868"/>
      <c r="R13" s="868"/>
      <c r="S13" s="690"/>
      <c r="T13" s="75" t="s">
        <v>449</v>
      </c>
    </row>
    <row r="14" spans="1:20" ht="10.5" customHeight="1">
      <c r="A14" s="829"/>
      <c r="B14" s="869"/>
      <c r="C14" s="869"/>
      <c r="D14" s="526" t="s">
        <v>449</v>
      </c>
      <c r="E14" s="526"/>
      <c r="F14" s="869"/>
      <c r="G14" s="528"/>
      <c r="H14" s="869"/>
      <c r="I14" s="527"/>
      <c r="J14" s="526" t="s">
        <v>449</v>
      </c>
      <c r="K14" s="526"/>
      <c r="L14" s="869"/>
      <c r="M14" s="869"/>
      <c r="N14" s="526" t="s">
        <v>449</v>
      </c>
      <c r="O14" s="526"/>
      <c r="P14" s="869"/>
      <c r="Q14" s="528"/>
      <c r="R14" s="869"/>
      <c r="S14" s="527"/>
      <c r="T14" s="526" t="s">
        <v>449</v>
      </c>
    </row>
    <row r="15" spans="1:20" s="1" customFormat="1" ht="12.75">
      <c r="A15" s="74" t="s">
        <v>799</v>
      </c>
      <c r="B15" s="74"/>
      <c r="C15" s="74"/>
      <c r="D15" s="74"/>
      <c r="E15" s="74"/>
      <c r="F15" s="74"/>
      <c r="G15" s="74"/>
      <c r="H15" s="74"/>
      <c r="I15" s="74"/>
      <c r="J15" s="74"/>
      <c r="K15" s="525">
        <v>0</v>
      </c>
      <c r="L15" s="525"/>
      <c r="M15" s="525"/>
      <c r="N15" s="74"/>
      <c r="O15" s="74"/>
      <c r="P15" s="74"/>
      <c r="Q15" s="74"/>
      <c r="R15" s="74"/>
      <c r="S15" s="74"/>
      <c r="T15" s="74"/>
    </row>
    <row r="16" spans="1:20" s="1" customFormat="1" ht="13.5">
      <c r="A16" s="562" t="s">
        <v>808</v>
      </c>
      <c r="B16" s="72">
        <v>24286194.65485999</v>
      </c>
      <c r="C16" s="72">
        <v>25911750.811580006</v>
      </c>
      <c r="D16" s="523">
        <v>-6.273432345581032</v>
      </c>
      <c r="E16" s="72">
        <v>0</v>
      </c>
      <c r="F16" s="72">
        <v>48767066.11876998</v>
      </c>
      <c r="G16" s="72"/>
      <c r="H16" s="72">
        <v>54735859.23942</v>
      </c>
      <c r="I16" s="72"/>
      <c r="J16" s="523">
        <v>-10.904721700890697</v>
      </c>
      <c r="K16" s="523">
        <v>0</v>
      </c>
      <c r="L16" s="72">
        <v>5266831.860199999</v>
      </c>
      <c r="M16" s="72">
        <v>5403375.2679200005</v>
      </c>
      <c r="N16" s="523">
        <v>-2.5270021227410178</v>
      </c>
      <c r="O16" s="72">
        <v>0</v>
      </c>
      <c r="P16" s="72">
        <v>12765665.161410002</v>
      </c>
      <c r="Q16" s="72"/>
      <c r="R16" s="72">
        <v>12724320.586</v>
      </c>
      <c r="S16" s="72"/>
      <c r="T16" s="523">
        <v>0.3249256031437442</v>
      </c>
    </row>
    <row r="17" spans="1:20" s="1" customFormat="1" ht="12.75">
      <c r="A17" s="13"/>
      <c r="B17" s="349"/>
      <c r="C17" s="349"/>
      <c r="D17" s="344"/>
      <c r="E17" s="349"/>
      <c r="F17" s="349"/>
      <c r="G17" s="349"/>
      <c r="H17" s="349"/>
      <c r="I17" s="349"/>
      <c r="J17" s="344"/>
      <c r="K17" s="344"/>
      <c r="L17" s="349"/>
      <c r="M17" s="349"/>
      <c r="N17" s="344"/>
      <c r="O17" s="349"/>
      <c r="P17" s="349"/>
      <c r="Q17" s="349"/>
      <c r="R17" s="349"/>
      <c r="S17" s="349"/>
      <c r="T17" s="344"/>
    </row>
    <row r="18" spans="1:23" s="1" customFormat="1" ht="12.75">
      <c r="A18" s="563"/>
      <c r="B18" s="72"/>
      <c r="C18" s="72"/>
      <c r="D18" s="523"/>
      <c r="E18" s="72"/>
      <c r="F18" s="72"/>
      <c r="G18" s="72"/>
      <c r="H18" s="72"/>
      <c r="I18" s="72"/>
      <c r="J18" s="523"/>
      <c r="K18" s="523"/>
      <c r="L18" s="72"/>
      <c r="M18" s="72"/>
      <c r="N18" s="523"/>
      <c r="O18" s="72"/>
      <c r="P18" s="72"/>
      <c r="Q18" s="72"/>
      <c r="R18" s="72"/>
      <c r="S18" s="72"/>
      <c r="T18" s="523"/>
      <c r="V18" s="392"/>
      <c r="W18" s="392"/>
    </row>
    <row r="19" spans="1:23" s="1" customFormat="1" ht="14.25" customHeight="1">
      <c r="A19" s="70" t="s">
        <v>800</v>
      </c>
      <c r="B19" s="349">
        <v>16754825.299169999</v>
      </c>
      <c r="C19" s="349">
        <v>18775432.301009998</v>
      </c>
      <c r="D19" s="344">
        <v>-10.761973250178125</v>
      </c>
      <c r="E19" s="349">
        <v>0</v>
      </c>
      <c r="F19" s="349">
        <v>45967043.82003999</v>
      </c>
      <c r="G19" s="349"/>
      <c r="H19" s="349">
        <v>51851402.02577</v>
      </c>
      <c r="I19" s="349"/>
      <c r="J19" s="344">
        <v>-11.348503561785083</v>
      </c>
      <c r="K19" s="344">
        <v>0</v>
      </c>
      <c r="L19" s="349">
        <v>3647728.0222799997</v>
      </c>
      <c r="M19" s="349">
        <v>3760061.836109999</v>
      </c>
      <c r="N19" s="344">
        <v>-2.9875522990391867</v>
      </c>
      <c r="O19" s="349">
        <v>0</v>
      </c>
      <c r="P19" s="349">
        <v>12156223.415800001</v>
      </c>
      <c r="Q19" s="349"/>
      <c r="R19" s="349">
        <v>12042439.06086</v>
      </c>
      <c r="S19" s="349"/>
      <c r="T19" s="344">
        <v>0.9448613720605792</v>
      </c>
      <c r="W19" s="22"/>
    </row>
    <row r="20" spans="1:23" s="1" customFormat="1" ht="12.75">
      <c r="A20" s="71" t="s">
        <v>801</v>
      </c>
      <c r="B20" s="72"/>
      <c r="C20" s="72"/>
      <c r="D20" s="523"/>
      <c r="E20" s="72"/>
      <c r="F20" s="72"/>
      <c r="G20" s="72"/>
      <c r="H20" s="72"/>
      <c r="I20" s="72"/>
      <c r="J20" s="523"/>
      <c r="K20" s="523"/>
      <c r="L20" s="72"/>
      <c r="M20" s="72"/>
      <c r="N20" s="523"/>
      <c r="O20" s="72"/>
      <c r="P20" s="72"/>
      <c r="Q20" s="72"/>
      <c r="R20" s="72"/>
      <c r="S20" s="72"/>
      <c r="T20" s="523"/>
      <c r="W20" s="22"/>
    </row>
    <row r="21" spans="1:20" s="1" customFormat="1" ht="12" customHeight="1">
      <c r="A21" s="70" t="s">
        <v>802</v>
      </c>
      <c r="B21" s="349">
        <v>777154.0195099982</v>
      </c>
      <c r="C21" s="349">
        <v>856274.6397200023</v>
      </c>
      <c r="D21" s="344">
        <v>-9.240098508099715</v>
      </c>
      <c r="E21" s="349">
        <v>0</v>
      </c>
      <c r="F21" s="349">
        <v>201568.02393</v>
      </c>
      <c r="G21" s="524" t="s">
        <v>1305</v>
      </c>
      <c r="H21" s="349">
        <v>157063.83057</v>
      </c>
      <c r="I21" s="524" t="s">
        <v>1301</v>
      </c>
      <c r="J21" s="344">
        <v>28.33509993898018</v>
      </c>
      <c r="K21" s="344">
        <v>0</v>
      </c>
      <c r="L21" s="349">
        <v>164862.8422900001</v>
      </c>
      <c r="M21" s="349">
        <v>163587.44733999987</v>
      </c>
      <c r="N21" s="344">
        <v>0.7796410853880831</v>
      </c>
      <c r="O21" s="349">
        <v>0</v>
      </c>
      <c r="P21" s="349">
        <v>44704.38497000001</v>
      </c>
      <c r="Q21" s="524" t="s">
        <v>1302</v>
      </c>
      <c r="R21" s="349">
        <v>32252.646500000003</v>
      </c>
      <c r="S21" s="524" t="s">
        <v>1303</v>
      </c>
      <c r="T21" s="344">
        <v>38.60687360958117</v>
      </c>
    </row>
    <row r="22" spans="1:20" s="1" customFormat="1" ht="13.5">
      <c r="A22" s="562" t="s">
        <v>807</v>
      </c>
      <c r="B22" s="72">
        <v>13205561.814340003</v>
      </c>
      <c r="C22" s="72">
        <v>14022029.745859997</v>
      </c>
      <c r="D22" s="523">
        <v>-5.822751387052627</v>
      </c>
      <c r="E22" s="72">
        <v>0</v>
      </c>
      <c r="F22" s="72">
        <v>19182434.63146999</v>
      </c>
      <c r="G22" s="72"/>
      <c r="H22" s="72">
        <v>18330824.293849997</v>
      </c>
      <c r="I22" s="72"/>
      <c r="J22" s="523">
        <v>4.645783102649181</v>
      </c>
      <c r="K22" s="523">
        <v>0</v>
      </c>
      <c r="L22" s="72">
        <v>2714933.6983799995</v>
      </c>
      <c r="M22" s="72">
        <v>2705613.599439999</v>
      </c>
      <c r="N22" s="523">
        <v>0.34447265278121364</v>
      </c>
      <c r="O22" s="72">
        <v>0</v>
      </c>
      <c r="P22" s="72">
        <v>4090832.8338300004</v>
      </c>
      <c r="Q22" s="72"/>
      <c r="R22" s="72">
        <v>3887719.8173599998</v>
      </c>
      <c r="S22" s="72"/>
      <c r="T22" s="523">
        <v>5.224476711594073</v>
      </c>
    </row>
    <row r="23" spans="1:20" s="1" customFormat="1" ht="13.5" customHeight="1">
      <c r="A23" s="70" t="s">
        <v>803</v>
      </c>
      <c r="B23" s="349">
        <v>2454361.43161</v>
      </c>
      <c r="C23" s="349">
        <v>3486684.5597499986</v>
      </c>
      <c r="D23" s="344">
        <v>-29.60758595879457</v>
      </c>
      <c r="E23" s="349">
        <v>0</v>
      </c>
      <c r="F23" s="349">
        <v>26525926.76064</v>
      </c>
      <c r="G23" s="349"/>
      <c r="H23" s="349">
        <v>33300106.458</v>
      </c>
      <c r="I23" s="349"/>
      <c r="J23" s="344">
        <v>-20.34281693935118</v>
      </c>
      <c r="K23" s="344">
        <v>0</v>
      </c>
      <c r="L23" s="349">
        <v>696337.2135399997</v>
      </c>
      <c r="M23" s="349">
        <v>807707.74543</v>
      </c>
      <c r="N23" s="344">
        <v>-13.788468975335865</v>
      </c>
      <c r="O23" s="349">
        <v>0</v>
      </c>
      <c r="P23" s="349">
        <v>8006445.512</v>
      </c>
      <c r="Q23" s="349"/>
      <c r="R23" s="349">
        <v>8108736.134</v>
      </c>
      <c r="S23" s="349"/>
      <c r="T23" s="344">
        <v>-1.261486627627384</v>
      </c>
    </row>
    <row r="24" spans="1:20" s="1" customFormat="1" ht="12.75">
      <c r="A24" s="562" t="s">
        <v>804</v>
      </c>
      <c r="B24" s="72">
        <v>317748.03371000005</v>
      </c>
      <c r="C24" s="72">
        <v>410443.3556800002</v>
      </c>
      <c r="D24" s="523">
        <v>-22.58419357682806</v>
      </c>
      <c r="E24" s="72">
        <v>0</v>
      </c>
      <c r="F24" s="72">
        <v>57114.404</v>
      </c>
      <c r="G24" s="72"/>
      <c r="H24" s="72">
        <v>63407.44335</v>
      </c>
      <c r="I24" s="72"/>
      <c r="J24" s="523">
        <v>-9.924764377051643</v>
      </c>
      <c r="K24" s="523">
        <v>0</v>
      </c>
      <c r="L24" s="72">
        <v>71594.26807</v>
      </c>
      <c r="M24" s="72">
        <v>83153.04389999999</v>
      </c>
      <c r="N24" s="523">
        <v>-13.900604581475806</v>
      </c>
      <c r="O24" s="72">
        <v>0</v>
      </c>
      <c r="P24" s="72">
        <v>14240.685</v>
      </c>
      <c r="Q24" s="72"/>
      <c r="R24" s="72">
        <v>13730.463</v>
      </c>
      <c r="S24" s="72"/>
      <c r="T24" s="523">
        <v>3.715985396850785</v>
      </c>
    </row>
    <row r="25" spans="1:20" s="1" customFormat="1" ht="12.75">
      <c r="A25" s="70"/>
      <c r="B25" s="349"/>
      <c r="C25" s="349"/>
      <c r="D25" s="344"/>
      <c r="E25" s="349"/>
      <c r="F25" s="349"/>
      <c r="G25" s="349"/>
      <c r="H25" s="349"/>
      <c r="I25" s="349"/>
      <c r="J25" s="344"/>
      <c r="K25" s="344"/>
      <c r="L25" s="349"/>
      <c r="M25" s="349"/>
      <c r="N25" s="344"/>
      <c r="O25" s="349"/>
      <c r="P25" s="349"/>
      <c r="Q25" s="349"/>
      <c r="R25" s="349"/>
      <c r="S25" s="349"/>
      <c r="T25" s="344"/>
    </row>
    <row r="26" spans="1:20" s="1" customFormat="1" ht="12.75">
      <c r="A26" s="562"/>
      <c r="B26" s="72"/>
      <c r="C26" s="72"/>
      <c r="D26" s="523"/>
      <c r="E26" s="72"/>
      <c r="F26" s="72"/>
      <c r="G26" s="72"/>
      <c r="H26" s="72"/>
      <c r="I26" s="72"/>
      <c r="J26" s="523"/>
      <c r="K26" s="523"/>
      <c r="L26" s="72"/>
      <c r="M26" s="72"/>
      <c r="N26" s="523"/>
      <c r="O26" s="72"/>
      <c r="P26" s="72"/>
      <c r="Q26" s="72"/>
      <c r="R26" s="72"/>
      <c r="S26" s="72"/>
      <c r="T26" s="523"/>
    </row>
    <row r="27" spans="1:20" s="1" customFormat="1" ht="12.75">
      <c r="A27" s="70" t="s">
        <v>805</v>
      </c>
      <c r="B27" s="349">
        <v>7531369.355689991</v>
      </c>
      <c r="C27" s="349">
        <v>7136318.510570006</v>
      </c>
      <c r="D27" s="344">
        <v>5.5357793312455605</v>
      </c>
      <c r="E27" s="349">
        <v>0</v>
      </c>
      <c r="F27" s="349">
        <v>2800022.2987299897</v>
      </c>
      <c r="G27" s="349"/>
      <c r="H27" s="349">
        <v>2884457.213649999</v>
      </c>
      <c r="I27" s="349"/>
      <c r="J27" s="344">
        <v>-2.927237558610385</v>
      </c>
      <c r="K27" s="344">
        <v>0</v>
      </c>
      <c r="L27" s="349">
        <v>1619103.8379199994</v>
      </c>
      <c r="M27" s="349">
        <v>1643313.431810001</v>
      </c>
      <c r="N27" s="344">
        <v>-1.4732182809055638</v>
      </c>
      <c r="O27" s="349">
        <v>0</v>
      </c>
      <c r="P27" s="349">
        <v>609441.745610001</v>
      </c>
      <c r="Q27" s="349"/>
      <c r="R27" s="349">
        <v>681881.5251399996</v>
      </c>
      <c r="S27" s="349"/>
      <c r="T27" s="344">
        <v>-10.623514035686132</v>
      </c>
    </row>
    <row r="28" spans="1:20" s="1" customFormat="1" ht="12.75">
      <c r="A28" s="562"/>
      <c r="B28" s="72"/>
      <c r="C28" s="72"/>
      <c r="D28" s="523"/>
      <c r="E28" s="72"/>
      <c r="F28" s="72"/>
      <c r="G28" s="72"/>
      <c r="H28" s="72"/>
      <c r="I28" s="72"/>
      <c r="J28" s="523"/>
      <c r="K28" s="523"/>
      <c r="L28" s="72"/>
      <c r="M28" s="72"/>
      <c r="N28" s="523"/>
      <c r="O28" s="72"/>
      <c r="P28" s="72"/>
      <c r="Q28" s="72"/>
      <c r="R28" s="72"/>
      <c r="S28" s="72"/>
      <c r="T28" s="523"/>
    </row>
    <row r="29" spans="1:20" s="1" customFormat="1" ht="13.5">
      <c r="A29" s="579" t="s">
        <v>1092</v>
      </c>
      <c r="B29" s="350">
        <v>6257039.669949992</v>
      </c>
      <c r="C29" s="350">
        <v>5776427.887390007</v>
      </c>
      <c r="D29" s="580">
        <v>8.320224746666781</v>
      </c>
      <c r="E29" s="350">
        <v>0</v>
      </c>
      <c r="F29" s="350">
        <v>2799983.7513399897</v>
      </c>
      <c r="G29" s="350"/>
      <c r="H29" s="350">
        <v>2884427.7495699986</v>
      </c>
      <c r="I29" s="350"/>
      <c r="J29" s="580">
        <v>-2.927582368551185</v>
      </c>
      <c r="K29" s="580">
        <v>0</v>
      </c>
      <c r="L29" s="350">
        <v>1418162.2038799995</v>
      </c>
      <c r="M29" s="350">
        <v>1357243.9239100008</v>
      </c>
      <c r="N29" s="580">
        <v>4.488381115349038</v>
      </c>
      <c r="O29" s="350">
        <v>0</v>
      </c>
      <c r="P29" s="350">
        <v>609436.7912100011</v>
      </c>
      <c r="Q29" s="350"/>
      <c r="R29" s="350">
        <v>681875.1291699996</v>
      </c>
      <c r="S29" s="350"/>
      <c r="T29" s="580">
        <v>-10.62340227134736</v>
      </c>
    </row>
    <row r="30" spans="14:20" s="1" customFormat="1" ht="11.25" customHeight="1">
      <c r="N30" s="522"/>
      <c r="O30" s="522"/>
      <c r="P30" s="521"/>
      <c r="Q30" s="521"/>
      <c r="R30" s="521"/>
      <c r="S30" s="521"/>
      <c r="T30" s="522"/>
    </row>
    <row r="31" spans="1:20" s="1" customFormat="1" ht="16.5" customHeight="1">
      <c r="A31" s="67" t="s">
        <v>503</v>
      </c>
      <c r="B31" s="581"/>
      <c r="C31" s="29"/>
      <c r="D31" s="522"/>
      <c r="E31" s="522"/>
      <c r="F31" s="581"/>
      <c r="G31" s="581"/>
      <c r="H31" s="581"/>
      <c r="I31" s="581"/>
      <c r="J31" s="581"/>
      <c r="K31" s="581"/>
      <c r="L31" s="521"/>
      <c r="M31" s="521"/>
      <c r="N31" s="522"/>
      <c r="O31" s="522"/>
      <c r="P31" s="521"/>
      <c r="Q31" s="68"/>
      <c r="R31" s="68"/>
      <c r="S31" s="68"/>
      <c r="T31" s="520"/>
    </row>
    <row r="32" spans="1:20" ht="16.5" customHeight="1">
      <c r="A32" s="736" t="s">
        <v>806</v>
      </c>
      <c r="B32" s="750"/>
      <c r="C32" s="751"/>
      <c r="D32" s="752"/>
      <c r="E32" s="752"/>
      <c r="F32" s="750"/>
      <c r="G32" s="750"/>
      <c r="H32" s="750"/>
      <c r="I32" s="750"/>
      <c r="J32" s="750"/>
      <c r="K32" s="750"/>
      <c r="L32" s="753"/>
      <c r="M32" s="753"/>
      <c r="N32" s="347"/>
      <c r="O32" s="726"/>
      <c r="P32" s="725"/>
      <c r="Q32" s="725"/>
      <c r="R32" s="725"/>
      <c r="S32" s="68"/>
      <c r="T32" s="520"/>
    </row>
    <row r="33" spans="1:20" ht="16.5" customHeight="1">
      <c r="A33" s="754" t="s">
        <v>812</v>
      </c>
      <c r="B33" s="755"/>
      <c r="C33" s="347"/>
      <c r="D33" s="755"/>
      <c r="E33" s="755"/>
      <c r="F33" s="755"/>
      <c r="G33" s="755"/>
      <c r="H33" s="725"/>
      <c r="I33" s="725"/>
      <c r="J33" s="725"/>
      <c r="K33" s="725"/>
      <c r="L33" s="724" t="s">
        <v>1324</v>
      </c>
      <c r="M33" s="725"/>
      <c r="O33" s="726"/>
      <c r="P33" s="760"/>
      <c r="Q33" s="725"/>
      <c r="R33" s="725"/>
      <c r="S33" s="68"/>
      <c r="T33" s="520"/>
    </row>
    <row r="34" spans="1:20" ht="16.5" customHeight="1">
      <c r="A34" s="754" t="s">
        <v>1093</v>
      </c>
      <c r="B34" s="755"/>
      <c r="C34" s="755"/>
      <c r="D34" s="755"/>
      <c r="E34" s="755"/>
      <c r="F34" s="725"/>
      <c r="G34" s="725"/>
      <c r="H34" s="725"/>
      <c r="I34" s="725"/>
      <c r="J34" s="725"/>
      <c r="K34" s="725"/>
      <c r="L34" s="724" t="s">
        <v>1325</v>
      </c>
      <c r="M34" s="725"/>
      <c r="N34" s="347"/>
      <c r="O34" s="726"/>
      <c r="P34" s="737"/>
      <c r="Q34" s="725"/>
      <c r="R34" s="725"/>
      <c r="S34" s="68"/>
      <c r="T34" s="520"/>
    </row>
    <row r="35" spans="1:20" ht="16.5" customHeight="1">
      <c r="A35" s="489" t="s">
        <v>1120</v>
      </c>
      <c r="B35" s="755"/>
      <c r="C35" s="755"/>
      <c r="D35" s="755"/>
      <c r="E35" s="755"/>
      <c r="F35" s="725"/>
      <c r="G35" s="725"/>
      <c r="H35" s="725"/>
      <c r="I35" s="725"/>
      <c r="J35" s="725"/>
      <c r="K35" s="725"/>
      <c r="L35" s="724" t="s">
        <v>1094</v>
      </c>
      <c r="M35" s="725"/>
      <c r="N35" s="347"/>
      <c r="O35" s="347"/>
      <c r="P35" s="347"/>
      <c r="Q35" s="347"/>
      <c r="R35" s="725"/>
      <c r="S35" s="68"/>
      <c r="T35" s="68"/>
    </row>
    <row r="36" spans="1:20" ht="16.5" customHeight="1">
      <c r="A36" s="724" t="s">
        <v>1321</v>
      </c>
      <c r="B36" s="759"/>
      <c r="C36" s="755"/>
      <c r="D36" s="755"/>
      <c r="E36" s="755"/>
      <c r="F36" s="756"/>
      <c r="G36" s="757"/>
      <c r="H36" s="725"/>
      <c r="I36" s="725"/>
      <c r="J36" s="725"/>
      <c r="K36" s="725"/>
      <c r="L36" s="758" t="s">
        <v>813</v>
      </c>
      <c r="M36" s="725"/>
      <c r="N36" s="347"/>
      <c r="O36" s="347"/>
      <c r="P36" s="347"/>
      <c r="Q36" s="725"/>
      <c r="R36" s="725"/>
      <c r="S36" s="68"/>
      <c r="T36" s="68"/>
    </row>
    <row r="37" spans="1:20" ht="17.25" customHeight="1">
      <c r="A37" s="724" t="s">
        <v>1322</v>
      </c>
      <c r="B37" s="760"/>
      <c r="C37" s="347"/>
      <c r="D37" s="347"/>
      <c r="E37" s="347"/>
      <c r="F37" s="756"/>
      <c r="G37" s="757"/>
      <c r="H37" s="725"/>
      <c r="I37" s="725"/>
      <c r="J37" s="725"/>
      <c r="K37" s="725"/>
      <c r="L37" s="758"/>
      <c r="M37" s="725"/>
      <c r="N37" s="347"/>
      <c r="O37" s="347"/>
      <c r="P37" s="347"/>
      <c r="Q37" s="725"/>
      <c r="R37" s="725"/>
      <c r="S37" s="68"/>
      <c r="T37" s="68"/>
    </row>
    <row r="38" spans="1:16" ht="12.75">
      <c r="A38" s="489" t="s">
        <v>1323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2" spans="2:18" ht="12.75">
      <c r="B42" s="3"/>
      <c r="C42" s="3"/>
      <c r="F42" s="3"/>
      <c r="G42" s="3"/>
      <c r="H42" s="3"/>
      <c r="L42" s="3"/>
      <c r="M42" s="3"/>
      <c r="P42" s="3"/>
      <c r="R42" s="3"/>
    </row>
  </sheetData>
  <sheetProtection/>
  <mergeCells count="14">
    <mergeCell ref="B12:B14"/>
    <mergeCell ref="C12:C14"/>
    <mergeCell ref="F12:F14"/>
    <mergeCell ref="H12:H14"/>
    <mergeCell ref="L12:L14"/>
    <mergeCell ref="M12:M14"/>
    <mergeCell ref="P12:P14"/>
    <mergeCell ref="R12:R14"/>
    <mergeCell ref="A7:T7"/>
    <mergeCell ref="A10:A14"/>
    <mergeCell ref="B10:J10"/>
    <mergeCell ref="L10:T10"/>
    <mergeCell ref="F11:J11"/>
    <mergeCell ref="P11:T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4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21.421875" style="493" customWidth="1"/>
    <col min="2" max="2" width="12.28125" style="358" customWidth="1"/>
    <col min="3" max="3" width="50.140625" style="358" customWidth="1"/>
    <col min="4" max="8" width="10.28125" style="650" bestFit="1" customWidth="1"/>
    <col min="9" max="9" width="13.8515625" style="358" bestFit="1" customWidth="1"/>
    <col min="10" max="16384" width="11.421875" style="358" customWidth="1"/>
  </cols>
  <sheetData>
    <row r="1" spans="4:5" ht="15">
      <c r="D1" s="697"/>
      <c r="E1" s="697"/>
    </row>
    <row r="2" spans="4:9" ht="15">
      <c r="D2" s="698"/>
      <c r="E2" s="700"/>
      <c r="F2" s="732"/>
      <c r="I2" s="496"/>
    </row>
    <row r="3" ht="15">
      <c r="E3" s="731"/>
    </row>
    <row r="4" ht="10.5" customHeight="1">
      <c r="G4" s="730"/>
    </row>
    <row r="5" spans="1:8" ht="15">
      <c r="A5" s="749" t="s">
        <v>788</v>
      </c>
      <c r="B5" s="503"/>
      <c r="C5" s="749"/>
      <c r="D5" s="749"/>
      <c r="E5" s="699"/>
      <c r="G5" s="699"/>
      <c r="H5" s="749"/>
    </row>
    <row r="6" spans="1:8" ht="15">
      <c r="A6" s="871" t="s">
        <v>1040</v>
      </c>
      <c r="B6" s="871"/>
      <c r="C6" s="871"/>
      <c r="D6" s="871"/>
      <c r="E6" s="871"/>
      <c r="F6" s="871"/>
      <c r="G6" s="871"/>
      <c r="H6" s="871"/>
    </row>
    <row r="7" spans="1:8" ht="15">
      <c r="A7" s="822" t="s">
        <v>1330</v>
      </c>
      <c r="B7" s="822"/>
      <c r="C7" s="822"/>
      <c r="D7" s="822"/>
      <c r="E7" s="822"/>
      <c r="F7" s="822"/>
      <c r="G7" s="822"/>
      <c r="H7" s="822"/>
    </row>
    <row r="8" ht="6.75" customHeight="1" thickBot="1"/>
    <row r="9" spans="1:8" ht="15" customHeight="1">
      <c r="A9" s="872" t="s">
        <v>818</v>
      </c>
      <c r="B9" s="874" t="s">
        <v>819</v>
      </c>
      <c r="C9" s="872" t="s">
        <v>820</v>
      </c>
      <c r="D9" s="876" t="s">
        <v>1041</v>
      </c>
      <c r="E9" s="876"/>
      <c r="F9" s="876"/>
      <c r="G9" s="876"/>
      <c r="H9" s="876"/>
    </row>
    <row r="10" spans="1:8" ht="13.5" thickBot="1">
      <c r="A10" s="873"/>
      <c r="B10" s="875"/>
      <c r="C10" s="873"/>
      <c r="D10" s="505">
        <v>2013</v>
      </c>
      <c r="E10" s="505">
        <v>2012</v>
      </c>
      <c r="F10" s="505">
        <v>2011</v>
      </c>
      <c r="G10" s="505">
        <v>2010</v>
      </c>
      <c r="H10" s="505">
        <v>2009</v>
      </c>
    </row>
    <row r="11" spans="1:8" ht="15" customHeight="1">
      <c r="A11" s="877" t="s">
        <v>467</v>
      </c>
      <c r="B11" s="624">
        <v>27</v>
      </c>
      <c r="C11" s="495" t="s">
        <v>367</v>
      </c>
      <c r="D11" s="496">
        <v>5919855.50060001</v>
      </c>
      <c r="E11" s="496">
        <v>7246948.75304999</v>
      </c>
      <c r="F11" s="496">
        <v>6175827.2252</v>
      </c>
      <c r="G11" s="496">
        <v>4772975.31493</v>
      </c>
      <c r="H11" s="496">
        <v>2671817.1778800003</v>
      </c>
    </row>
    <row r="12" spans="1:8" ht="12.75" customHeight="1">
      <c r="A12" s="878"/>
      <c r="B12" s="625">
        <v>71</v>
      </c>
      <c r="C12" s="497" t="s">
        <v>411</v>
      </c>
      <c r="D12" s="498">
        <v>1031737.08421</v>
      </c>
      <c r="E12" s="498">
        <v>1032109.78446</v>
      </c>
      <c r="F12" s="498">
        <v>721863.9590599999</v>
      </c>
      <c r="G12" s="498">
        <v>592571.49293</v>
      </c>
      <c r="H12" s="498">
        <v>339927.69606</v>
      </c>
    </row>
    <row r="13" spans="1:8" ht="12.75" customHeight="1">
      <c r="A13" s="878"/>
      <c r="B13" s="624">
        <v>6</v>
      </c>
      <c r="C13" s="495" t="s">
        <v>346</v>
      </c>
      <c r="D13" s="496">
        <v>488736.878599998</v>
      </c>
      <c r="E13" s="496">
        <v>473401.974560003</v>
      </c>
      <c r="F13" s="496">
        <v>488565.626710001</v>
      </c>
      <c r="G13" s="496">
        <v>395603.46949000104</v>
      </c>
      <c r="H13" s="496">
        <v>316645.22257000103</v>
      </c>
    </row>
    <row r="14" spans="1:8" ht="12.75" customHeight="1">
      <c r="A14" s="878"/>
      <c r="B14" s="625">
        <v>9</v>
      </c>
      <c r="C14" s="497" t="s">
        <v>349</v>
      </c>
      <c r="D14" s="498">
        <v>332369.3152</v>
      </c>
      <c r="E14" s="498">
        <v>373678.57754</v>
      </c>
      <c r="F14" s="498">
        <v>520594.696909999</v>
      </c>
      <c r="G14" s="498">
        <v>250738.974910001</v>
      </c>
      <c r="H14" s="498">
        <v>301186.64145999996</v>
      </c>
    </row>
    <row r="15" spans="1:8" ht="12.75" customHeight="1">
      <c r="A15" s="878"/>
      <c r="B15" s="624">
        <v>8</v>
      </c>
      <c r="C15" s="495" t="s">
        <v>348</v>
      </c>
      <c r="D15" s="496">
        <v>86434.73009</v>
      </c>
      <c r="E15" s="496">
        <v>88086.1373899999</v>
      </c>
      <c r="F15" s="496">
        <v>97250.31654</v>
      </c>
      <c r="G15" s="496">
        <v>92705.2769799999</v>
      </c>
      <c r="H15" s="496">
        <v>119544.20569</v>
      </c>
    </row>
    <row r="16" spans="1:8" ht="12.75" customHeight="1">
      <c r="A16" s="878"/>
      <c r="B16" s="625">
        <v>39</v>
      </c>
      <c r="C16" s="497" t="s">
        <v>380</v>
      </c>
      <c r="D16" s="498">
        <v>51024.67493</v>
      </c>
      <c r="E16" s="498">
        <v>65366.7253499999</v>
      </c>
      <c r="F16" s="498">
        <v>66512.82764999999</v>
      </c>
      <c r="G16" s="498">
        <v>50194.331959999894</v>
      </c>
      <c r="H16" s="498">
        <v>38859.15924</v>
      </c>
    </row>
    <row r="17" spans="1:8" ht="12.75" customHeight="1">
      <c r="A17" s="878"/>
      <c r="B17" s="624">
        <v>21</v>
      </c>
      <c r="C17" s="495" t="s">
        <v>361</v>
      </c>
      <c r="D17" s="496">
        <v>49645.990600000005</v>
      </c>
      <c r="E17" s="496">
        <v>51638.51956</v>
      </c>
      <c r="F17" s="496">
        <v>56312.50209</v>
      </c>
      <c r="G17" s="496">
        <v>47632.23443</v>
      </c>
      <c r="H17" s="496">
        <v>25016.60531</v>
      </c>
    </row>
    <row r="18" spans="1:8" ht="12.75" customHeight="1">
      <c r="A18" s="878"/>
      <c r="B18" s="625">
        <v>84</v>
      </c>
      <c r="C18" s="497" t="s">
        <v>423</v>
      </c>
      <c r="D18" s="498">
        <v>40322.661140000004</v>
      </c>
      <c r="E18" s="498">
        <v>28065.56955</v>
      </c>
      <c r="F18" s="498">
        <v>29556.39393</v>
      </c>
      <c r="G18" s="498">
        <v>24290.91489</v>
      </c>
      <c r="H18" s="498">
        <v>25590.11214</v>
      </c>
    </row>
    <row r="19" spans="1:8" ht="12.75" customHeight="1">
      <c r="A19" s="878"/>
      <c r="B19" s="624">
        <v>62</v>
      </c>
      <c r="C19" s="495" t="s">
        <v>402</v>
      </c>
      <c r="D19" s="496">
        <v>41633.55566</v>
      </c>
      <c r="E19" s="496">
        <v>43085.16029</v>
      </c>
      <c r="F19" s="496">
        <v>41011.6216499999</v>
      </c>
      <c r="G19" s="496">
        <v>44736.932139999895</v>
      </c>
      <c r="H19" s="496">
        <v>48943.32776</v>
      </c>
    </row>
    <row r="20" spans="1:8" ht="12.75" customHeight="1">
      <c r="A20" s="878"/>
      <c r="B20" s="625">
        <v>61</v>
      </c>
      <c r="C20" s="497" t="s">
        <v>401</v>
      </c>
      <c r="D20" s="498">
        <v>40571.66865</v>
      </c>
      <c r="E20" s="498">
        <v>31953.80718</v>
      </c>
      <c r="F20" s="498">
        <v>40927.95262</v>
      </c>
      <c r="G20" s="498">
        <v>34771.225880000005</v>
      </c>
      <c r="H20" s="498">
        <v>26903.90468</v>
      </c>
    </row>
    <row r="21" spans="1:8" ht="12.75" customHeight="1">
      <c r="A21" s="667"/>
      <c r="B21" s="624"/>
      <c r="C21" s="495" t="s">
        <v>822</v>
      </c>
      <c r="D21" s="496">
        <v>377955.7161600003</v>
      </c>
      <c r="E21" s="496">
        <v>356760.9501299951</v>
      </c>
      <c r="F21" s="496">
        <v>342392.6687499974</v>
      </c>
      <c r="G21" s="496">
        <v>439377.9812999973</v>
      </c>
      <c r="H21" s="496">
        <v>343131.23355999915</v>
      </c>
    </row>
    <row r="22" spans="1:9" ht="15" customHeight="1">
      <c r="A22" s="631" t="s">
        <v>1042</v>
      </c>
      <c r="B22" s="625"/>
      <c r="C22" s="497"/>
      <c r="D22" s="498">
        <v>8460287.775840009</v>
      </c>
      <c r="E22" s="498">
        <v>9791095.95905999</v>
      </c>
      <c r="F22" s="498">
        <v>8580815.791109998</v>
      </c>
      <c r="G22" s="498">
        <v>6745598.149839999</v>
      </c>
      <c r="H22" s="498">
        <v>4257565.286350001</v>
      </c>
      <c r="I22" s="399"/>
    </row>
    <row r="23" spans="1:8" ht="12.75" customHeight="1">
      <c r="A23" s="878" t="s">
        <v>498</v>
      </c>
      <c r="B23" s="624"/>
      <c r="C23" s="495"/>
      <c r="D23" s="496"/>
      <c r="E23" s="496"/>
      <c r="F23" s="496"/>
      <c r="G23" s="496"/>
      <c r="H23" s="496"/>
    </row>
    <row r="24" spans="1:8" ht="12.75" customHeight="1">
      <c r="A24" s="878"/>
      <c r="B24" s="624">
        <v>27</v>
      </c>
      <c r="C24" s="495" t="s">
        <v>367</v>
      </c>
      <c r="D24" s="496">
        <v>1824698.65463</v>
      </c>
      <c r="E24" s="496">
        <v>1584733.88551</v>
      </c>
      <c r="F24" s="496">
        <v>700332.70611</v>
      </c>
      <c r="G24" s="496">
        <v>640536.81465</v>
      </c>
      <c r="H24" s="496">
        <v>84300.71159</v>
      </c>
    </row>
    <row r="25" spans="1:8" ht="12.75" customHeight="1">
      <c r="A25" s="878"/>
      <c r="B25" s="625">
        <v>72</v>
      </c>
      <c r="C25" s="497" t="s">
        <v>412</v>
      </c>
      <c r="D25" s="498">
        <v>134187.7881</v>
      </c>
      <c r="E25" s="498">
        <v>175422.32528999998</v>
      </c>
      <c r="F25" s="498">
        <v>134780.07454</v>
      </c>
      <c r="G25" s="498">
        <v>178429.25754</v>
      </c>
      <c r="H25" s="498">
        <v>127838.52264</v>
      </c>
    </row>
    <row r="26" spans="1:8" ht="12.75" customHeight="1">
      <c r="A26" s="878"/>
      <c r="B26" s="624">
        <v>74</v>
      </c>
      <c r="C26" s="495" t="s">
        <v>414</v>
      </c>
      <c r="D26" s="496">
        <v>108076.30231999999</v>
      </c>
      <c r="E26" s="496">
        <v>83727.17409999999</v>
      </c>
      <c r="F26" s="496">
        <v>95743.6675099999</v>
      </c>
      <c r="G26" s="496">
        <v>111526.08775</v>
      </c>
      <c r="H26" s="496">
        <v>22117.089219999998</v>
      </c>
    </row>
    <row r="27" spans="1:8" ht="12.75" customHeight="1">
      <c r="A27" s="878"/>
      <c r="B27" s="625">
        <v>41</v>
      </c>
      <c r="C27" s="497" t="s">
        <v>382</v>
      </c>
      <c r="D27" s="498">
        <v>23433.744629999997</v>
      </c>
      <c r="E27" s="498">
        <v>12399.15831</v>
      </c>
      <c r="F27" s="498">
        <v>12220.55621</v>
      </c>
      <c r="G27" s="498">
        <v>10993.132230000001</v>
      </c>
      <c r="H27" s="498">
        <v>3137.71754</v>
      </c>
    </row>
    <row r="28" spans="1:8" ht="12.75" customHeight="1">
      <c r="A28" s="878"/>
      <c r="B28" s="624">
        <v>76</v>
      </c>
      <c r="C28" s="495" t="s">
        <v>416</v>
      </c>
      <c r="D28" s="496">
        <v>18149.950559999997</v>
      </c>
      <c r="E28" s="496">
        <v>9187.96333</v>
      </c>
      <c r="F28" s="496">
        <v>6241.53513</v>
      </c>
      <c r="G28" s="496">
        <v>8680.76058999999</v>
      </c>
      <c r="H28" s="496">
        <v>1069.86529</v>
      </c>
    </row>
    <row r="29" spans="1:8" ht="12.75" customHeight="1">
      <c r="A29" s="878"/>
      <c r="B29" s="625">
        <v>38</v>
      </c>
      <c r="C29" s="497" t="s">
        <v>379</v>
      </c>
      <c r="D29" s="498">
        <v>5894.587280000001</v>
      </c>
      <c r="E29" s="498">
        <v>3458.03679</v>
      </c>
      <c r="F29" s="498">
        <v>3148.1047999999996</v>
      </c>
      <c r="G29" s="498">
        <v>2409.0382999999997</v>
      </c>
      <c r="H29" s="498">
        <v>1032.72936</v>
      </c>
    </row>
    <row r="30" spans="1:8" ht="12.75" customHeight="1">
      <c r="A30" s="878"/>
      <c r="B30" s="624">
        <v>39</v>
      </c>
      <c r="C30" s="495" t="s">
        <v>380</v>
      </c>
      <c r="D30" s="496">
        <v>2659.92581</v>
      </c>
      <c r="E30" s="496">
        <v>2599.28316</v>
      </c>
      <c r="F30" s="496">
        <v>2523.14079</v>
      </c>
      <c r="G30" s="496">
        <v>3471.73583</v>
      </c>
      <c r="H30" s="496">
        <v>7225.60985</v>
      </c>
    </row>
    <row r="31" spans="1:8" ht="12.75" customHeight="1">
      <c r="A31" s="878"/>
      <c r="B31" s="625">
        <v>15</v>
      </c>
      <c r="C31" s="497" t="s">
        <v>355</v>
      </c>
      <c r="D31" s="498">
        <v>1579.3188300000002</v>
      </c>
      <c r="E31" s="498">
        <v>1720.09919</v>
      </c>
      <c r="F31" s="498">
        <v>2390.65497</v>
      </c>
      <c r="G31" s="498">
        <v>1745.3768400000001</v>
      </c>
      <c r="H31" s="498">
        <v>0</v>
      </c>
    </row>
    <row r="32" spans="1:8" ht="12.75" customHeight="1">
      <c r="A32" s="878"/>
      <c r="B32" s="624">
        <v>9</v>
      </c>
      <c r="C32" s="495" t="s">
        <v>349</v>
      </c>
      <c r="D32" s="496">
        <v>1805.26793</v>
      </c>
      <c r="E32" s="496">
        <v>3314.0200499999996</v>
      </c>
      <c r="F32" s="496">
        <v>1170.3596699999998</v>
      </c>
      <c r="G32" s="496">
        <v>339.5345</v>
      </c>
      <c r="H32" s="496">
        <v>243.95506</v>
      </c>
    </row>
    <row r="33" spans="1:8" ht="12.75" customHeight="1">
      <c r="A33" s="878"/>
      <c r="B33" s="625">
        <v>44</v>
      </c>
      <c r="C33" s="497" t="s">
        <v>385</v>
      </c>
      <c r="D33" s="498">
        <v>1285.81436</v>
      </c>
      <c r="E33" s="498">
        <v>2255.72614</v>
      </c>
      <c r="F33" s="498">
        <v>1494.0056399999999</v>
      </c>
      <c r="G33" s="498">
        <v>4266.69084</v>
      </c>
      <c r="H33" s="498">
        <v>2350.8524500000003</v>
      </c>
    </row>
    <row r="34" spans="1:8" ht="12.75" customHeight="1">
      <c r="A34" s="878"/>
      <c r="B34" s="624"/>
      <c r="C34" s="495" t="s">
        <v>822</v>
      </c>
      <c r="D34" s="496">
        <v>3770.2055899999104</v>
      </c>
      <c r="E34" s="496">
        <v>5862.881779999938</v>
      </c>
      <c r="F34" s="496">
        <v>5932.683989999699</v>
      </c>
      <c r="G34" s="496">
        <v>3624.0240600000834</v>
      </c>
      <c r="H34" s="496">
        <v>6182.0801199999405</v>
      </c>
    </row>
    <row r="35" spans="1:8" ht="12.75" customHeight="1">
      <c r="A35" s="631" t="s">
        <v>1043</v>
      </c>
      <c r="B35" s="625"/>
      <c r="C35" s="497"/>
      <c r="D35" s="498">
        <v>2125541.56004</v>
      </c>
      <c r="E35" s="498">
        <v>1884680.55365</v>
      </c>
      <c r="F35" s="498">
        <v>965977.4893599997</v>
      </c>
      <c r="G35" s="498">
        <v>966022.45313</v>
      </c>
      <c r="H35" s="498">
        <v>255499.13311999995</v>
      </c>
    </row>
    <row r="36" spans="1:8" ht="12.75" customHeight="1">
      <c r="A36" s="627"/>
      <c r="B36" s="624"/>
      <c r="C36" s="495"/>
      <c r="D36" s="496"/>
      <c r="E36" s="496"/>
      <c r="F36" s="496"/>
      <c r="G36" s="496"/>
      <c r="H36" s="496"/>
    </row>
    <row r="37" spans="1:8" ht="12.75" customHeight="1">
      <c r="A37" s="878" t="s">
        <v>1101</v>
      </c>
      <c r="B37" s="624">
        <v>27</v>
      </c>
      <c r="C37" s="495" t="s">
        <v>367</v>
      </c>
      <c r="D37" s="496">
        <v>1324667.93208</v>
      </c>
      <c r="E37" s="496">
        <v>795885.20969</v>
      </c>
      <c r="F37" s="496">
        <v>725789.80821</v>
      </c>
      <c r="G37" s="496">
        <v>36475.17338</v>
      </c>
      <c r="H37" s="496">
        <v>14215.34765</v>
      </c>
    </row>
    <row r="38" spans="1:8" ht="12.75" customHeight="1">
      <c r="A38" s="878"/>
      <c r="B38" s="625">
        <v>30</v>
      </c>
      <c r="C38" s="497" t="s">
        <v>370</v>
      </c>
      <c r="D38" s="498">
        <v>20339.223489999997</v>
      </c>
      <c r="E38" s="498">
        <v>17528.16093</v>
      </c>
      <c r="F38" s="498">
        <v>14588.246519999999</v>
      </c>
      <c r="G38" s="498">
        <v>12937.54962</v>
      </c>
      <c r="H38" s="498">
        <v>12226.92002</v>
      </c>
    </row>
    <row r="39" spans="1:8" ht="12.75" customHeight="1">
      <c r="A39" s="878"/>
      <c r="B39" s="624">
        <v>39</v>
      </c>
      <c r="C39" s="495" t="s">
        <v>380</v>
      </c>
      <c r="D39" s="496">
        <v>11064.934039999998</v>
      </c>
      <c r="E39" s="496">
        <v>9440.46664999999</v>
      </c>
      <c r="F39" s="496">
        <v>14342.306050000001</v>
      </c>
      <c r="G39" s="496">
        <v>14068.86498</v>
      </c>
      <c r="H39" s="496">
        <v>13189.30227</v>
      </c>
    </row>
    <row r="40" spans="1:8" ht="12.75" customHeight="1">
      <c r="A40" s="878"/>
      <c r="B40" s="625">
        <v>94</v>
      </c>
      <c r="C40" s="497" t="s">
        <v>433</v>
      </c>
      <c r="D40" s="498">
        <v>12254.316929999999</v>
      </c>
      <c r="E40" s="498">
        <v>9915.605129999989</v>
      </c>
      <c r="F40" s="498">
        <v>18707.29146</v>
      </c>
      <c r="G40" s="498">
        <v>5498.46522</v>
      </c>
      <c r="H40" s="498">
        <v>6248.370330000011</v>
      </c>
    </row>
    <row r="41" spans="1:8" ht="12.75" customHeight="1">
      <c r="A41" s="878"/>
      <c r="B41" s="624">
        <v>49</v>
      </c>
      <c r="C41" s="495" t="s">
        <v>390</v>
      </c>
      <c r="D41" s="496">
        <v>9053.64189999999</v>
      </c>
      <c r="E41" s="496">
        <v>3341.1543500000002</v>
      </c>
      <c r="F41" s="496">
        <v>4778.42902</v>
      </c>
      <c r="G41" s="496">
        <v>7563.11379</v>
      </c>
      <c r="H41" s="496">
        <v>6731.94153999999</v>
      </c>
    </row>
    <row r="42" spans="1:8" ht="12.75" customHeight="1">
      <c r="A42" s="878"/>
      <c r="B42" s="625">
        <v>84</v>
      </c>
      <c r="C42" s="497" t="s">
        <v>423</v>
      </c>
      <c r="D42" s="498">
        <v>9463.84223</v>
      </c>
      <c r="E42" s="498">
        <v>7198.3465400000005</v>
      </c>
      <c r="F42" s="498">
        <v>3733.98409</v>
      </c>
      <c r="G42" s="498">
        <v>5433.30726</v>
      </c>
      <c r="H42" s="498">
        <v>3538.9397999999997</v>
      </c>
    </row>
    <row r="43" spans="1:8" ht="12.75" customHeight="1">
      <c r="A43" s="878"/>
      <c r="B43" s="624">
        <v>33</v>
      </c>
      <c r="C43" s="495" t="s">
        <v>373</v>
      </c>
      <c r="D43" s="496">
        <v>7036.22671000001</v>
      </c>
      <c r="E43" s="496">
        <v>6540.54187</v>
      </c>
      <c r="F43" s="496">
        <v>6354.09081</v>
      </c>
      <c r="G43" s="496">
        <v>5004.86924</v>
      </c>
      <c r="H43" s="496">
        <v>4134.75507</v>
      </c>
    </row>
    <row r="44" spans="1:8" ht="12.75" customHeight="1">
      <c r="A44" s="878"/>
      <c r="B44" s="625">
        <v>87</v>
      </c>
      <c r="C44" s="497" t="s">
        <v>426</v>
      </c>
      <c r="D44" s="498">
        <v>7300.44354</v>
      </c>
      <c r="E44" s="498">
        <v>13252.22359</v>
      </c>
      <c r="F44" s="498">
        <v>29069.3304</v>
      </c>
      <c r="G44" s="498">
        <v>227.27093</v>
      </c>
      <c r="H44" s="498">
        <v>375.75595</v>
      </c>
    </row>
    <row r="45" spans="1:8" ht="12.75" customHeight="1">
      <c r="A45" s="878"/>
      <c r="B45" s="624">
        <v>76</v>
      </c>
      <c r="C45" s="495" t="s">
        <v>416</v>
      </c>
      <c r="D45" s="496">
        <v>5073.498269999999</v>
      </c>
      <c r="E45" s="496">
        <v>5042.030269999999</v>
      </c>
      <c r="F45" s="496">
        <v>5926.1816099999905</v>
      </c>
      <c r="G45" s="496">
        <v>6283.83813</v>
      </c>
      <c r="H45" s="496">
        <v>2510.9706699999997</v>
      </c>
    </row>
    <row r="46" spans="1:8" ht="12.75" customHeight="1">
      <c r="A46" s="878"/>
      <c r="B46" s="625">
        <v>73</v>
      </c>
      <c r="C46" s="497" t="s">
        <v>413</v>
      </c>
      <c r="D46" s="498">
        <v>5029.63062</v>
      </c>
      <c r="E46" s="498">
        <v>4086.34043</v>
      </c>
      <c r="F46" s="498">
        <v>3613.33353</v>
      </c>
      <c r="G46" s="498">
        <v>3961.70327</v>
      </c>
      <c r="H46" s="498">
        <v>5589.68993000001</v>
      </c>
    </row>
    <row r="47" spans="1:8" ht="12.75" customHeight="1">
      <c r="A47" s="878"/>
      <c r="B47" s="624"/>
      <c r="C47" s="495" t="s">
        <v>822</v>
      </c>
      <c r="D47" s="496">
        <v>66606.14702999964</v>
      </c>
      <c r="E47" s="496">
        <v>69217.44345999998</v>
      </c>
      <c r="F47" s="496">
        <v>72482.41673999955</v>
      </c>
      <c r="G47" s="496">
        <v>68822.70913999998</v>
      </c>
      <c r="H47" s="496">
        <v>62816.030549999996</v>
      </c>
    </row>
    <row r="48" spans="1:8" ht="12.75" customHeight="1">
      <c r="A48" s="631" t="s">
        <v>1045</v>
      </c>
      <c r="B48" s="625"/>
      <c r="C48" s="497"/>
      <c r="D48" s="498">
        <v>1477889.8368399995</v>
      </c>
      <c r="E48" s="498">
        <v>941447.5229099999</v>
      </c>
      <c r="F48" s="498">
        <v>899385.4184399996</v>
      </c>
      <c r="G48" s="498">
        <v>166276.86495999998</v>
      </c>
      <c r="H48" s="498">
        <v>131578.02378000002</v>
      </c>
    </row>
    <row r="49" spans="1:8" ht="12.75" customHeight="1">
      <c r="A49" s="627"/>
      <c r="B49" s="624"/>
      <c r="C49" s="495"/>
      <c r="D49" s="496"/>
      <c r="E49" s="496"/>
      <c r="F49" s="496"/>
      <c r="G49" s="496"/>
      <c r="H49" s="496"/>
    </row>
    <row r="50" spans="1:8" ht="12.75" customHeight="1">
      <c r="A50" s="878" t="s">
        <v>826</v>
      </c>
      <c r="B50" s="624">
        <v>27</v>
      </c>
      <c r="C50" s="495" t="s">
        <v>367</v>
      </c>
      <c r="D50" s="496">
        <v>977552.1694299999</v>
      </c>
      <c r="E50" s="496">
        <v>167877.11328</v>
      </c>
      <c r="F50" s="496">
        <v>261271.21972999998</v>
      </c>
      <c r="G50" s="496">
        <v>321865.87041000003</v>
      </c>
      <c r="H50" s="496">
        <v>55383.86547</v>
      </c>
    </row>
    <row r="51" spans="1:8" ht="12.75" customHeight="1">
      <c r="A51" s="878"/>
      <c r="B51" s="625">
        <v>71</v>
      </c>
      <c r="C51" s="497" t="s">
        <v>411</v>
      </c>
      <c r="D51" s="498">
        <v>46804.8538</v>
      </c>
      <c r="E51" s="498">
        <v>0</v>
      </c>
      <c r="F51" s="498">
        <v>86.064</v>
      </c>
      <c r="G51" s="498">
        <v>737.869</v>
      </c>
      <c r="H51" s="498">
        <v>9</v>
      </c>
    </row>
    <row r="52" spans="1:8" ht="12.75" customHeight="1">
      <c r="A52" s="878"/>
      <c r="B52" s="624">
        <v>72</v>
      </c>
      <c r="C52" s="495" t="s">
        <v>412</v>
      </c>
      <c r="D52" s="496">
        <v>13613.47406</v>
      </c>
      <c r="E52" s="496">
        <v>467.36456</v>
      </c>
      <c r="F52" s="496">
        <v>2653.82752</v>
      </c>
      <c r="G52" s="496">
        <v>115.2</v>
      </c>
      <c r="H52" s="496">
        <v>83.94653</v>
      </c>
    </row>
    <row r="53" spans="1:8" ht="12.75" customHeight="1">
      <c r="A53" s="878"/>
      <c r="B53" s="625">
        <v>44</v>
      </c>
      <c r="C53" s="497" t="s">
        <v>385</v>
      </c>
      <c r="D53" s="498">
        <v>6653.0485499999995</v>
      </c>
      <c r="E53" s="498">
        <v>2762.7959100000003</v>
      </c>
      <c r="F53" s="498">
        <v>1168.57875</v>
      </c>
      <c r="G53" s="498">
        <v>1076.27033</v>
      </c>
      <c r="H53" s="498">
        <v>1190.45992</v>
      </c>
    </row>
    <row r="54" spans="1:8" ht="12.75" customHeight="1">
      <c r="A54" s="878"/>
      <c r="B54" s="624">
        <v>76</v>
      </c>
      <c r="C54" s="495" t="s">
        <v>416</v>
      </c>
      <c r="D54" s="496">
        <v>1223.23852</v>
      </c>
      <c r="E54" s="496">
        <v>636.52622</v>
      </c>
      <c r="F54" s="496">
        <v>0</v>
      </c>
      <c r="G54" s="496">
        <v>369.74739</v>
      </c>
      <c r="H54" s="496">
        <v>245.93147</v>
      </c>
    </row>
    <row r="55" spans="1:8" ht="12.75" customHeight="1">
      <c r="A55" s="878"/>
      <c r="B55" s="625">
        <v>84</v>
      </c>
      <c r="C55" s="497" t="s">
        <v>423</v>
      </c>
      <c r="D55" s="498">
        <v>462.73386</v>
      </c>
      <c r="E55" s="498">
        <v>151.85964</v>
      </c>
      <c r="F55" s="498">
        <v>11.6816</v>
      </c>
      <c r="G55" s="498">
        <v>83.63926</v>
      </c>
      <c r="H55" s="498">
        <v>0</v>
      </c>
    </row>
    <row r="56" spans="1:8" ht="12.75" customHeight="1">
      <c r="A56" s="878"/>
      <c r="B56" s="624">
        <v>81</v>
      </c>
      <c r="C56" s="495" t="s">
        <v>420</v>
      </c>
      <c r="D56" s="496">
        <v>406.23432</v>
      </c>
      <c r="E56" s="496">
        <v>58.398089999999996</v>
      </c>
      <c r="F56" s="496">
        <v>247.86708</v>
      </c>
      <c r="G56" s="496">
        <v>504.85828000000004</v>
      </c>
      <c r="H56" s="496">
        <v>34.64912</v>
      </c>
    </row>
    <row r="57" spans="1:8" ht="12.75" customHeight="1">
      <c r="A57" s="878"/>
      <c r="B57" s="625">
        <v>60</v>
      </c>
      <c r="C57" s="497" t="s">
        <v>400</v>
      </c>
      <c r="D57" s="498">
        <v>169.2972</v>
      </c>
      <c r="E57" s="498">
        <v>59.36622</v>
      </c>
      <c r="F57" s="498">
        <v>75.5548</v>
      </c>
      <c r="G57" s="498">
        <v>0</v>
      </c>
      <c r="H57" s="498">
        <v>0</v>
      </c>
    </row>
    <row r="58" spans="1:8" ht="12.75" customHeight="1">
      <c r="A58" s="878"/>
      <c r="B58" s="624">
        <v>17</v>
      </c>
      <c r="C58" s="495" t="s">
        <v>357</v>
      </c>
      <c r="D58" s="496">
        <v>317.70325</v>
      </c>
      <c r="E58" s="496">
        <v>450.12775</v>
      </c>
      <c r="F58" s="496">
        <v>0</v>
      </c>
      <c r="G58" s="496">
        <v>2833.38471</v>
      </c>
      <c r="H58" s="496">
        <v>0</v>
      </c>
    </row>
    <row r="59" spans="1:8" ht="12.75" customHeight="1">
      <c r="A59" s="878"/>
      <c r="B59" s="625">
        <v>74</v>
      </c>
      <c r="C59" s="497" t="s">
        <v>414</v>
      </c>
      <c r="D59" s="498">
        <v>152.07163</v>
      </c>
      <c r="E59" s="498">
        <v>226.1476</v>
      </c>
      <c r="F59" s="498">
        <v>70.07865</v>
      </c>
      <c r="G59" s="498">
        <v>945.20856</v>
      </c>
      <c r="H59" s="498">
        <v>42.63803</v>
      </c>
    </row>
    <row r="60" spans="1:8" ht="12.75" customHeight="1">
      <c r="A60" s="878"/>
      <c r="B60" s="624"/>
      <c r="C60" s="495" t="s">
        <v>822</v>
      </c>
      <c r="D60" s="496">
        <v>955.0296899997629</v>
      </c>
      <c r="E60" s="496">
        <v>1892.4976599999645</v>
      </c>
      <c r="F60" s="496">
        <v>3271.6493600000977</v>
      </c>
      <c r="G60" s="496">
        <v>1995.964299999876</v>
      </c>
      <c r="H60" s="496">
        <v>6619.752219999988</v>
      </c>
    </row>
    <row r="61" spans="1:9" ht="12.75" customHeight="1">
      <c r="A61" s="631" t="s">
        <v>1050</v>
      </c>
      <c r="B61" s="625"/>
      <c r="C61" s="497"/>
      <c r="D61" s="498">
        <v>1048309.8543099998</v>
      </c>
      <c r="E61" s="498">
        <v>174582.19692999995</v>
      </c>
      <c r="F61" s="498">
        <v>268856.5214900001</v>
      </c>
      <c r="G61" s="498">
        <v>330528.01223999995</v>
      </c>
      <c r="H61" s="498">
        <v>63610.242759999994</v>
      </c>
      <c r="I61" s="496"/>
    </row>
    <row r="62" spans="1:8" ht="15">
      <c r="A62" s="627"/>
      <c r="B62" s="624"/>
      <c r="C62" s="495"/>
      <c r="D62" s="496"/>
      <c r="E62" s="496"/>
      <c r="F62" s="496"/>
      <c r="G62" s="496"/>
      <c r="H62" s="496"/>
    </row>
    <row r="63" spans="1:8" ht="12.75" customHeight="1">
      <c r="A63" s="878" t="s">
        <v>466</v>
      </c>
      <c r="B63" s="624">
        <v>27</v>
      </c>
      <c r="C63" s="495" t="s">
        <v>367</v>
      </c>
      <c r="D63" s="496">
        <v>208173.56077</v>
      </c>
      <c r="E63" s="496">
        <v>256119.80813999998</v>
      </c>
      <c r="F63" s="496">
        <v>120457.71677</v>
      </c>
      <c r="G63" s="496">
        <v>36990.19543</v>
      </c>
      <c r="H63" s="496">
        <v>131155.29962</v>
      </c>
    </row>
    <row r="64" spans="1:8" ht="12.75" customHeight="1">
      <c r="A64" s="878"/>
      <c r="B64" s="625">
        <v>1</v>
      </c>
      <c r="C64" s="497" t="s">
        <v>341</v>
      </c>
      <c r="D64" s="498">
        <v>186087.1969</v>
      </c>
      <c r="E64" s="498">
        <v>68689.069</v>
      </c>
      <c r="F64" s="498">
        <v>28.1</v>
      </c>
      <c r="G64" s="498">
        <v>99</v>
      </c>
      <c r="H64" s="498">
        <v>10547.999</v>
      </c>
    </row>
    <row r="65" spans="1:8" ht="12.75" customHeight="1">
      <c r="A65" s="878"/>
      <c r="B65" s="624">
        <v>2</v>
      </c>
      <c r="C65" s="495" t="s">
        <v>342</v>
      </c>
      <c r="D65" s="496">
        <v>73268.84056</v>
      </c>
      <c r="E65" s="496">
        <v>18108.86693</v>
      </c>
      <c r="F65" s="496">
        <v>0</v>
      </c>
      <c r="G65" s="496">
        <v>0</v>
      </c>
      <c r="H65" s="496">
        <v>471981.809130001</v>
      </c>
    </row>
    <row r="66" spans="1:8" ht="12.75" customHeight="1">
      <c r="A66" s="878"/>
      <c r="B66" s="625">
        <v>17</v>
      </c>
      <c r="C66" s="497" t="s">
        <v>357</v>
      </c>
      <c r="D66" s="498">
        <v>55760.37523</v>
      </c>
      <c r="E66" s="498">
        <v>42931.17293</v>
      </c>
      <c r="F66" s="498">
        <v>21380.046120000003</v>
      </c>
      <c r="G66" s="498">
        <v>30655.37431</v>
      </c>
      <c r="H66" s="498">
        <v>29975.8636000001</v>
      </c>
    </row>
    <row r="67" spans="1:8" ht="12.75" customHeight="1">
      <c r="A67" s="878"/>
      <c r="B67" s="624">
        <v>85</v>
      </c>
      <c r="C67" s="495" t="s">
        <v>424</v>
      </c>
      <c r="D67" s="496">
        <v>34922.0181</v>
      </c>
      <c r="E67" s="496">
        <v>40709.47731</v>
      </c>
      <c r="F67" s="496">
        <v>19490.23764</v>
      </c>
      <c r="G67" s="496">
        <v>33721.22434</v>
      </c>
      <c r="H67" s="496">
        <v>82583.77009</v>
      </c>
    </row>
    <row r="68" spans="1:8" ht="12.75" customHeight="1">
      <c r="A68" s="878"/>
      <c r="B68" s="625">
        <v>39</v>
      </c>
      <c r="C68" s="497" t="s">
        <v>380</v>
      </c>
      <c r="D68" s="498">
        <v>32156.30266</v>
      </c>
      <c r="E68" s="498">
        <v>57094.0996</v>
      </c>
      <c r="F68" s="498">
        <v>39949.3995800001</v>
      </c>
      <c r="G68" s="498">
        <v>35220.139409999996</v>
      </c>
      <c r="H68" s="498">
        <v>92165.95823000031</v>
      </c>
    </row>
    <row r="69" spans="1:8" ht="12.75" customHeight="1">
      <c r="A69" s="878"/>
      <c r="B69" s="624">
        <v>30</v>
      </c>
      <c r="C69" s="495" t="s">
        <v>370</v>
      </c>
      <c r="D69" s="496">
        <v>32123.270940000002</v>
      </c>
      <c r="E69" s="496">
        <v>32133.04712</v>
      </c>
      <c r="F69" s="496">
        <v>14885.2473</v>
      </c>
      <c r="G69" s="496">
        <v>25815.74289</v>
      </c>
      <c r="H69" s="496">
        <v>47670.76002</v>
      </c>
    </row>
    <row r="70" spans="1:8" ht="12.75" customHeight="1">
      <c r="A70" s="878"/>
      <c r="B70" s="625">
        <v>72</v>
      </c>
      <c r="C70" s="497" t="s">
        <v>412</v>
      </c>
      <c r="D70" s="498">
        <v>29253.10168</v>
      </c>
      <c r="E70" s="498">
        <v>17933.12188</v>
      </c>
      <c r="F70" s="498">
        <v>9912.0926</v>
      </c>
      <c r="G70" s="498">
        <v>4159.42354</v>
      </c>
      <c r="H70" s="498">
        <v>8754.96151</v>
      </c>
    </row>
    <row r="71" spans="1:8" ht="12.75" customHeight="1">
      <c r="A71" s="878"/>
      <c r="B71" s="624">
        <v>33</v>
      </c>
      <c r="C71" s="495" t="s">
        <v>373</v>
      </c>
      <c r="D71" s="496">
        <v>25769.45065</v>
      </c>
      <c r="E71" s="496">
        <v>24774.86862</v>
      </c>
      <c r="F71" s="496">
        <v>31100.1907900001</v>
      </c>
      <c r="G71" s="496">
        <v>41506.61685</v>
      </c>
      <c r="H71" s="496">
        <v>86671.20240999991</v>
      </c>
    </row>
    <row r="72" spans="1:8" ht="12.75" customHeight="1">
      <c r="A72" s="878"/>
      <c r="B72" s="625">
        <v>48</v>
      </c>
      <c r="C72" s="497" t="s">
        <v>389</v>
      </c>
      <c r="D72" s="498">
        <v>22921.726899999998</v>
      </c>
      <c r="E72" s="498">
        <v>39719.301380000004</v>
      </c>
      <c r="F72" s="498">
        <v>51477.1887600002</v>
      </c>
      <c r="G72" s="498">
        <v>81065.84384</v>
      </c>
      <c r="H72" s="498">
        <v>134023.282869999</v>
      </c>
    </row>
    <row r="73" spans="1:8" ht="12.75" customHeight="1">
      <c r="A73" s="878"/>
      <c r="B73" s="624"/>
      <c r="C73" s="495" t="s">
        <v>822</v>
      </c>
      <c r="D73" s="496">
        <v>263534.2589899999</v>
      </c>
      <c r="E73" s="496">
        <v>381151.5509099999</v>
      </c>
      <c r="F73" s="496">
        <v>296480.93371999986</v>
      </c>
      <c r="G73" s="496">
        <v>363005.83064999996</v>
      </c>
      <c r="H73" s="496">
        <v>1181103.5821699996</v>
      </c>
    </row>
    <row r="74" spans="1:8" ht="12.75" customHeight="1">
      <c r="A74" s="626" t="s">
        <v>1103</v>
      </c>
      <c r="B74" s="625"/>
      <c r="C74" s="497"/>
      <c r="D74" s="498">
        <v>963970.1033799999</v>
      </c>
      <c r="E74" s="498">
        <v>979364.3838199999</v>
      </c>
      <c r="F74" s="498">
        <v>605161.1532800003</v>
      </c>
      <c r="G74" s="498">
        <v>652239.39126</v>
      </c>
      <c r="H74" s="498">
        <v>2276634.48865</v>
      </c>
    </row>
    <row r="75" spans="1:8" ht="12.75" customHeight="1">
      <c r="A75" s="627"/>
      <c r="B75" s="624"/>
      <c r="C75" s="495"/>
      <c r="D75" s="496"/>
      <c r="E75" s="496"/>
      <c r="F75" s="496"/>
      <c r="G75" s="496"/>
      <c r="H75" s="496"/>
    </row>
    <row r="76" spans="1:8" ht="12.75" customHeight="1">
      <c r="A76" s="878" t="s">
        <v>456</v>
      </c>
      <c r="B76" s="624">
        <v>87</v>
      </c>
      <c r="C76" s="495" t="s">
        <v>426</v>
      </c>
      <c r="D76" s="496">
        <v>86691.46712999999</v>
      </c>
      <c r="E76" s="496">
        <v>113623.33959</v>
      </c>
      <c r="F76" s="496">
        <v>113767.25526</v>
      </c>
      <c r="G76" s="496">
        <v>89687.57476000009</v>
      </c>
      <c r="H76" s="496">
        <v>54158.54058</v>
      </c>
    </row>
    <row r="77" spans="1:8" ht="12.75" customHeight="1">
      <c r="A77" s="878"/>
      <c r="B77" s="625">
        <v>39</v>
      </c>
      <c r="C77" s="497" t="s">
        <v>380</v>
      </c>
      <c r="D77" s="498">
        <v>72392.3933399999</v>
      </c>
      <c r="E77" s="498">
        <v>72475.10315000001</v>
      </c>
      <c r="F77" s="498">
        <v>64431.367310000096</v>
      </c>
      <c r="G77" s="498">
        <v>53822.48229</v>
      </c>
      <c r="H77" s="498">
        <v>41049.58157</v>
      </c>
    </row>
    <row r="78" spans="1:8" ht="12.75" customHeight="1">
      <c r="A78" s="878"/>
      <c r="B78" s="624">
        <v>27</v>
      </c>
      <c r="C78" s="495" t="s">
        <v>367</v>
      </c>
      <c r="D78" s="496">
        <v>91360.71176</v>
      </c>
      <c r="E78" s="496">
        <v>39094.8514</v>
      </c>
      <c r="F78" s="496">
        <v>70489.77889</v>
      </c>
      <c r="G78" s="496">
        <v>84406.53598999999</v>
      </c>
      <c r="H78" s="496">
        <v>32233.72278</v>
      </c>
    </row>
    <row r="79" spans="1:8" ht="12.75" customHeight="1">
      <c r="A79" s="878"/>
      <c r="B79" s="625">
        <v>33</v>
      </c>
      <c r="C79" s="497" t="s">
        <v>373</v>
      </c>
      <c r="D79" s="498">
        <v>59281.8144900002</v>
      </c>
      <c r="E79" s="498">
        <v>49609.552719999905</v>
      </c>
      <c r="F79" s="498">
        <v>42854.130260000304</v>
      </c>
      <c r="G79" s="498">
        <v>31198.724380000098</v>
      </c>
      <c r="H79" s="498">
        <v>32807.653530000105</v>
      </c>
    </row>
    <row r="80" spans="1:8" ht="12.75" customHeight="1">
      <c r="A80" s="878"/>
      <c r="B80" s="624">
        <v>48</v>
      </c>
      <c r="C80" s="495" t="s">
        <v>389</v>
      </c>
      <c r="D80" s="496">
        <v>51080.7668800001</v>
      </c>
      <c r="E80" s="496">
        <v>51212.36952</v>
      </c>
      <c r="F80" s="496">
        <v>59015.24314</v>
      </c>
      <c r="G80" s="496">
        <v>48351.2539599998</v>
      </c>
      <c r="H80" s="496">
        <v>44512.942609999904</v>
      </c>
    </row>
    <row r="81" spans="1:8" ht="12.75" customHeight="1">
      <c r="A81" s="878"/>
      <c r="B81" s="625">
        <v>30</v>
      </c>
      <c r="C81" s="497" t="s">
        <v>370</v>
      </c>
      <c r="D81" s="498">
        <v>43600.90831</v>
      </c>
      <c r="E81" s="498">
        <v>48850.161050000104</v>
      </c>
      <c r="F81" s="498">
        <v>51286.7122300001</v>
      </c>
      <c r="G81" s="498">
        <v>37910.43914</v>
      </c>
      <c r="H81" s="498">
        <v>38558.871529999895</v>
      </c>
    </row>
    <row r="82" spans="1:8" ht="12.75" customHeight="1">
      <c r="A82" s="878"/>
      <c r="B82" s="624">
        <v>38</v>
      </c>
      <c r="C82" s="495" t="s">
        <v>379</v>
      </c>
      <c r="D82" s="496">
        <v>37912.80449</v>
      </c>
      <c r="E82" s="496">
        <v>32229.8691</v>
      </c>
      <c r="F82" s="496">
        <v>27069.481350000002</v>
      </c>
      <c r="G82" s="496">
        <v>22327.87655</v>
      </c>
      <c r="H82" s="496">
        <v>17189.487289999997</v>
      </c>
    </row>
    <row r="83" spans="1:8" ht="12.75" customHeight="1">
      <c r="A83" s="878"/>
      <c r="B83" s="625">
        <v>85</v>
      </c>
      <c r="C83" s="497" t="s">
        <v>424</v>
      </c>
      <c r="D83" s="498">
        <v>33762.33774</v>
      </c>
      <c r="E83" s="498">
        <v>23373.19623</v>
      </c>
      <c r="F83" s="498">
        <v>26376.65654</v>
      </c>
      <c r="G83" s="498">
        <v>21459.06275</v>
      </c>
      <c r="H83" s="498">
        <v>25777.26966</v>
      </c>
    </row>
    <row r="84" spans="1:8" ht="12.75" customHeight="1">
      <c r="A84" s="878"/>
      <c r="B84" s="624">
        <v>84</v>
      </c>
      <c r="C84" s="495" t="s">
        <v>423</v>
      </c>
      <c r="D84" s="496">
        <v>34294.35408</v>
      </c>
      <c r="E84" s="496">
        <v>35755.24625</v>
      </c>
      <c r="F84" s="496">
        <v>31594.67814</v>
      </c>
      <c r="G84" s="496">
        <v>29395.28939</v>
      </c>
      <c r="H84" s="496">
        <v>19770.24998</v>
      </c>
    </row>
    <row r="85" spans="1:8" ht="12.75" customHeight="1">
      <c r="A85" s="878"/>
      <c r="B85" s="625">
        <v>34</v>
      </c>
      <c r="C85" s="497" t="s">
        <v>374</v>
      </c>
      <c r="D85" s="498">
        <v>26174.12873</v>
      </c>
      <c r="E85" s="498">
        <v>24491.417960000002</v>
      </c>
      <c r="F85" s="498">
        <v>18730.74897</v>
      </c>
      <c r="G85" s="498">
        <v>16645.55</v>
      </c>
      <c r="H85" s="498">
        <v>13578.099189999999</v>
      </c>
    </row>
    <row r="86" spans="1:8" ht="12.75" customHeight="1">
      <c r="A86" s="878"/>
      <c r="B86" s="624"/>
      <c r="C86" s="495" t="s">
        <v>822</v>
      </c>
      <c r="D86" s="496">
        <v>305143.52874999994</v>
      </c>
      <c r="E86" s="496">
        <v>292796.13552999997</v>
      </c>
      <c r="F86" s="496">
        <v>288002.15113999986</v>
      </c>
      <c r="G86" s="496">
        <v>221604.14008000016</v>
      </c>
      <c r="H86" s="496">
        <v>185257.2305200001</v>
      </c>
    </row>
    <row r="87" spans="1:8" ht="12.75" customHeight="1">
      <c r="A87" s="626" t="s">
        <v>1046</v>
      </c>
      <c r="B87" s="625"/>
      <c r="C87" s="497"/>
      <c r="D87" s="498">
        <v>841695.2157000002</v>
      </c>
      <c r="E87" s="498">
        <v>783511.2425</v>
      </c>
      <c r="F87" s="498">
        <v>793618.2032300003</v>
      </c>
      <c r="G87" s="498">
        <v>656808.9292900001</v>
      </c>
      <c r="H87" s="498">
        <v>504893.64924</v>
      </c>
    </row>
    <row r="88" spans="1:8" ht="12.75" customHeight="1">
      <c r="A88" s="627"/>
      <c r="B88" s="624"/>
      <c r="C88" s="495"/>
      <c r="D88" s="496"/>
      <c r="E88" s="496"/>
      <c r="F88" s="496"/>
      <c r="G88" s="496"/>
      <c r="H88" s="496"/>
    </row>
    <row r="89" spans="1:8" ht="12.75" customHeight="1">
      <c r="A89" s="878" t="s">
        <v>490</v>
      </c>
      <c r="B89" s="624">
        <v>27</v>
      </c>
      <c r="C89" s="495" t="s">
        <v>367</v>
      </c>
      <c r="D89" s="496">
        <v>647448.15139</v>
      </c>
      <c r="E89" s="496">
        <v>783918.54801</v>
      </c>
      <c r="F89" s="496">
        <v>765031.80076</v>
      </c>
      <c r="G89" s="496">
        <v>572559.59304</v>
      </c>
      <c r="H89" s="496">
        <v>554153.20169</v>
      </c>
    </row>
    <row r="90" spans="1:8" ht="12.75" customHeight="1">
      <c r="A90" s="878"/>
      <c r="B90" s="625">
        <v>72</v>
      </c>
      <c r="C90" s="497" t="s">
        <v>412</v>
      </c>
      <c r="D90" s="498">
        <v>63899.63712</v>
      </c>
      <c r="E90" s="498">
        <v>107708.89053</v>
      </c>
      <c r="F90" s="498">
        <v>88687.81593000001</v>
      </c>
      <c r="G90" s="498">
        <v>47000.26352</v>
      </c>
      <c r="H90" s="498">
        <v>34230.3507</v>
      </c>
    </row>
    <row r="91" spans="1:8" ht="12.75" customHeight="1">
      <c r="A91" s="878"/>
      <c r="B91" s="624">
        <v>15</v>
      </c>
      <c r="C91" s="495" t="s">
        <v>355</v>
      </c>
      <c r="D91" s="496">
        <v>39403.096450000005</v>
      </c>
      <c r="E91" s="496">
        <v>32334.066609999998</v>
      </c>
      <c r="F91" s="496">
        <v>27005.220859999998</v>
      </c>
      <c r="G91" s="496">
        <v>7803.1717</v>
      </c>
      <c r="H91" s="496">
        <v>2977.82454</v>
      </c>
    </row>
    <row r="92" spans="1:8" ht="12.75" customHeight="1">
      <c r="A92" s="878"/>
      <c r="B92" s="625">
        <v>8</v>
      </c>
      <c r="C92" s="497" t="s">
        <v>348</v>
      </c>
      <c r="D92" s="498">
        <v>25771.3672</v>
      </c>
      <c r="E92" s="498">
        <v>19741.69711</v>
      </c>
      <c r="F92" s="498">
        <v>14585.35234</v>
      </c>
      <c r="G92" s="498">
        <v>12436.135839999999</v>
      </c>
      <c r="H92" s="498">
        <v>5675.93774</v>
      </c>
    </row>
    <row r="93" spans="1:8" ht="12.75" customHeight="1">
      <c r="A93" s="878"/>
      <c r="B93" s="624">
        <v>6</v>
      </c>
      <c r="C93" s="495" t="s">
        <v>346</v>
      </c>
      <c r="D93" s="496">
        <v>11857.92319</v>
      </c>
      <c r="E93" s="496">
        <v>12446.2785</v>
      </c>
      <c r="F93" s="496">
        <v>12700.012990000001</v>
      </c>
      <c r="G93" s="496">
        <v>14960.569529999999</v>
      </c>
      <c r="H93" s="496">
        <v>8482.49588</v>
      </c>
    </row>
    <row r="94" spans="1:8" ht="12.75" customHeight="1">
      <c r="A94" s="878"/>
      <c r="B94" s="625">
        <v>24</v>
      </c>
      <c r="C94" s="497" t="s">
        <v>364</v>
      </c>
      <c r="D94" s="498">
        <v>4510.00848</v>
      </c>
      <c r="E94" s="498">
        <v>780.5094</v>
      </c>
      <c r="F94" s="498">
        <v>428.4747</v>
      </c>
      <c r="G94" s="498">
        <v>561.8184399999999</v>
      </c>
      <c r="H94" s="498">
        <v>0</v>
      </c>
    </row>
    <row r="95" spans="1:8" ht="12.75" customHeight="1">
      <c r="A95" s="878"/>
      <c r="B95" s="624">
        <v>85</v>
      </c>
      <c r="C95" s="495" t="s">
        <v>424</v>
      </c>
      <c r="D95" s="496">
        <v>4645.05357</v>
      </c>
      <c r="E95" s="496">
        <v>5166.30692</v>
      </c>
      <c r="F95" s="496">
        <v>1178.47083</v>
      </c>
      <c r="G95" s="496">
        <v>3424.6632400000003</v>
      </c>
      <c r="H95" s="496">
        <v>1255.54352</v>
      </c>
    </row>
    <row r="96" spans="1:8" ht="12.75" customHeight="1">
      <c r="A96" s="878"/>
      <c r="B96" s="625">
        <v>74</v>
      </c>
      <c r="C96" s="497" t="s">
        <v>414</v>
      </c>
      <c r="D96" s="498">
        <v>4142.00873</v>
      </c>
      <c r="E96" s="498">
        <v>32.445</v>
      </c>
      <c r="F96" s="498">
        <v>2275.5844700000002</v>
      </c>
      <c r="G96" s="498">
        <v>0</v>
      </c>
      <c r="H96" s="498">
        <v>61.67404</v>
      </c>
    </row>
    <row r="97" spans="1:8" ht="12.75" customHeight="1">
      <c r="A97" s="878"/>
      <c r="B97" s="624">
        <v>62</v>
      </c>
      <c r="C97" s="495" t="s">
        <v>402</v>
      </c>
      <c r="D97" s="496">
        <v>2970.7103500000003</v>
      </c>
      <c r="E97" s="496">
        <v>2520.8532</v>
      </c>
      <c r="F97" s="496">
        <v>2308.65749</v>
      </c>
      <c r="G97" s="496">
        <v>177.68668</v>
      </c>
      <c r="H97" s="496">
        <v>310.62251000000003</v>
      </c>
    </row>
    <row r="98" spans="1:8" ht="12.75" customHeight="1">
      <c r="A98" s="878"/>
      <c r="B98" s="625">
        <v>9</v>
      </c>
      <c r="C98" s="497" t="s">
        <v>349</v>
      </c>
      <c r="D98" s="498">
        <v>2767.13681</v>
      </c>
      <c r="E98" s="498">
        <v>3449.32785</v>
      </c>
      <c r="F98" s="498">
        <v>3396.75041</v>
      </c>
      <c r="G98" s="498">
        <v>2271.21132</v>
      </c>
      <c r="H98" s="498">
        <v>4894.90622</v>
      </c>
    </row>
    <row r="99" spans="1:8" ht="12.75" customHeight="1">
      <c r="A99" s="878"/>
      <c r="B99" s="624"/>
      <c r="C99" s="495" t="s">
        <v>822</v>
      </c>
      <c r="D99" s="496">
        <v>9403.35019000026</v>
      </c>
      <c r="E99" s="496">
        <v>8323.154909999692</v>
      </c>
      <c r="F99" s="496">
        <v>11523.937760000117</v>
      </c>
      <c r="G99" s="496">
        <v>15808.386910000001</v>
      </c>
      <c r="H99" s="496">
        <v>12602.87320000038</v>
      </c>
    </row>
    <row r="100" spans="1:8" ht="12.75" customHeight="1">
      <c r="A100" s="622" t="s">
        <v>1102</v>
      </c>
      <c r="B100" s="625"/>
      <c r="C100" s="497"/>
      <c r="D100" s="498">
        <v>816818.4434800001</v>
      </c>
      <c r="E100" s="498">
        <v>976422.0780399996</v>
      </c>
      <c r="F100" s="498">
        <v>929122.0785400001</v>
      </c>
      <c r="G100" s="498">
        <v>677003.5002199999</v>
      </c>
      <c r="H100" s="498">
        <v>624645.4300400001</v>
      </c>
    </row>
    <row r="101" spans="1:8" ht="12.75" customHeight="1">
      <c r="A101" s="627"/>
      <c r="B101" s="624"/>
      <c r="C101" s="495"/>
      <c r="D101" s="496"/>
      <c r="E101" s="496"/>
      <c r="F101" s="496"/>
      <c r="G101" s="496"/>
      <c r="H101" s="496"/>
    </row>
    <row r="102" spans="1:8" ht="12.75" customHeight="1">
      <c r="A102" s="878" t="s">
        <v>461</v>
      </c>
      <c r="B102" s="624">
        <v>27</v>
      </c>
      <c r="C102" s="495" t="s">
        <v>367</v>
      </c>
      <c r="D102" s="496">
        <v>472342.77971</v>
      </c>
      <c r="E102" s="496">
        <v>835315.0904</v>
      </c>
      <c r="F102" s="496">
        <v>646125.4151900001</v>
      </c>
      <c r="G102" s="496">
        <v>288839.04056</v>
      </c>
      <c r="H102" s="496">
        <v>167753.17990000002</v>
      </c>
    </row>
    <row r="103" spans="1:8" ht="12.75" customHeight="1">
      <c r="A103" s="878"/>
      <c r="B103" s="625">
        <v>39</v>
      </c>
      <c r="C103" s="497" t="s">
        <v>380</v>
      </c>
      <c r="D103" s="498">
        <v>36382.90547</v>
      </c>
      <c r="E103" s="498">
        <v>27405.6793</v>
      </c>
      <c r="F103" s="498">
        <v>25463.2152</v>
      </c>
      <c r="G103" s="498">
        <v>28217.092780000003</v>
      </c>
      <c r="H103" s="498">
        <v>14653.103140000001</v>
      </c>
    </row>
    <row r="104" spans="1:8" ht="12.75" customHeight="1">
      <c r="A104" s="878"/>
      <c r="B104" s="624">
        <v>17</v>
      </c>
      <c r="C104" s="495" t="s">
        <v>357</v>
      </c>
      <c r="D104" s="496">
        <v>23416.6791</v>
      </c>
      <c r="E104" s="496">
        <v>65438.16928</v>
      </c>
      <c r="F104" s="496">
        <v>85881.10614</v>
      </c>
      <c r="G104" s="496">
        <v>39311.53504</v>
      </c>
      <c r="H104" s="496">
        <v>21622.8446</v>
      </c>
    </row>
    <row r="105" spans="1:8" ht="12.75" customHeight="1">
      <c r="A105" s="878"/>
      <c r="B105" s="625">
        <v>30</v>
      </c>
      <c r="C105" s="497" t="s">
        <v>370</v>
      </c>
      <c r="D105" s="498">
        <v>11771.47155</v>
      </c>
      <c r="E105" s="498">
        <v>9906.63834</v>
      </c>
      <c r="F105" s="498">
        <v>10320.389070000001</v>
      </c>
      <c r="G105" s="498">
        <v>7803.58874</v>
      </c>
      <c r="H105" s="498">
        <v>7919.61391</v>
      </c>
    </row>
    <row r="106" spans="1:8" ht="12.75" customHeight="1">
      <c r="A106" s="878"/>
      <c r="B106" s="624">
        <v>85</v>
      </c>
      <c r="C106" s="495" t="s">
        <v>424</v>
      </c>
      <c r="D106" s="496">
        <v>14294.21092</v>
      </c>
      <c r="E106" s="496">
        <v>11625.87401</v>
      </c>
      <c r="F106" s="496">
        <v>8592.96703</v>
      </c>
      <c r="G106" s="496">
        <v>8120.19987</v>
      </c>
      <c r="H106" s="496">
        <v>9261.968289999999</v>
      </c>
    </row>
    <row r="107" spans="1:8" ht="12.75" customHeight="1">
      <c r="A107" s="878"/>
      <c r="B107" s="625">
        <v>87</v>
      </c>
      <c r="C107" s="497" t="s">
        <v>426</v>
      </c>
      <c r="D107" s="498">
        <v>13712.46026</v>
      </c>
      <c r="E107" s="498">
        <v>3590.7007799999997</v>
      </c>
      <c r="F107" s="498">
        <v>9220.78598</v>
      </c>
      <c r="G107" s="498">
        <v>4059.2954</v>
      </c>
      <c r="H107" s="498">
        <v>824.21405</v>
      </c>
    </row>
    <row r="108" spans="1:8" ht="12.75" customHeight="1">
      <c r="A108" s="878"/>
      <c r="B108" s="624">
        <v>48</v>
      </c>
      <c r="C108" s="495" t="s">
        <v>389</v>
      </c>
      <c r="D108" s="496">
        <v>7998.47502999999</v>
      </c>
      <c r="E108" s="496">
        <v>6299.82953999999</v>
      </c>
      <c r="F108" s="496">
        <v>17385.043510000003</v>
      </c>
      <c r="G108" s="496">
        <v>11077.17745</v>
      </c>
      <c r="H108" s="496">
        <v>7365.77752</v>
      </c>
    </row>
    <row r="109" spans="1:8" ht="12.75" customHeight="1">
      <c r="A109" s="878"/>
      <c r="B109" s="625">
        <v>33</v>
      </c>
      <c r="C109" s="497" t="s">
        <v>373</v>
      </c>
      <c r="D109" s="498">
        <v>7581.01669999999</v>
      </c>
      <c r="E109" s="498">
        <v>6387.08182</v>
      </c>
      <c r="F109" s="498">
        <v>7023.9211000000205</v>
      </c>
      <c r="G109" s="498">
        <v>4303.13782</v>
      </c>
      <c r="H109" s="498">
        <v>3681.39238</v>
      </c>
    </row>
    <row r="110" spans="1:8" ht="12.75" customHeight="1">
      <c r="A110" s="878"/>
      <c r="B110" s="624">
        <v>15</v>
      </c>
      <c r="C110" s="495" t="s">
        <v>355</v>
      </c>
      <c r="D110" s="496">
        <v>7080.14892</v>
      </c>
      <c r="E110" s="496">
        <v>6335.78885</v>
      </c>
      <c r="F110" s="496">
        <v>6491.88857</v>
      </c>
      <c r="G110" s="496">
        <v>4114.42267</v>
      </c>
      <c r="H110" s="496">
        <v>3699.1649199999997</v>
      </c>
    </row>
    <row r="111" spans="1:8" ht="12.75" customHeight="1">
      <c r="A111" s="878"/>
      <c r="B111" s="625">
        <v>96</v>
      </c>
      <c r="C111" s="497" t="s">
        <v>435</v>
      </c>
      <c r="D111" s="498">
        <v>6381.2206</v>
      </c>
      <c r="E111" s="498">
        <v>6061.8203300000005</v>
      </c>
      <c r="F111" s="498">
        <v>1394.00589</v>
      </c>
      <c r="G111" s="498">
        <v>1031.79564</v>
      </c>
      <c r="H111" s="498">
        <v>1125.73453</v>
      </c>
    </row>
    <row r="112" spans="1:8" ht="12.75" customHeight="1">
      <c r="A112" s="878"/>
      <c r="B112" s="624"/>
      <c r="C112" s="495" t="s">
        <v>822</v>
      </c>
      <c r="D112" s="496">
        <v>54201.298449999886</v>
      </c>
      <c r="E112" s="496">
        <v>60661.40171000024</v>
      </c>
      <c r="F112" s="496">
        <v>52947.414539999794</v>
      </c>
      <c r="G112" s="496">
        <v>48410.74310999992</v>
      </c>
      <c r="H112" s="496">
        <v>39624.61806999997</v>
      </c>
    </row>
    <row r="113" spans="1:8" ht="12.75" customHeight="1">
      <c r="A113" s="622" t="s">
        <v>1047</v>
      </c>
      <c r="B113" s="625"/>
      <c r="C113" s="497"/>
      <c r="D113" s="498">
        <v>655162.6667099998</v>
      </c>
      <c r="E113" s="498">
        <v>1039028.0743600001</v>
      </c>
      <c r="F113" s="498">
        <v>870846.1522199999</v>
      </c>
      <c r="G113" s="498">
        <v>445288.02907999995</v>
      </c>
      <c r="H113" s="498">
        <v>277531.61131</v>
      </c>
    </row>
    <row r="114" spans="1:8" ht="12.75" customHeight="1">
      <c r="A114" s="621"/>
      <c r="B114" s="624"/>
      <c r="C114" s="495"/>
      <c r="D114" s="496"/>
      <c r="E114" s="496"/>
      <c r="F114" s="496"/>
      <c r="G114" s="496"/>
      <c r="H114" s="496"/>
    </row>
    <row r="115" spans="1:8" ht="12.75" customHeight="1">
      <c r="A115" s="878" t="s">
        <v>478</v>
      </c>
      <c r="B115" s="624">
        <v>27</v>
      </c>
      <c r="C115" s="495" t="s">
        <v>367</v>
      </c>
      <c r="D115" s="496">
        <v>664939.848</v>
      </c>
      <c r="E115" s="496">
        <v>1327557.95295</v>
      </c>
      <c r="F115" s="496">
        <v>276915.02919</v>
      </c>
      <c r="G115" s="496">
        <v>92543.85199</v>
      </c>
      <c r="H115" s="496">
        <v>112373.81106</v>
      </c>
    </row>
    <row r="116" spans="1:8" ht="12.75" customHeight="1">
      <c r="A116" s="878"/>
      <c r="B116" s="625">
        <v>72</v>
      </c>
      <c r="C116" s="497" t="s">
        <v>412</v>
      </c>
      <c r="D116" s="498">
        <v>30532.55009</v>
      </c>
      <c r="E116" s="498">
        <v>37101.89113</v>
      </c>
      <c r="F116" s="498">
        <v>26812.14734</v>
      </c>
      <c r="G116" s="498">
        <v>34780.40143</v>
      </c>
      <c r="H116" s="498">
        <v>11055.11023</v>
      </c>
    </row>
    <row r="117" spans="1:8" ht="12.75" customHeight="1">
      <c r="A117" s="878"/>
      <c r="B117" s="624">
        <v>9</v>
      </c>
      <c r="C117" s="495" t="s">
        <v>349</v>
      </c>
      <c r="D117" s="496">
        <v>26513.54603</v>
      </c>
      <c r="E117" s="496">
        <v>22235.23587</v>
      </c>
      <c r="F117" s="496">
        <v>37582.263380000004</v>
      </c>
      <c r="G117" s="496">
        <v>18063.8305</v>
      </c>
      <c r="H117" s="496">
        <v>17643.05863</v>
      </c>
    </row>
    <row r="118" spans="1:8" ht="12.75" customHeight="1">
      <c r="A118" s="878"/>
      <c r="B118" s="625">
        <v>6</v>
      </c>
      <c r="C118" s="497" t="s">
        <v>346</v>
      </c>
      <c r="D118" s="498">
        <v>7517.79161</v>
      </c>
      <c r="E118" s="498">
        <v>9752.12492999998</v>
      </c>
      <c r="F118" s="498">
        <v>13465.330769999999</v>
      </c>
      <c r="G118" s="498">
        <v>13895.83769</v>
      </c>
      <c r="H118" s="498">
        <v>12398.55342</v>
      </c>
    </row>
    <row r="119" spans="1:8" ht="12.75" customHeight="1">
      <c r="A119" s="878"/>
      <c r="B119" s="624">
        <v>39</v>
      </c>
      <c r="C119" s="495" t="s">
        <v>380</v>
      </c>
      <c r="D119" s="496">
        <v>4894.6448</v>
      </c>
      <c r="E119" s="496">
        <v>8046.52601</v>
      </c>
      <c r="F119" s="496">
        <v>10101.39407</v>
      </c>
      <c r="G119" s="496">
        <v>5756.914049999999</v>
      </c>
      <c r="H119" s="496">
        <v>4457.7317</v>
      </c>
    </row>
    <row r="120" spans="1:8" ht="12.75" customHeight="1">
      <c r="A120" s="878"/>
      <c r="B120" s="625">
        <v>32</v>
      </c>
      <c r="C120" s="497" t="s">
        <v>372</v>
      </c>
      <c r="D120" s="498">
        <v>2955.87482</v>
      </c>
      <c r="E120" s="498">
        <v>2156.987</v>
      </c>
      <c r="F120" s="498">
        <v>3821.46768</v>
      </c>
      <c r="G120" s="498">
        <v>4434.74571</v>
      </c>
      <c r="H120" s="498">
        <v>867.9758</v>
      </c>
    </row>
    <row r="121" spans="1:8" ht="12.75" customHeight="1">
      <c r="A121" s="878"/>
      <c r="B121" s="624">
        <v>17</v>
      </c>
      <c r="C121" s="495" t="s">
        <v>357</v>
      </c>
      <c r="D121" s="496">
        <v>2299.66776</v>
      </c>
      <c r="E121" s="496">
        <v>1982.57892</v>
      </c>
      <c r="F121" s="496">
        <v>1629.37029</v>
      </c>
      <c r="G121" s="496">
        <v>1165.3946899999999</v>
      </c>
      <c r="H121" s="496">
        <v>1053.2345500000001</v>
      </c>
    </row>
    <row r="122" spans="1:8" ht="12.75" customHeight="1">
      <c r="A122" s="878"/>
      <c r="B122" s="625">
        <v>18</v>
      </c>
      <c r="C122" s="497" t="s">
        <v>358</v>
      </c>
      <c r="D122" s="498">
        <v>1821.60917</v>
      </c>
      <c r="E122" s="498">
        <v>304.27779</v>
      </c>
      <c r="F122" s="498">
        <v>1348.83591</v>
      </c>
      <c r="G122" s="498">
        <v>3906.92573</v>
      </c>
      <c r="H122" s="498">
        <v>440.19212</v>
      </c>
    </row>
    <row r="123" spans="1:8" ht="12.75" customHeight="1">
      <c r="A123" s="878"/>
      <c r="B123" s="624">
        <v>3</v>
      </c>
      <c r="C123" s="495" t="s">
        <v>343</v>
      </c>
      <c r="D123" s="496">
        <v>1794.61547</v>
      </c>
      <c r="E123" s="496">
        <v>2285.19238</v>
      </c>
      <c r="F123" s="496">
        <v>3514.9584</v>
      </c>
      <c r="G123" s="496">
        <v>3406.2574</v>
      </c>
      <c r="H123" s="496">
        <v>6449.1376900000005</v>
      </c>
    </row>
    <row r="124" spans="1:8" ht="12.75" customHeight="1">
      <c r="A124" s="878"/>
      <c r="B124" s="625">
        <v>11</v>
      </c>
      <c r="C124" s="497" t="s">
        <v>351</v>
      </c>
      <c r="D124" s="498">
        <v>1356.7275900000002</v>
      </c>
      <c r="E124" s="498">
        <v>1293.53047</v>
      </c>
      <c r="F124" s="498">
        <v>1342.95225</v>
      </c>
      <c r="G124" s="498">
        <v>1105.36024</v>
      </c>
      <c r="H124" s="498">
        <v>1398.15948</v>
      </c>
    </row>
    <row r="125" spans="1:8" ht="12.75" customHeight="1">
      <c r="A125" s="878"/>
      <c r="B125" s="624"/>
      <c r="C125" s="495" t="s">
        <v>822</v>
      </c>
      <c r="D125" s="496">
        <v>20883.315480000107</v>
      </c>
      <c r="E125" s="496">
        <v>22100.69226000039</v>
      </c>
      <c r="F125" s="496">
        <v>47133.707390000054</v>
      </c>
      <c r="G125" s="496">
        <v>27029.63817000002</v>
      </c>
      <c r="H125" s="496">
        <v>20101.43645999994</v>
      </c>
    </row>
    <row r="126" spans="1:8" ht="12.75" customHeight="1">
      <c r="A126" s="622" t="s">
        <v>1044</v>
      </c>
      <c r="B126" s="625"/>
      <c r="C126" s="497"/>
      <c r="D126" s="498">
        <v>765510.19082</v>
      </c>
      <c r="E126" s="498">
        <v>1434816.9897100003</v>
      </c>
      <c r="F126" s="498">
        <v>423667.45667000004</v>
      </c>
      <c r="G126" s="498">
        <v>206089.1576</v>
      </c>
      <c r="H126" s="498">
        <v>188238.40113999994</v>
      </c>
    </row>
    <row r="127" spans="1:8" ht="12.75" customHeight="1">
      <c r="A127" s="667"/>
      <c r="B127" s="624"/>
      <c r="C127" s="495"/>
      <c r="D127" s="496"/>
      <c r="E127" s="496"/>
      <c r="F127" s="496"/>
      <c r="G127" s="496"/>
      <c r="H127" s="496"/>
    </row>
    <row r="128" spans="1:8" ht="12.75" customHeight="1">
      <c r="A128" s="878" t="s">
        <v>823</v>
      </c>
      <c r="B128" s="624">
        <v>27</v>
      </c>
      <c r="C128" s="495" t="s">
        <v>367</v>
      </c>
      <c r="D128" s="496">
        <v>523051.0398</v>
      </c>
      <c r="E128" s="496">
        <v>309902.93325</v>
      </c>
      <c r="F128" s="496">
        <v>686665.02273</v>
      </c>
      <c r="G128" s="496">
        <v>30829.86404</v>
      </c>
      <c r="H128" s="496">
        <v>351.74258000000003</v>
      </c>
    </row>
    <row r="129" spans="1:8" ht="12.75" customHeight="1">
      <c r="A129" s="878"/>
      <c r="B129" s="625">
        <v>24</v>
      </c>
      <c r="C129" s="497" t="s">
        <v>364</v>
      </c>
      <c r="D129" s="498">
        <v>990.9</v>
      </c>
      <c r="E129" s="498">
        <v>425.25</v>
      </c>
      <c r="F129" s="498">
        <v>288.8</v>
      </c>
      <c r="G129" s="498">
        <v>1376.02</v>
      </c>
      <c r="H129" s="498">
        <v>652.55</v>
      </c>
    </row>
    <row r="130" spans="1:8" ht="12.75" customHeight="1">
      <c r="A130" s="878"/>
      <c r="B130" s="624">
        <v>76</v>
      </c>
      <c r="C130" s="495" t="s">
        <v>416</v>
      </c>
      <c r="D130" s="496">
        <v>531.18218</v>
      </c>
      <c r="E130" s="496">
        <v>286.91503</v>
      </c>
      <c r="F130" s="496">
        <v>27.792180000000002</v>
      </c>
      <c r="G130" s="496">
        <v>259.33256</v>
      </c>
      <c r="H130" s="496">
        <v>83.923</v>
      </c>
    </row>
    <row r="131" spans="1:8" ht="12.75" customHeight="1">
      <c r="A131" s="878"/>
      <c r="B131" s="625">
        <v>39</v>
      </c>
      <c r="C131" s="497" t="s">
        <v>380</v>
      </c>
      <c r="D131" s="498">
        <v>616.37447</v>
      </c>
      <c r="E131" s="498">
        <v>657.7086899999999</v>
      </c>
      <c r="F131" s="498">
        <v>562.41183</v>
      </c>
      <c r="G131" s="498">
        <v>391.87640000000005</v>
      </c>
      <c r="H131" s="498">
        <v>426.29184000000004</v>
      </c>
    </row>
    <row r="132" spans="1:8" ht="12.75" customHeight="1">
      <c r="A132" s="878"/>
      <c r="B132" s="624">
        <v>19</v>
      </c>
      <c r="C132" s="495" t="s">
        <v>359</v>
      </c>
      <c r="D132" s="496">
        <v>356.45251</v>
      </c>
      <c r="E132" s="496">
        <v>306.70711</v>
      </c>
      <c r="F132" s="496">
        <v>233.02406</v>
      </c>
      <c r="G132" s="496">
        <v>198.94302</v>
      </c>
      <c r="H132" s="496">
        <v>226.51093</v>
      </c>
    </row>
    <row r="133" spans="1:8" ht="12.75" customHeight="1">
      <c r="A133" s="878"/>
      <c r="B133" s="625">
        <v>6</v>
      </c>
      <c r="C133" s="497" t="s">
        <v>346</v>
      </c>
      <c r="D133" s="498">
        <v>290.33961999999997</v>
      </c>
      <c r="E133" s="498">
        <v>227.21464</v>
      </c>
      <c r="F133" s="498">
        <v>235.59869</v>
      </c>
      <c r="G133" s="498">
        <v>206.6249</v>
      </c>
      <c r="H133" s="498">
        <v>223.57492000000002</v>
      </c>
    </row>
    <row r="134" spans="1:8" ht="12.75" customHeight="1">
      <c r="A134" s="878"/>
      <c r="B134" s="624">
        <v>69</v>
      </c>
      <c r="C134" s="495" t="s">
        <v>409</v>
      </c>
      <c r="D134" s="496">
        <v>219.47442</v>
      </c>
      <c r="E134" s="496">
        <v>332.53587</v>
      </c>
      <c r="F134" s="496">
        <v>246.34801000000002</v>
      </c>
      <c r="G134" s="496">
        <v>179.79482000000002</v>
      </c>
      <c r="H134" s="496">
        <v>205.76042</v>
      </c>
    </row>
    <row r="135" spans="1:8" ht="12.75" customHeight="1">
      <c r="A135" s="878"/>
      <c r="B135" s="625">
        <v>48</v>
      </c>
      <c r="C135" s="497" t="s">
        <v>389</v>
      </c>
      <c r="D135" s="498">
        <v>231.18107999999998</v>
      </c>
      <c r="E135" s="498">
        <v>270.92462</v>
      </c>
      <c r="F135" s="498">
        <v>436.03560999999996</v>
      </c>
      <c r="G135" s="498">
        <v>292.76951</v>
      </c>
      <c r="H135" s="498">
        <v>364.49971</v>
      </c>
    </row>
    <row r="136" spans="1:8" ht="12.75" customHeight="1">
      <c r="A136" s="878"/>
      <c r="B136" s="624">
        <v>21</v>
      </c>
      <c r="C136" s="495" t="s">
        <v>361</v>
      </c>
      <c r="D136" s="496">
        <v>236.06248000000002</v>
      </c>
      <c r="E136" s="496">
        <v>343.28663</v>
      </c>
      <c r="F136" s="496">
        <v>231.16368</v>
      </c>
      <c r="G136" s="496">
        <v>283.00793</v>
      </c>
      <c r="H136" s="496">
        <v>185.23725</v>
      </c>
    </row>
    <row r="137" spans="1:8" ht="12.75" customHeight="1">
      <c r="A137" s="878"/>
      <c r="B137" s="625">
        <v>62</v>
      </c>
      <c r="C137" s="497" t="s">
        <v>402</v>
      </c>
      <c r="D137" s="498">
        <v>199.9585</v>
      </c>
      <c r="E137" s="498">
        <v>169.08154000000002</v>
      </c>
      <c r="F137" s="498">
        <v>121.757</v>
      </c>
      <c r="G137" s="498">
        <v>176.08981</v>
      </c>
      <c r="H137" s="498">
        <v>134.1736</v>
      </c>
    </row>
    <row r="138" spans="1:8" ht="12.75" customHeight="1">
      <c r="A138" s="667"/>
      <c r="B138" s="624"/>
      <c r="C138" s="495" t="s">
        <v>822</v>
      </c>
      <c r="D138" s="496">
        <v>2713.563210000051</v>
      </c>
      <c r="E138" s="496">
        <v>2813.5659399997676</v>
      </c>
      <c r="F138" s="496">
        <v>7028.385780000244</v>
      </c>
      <c r="G138" s="496">
        <v>2635.855140000014</v>
      </c>
      <c r="H138" s="496">
        <v>3003.536699999998</v>
      </c>
    </row>
    <row r="139" spans="1:8" ht="12.75" customHeight="1">
      <c r="A139" s="622" t="s">
        <v>1052</v>
      </c>
      <c r="B139" s="625"/>
      <c r="C139" s="497"/>
      <c r="D139" s="498">
        <v>529436.52827</v>
      </c>
      <c r="E139" s="498">
        <v>315736.1233199998</v>
      </c>
      <c r="F139" s="498">
        <v>696076.3395700002</v>
      </c>
      <c r="G139" s="498">
        <v>36830.178130000015</v>
      </c>
      <c r="H139" s="498">
        <v>5857.800949999998</v>
      </c>
    </row>
    <row r="140" spans="1:8" ht="12.75" customHeight="1">
      <c r="A140" s="621"/>
      <c r="B140" s="624"/>
      <c r="C140" s="495"/>
      <c r="D140" s="496"/>
      <c r="E140" s="496"/>
      <c r="F140" s="496"/>
      <c r="G140" s="496"/>
      <c r="H140" s="496"/>
    </row>
    <row r="141" spans="1:8" ht="12.75" customHeight="1">
      <c r="A141" s="878" t="s">
        <v>460</v>
      </c>
      <c r="B141" s="624">
        <v>27</v>
      </c>
      <c r="C141" s="495" t="s">
        <v>367</v>
      </c>
      <c r="D141" s="496">
        <v>190963.43675999998</v>
      </c>
      <c r="E141" s="496">
        <v>255123.13426</v>
      </c>
      <c r="F141" s="496">
        <v>152832.87704</v>
      </c>
      <c r="G141" s="496">
        <v>122228.7171</v>
      </c>
      <c r="H141" s="496">
        <v>67221.42682</v>
      </c>
    </row>
    <row r="142" spans="1:8" ht="12.75" customHeight="1">
      <c r="A142" s="878"/>
      <c r="B142" s="625">
        <v>39</v>
      </c>
      <c r="C142" s="497" t="s">
        <v>380</v>
      </c>
      <c r="D142" s="498">
        <v>173379.87038</v>
      </c>
      <c r="E142" s="498">
        <v>151296.41079</v>
      </c>
      <c r="F142" s="498">
        <v>126506.63204000001</v>
      </c>
      <c r="G142" s="498">
        <v>117519.95725</v>
      </c>
      <c r="H142" s="498">
        <v>40520.56351</v>
      </c>
    </row>
    <row r="143" spans="1:8" ht="12.75" customHeight="1">
      <c r="A143" s="878"/>
      <c r="B143" s="624">
        <v>38</v>
      </c>
      <c r="C143" s="495" t="s">
        <v>379</v>
      </c>
      <c r="D143" s="496">
        <v>45203.39972</v>
      </c>
      <c r="E143" s="496">
        <v>6126.63076</v>
      </c>
      <c r="F143" s="496">
        <v>2779.51986</v>
      </c>
      <c r="G143" s="496">
        <v>1904.0468899999998</v>
      </c>
      <c r="H143" s="496">
        <v>3150.42679</v>
      </c>
    </row>
    <row r="144" spans="1:8" ht="12.75" customHeight="1">
      <c r="A144" s="878"/>
      <c r="B144" s="625">
        <v>40</v>
      </c>
      <c r="C144" s="497" t="s">
        <v>381</v>
      </c>
      <c r="D144" s="498">
        <v>29983.98027</v>
      </c>
      <c r="E144" s="498">
        <v>28681.08584</v>
      </c>
      <c r="F144" s="498">
        <v>35517.8605</v>
      </c>
      <c r="G144" s="498">
        <v>26947.552079999998</v>
      </c>
      <c r="H144" s="498">
        <v>22190.46315</v>
      </c>
    </row>
    <row r="145" spans="1:8" ht="12.75" customHeight="1">
      <c r="A145" s="878"/>
      <c r="B145" s="624">
        <v>70</v>
      </c>
      <c r="C145" s="495" t="s">
        <v>410</v>
      </c>
      <c r="D145" s="496">
        <v>15177.96434</v>
      </c>
      <c r="E145" s="496">
        <v>24586.6882899999</v>
      </c>
      <c r="F145" s="496">
        <v>20015.68666</v>
      </c>
      <c r="G145" s="496">
        <v>7617.11994999999</v>
      </c>
      <c r="H145" s="496">
        <v>1439.60999</v>
      </c>
    </row>
    <row r="146" spans="1:8" ht="12.75" customHeight="1">
      <c r="A146" s="878"/>
      <c r="B146" s="625">
        <v>29</v>
      </c>
      <c r="C146" s="497" t="s">
        <v>369</v>
      </c>
      <c r="D146" s="498">
        <v>14422.03107</v>
      </c>
      <c r="E146" s="498">
        <v>16437.10327</v>
      </c>
      <c r="F146" s="498">
        <v>14663.51745</v>
      </c>
      <c r="G146" s="498">
        <v>11486.19525</v>
      </c>
      <c r="H146" s="498">
        <v>6399.568230000001</v>
      </c>
    </row>
    <row r="147" spans="1:8" ht="12.75" customHeight="1">
      <c r="A147" s="878"/>
      <c r="B147" s="624">
        <v>28</v>
      </c>
      <c r="C147" s="495" t="s">
        <v>368</v>
      </c>
      <c r="D147" s="496">
        <v>12098.27184</v>
      </c>
      <c r="E147" s="496">
        <v>5256.58429</v>
      </c>
      <c r="F147" s="496">
        <v>4757.41632</v>
      </c>
      <c r="G147" s="496">
        <v>3926.85565</v>
      </c>
      <c r="H147" s="496">
        <v>944.93437</v>
      </c>
    </row>
    <row r="148" spans="1:8" ht="12.75" customHeight="1">
      <c r="A148" s="878"/>
      <c r="B148" s="625">
        <v>78</v>
      </c>
      <c r="C148" s="497" t="s">
        <v>417</v>
      </c>
      <c r="D148" s="498">
        <v>8153.47666</v>
      </c>
      <c r="E148" s="498">
        <v>0</v>
      </c>
      <c r="F148" s="498">
        <v>1033.44808</v>
      </c>
      <c r="G148" s="498">
        <v>90.55738000000001</v>
      </c>
      <c r="H148" s="498">
        <v>0</v>
      </c>
    </row>
    <row r="149" spans="1:8" ht="12.75" customHeight="1">
      <c r="A149" s="878"/>
      <c r="B149" s="624">
        <v>15</v>
      </c>
      <c r="C149" s="495" t="s">
        <v>355</v>
      </c>
      <c r="D149" s="496">
        <v>8012.32799</v>
      </c>
      <c r="E149" s="496">
        <v>10895.30668</v>
      </c>
      <c r="F149" s="496">
        <v>10396.462210000002</v>
      </c>
      <c r="G149" s="496">
        <v>3907.53784</v>
      </c>
      <c r="H149" s="496">
        <v>5329.70692</v>
      </c>
    </row>
    <row r="150" spans="1:8" ht="12.75" customHeight="1">
      <c r="A150" s="878"/>
      <c r="B150" s="625">
        <v>33</v>
      </c>
      <c r="C150" s="497" t="s">
        <v>373</v>
      </c>
      <c r="D150" s="498">
        <v>8692.52827999999</v>
      </c>
      <c r="E150" s="498">
        <v>4755.96575</v>
      </c>
      <c r="F150" s="498">
        <v>1924.0620900000001</v>
      </c>
      <c r="G150" s="498">
        <v>2361.38181</v>
      </c>
      <c r="H150" s="498">
        <v>2759.60578</v>
      </c>
    </row>
    <row r="151" spans="1:8" ht="12.75" customHeight="1">
      <c r="A151" s="667"/>
      <c r="B151" s="624"/>
      <c r="C151" s="495" t="s">
        <v>822</v>
      </c>
      <c r="D151" s="496">
        <v>67569.26493</v>
      </c>
      <c r="E151" s="496">
        <v>92604.96212000027</v>
      </c>
      <c r="F151" s="496">
        <v>86839.72825999989</v>
      </c>
      <c r="G151" s="496">
        <v>61561.860250000085</v>
      </c>
      <c r="H151" s="496">
        <v>45356.43132000012</v>
      </c>
    </row>
    <row r="152" spans="1:8" ht="12.75" customHeight="1">
      <c r="A152" s="622" t="s">
        <v>1049</v>
      </c>
      <c r="B152" s="625"/>
      <c r="C152" s="497"/>
      <c r="D152" s="498">
        <v>573656.55224</v>
      </c>
      <c r="E152" s="498">
        <v>595763.8720500001</v>
      </c>
      <c r="F152" s="498">
        <v>457267.21050999995</v>
      </c>
      <c r="G152" s="498">
        <v>359551.78145</v>
      </c>
      <c r="H152" s="498">
        <v>195312.73688000013</v>
      </c>
    </row>
    <row r="153" spans="1:8" ht="12.75" customHeight="1">
      <c r="A153" s="621"/>
      <c r="B153" s="624"/>
      <c r="C153" s="495"/>
      <c r="D153" s="496"/>
      <c r="E153" s="496"/>
      <c r="F153" s="496"/>
      <c r="G153" s="496"/>
      <c r="H153" s="496"/>
    </row>
    <row r="154" spans="1:8" ht="12.75" customHeight="1">
      <c r="A154" s="878" t="s">
        <v>457</v>
      </c>
      <c r="B154" s="624">
        <v>27</v>
      </c>
      <c r="C154" s="495" t="s">
        <v>367</v>
      </c>
      <c r="D154" s="496">
        <v>108102.64853</v>
      </c>
      <c r="E154" s="496">
        <v>197162.38113</v>
      </c>
      <c r="F154" s="496">
        <v>145060.34123</v>
      </c>
      <c r="G154" s="496">
        <v>84231.8285</v>
      </c>
      <c r="H154" s="496">
        <v>45225.76604</v>
      </c>
    </row>
    <row r="155" spans="1:8" ht="12.75" customHeight="1">
      <c r="A155" s="878"/>
      <c r="B155" s="625">
        <v>39</v>
      </c>
      <c r="C155" s="497" t="s">
        <v>380</v>
      </c>
      <c r="D155" s="498">
        <v>73785.7547400001</v>
      </c>
      <c r="E155" s="498">
        <v>58877.0326600001</v>
      </c>
      <c r="F155" s="498">
        <v>60050.783250000095</v>
      </c>
      <c r="G155" s="498">
        <v>64040.75114</v>
      </c>
      <c r="H155" s="498">
        <v>38812.74609</v>
      </c>
    </row>
    <row r="156" spans="1:8" ht="12.75" customHeight="1">
      <c r="A156" s="878"/>
      <c r="B156" s="624">
        <v>33</v>
      </c>
      <c r="C156" s="495" t="s">
        <v>373</v>
      </c>
      <c r="D156" s="496">
        <v>55972.2552200001</v>
      </c>
      <c r="E156" s="496">
        <v>50296.85543</v>
      </c>
      <c r="F156" s="496">
        <v>43538.0389700001</v>
      </c>
      <c r="G156" s="496">
        <v>37641.5671599999</v>
      </c>
      <c r="H156" s="496">
        <v>29437.18281</v>
      </c>
    </row>
    <row r="157" spans="1:8" ht="12.75" customHeight="1">
      <c r="A157" s="878"/>
      <c r="B157" s="625">
        <v>17</v>
      </c>
      <c r="C157" s="497" t="s">
        <v>357</v>
      </c>
      <c r="D157" s="498">
        <v>33366.91687</v>
      </c>
      <c r="E157" s="498">
        <v>59643.7535</v>
      </c>
      <c r="F157" s="498">
        <v>33045.69865</v>
      </c>
      <c r="G157" s="498">
        <v>41569.740789999996</v>
      </c>
      <c r="H157" s="498">
        <v>27835.80426</v>
      </c>
    </row>
    <row r="158" spans="1:8" ht="12.75" customHeight="1">
      <c r="A158" s="878"/>
      <c r="B158" s="624">
        <v>48</v>
      </c>
      <c r="C158" s="495" t="s">
        <v>389</v>
      </c>
      <c r="D158" s="496">
        <v>27955.978199999998</v>
      </c>
      <c r="E158" s="496">
        <v>30980.705550000002</v>
      </c>
      <c r="F158" s="496">
        <v>40491.62814</v>
      </c>
      <c r="G158" s="496">
        <v>30810.656039999998</v>
      </c>
      <c r="H158" s="496">
        <v>28155.33096</v>
      </c>
    </row>
    <row r="159" spans="1:8" ht="12.75" customHeight="1">
      <c r="A159" s="878"/>
      <c r="B159" s="625">
        <v>85</v>
      </c>
      <c r="C159" s="497" t="s">
        <v>424</v>
      </c>
      <c r="D159" s="498">
        <v>28236.41735</v>
      </c>
      <c r="E159" s="498">
        <v>22418.65858</v>
      </c>
      <c r="F159" s="498">
        <v>22518.27701</v>
      </c>
      <c r="G159" s="498">
        <v>18748.24259</v>
      </c>
      <c r="H159" s="498">
        <v>18331.48286</v>
      </c>
    </row>
    <row r="160" spans="1:8" ht="12.75" customHeight="1">
      <c r="A160" s="878"/>
      <c r="B160" s="624">
        <v>96</v>
      </c>
      <c r="C160" s="495" t="s">
        <v>435</v>
      </c>
      <c r="D160" s="496">
        <v>21852.13246</v>
      </c>
      <c r="E160" s="496">
        <v>17083.51745</v>
      </c>
      <c r="F160" s="496">
        <v>2027.41494</v>
      </c>
      <c r="G160" s="496">
        <v>1254.96193</v>
      </c>
      <c r="H160" s="496">
        <v>1056.08864</v>
      </c>
    </row>
    <row r="161" spans="1:8" ht="12.75" customHeight="1">
      <c r="A161" s="878"/>
      <c r="B161" s="625">
        <v>84</v>
      </c>
      <c r="C161" s="497" t="s">
        <v>423</v>
      </c>
      <c r="D161" s="498">
        <v>19827.676489999998</v>
      </c>
      <c r="E161" s="498">
        <v>25612.26574</v>
      </c>
      <c r="F161" s="498">
        <v>15232.42065</v>
      </c>
      <c r="G161" s="498">
        <v>14344.02535</v>
      </c>
      <c r="H161" s="498">
        <v>20732.07777</v>
      </c>
    </row>
    <row r="162" spans="1:8" ht="12.75" customHeight="1">
      <c r="A162" s="878"/>
      <c r="B162" s="624">
        <v>30</v>
      </c>
      <c r="C162" s="495" t="s">
        <v>370</v>
      </c>
      <c r="D162" s="496">
        <v>20223.54798</v>
      </c>
      <c r="E162" s="496">
        <v>17443.43281</v>
      </c>
      <c r="F162" s="496">
        <v>15677.3634</v>
      </c>
      <c r="G162" s="496">
        <v>12777.24325</v>
      </c>
      <c r="H162" s="496">
        <v>11803.329880000001</v>
      </c>
    </row>
    <row r="163" spans="1:8" ht="12.75" customHeight="1">
      <c r="A163" s="878"/>
      <c r="B163" s="625">
        <v>38</v>
      </c>
      <c r="C163" s="497" t="s">
        <v>379</v>
      </c>
      <c r="D163" s="498">
        <v>16092.143189999999</v>
      </c>
      <c r="E163" s="498">
        <v>17688.14043</v>
      </c>
      <c r="F163" s="498">
        <v>16408.33949</v>
      </c>
      <c r="G163" s="498">
        <v>13999.072880000002</v>
      </c>
      <c r="H163" s="498">
        <v>10684.71962</v>
      </c>
    </row>
    <row r="164" spans="1:8" ht="12.75" customHeight="1">
      <c r="A164" s="667"/>
      <c r="B164" s="624"/>
      <c r="C164" s="495" t="s">
        <v>822</v>
      </c>
      <c r="D164" s="496">
        <v>155754.58945000015</v>
      </c>
      <c r="E164" s="496">
        <v>152523.4821400001</v>
      </c>
      <c r="F164" s="496">
        <v>152255.98708999984</v>
      </c>
      <c r="G164" s="496">
        <v>125795.95675000019</v>
      </c>
      <c r="H164" s="496">
        <v>94973.11837000016</v>
      </c>
    </row>
    <row r="165" spans="1:8" ht="12.75" customHeight="1">
      <c r="A165" s="628" t="s">
        <v>1048</v>
      </c>
      <c r="B165" s="625"/>
      <c r="C165" s="497"/>
      <c r="D165" s="498">
        <v>561170.0604800003</v>
      </c>
      <c r="E165" s="498">
        <v>649730.2254200001</v>
      </c>
      <c r="F165" s="498">
        <v>546306.29282</v>
      </c>
      <c r="G165" s="498">
        <v>445214.0463800001</v>
      </c>
      <c r="H165" s="498">
        <v>327047.6473000001</v>
      </c>
    </row>
    <row r="166" spans="1:8" ht="12.75" customHeight="1">
      <c r="A166" s="621"/>
      <c r="B166" s="624"/>
      <c r="C166" s="495"/>
      <c r="D166" s="496"/>
      <c r="E166" s="496"/>
      <c r="F166" s="496"/>
      <c r="G166" s="496"/>
      <c r="H166" s="496"/>
    </row>
    <row r="167" spans="1:8" ht="12.75" customHeight="1">
      <c r="A167" s="878" t="s">
        <v>493</v>
      </c>
      <c r="B167" s="624">
        <v>27</v>
      </c>
      <c r="C167" s="495" t="s">
        <v>367</v>
      </c>
      <c r="D167" s="496">
        <v>310264.61334</v>
      </c>
      <c r="E167" s="496">
        <v>358262.33013</v>
      </c>
      <c r="F167" s="496">
        <v>311511.80567000003</v>
      </c>
      <c r="G167" s="496">
        <v>123956.34666</v>
      </c>
      <c r="H167" s="496">
        <v>197774.78488</v>
      </c>
    </row>
    <row r="168" spans="1:8" ht="12.75" customHeight="1">
      <c r="A168" s="878"/>
      <c r="B168" s="625">
        <v>8</v>
      </c>
      <c r="C168" s="497" t="s">
        <v>348</v>
      </c>
      <c r="D168" s="498">
        <v>61120.96314</v>
      </c>
      <c r="E168" s="498">
        <v>62246.48402</v>
      </c>
      <c r="F168" s="498">
        <v>62015.2738300001</v>
      </c>
      <c r="G168" s="498">
        <v>44918.55293</v>
      </c>
      <c r="H168" s="498">
        <v>48990.45085</v>
      </c>
    </row>
    <row r="169" spans="1:8" ht="12.75" customHeight="1">
      <c r="A169" s="878"/>
      <c r="B169" s="624">
        <v>9</v>
      </c>
      <c r="C169" s="495" t="s">
        <v>349</v>
      </c>
      <c r="D169" s="496">
        <v>28874.97811</v>
      </c>
      <c r="E169" s="496">
        <v>48917.09194</v>
      </c>
      <c r="F169" s="496">
        <v>69182.09779999989</v>
      </c>
      <c r="G169" s="496">
        <v>28555.640420000003</v>
      </c>
      <c r="H169" s="496">
        <v>30703.89785</v>
      </c>
    </row>
    <row r="170" spans="1:8" ht="12.75" customHeight="1">
      <c r="A170" s="878"/>
      <c r="B170" s="625">
        <v>6</v>
      </c>
      <c r="C170" s="497" t="s">
        <v>346</v>
      </c>
      <c r="D170" s="498">
        <v>22974.28072</v>
      </c>
      <c r="E170" s="498">
        <v>20484.909030000003</v>
      </c>
      <c r="F170" s="498">
        <v>22634.6557</v>
      </c>
      <c r="G170" s="498">
        <v>24835.6933400001</v>
      </c>
      <c r="H170" s="498">
        <v>16320.61545</v>
      </c>
    </row>
    <row r="171" spans="1:8" ht="12.75" customHeight="1">
      <c r="A171" s="878"/>
      <c r="B171" s="624">
        <v>21</v>
      </c>
      <c r="C171" s="495" t="s">
        <v>361</v>
      </c>
      <c r="D171" s="496">
        <v>5065.7082199999995</v>
      </c>
      <c r="E171" s="496">
        <v>6625.74859</v>
      </c>
      <c r="F171" s="496">
        <v>6011.19112</v>
      </c>
      <c r="G171" s="496">
        <v>4907.470429999999</v>
      </c>
      <c r="H171" s="496">
        <v>4253.500389999999</v>
      </c>
    </row>
    <row r="172" spans="1:8" ht="12.75" customHeight="1">
      <c r="A172" s="878"/>
      <c r="B172" s="625">
        <v>24</v>
      </c>
      <c r="C172" s="497" t="s">
        <v>364</v>
      </c>
      <c r="D172" s="498">
        <v>3055.0674</v>
      </c>
      <c r="E172" s="498">
        <v>0</v>
      </c>
      <c r="F172" s="498">
        <v>0</v>
      </c>
      <c r="G172" s="498">
        <v>0</v>
      </c>
      <c r="H172" s="498">
        <v>0</v>
      </c>
    </row>
    <row r="173" spans="1:8" ht="12.75" customHeight="1">
      <c r="A173" s="878"/>
      <c r="B173" s="624">
        <v>39</v>
      </c>
      <c r="C173" s="495" t="s">
        <v>380</v>
      </c>
      <c r="D173" s="496">
        <v>2487.36954</v>
      </c>
      <c r="E173" s="496">
        <v>1423.7906799999998</v>
      </c>
      <c r="F173" s="496">
        <v>2028.41402</v>
      </c>
      <c r="G173" s="496">
        <v>1940.00134</v>
      </c>
      <c r="H173" s="496">
        <v>1524.14393</v>
      </c>
    </row>
    <row r="174" spans="1:8" ht="12.75" customHeight="1">
      <c r="A174" s="878"/>
      <c r="B174" s="625">
        <v>62</v>
      </c>
      <c r="C174" s="497" t="s">
        <v>402</v>
      </c>
      <c r="D174" s="498">
        <v>2256.66932</v>
      </c>
      <c r="E174" s="498">
        <v>1895.73272</v>
      </c>
      <c r="F174" s="498">
        <v>1838.47965</v>
      </c>
      <c r="G174" s="498">
        <v>1599.89213</v>
      </c>
      <c r="H174" s="498">
        <v>1575.7259099999999</v>
      </c>
    </row>
    <row r="175" spans="1:8" ht="12.75" customHeight="1">
      <c r="A175" s="878"/>
      <c r="B175" s="624">
        <v>48</v>
      </c>
      <c r="C175" s="495" t="s">
        <v>389</v>
      </c>
      <c r="D175" s="496">
        <v>2260.47844</v>
      </c>
      <c r="E175" s="496">
        <v>1698.79124</v>
      </c>
      <c r="F175" s="496">
        <v>1352.47076</v>
      </c>
      <c r="G175" s="496">
        <v>1436.3256299999998</v>
      </c>
      <c r="H175" s="496">
        <v>1005.55196</v>
      </c>
    </row>
    <row r="176" spans="1:8" ht="12.75" customHeight="1">
      <c r="A176" s="878"/>
      <c r="B176" s="625">
        <v>12</v>
      </c>
      <c r="C176" s="497" t="s">
        <v>352</v>
      </c>
      <c r="D176" s="498">
        <v>694.2544499999999</v>
      </c>
      <c r="E176" s="498">
        <v>990.70057</v>
      </c>
      <c r="F176" s="498">
        <v>290.70002</v>
      </c>
      <c r="G176" s="498">
        <v>364.05759</v>
      </c>
      <c r="H176" s="498">
        <v>175.77017</v>
      </c>
    </row>
    <row r="177" spans="1:8" ht="12.75" customHeight="1">
      <c r="A177" s="878"/>
      <c r="B177" s="624"/>
      <c r="C177" s="495" t="s">
        <v>822</v>
      </c>
      <c r="D177" s="496">
        <v>6002.359750000003</v>
      </c>
      <c r="E177" s="496">
        <v>7224.115790000069</v>
      </c>
      <c r="F177" s="496">
        <v>16394.15948000009</v>
      </c>
      <c r="G177" s="496">
        <v>23896.922170000034</v>
      </c>
      <c r="H177" s="496">
        <v>18626.329230000032</v>
      </c>
    </row>
    <row r="178" spans="1:8" ht="12.75" customHeight="1">
      <c r="A178" s="622" t="s">
        <v>1051</v>
      </c>
      <c r="B178" s="625"/>
      <c r="C178" s="497"/>
      <c r="D178" s="498">
        <v>445056.7424299999</v>
      </c>
      <c r="E178" s="498">
        <v>509769.69471</v>
      </c>
      <c r="F178" s="498">
        <v>493259.24805000005</v>
      </c>
      <c r="G178" s="498">
        <v>256410.90264000013</v>
      </c>
      <c r="H178" s="498">
        <v>320950.77061999997</v>
      </c>
    </row>
    <row r="179" spans="1:8" ht="12.75" customHeight="1">
      <c r="A179" s="621"/>
      <c r="B179" s="624"/>
      <c r="C179" s="495"/>
      <c r="D179" s="496"/>
      <c r="E179" s="496"/>
      <c r="F179" s="496"/>
      <c r="G179" s="496"/>
      <c r="H179" s="496"/>
    </row>
    <row r="180" spans="1:8" ht="12.75" customHeight="1">
      <c r="A180" s="878" t="s">
        <v>463</v>
      </c>
      <c r="B180" s="624">
        <v>87</v>
      </c>
      <c r="C180" s="495" t="s">
        <v>426</v>
      </c>
      <c r="D180" s="496">
        <v>131036.13635</v>
      </c>
      <c r="E180" s="496">
        <v>24016.18927</v>
      </c>
      <c r="F180" s="496">
        <v>446.86485999999996</v>
      </c>
      <c r="G180" s="496">
        <v>532.54719</v>
      </c>
      <c r="H180" s="496">
        <v>338.37288</v>
      </c>
    </row>
    <row r="181" spans="1:8" ht="12.75" customHeight="1">
      <c r="A181" s="878"/>
      <c r="B181" s="625">
        <v>39</v>
      </c>
      <c r="C181" s="497" t="s">
        <v>380</v>
      </c>
      <c r="D181" s="498">
        <v>33046.02587</v>
      </c>
      <c r="E181" s="498">
        <v>30777.682210000003</v>
      </c>
      <c r="F181" s="498">
        <v>34216.67840999999</v>
      </c>
      <c r="G181" s="498">
        <v>20159.44297</v>
      </c>
      <c r="H181" s="498">
        <v>18056.36085</v>
      </c>
    </row>
    <row r="182" spans="1:8" ht="12.75" customHeight="1">
      <c r="A182" s="878"/>
      <c r="B182" s="624">
        <v>33</v>
      </c>
      <c r="C182" s="495" t="s">
        <v>373</v>
      </c>
      <c r="D182" s="496">
        <v>26137.41051</v>
      </c>
      <c r="E182" s="496">
        <v>22803.59029</v>
      </c>
      <c r="F182" s="496">
        <v>24699.1533100001</v>
      </c>
      <c r="G182" s="496">
        <v>12581.799570000001</v>
      </c>
      <c r="H182" s="496">
        <v>15000.877289999999</v>
      </c>
    </row>
    <row r="183" spans="1:8" ht="12.75" customHeight="1">
      <c r="A183" s="878"/>
      <c r="B183" s="625">
        <v>62</v>
      </c>
      <c r="C183" s="497" t="s">
        <v>402</v>
      </c>
      <c r="D183" s="498">
        <v>17046.05584</v>
      </c>
      <c r="E183" s="498">
        <v>15599.940859999999</v>
      </c>
      <c r="F183" s="498">
        <v>16163.680880000002</v>
      </c>
      <c r="G183" s="498">
        <v>13366.4139</v>
      </c>
      <c r="H183" s="498">
        <v>14104.09942</v>
      </c>
    </row>
    <row r="184" spans="1:8" ht="12.75" customHeight="1">
      <c r="A184" s="878"/>
      <c r="B184" s="624">
        <v>30</v>
      </c>
      <c r="C184" s="495" t="s">
        <v>370</v>
      </c>
      <c r="D184" s="496">
        <v>15298.07002</v>
      </c>
      <c r="E184" s="496">
        <v>11170.888550000001</v>
      </c>
      <c r="F184" s="496">
        <v>12669.32603</v>
      </c>
      <c r="G184" s="496">
        <v>11018.71738</v>
      </c>
      <c r="H184" s="496">
        <v>6088.56802</v>
      </c>
    </row>
    <row r="185" spans="1:8" ht="12.75" customHeight="1">
      <c r="A185" s="878"/>
      <c r="B185" s="625">
        <v>27</v>
      </c>
      <c r="C185" s="497" t="s">
        <v>367</v>
      </c>
      <c r="D185" s="498">
        <v>13999.00435</v>
      </c>
      <c r="E185" s="498">
        <v>49891.27529000011</v>
      </c>
      <c r="F185" s="498">
        <v>41567.604340000005</v>
      </c>
      <c r="G185" s="498">
        <v>34810.20463</v>
      </c>
      <c r="H185" s="498">
        <v>29356.76257</v>
      </c>
    </row>
    <row r="186" spans="1:8" ht="12.75" customHeight="1">
      <c r="A186" s="878"/>
      <c r="B186" s="624">
        <v>61</v>
      </c>
      <c r="C186" s="495" t="s">
        <v>401</v>
      </c>
      <c r="D186" s="496">
        <v>9990.203220000001</v>
      </c>
      <c r="E186" s="496">
        <v>12312.389210000001</v>
      </c>
      <c r="F186" s="496">
        <v>11277.414460000002</v>
      </c>
      <c r="G186" s="496">
        <v>9381.80608000001</v>
      </c>
      <c r="H186" s="496">
        <v>10104.56422</v>
      </c>
    </row>
    <row r="187" spans="1:8" ht="12.75" customHeight="1">
      <c r="A187" s="878"/>
      <c r="B187" s="625">
        <v>38</v>
      </c>
      <c r="C187" s="497" t="s">
        <v>379</v>
      </c>
      <c r="D187" s="498">
        <v>7616.692230000001</v>
      </c>
      <c r="E187" s="498">
        <v>8883.23291</v>
      </c>
      <c r="F187" s="498">
        <v>10774.31474</v>
      </c>
      <c r="G187" s="498">
        <v>8885.0361</v>
      </c>
      <c r="H187" s="498">
        <v>5590.6446</v>
      </c>
    </row>
    <row r="188" spans="1:8" ht="12.75" customHeight="1">
      <c r="A188" s="878"/>
      <c r="B188" s="624">
        <v>48</v>
      </c>
      <c r="C188" s="495" t="s">
        <v>389</v>
      </c>
      <c r="D188" s="496">
        <v>7074.55606</v>
      </c>
      <c r="E188" s="496">
        <v>5621.5100999999995</v>
      </c>
      <c r="F188" s="496">
        <v>5742.0963</v>
      </c>
      <c r="G188" s="496">
        <v>3827.83937</v>
      </c>
      <c r="H188" s="496">
        <v>3140.14862</v>
      </c>
    </row>
    <row r="189" spans="1:8" ht="12.75" customHeight="1">
      <c r="A189" s="878"/>
      <c r="B189" s="625">
        <v>49</v>
      </c>
      <c r="C189" s="497" t="s">
        <v>390</v>
      </c>
      <c r="D189" s="498">
        <v>5574.8632099999995</v>
      </c>
      <c r="E189" s="498">
        <v>6278.86453</v>
      </c>
      <c r="F189" s="498">
        <v>6273.76716</v>
      </c>
      <c r="G189" s="498">
        <v>6935.9917000000005</v>
      </c>
      <c r="H189" s="498">
        <v>7323.87279</v>
      </c>
    </row>
    <row r="190" spans="1:8" ht="12.75" customHeight="1">
      <c r="A190" s="878"/>
      <c r="B190" s="624"/>
      <c r="C190" s="495" t="s">
        <v>822</v>
      </c>
      <c r="D190" s="496">
        <v>94187.51857999997</v>
      </c>
      <c r="E190" s="496">
        <v>137919.33315000005</v>
      </c>
      <c r="F190" s="496">
        <v>123579.45422000007</v>
      </c>
      <c r="G190" s="496">
        <v>144947.64530999993</v>
      </c>
      <c r="H190" s="496">
        <v>108628.15680999999</v>
      </c>
    </row>
    <row r="191" spans="1:8" ht="12.75" customHeight="1">
      <c r="A191" s="628" t="s">
        <v>1053</v>
      </c>
      <c r="B191" s="625"/>
      <c r="C191" s="497"/>
      <c r="D191" s="498">
        <v>361006.53624</v>
      </c>
      <c r="E191" s="498">
        <v>325274.89637000015</v>
      </c>
      <c r="F191" s="498">
        <v>287410.35471000016</v>
      </c>
      <c r="G191" s="498">
        <v>266447.44419999997</v>
      </c>
      <c r="H191" s="498">
        <v>217732.42806999997</v>
      </c>
    </row>
    <row r="192" spans="1:8" ht="12.75" customHeight="1">
      <c r="A192" s="621"/>
      <c r="B192" s="624"/>
      <c r="C192" s="495"/>
      <c r="D192" s="496"/>
      <c r="E192" s="496"/>
      <c r="F192" s="496"/>
      <c r="G192" s="496"/>
      <c r="H192" s="496"/>
    </row>
    <row r="193" spans="1:8" ht="12.75" customHeight="1">
      <c r="A193" s="878" t="s">
        <v>501</v>
      </c>
      <c r="B193" s="624">
        <v>71</v>
      </c>
      <c r="C193" s="495" t="s">
        <v>411</v>
      </c>
      <c r="D193" s="496">
        <v>215929.18263999998</v>
      </c>
      <c r="E193" s="496">
        <v>331245.25967</v>
      </c>
      <c r="F193" s="496">
        <v>320199.17176999996</v>
      </c>
      <c r="G193" s="496">
        <v>276201.81906</v>
      </c>
      <c r="H193" s="496">
        <v>222549.91081</v>
      </c>
    </row>
    <row r="194" spans="1:8" ht="12.75" customHeight="1">
      <c r="A194" s="878"/>
      <c r="B194" s="625">
        <v>26</v>
      </c>
      <c r="C194" s="497" t="s">
        <v>366</v>
      </c>
      <c r="D194" s="498">
        <v>4461.29508</v>
      </c>
      <c r="E194" s="498">
        <v>6270.92747</v>
      </c>
      <c r="F194" s="498">
        <v>3646.99378</v>
      </c>
      <c r="G194" s="498">
        <v>4240.04627</v>
      </c>
      <c r="H194" s="498">
        <v>4880.18805</v>
      </c>
    </row>
    <row r="195" spans="1:8" ht="12.75" customHeight="1">
      <c r="A195" s="878"/>
      <c r="B195" s="624">
        <v>30</v>
      </c>
      <c r="C195" s="495" t="s">
        <v>370</v>
      </c>
      <c r="D195" s="496">
        <v>2002.69846</v>
      </c>
      <c r="E195" s="496">
        <v>1533.28242</v>
      </c>
      <c r="F195" s="496">
        <v>1416.84842</v>
      </c>
      <c r="G195" s="496">
        <v>1169.91573</v>
      </c>
      <c r="H195" s="496">
        <v>1098.48261</v>
      </c>
    </row>
    <row r="196" spans="1:8" ht="12.75" customHeight="1">
      <c r="A196" s="878"/>
      <c r="B196" s="625">
        <v>35</v>
      </c>
      <c r="C196" s="497" t="s">
        <v>375</v>
      </c>
      <c r="D196" s="498">
        <v>731.4524200000001</v>
      </c>
      <c r="E196" s="498">
        <v>1122.24721</v>
      </c>
      <c r="F196" s="498">
        <v>1749.50453</v>
      </c>
      <c r="G196" s="498">
        <v>1345.71127</v>
      </c>
      <c r="H196" s="498">
        <v>863.5334300000001</v>
      </c>
    </row>
    <row r="197" spans="1:8" ht="12.75" customHeight="1">
      <c r="A197" s="878"/>
      <c r="B197" s="624">
        <v>6</v>
      </c>
      <c r="C197" s="495" t="s">
        <v>346</v>
      </c>
      <c r="D197" s="496">
        <v>587.15595</v>
      </c>
      <c r="E197" s="496">
        <v>382.3965</v>
      </c>
      <c r="F197" s="496">
        <v>460.20489000000003</v>
      </c>
      <c r="G197" s="496">
        <v>1324.91851</v>
      </c>
      <c r="H197" s="496">
        <v>357.53928</v>
      </c>
    </row>
    <row r="198" spans="1:8" ht="12.75" customHeight="1">
      <c r="A198" s="878"/>
      <c r="B198" s="625">
        <v>8</v>
      </c>
      <c r="C198" s="497" t="s">
        <v>348</v>
      </c>
      <c r="D198" s="498">
        <v>556.1753100000001</v>
      </c>
      <c r="E198" s="498">
        <v>455.71588</v>
      </c>
      <c r="F198" s="498">
        <v>362.96344</v>
      </c>
      <c r="G198" s="498">
        <v>394.74014</v>
      </c>
      <c r="H198" s="498">
        <v>402.11168</v>
      </c>
    </row>
    <row r="199" spans="1:8" ht="12.75" customHeight="1">
      <c r="A199" s="878"/>
      <c r="B199" s="624">
        <v>27</v>
      </c>
      <c r="C199" s="495" t="s">
        <v>367</v>
      </c>
      <c r="D199" s="496">
        <v>609.89624</v>
      </c>
      <c r="E199" s="496">
        <v>2690.2504599999997</v>
      </c>
      <c r="F199" s="496">
        <v>5675.385719999999</v>
      </c>
      <c r="G199" s="496">
        <v>4795.06</v>
      </c>
      <c r="H199" s="496">
        <v>109249.0698</v>
      </c>
    </row>
    <row r="200" spans="1:8" ht="12.75" customHeight="1">
      <c r="A200" s="878"/>
      <c r="B200" s="625">
        <v>9</v>
      </c>
      <c r="C200" s="497" t="s">
        <v>349</v>
      </c>
      <c r="D200" s="498">
        <v>140.07883999999999</v>
      </c>
      <c r="E200" s="498">
        <v>87.63952</v>
      </c>
      <c r="F200" s="498">
        <v>217.01669</v>
      </c>
      <c r="G200" s="498">
        <v>5.164560000000001</v>
      </c>
      <c r="H200" s="498">
        <v>4.1157200000000005</v>
      </c>
    </row>
    <row r="201" spans="1:8" ht="12.75" customHeight="1">
      <c r="A201" s="878"/>
      <c r="B201" s="624">
        <v>91</v>
      </c>
      <c r="C201" s="495" t="s">
        <v>430</v>
      </c>
      <c r="D201" s="496">
        <v>138.06734</v>
      </c>
      <c r="E201" s="496">
        <v>1.4688599999999998</v>
      </c>
      <c r="F201" s="496">
        <v>9.85972</v>
      </c>
      <c r="G201" s="496">
        <v>0.685</v>
      </c>
      <c r="H201" s="496">
        <v>58.7839</v>
      </c>
    </row>
    <row r="202" spans="1:8" ht="12.75" customHeight="1">
      <c r="A202" s="878"/>
      <c r="B202" s="625">
        <v>98</v>
      </c>
      <c r="C202" s="497" t="s">
        <v>437</v>
      </c>
      <c r="D202" s="498">
        <v>119.468</v>
      </c>
      <c r="E202" s="498">
        <v>75.97</v>
      </c>
      <c r="F202" s="498">
        <v>100.385</v>
      </c>
      <c r="G202" s="498">
        <v>11.5</v>
      </c>
      <c r="H202" s="498">
        <v>5.5</v>
      </c>
    </row>
    <row r="203" spans="1:8" ht="12.75" customHeight="1">
      <c r="A203" s="667"/>
      <c r="B203" s="624"/>
      <c r="C203" s="495" t="s">
        <v>822</v>
      </c>
      <c r="D203" s="496">
        <v>2404.7652800000214</v>
      </c>
      <c r="E203" s="496">
        <v>2182.7419400000363</v>
      </c>
      <c r="F203" s="496">
        <v>8352.638420000032</v>
      </c>
      <c r="G203" s="496">
        <v>49523.33023999992</v>
      </c>
      <c r="H203" s="496">
        <v>45322.53888000001</v>
      </c>
    </row>
    <row r="204" spans="1:8" ht="12.75" customHeight="1">
      <c r="A204" s="628" t="s">
        <v>1056</v>
      </c>
      <c r="B204" s="625"/>
      <c r="C204" s="497"/>
      <c r="D204" s="498">
        <v>227680.23556</v>
      </c>
      <c r="E204" s="498">
        <v>346047.89993</v>
      </c>
      <c r="F204" s="498">
        <v>342190.97238000005</v>
      </c>
      <c r="G204" s="498">
        <v>339012.89077999996</v>
      </c>
      <c r="H204" s="498">
        <v>384791.77416</v>
      </c>
    </row>
    <row r="205" spans="1:8" ht="18" customHeight="1">
      <c r="A205" s="621"/>
      <c r="B205" s="624"/>
      <c r="C205" s="495"/>
      <c r="D205" s="496"/>
      <c r="E205" s="496"/>
      <c r="F205" s="496"/>
      <c r="G205" s="496"/>
      <c r="H205" s="496"/>
    </row>
    <row r="206" spans="1:8" ht="12.75" customHeight="1">
      <c r="A206" s="878" t="s">
        <v>500</v>
      </c>
      <c r="B206" s="624">
        <v>27</v>
      </c>
      <c r="C206" s="495" t="s">
        <v>367</v>
      </c>
      <c r="D206" s="496">
        <v>133344.1813</v>
      </c>
      <c r="E206" s="496">
        <v>178150.14740000002</v>
      </c>
      <c r="F206" s="496">
        <v>232458.57697</v>
      </c>
      <c r="G206" s="496">
        <v>222240.39476</v>
      </c>
      <c r="H206" s="496">
        <v>110109.00558</v>
      </c>
    </row>
    <row r="207" spans="1:8" ht="12.75" customHeight="1">
      <c r="A207" s="878"/>
      <c r="B207" s="625">
        <v>39</v>
      </c>
      <c r="C207" s="497" t="s">
        <v>380</v>
      </c>
      <c r="D207" s="498">
        <v>26000.82646</v>
      </c>
      <c r="E207" s="498">
        <v>20549.347329999997</v>
      </c>
      <c r="F207" s="498">
        <v>21394.4672</v>
      </c>
      <c r="G207" s="498">
        <v>19954.761899999998</v>
      </c>
      <c r="H207" s="498">
        <v>14788.26479</v>
      </c>
    </row>
    <row r="208" spans="1:8" ht="12.75" customHeight="1">
      <c r="A208" s="878"/>
      <c r="B208" s="624">
        <v>70</v>
      </c>
      <c r="C208" s="495" t="s">
        <v>410</v>
      </c>
      <c r="D208" s="496">
        <v>6505.1147</v>
      </c>
      <c r="E208" s="496">
        <v>9333.30606</v>
      </c>
      <c r="F208" s="496">
        <v>5332.29014</v>
      </c>
      <c r="G208" s="496">
        <v>2301.87343</v>
      </c>
      <c r="H208" s="496">
        <v>3795.4501600000003</v>
      </c>
    </row>
    <row r="209" spans="1:8" ht="12.75" customHeight="1">
      <c r="A209" s="878"/>
      <c r="B209" s="625">
        <v>33</v>
      </c>
      <c r="C209" s="497" t="s">
        <v>373</v>
      </c>
      <c r="D209" s="498">
        <v>7225.41008</v>
      </c>
      <c r="E209" s="498">
        <v>6741.8873699999895</v>
      </c>
      <c r="F209" s="498">
        <v>6183.67512999999</v>
      </c>
      <c r="G209" s="498">
        <v>4491.91873</v>
      </c>
      <c r="H209" s="498">
        <v>4088.19880999999</v>
      </c>
    </row>
    <row r="210" spans="1:8" ht="12.75" customHeight="1">
      <c r="A210" s="878"/>
      <c r="B210" s="624">
        <v>30</v>
      </c>
      <c r="C210" s="495" t="s">
        <v>370</v>
      </c>
      <c r="D210" s="496">
        <v>4476.38768</v>
      </c>
      <c r="E210" s="496">
        <v>3410.90157</v>
      </c>
      <c r="F210" s="496">
        <v>2960.68879</v>
      </c>
      <c r="G210" s="496">
        <v>2547.9928</v>
      </c>
      <c r="H210" s="496">
        <v>2236.75797</v>
      </c>
    </row>
    <row r="211" spans="1:8" ht="12.75" customHeight="1">
      <c r="A211" s="878"/>
      <c r="B211" s="625">
        <v>85</v>
      </c>
      <c r="C211" s="497" t="s">
        <v>424</v>
      </c>
      <c r="D211" s="498">
        <v>2983.35971</v>
      </c>
      <c r="E211" s="498">
        <v>2578.64556</v>
      </c>
      <c r="F211" s="498">
        <v>853.6735600000001</v>
      </c>
      <c r="G211" s="498">
        <v>729.5018</v>
      </c>
      <c r="H211" s="498">
        <v>892.95886</v>
      </c>
    </row>
    <row r="212" spans="1:8" ht="12.75" customHeight="1">
      <c r="A212" s="878"/>
      <c r="B212" s="624">
        <v>38</v>
      </c>
      <c r="C212" s="495" t="s">
        <v>379</v>
      </c>
      <c r="D212" s="496">
        <v>2965.98969</v>
      </c>
      <c r="E212" s="496">
        <v>2553.05094</v>
      </c>
      <c r="F212" s="496">
        <v>3845.0849</v>
      </c>
      <c r="G212" s="496">
        <v>3604.15052</v>
      </c>
      <c r="H212" s="496">
        <v>2023.64399</v>
      </c>
    </row>
    <row r="213" spans="1:8" ht="12.75" customHeight="1">
      <c r="A213" s="878"/>
      <c r="B213" s="625">
        <v>15</v>
      </c>
      <c r="C213" s="497" t="s">
        <v>355</v>
      </c>
      <c r="D213" s="498">
        <v>2076.09883</v>
      </c>
      <c r="E213" s="498">
        <v>10310.83425</v>
      </c>
      <c r="F213" s="498">
        <v>7732.78658</v>
      </c>
      <c r="G213" s="498">
        <v>5622.34971</v>
      </c>
      <c r="H213" s="498">
        <v>3177.72474</v>
      </c>
    </row>
    <row r="214" spans="1:8" ht="12.75" customHeight="1">
      <c r="A214" s="878"/>
      <c r="B214" s="624">
        <v>48</v>
      </c>
      <c r="C214" s="495" t="s">
        <v>389</v>
      </c>
      <c r="D214" s="496">
        <v>2120.31552</v>
      </c>
      <c r="E214" s="496">
        <v>2129.71261</v>
      </c>
      <c r="F214" s="496">
        <v>5095.9800700000005</v>
      </c>
      <c r="G214" s="496">
        <v>6199.475530000001</v>
      </c>
      <c r="H214" s="496">
        <v>4582.46502</v>
      </c>
    </row>
    <row r="215" spans="1:8" ht="12.75" customHeight="1">
      <c r="A215" s="878"/>
      <c r="B215" s="625">
        <v>31</v>
      </c>
      <c r="C215" s="497" t="s">
        <v>371</v>
      </c>
      <c r="D215" s="498">
        <v>1958.986</v>
      </c>
      <c r="E215" s="498">
        <v>2969.79135</v>
      </c>
      <c r="F215" s="498">
        <v>2367.75945</v>
      </c>
      <c r="G215" s="498">
        <v>1939.19633</v>
      </c>
      <c r="H215" s="498">
        <v>2823.0960499999997</v>
      </c>
    </row>
    <row r="216" spans="1:8" ht="12.75" customHeight="1">
      <c r="A216" s="667"/>
      <c r="B216" s="624"/>
      <c r="C216" s="495" t="s">
        <v>822</v>
      </c>
      <c r="D216" s="496">
        <v>25700.933410000056</v>
      </c>
      <c r="E216" s="496">
        <v>35968.49531999999</v>
      </c>
      <c r="F216" s="496">
        <v>34172.520659999806</v>
      </c>
      <c r="G216" s="496">
        <v>30442.67976999987</v>
      </c>
      <c r="H216" s="496">
        <v>28227.80931000001</v>
      </c>
    </row>
    <row r="217" spans="1:8" ht="12.75" customHeight="1">
      <c r="A217" s="622" t="s">
        <v>1057</v>
      </c>
      <c r="B217" s="625"/>
      <c r="C217" s="497"/>
      <c r="D217" s="498">
        <v>215357.60338000007</v>
      </c>
      <c r="E217" s="498">
        <v>274696.11976</v>
      </c>
      <c r="F217" s="498">
        <v>322397.50344999984</v>
      </c>
      <c r="G217" s="498">
        <v>300074.2952799999</v>
      </c>
      <c r="H217" s="498">
        <v>176745.37528000004</v>
      </c>
    </row>
    <row r="218" spans="1:8" ht="12.75">
      <c r="A218" s="621"/>
      <c r="B218" s="624"/>
      <c r="C218" s="495"/>
      <c r="D218" s="496"/>
      <c r="E218" s="496"/>
      <c r="F218" s="496"/>
      <c r="G218" s="496"/>
      <c r="H218" s="496"/>
    </row>
    <row r="219" spans="1:8" ht="14.25" customHeight="1">
      <c r="A219" s="878" t="s">
        <v>485</v>
      </c>
      <c r="B219" s="624">
        <v>27</v>
      </c>
      <c r="C219" s="495" t="s">
        <v>367</v>
      </c>
      <c r="D219" s="496">
        <v>156370.00008000003</v>
      </c>
      <c r="E219" s="496">
        <v>72831.08245</v>
      </c>
      <c r="F219" s="496">
        <v>82729.16742</v>
      </c>
      <c r="G219" s="496">
        <v>68711.81904999999</v>
      </c>
      <c r="H219" s="496">
        <v>62897.05151</v>
      </c>
    </row>
    <row r="220" spans="1:8" ht="12.75" customHeight="1">
      <c r="A220" s="878"/>
      <c r="B220" s="625">
        <v>8</v>
      </c>
      <c r="C220" s="497" t="s">
        <v>348</v>
      </c>
      <c r="D220" s="498">
        <v>30639.35167</v>
      </c>
      <c r="E220" s="498">
        <v>28761.80448</v>
      </c>
      <c r="F220" s="498">
        <v>34753.546700000006</v>
      </c>
      <c r="G220" s="498">
        <v>23623.21771</v>
      </c>
      <c r="H220" s="498">
        <v>27442.74332</v>
      </c>
    </row>
    <row r="221" spans="1:8" ht="12.75" customHeight="1">
      <c r="A221" s="878"/>
      <c r="B221" s="624">
        <v>9</v>
      </c>
      <c r="C221" s="495" t="s">
        <v>349</v>
      </c>
      <c r="D221" s="496">
        <v>15299.56917</v>
      </c>
      <c r="E221" s="496">
        <v>15495.42472</v>
      </c>
      <c r="F221" s="496">
        <v>30146.2711</v>
      </c>
      <c r="G221" s="496">
        <v>8965.47009</v>
      </c>
      <c r="H221" s="496">
        <v>22673.34509</v>
      </c>
    </row>
    <row r="222" spans="1:8" ht="12.75" customHeight="1">
      <c r="A222" s="878"/>
      <c r="B222" s="625">
        <v>41</v>
      </c>
      <c r="C222" s="497" t="s">
        <v>382</v>
      </c>
      <c r="D222" s="498">
        <v>14307.747720000001</v>
      </c>
      <c r="E222" s="498">
        <v>15386.53924</v>
      </c>
      <c r="F222" s="498">
        <v>16909.67217</v>
      </c>
      <c r="G222" s="498">
        <v>16673.34619</v>
      </c>
      <c r="H222" s="498">
        <v>6078.3956</v>
      </c>
    </row>
    <row r="223" spans="1:8" ht="12.75" customHeight="1">
      <c r="A223" s="878"/>
      <c r="B223" s="624">
        <v>62</v>
      </c>
      <c r="C223" s="495" t="s">
        <v>402</v>
      </c>
      <c r="D223" s="496">
        <v>1224.63111</v>
      </c>
      <c r="E223" s="496">
        <v>1861.03352</v>
      </c>
      <c r="F223" s="496">
        <v>1356.04456</v>
      </c>
      <c r="G223" s="496">
        <v>1428.61524</v>
      </c>
      <c r="H223" s="496">
        <v>1058.16969</v>
      </c>
    </row>
    <row r="224" spans="1:8" ht="12.75" customHeight="1">
      <c r="A224" s="878"/>
      <c r="B224" s="625">
        <v>71</v>
      </c>
      <c r="C224" s="497" t="s">
        <v>411</v>
      </c>
      <c r="D224" s="498">
        <v>1189.6575</v>
      </c>
      <c r="E224" s="498">
        <v>1717.57231</v>
      </c>
      <c r="F224" s="498">
        <v>3621.91936</v>
      </c>
      <c r="G224" s="498">
        <v>2587.20865</v>
      </c>
      <c r="H224" s="498">
        <v>4296.8762400000005</v>
      </c>
    </row>
    <row r="225" spans="1:8" ht="12.75" customHeight="1">
      <c r="A225" s="878"/>
      <c r="B225" s="624">
        <v>18</v>
      </c>
      <c r="C225" s="495" t="s">
        <v>358</v>
      </c>
      <c r="D225" s="496">
        <v>884.80318</v>
      </c>
      <c r="E225" s="496">
        <v>491.09731</v>
      </c>
      <c r="F225" s="496">
        <v>0</v>
      </c>
      <c r="G225" s="496">
        <v>57.28</v>
      </c>
      <c r="H225" s="496">
        <v>2.28</v>
      </c>
    </row>
    <row r="226" spans="1:8" ht="12.75" customHeight="1">
      <c r="A226" s="878"/>
      <c r="B226" s="625">
        <v>6</v>
      </c>
      <c r="C226" s="497" t="s">
        <v>346</v>
      </c>
      <c r="D226" s="498">
        <v>753.82464</v>
      </c>
      <c r="E226" s="498">
        <v>726.74407</v>
      </c>
      <c r="F226" s="498">
        <v>764.47536</v>
      </c>
      <c r="G226" s="498">
        <v>623.42162</v>
      </c>
      <c r="H226" s="498">
        <v>368.57185999999996</v>
      </c>
    </row>
    <row r="227" spans="1:8" ht="12.75" customHeight="1">
      <c r="A227" s="878"/>
      <c r="B227" s="624">
        <v>39</v>
      </c>
      <c r="C227" s="495" t="s">
        <v>380</v>
      </c>
      <c r="D227" s="496">
        <v>661.0289799999999</v>
      </c>
      <c r="E227" s="496">
        <v>1147.6268</v>
      </c>
      <c r="F227" s="496">
        <v>7409.07731</v>
      </c>
      <c r="G227" s="496">
        <v>3632.7289100000003</v>
      </c>
      <c r="H227" s="496">
        <v>3129.98825</v>
      </c>
    </row>
    <row r="228" spans="1:8" ht="12.75" customHeight="1">
      <c r="A228" s="878"/>
      <c r="B228" s="625">
        <v>69</v>
      </c>
      <c r="C228" s="497" t="s">
        <v>409</v>
      </c>
      <c r="D228" s="498">
        <v>289.53290000000004</v>
      </c>
      <c r="E228" s="498">
        <v>10.15736</v>
      </c>
      <c r="F228" s="498">
        <v>87.99688</v>
      </c>
      <c r="G228" s="498">
        <v>71.71975</v>
      </c>
      <c r="H228" s="498">
        <v>5.564220000000001</v>
      </c>
    </row>
    <row r="229" spans="1:8" ht="12.75" customHeight="1">
      <c r="A229" s="667"/>
      <c r="B229" s="624"/>
      <c r="C229" s="495" t="s">
        <v>822</v>
      </c>
      <c r="D229" s="496">
        <v>3120.126270000008</v>
      </c>
      <c r="E229" s="496">
        <v>66778.95939</v>
      </c>
      <c r="F229" s="496">
        <v>98103.92845999997</v>
      </c>
      <c r="G229" s="496">
        <v>93114.60887</v>
      </c>
      <c r="H229" s="496">
        <v>35203.506310000026</v>
      </c>
    </row>
    <row r="230" spans="1:8" ht="12.75" customHeight="1">
      <c r="A230" s="622" t="s">
        <v>1062</v>
      </c>
      <c r="B230" s="625"/>
      <c r="C230" s="497"/>
      <c r="D230" s="498">
        <v>224740.27322000003</v>
      </c>
      <c r="E230" s="498">
        <v>205208.04165</v>
      </c>
      <c r="F230" s="498">
        <v>275882.09932</v>
      </c>
      <c r="G230" s="498">
        <v>219489.43607999998</v>
      </c>
      <c r="H230" s="498">
        <v>163156.49209</v>
      </c>
    </row>
    <row r="231" spans="1:8" ht="12.75">
      <c r="A231" s="621"/>
      <c r="B231" s="624"/>
      <c r="C231" s="495"/>
      <c r="D231" s="496"/>
      <c r="E231" s="496"/>
      <c r="F231" s="496"/>
      <c r="G231" s="496"/>
      <c r="H231" s="496"/>
    </row>
    <row r="232" spans="1:8" ht="12.75" customHeight="1">
      <c r="A232" s="878" t="s">
        <v>830</v>
      </c>
      <c r="B232" s="624">
        <v>27</v>
      </c>
      <c r="C232" s="495" t="s">
        <v>367</v>
      </c>
      <c r="D232" s="496">
        <v>188828.87228</v>
      </c>
      <c r="E232" s="496">
        <v>287695.34025999997</v>
      </c>
      <c r="F232" s="496">
        <v>222817.6631</v>
      </c>
      <c r="G232" s="496">
        <v>78774.17020000001</v>
      </c>
      <c r="H232" s="496">
        <v>116446.62333</v>
      </c>
    </row>
    <row r="233" spans="1:8" ht="12.75" customHeight="1">
      <c r="A233" s="878"/>
      <c r="B233" s="625">
        <v>39</v>
      </c>
      <c r="C233" s="497" t="s">
        <v>380</v>
      </c>
      <c r="D233" s="498">
        <v>7210.26675</v>
      </c>
      <c r="E233" s="498">
        <v>8910.353570000001</v>
      </c>
      <c r="F233" s="498">
        <v>21147.641030000003</v>
      </c>
      <c r="G233" s="498">
        <v>8072.86856</v>
      </c>
      <c r="H233" s="498">
        <v>8476.574470000001</v>
      </c>
    </row>
    <row r="234" spans="1:8" ht="12.75" customHeight="1">
      <c r="A234" s="878"/>
      <c r="B234" s="624">
        <v>24</v>
      </c>
      <c r="C234" s="495" t="s">
        <v>364</v>
      </c>
      <c r="D234" s="496">
        <v>1520.338</v>
      </c>
      <c r="E234" s="496">
        <v>0</v>
      </c>
      <c r="F234" s="496">
        <v>0</v>
      </c>
      <c r="G234" s="496">
        <v>0</v>
      </c>
      <c r="H234" s="496">
        <v>0</v>
      </c>
    </row>
    <row r="235" spans="1:8" ht="12.75" customHeight="1">
      <c r="A235" s="878"/>
      <c r="B235" s="625">
        <v>96</v>
      </c>
      <c r="C235" s="497" t="s">
        <v>435</v>
      </c>
      <c r="D235" s="498">
        <v>892.65683</v>
      </c>
      <c r="E235" s="498">
        <v>192.26754</v>
      </c>
      <c r="F235" s="498">
        <v>539.6736</v>
      </c>
      <c r="G235" s="498">
        <v>139.68</v>
      </c>
      <c r="H235" s="498">
        <v>0</v>
      </c>
    </row>
    <row r="236" spans="1:8" ht="12.75" customHeight="1">
      <c r="A236" s="878"/>
      <c r="B236" s="624">
        <v>35</v>
      </c>
      <c r="C236" s="495" t="s">
        <v>375</v>
      </c>
      <c r="D236" s="496">
        <v>472.6</v>
      </c>
      <c r="E236" s="496">
        <v>803.4</v>
      </c>
      <c r="F236" s="496">
        <v>1319.9</v>
      </c>
      <c r="G236" s="496">
        <v>103.32397</v>
      </c>
      <c r="H236" s="496">
        <v>431.44431</v>
      </c>
    </row>
    <row r="237" spans="1:8" ht="12.75" customHeight="1">
      <c r="A237" s="878"/>
      <c r="B237" s="625">
        <v>8</v>
      </c>
      <c r="C237" s="497" t="s">
        <v>348</v>
      </c>
      <c r="D237" s="498">
        <v>450.42778999999996</v>
      </c>
      <c r="E237" s="498">
        <v>461.92925</v>
      </c>
      <c r="F237" s="498">
        <v>1489.04151</v>
      </c>
      <c r="G237" s="498">
        <v>0</v>
      </c>
      <c r="H237" s="498">
        <v>4666.28796</v>
      </c>
    </row>
    <row r="238" spans="1:8" ht="12.75" customHeight="1">
      <c r="A238" s="878"/>
      <c r="B238" s="624">
        <v>41</v>
      </c>
      <c r="C238" s="495" t="s">
        <v>382</v>
      </c>
      <c r="D238" s="496">
        <v>392.905</v>
      </c>
      <c r="E238" s="496">
        <v>0</v>
      </c>
      <c r="F238" s="496">
        <v>93.01834</v>
      </c>
      <c r="G238" s="496">
        <v>31.22559</v>
      </c>
      <c r="H238" s="496">
        <v>0</v>
      </c>
    </row>
    <row r="239" spans="1:8" ht="12.75" customHeight="1">
      <c r="A239" s="878"/>
      <c r="B239" s="625">
        <v>9</v>
      </c>
      <c r="C239" s="497" t="s">
        <v>349</v>
      </c>
      <c r="D239" s="498">
        <v>292.63673</v>
      </c>
      <c r="E239" s="498">
        <v>67.70408</v>
      </c>
      <c r="F239" s="498">
        <v>0</v>
      </c>
      <c r="G239" s="498">
        <v>89.63872</v>
      </c>
      <c r="H239" s="498">
        <v>51.85276</v>
      </c>
    </row>
    <row r="240" spans="1:8" ht="12.75" customHeight="1">
      <c r="A240" s="878"/>
      <c r="B240" s="624">
        <v>29</v>
      </c>
      <c r="C240" s="495" t="s">
        <v>369</v>
      </c>
      <c r="D240" s="496">
        <v>269.63665000000003</v>
      </c>
      <c r="E240" s="496">
        <v>223.06793</v>
      </c>
      <c r="F240" s="496">
        <v>315.27047999999996</v>
      </c>
      <c r="G240" s="496">
        <v>84.74212</v>
      </c>
      <c r="H240" s="496">
        <v>161.86104999999998</v>
      </c>
    </row>
    <row r="241" spans="1:8" ht="12.75" customHeight="1">
      <c r="A241" s="878"/>
      <c r="B241" s="625">
        <v>61</v>
      </c>
      <c r="C241" s="497" t="s">
        <v>401</v>
      </c>
      <c r="D241" s="498">
        <v>91.75969</v>
      </c>
      <c r="E241" s="498">
        <v>16.643</v>
      </c>
      <c r="F241" s="498">
        <v>77.30529</v>
      </c>
      <c r="G241" s="498">
        <v>26.1884</v>
      </c>
      <c r="H241" s="498">
        <v>2.6923000000000004</v>
      </c>
    </row>
    <row r="242" spans="1:8" ht="12.75" customHeight="1">
      <c r="A242" s="667"/>
      <c r="B242" s="624"/>
      <c r="C242" s="495" t="s">
        <v>822</v>
      </c>
      <c r="D242" s="496">
        <v>330.0781100000022</v>
      </c>
      <c r="E242" s="496">
        <v>803.1544100000756</v>
      </c>
      <c r="F242" s="496">
        <v>1343.6879399999452</v>
      </c>
      <c r="G242" s="496">
        <v>2317.363980000009</v>
      </c>
      <c r="H242" s="496">
        <v>147.30564999998023</v>
      </c>
    </row>
    <row r="243" spans="1:8" ht="12.75" customHeight="1">
      <c r="A243" s="622" t="s">
        <v>1054</v>
      </c>
      <c r="B243" s="625"/>
      <c r="C243" s="497"/>
      <c r="D243" s="498">
        <v>200752.17783</v>
      </c>
      <c r="E243" s="498">
        <v>299173.86004</v>
      </c>
      <c r="F243" s="498">
        <v>249143.20128999997</v>
      </c>
      <c r="G243" s="498">
        <v>89639.20154000001</v>
      </c>
      <c r="H243" s="498">
        <v>130384.64183</v>
      </c>
    </row>
    <row r="244" spans="1:8" ht="12.75" customHeight="1">
      <c r="A244" s="621"/>
      <c r="B244" s="624"/>
      <c r="C244" s="495"/>
      <c r="D244" s="496"/>
      <c r="E244" s="496"/>
      <c r="F244" s="496"/>
      <c r="G244" s="496"/>
      <c r="H244" s="496"/>
    </row>
    <row r="245" spans="1:8" ht="12.75" customHeight="1">
      <c r="A245" s="878" t="s">
        <v>469</v>
      </c>
      <c r="B245" s="624">
        <v>27</v>
      </c>
      <c r="C245" s="495" t="s">
        <v>367</v>
      </c>
      <c r="D245" s="496">
        <v>68156.87228</v>
      </c>
      <c r="E245" s="496">
        <v>97009.40211</v>
      </c>
      <c r="F245" s="496">
        <v>116084.86478</v>
      </c>
      <c r="G245" s="496">
        <v>129490.88345000001</v>
      </c>
      <c r="H245" s="496">
        <v>99590.46207</v>
      </c>
    </row>
    <row r="246" spans="1:8" ht="12.75" customHeight="1">
      <c r="A246" s="878"/>
      <c r="B246" s="625">
        <v>9</v>
      </c>
      <c r="C246" s="497" t="s">
        <v>349</v>
      </c>
      <c r="D246" s="498">
        <v>52696.01925</v>
      </c>
      <c r="E246" s="498">
        <v>65569.7577400001</v>
      </c>
      <c r="F246" s="498">
        <v>81947.2630100001</v>
      </c>
      <c r="G246" s="498">
        <v>58143.981530000005</v>
      </c>
      <c r="H246" s="498">
        <v>39943.5863900001</v>
      </c>
    </row>
    <row r="247" spans="1:8" ht="12.75" customHeight="1">
      <c r="A247" s="878"/>
      <c r="B247" s="624">
        <v>6</v>
      </c>
      <c r="C247" s="495" t="s">
        <v>346</v>
      </c>
      <c r="D247" s="496">
        <v>16668.66735</v>
      </c>
      <c r="E247" s="496">
        <v>15683.18473</v>
      </c>
      <c r="F247" s="496">
        <v>14022.71633</v>
      </c>
      <c r="G247" s="496">
        <v>12167.59638</v>
      </c>
      <c r="H247" s="496">
        <v>7441.30213</v>
      </c>
    </row>
    <row r="248" spans="1:8" ht="12.75" customHeight="1">
      <c r="A248" s="878"/>
      <c r="B248" s="625">
        <v>17</v>
      </c>
      <c r="C248" s="497" t="s">
        <v>357</v>
      </c>
      <c r="D248" s="498">
        <v>3489.6477999999997</v>
      </c>
      <c r="E248" s="498">
        <v>6392.2498</v>
      </c>
      <c r="F248" s="498">
        <v>7639.31382</v>
      </c>
      <c r="G248" s="498">
        <v>5252.42825</v>
      </c>
      <c r="H248" s="498">
        <v>11516.45953</v>
      </c>
    </row>
    <row r="249" spans="1:8" ht="12.75" customHeight="1">
      <c r="A249" s="878"/>
      <c r="B249" s="624">
        <v>38</v>
      </c>
      <c r="C249" s="495" t="s">
        <v>379</v>
      </c>
      <c r="D249" s="496">
        <v>2127.3043399999997</v>
      </c>
      <c r="E249" s="496">
        <v>3076.494</v>
      </c>
      <c r="F249" s="496">
        <v>2868.729</v>
      </c>
      <c r="G249" s="496">
        <v>3398.216</v>
      </c>
      <c r="H249" s="496">
        <v>3685.0456</v>
      </c>
    </row>
    <row r="250" spans="1:8" ht="12.75" customHeight="1">
      <c r="A250" s="878"/>
      <c r="B250" s="625">
        <v>84</v>
      </c>
      <c r="C250" s="497" t="s">
        <v>423</v>
      </c>
      <c r="D250" s="498">
        <v>1698.3258799999999</v>
      </c>
      <c r="E250" s="498">
        <v>2093.43153</v>
      </c>
      <c r="F250" s="498">
        <v>1634.02472</v>
      </c>
      <c r="G250" s="498">
        <v>1068.81038</v>
      </c>
      <c r="H250" s="498">
        <v>2301.55894</v>
      </c>
    </row>
    <row r="251" spans="1:8" ht="12.75" customHeight="1">
      <c r="A251" s="878"/>
      <c r="B251" s="624">
        <v>62</v>
      </c>
      <c r="C251" s="495" t="s">
        <v>402</v>
      </c>
      <c r="D251" s="496">
        <v>1832.21789</v>
      </c>
      <c r="E251" s="496">
        <v>1064.6065</v>
      </c>
      <c r="F251" s="496">
        <v>1136.29648</v>
      </c>
      <c r="G251" s="496">
        <v>885.7016600000001</v>
      </c>
      <c r="H251" s="496">
        <v>801.47478</v>
      </c>
    </row>
    <row r="252" spans="1:8" ht="12.75" customHeight="1">
      <c r="A252" s="878"/>
      <c r="B252" s="625">
        <v>8</v>
      </c>
      <c r="C252" s="497" t="s">
        <v>348</v>
      </c>
      <c r="D252" s="498">
        <v>1470.79555</v>
      </c>
      <c r="E252" s="498">
        <v>961.72693</v>
      </c>
      <c r="F252" s="498">
        <v>779.96309</v>
      </c>
      <c r="G252" s="498">
        <v>830.8766400000001</v>
      </c>
      <c r="H252" s="498">
        <v>939.216179999999</v>
      </c>
    </row>
    <row r="253" spans="1:8" ht="12.75" customHeight="1">
      <c r="A253" s="878"/>
      <c r="B253" s="624">
        <v>39</v>
      </c>
      <c r="C253" s="495" t="s">
        <v>380</v>
      </c>
      <c r="D253" s="496">
        <v>1441.74697</v>
      </c>
      <c r="E253" s="496">
        <v>1253.9691200000002</v>
      </c>
      <c r="F253" s="496">
        <v>1414.0815</v>
      </c>
      <c r="G253" s="496">
        <v>1456.28845</v>
      </c>
      <c r="H253" s="496">
        <v>1182.24423</v>
      </c>
    </row>
    <row r="254" spans="1:8" ht="12.75" customHeight="1">
      <c r="A254" s="878"/>
      <c r="B254" s="625">
        <v>61</v>
      </c>
      <c r="C254" s="497" t="s">
        <v>401</v>
      </c>
      <c r="D254" s="498">
        <v>1420.98497</v>
      </c>
      <c r="E254" s="498">
        <v>883.1667</v>
      </c>
      <c r="F254" s="498">
        <v>646.56869</v>
      </c>
      <c r="G254" s="498">
        <v>399.99453000000005</v>
      </c>
      <c r="H254" s="498">
        <v>539.8810500000001</v>
      </c>
    </row>
    <row r="255" spans="1:8" ht="12.75" customHeight="1">
      <c r="A255" s="667"/>
      <c r="B255" s="624"/>
      <c r="C255" s="495" t="s">
        <v>822</v>
      </c>
      <c r="D255" s="496">
        <v>12888.846909999993</v>
      </c>
      <c r="E255" s="496">
        <v>11615.233800000016</v>
      </c>
      <c r="F255" s="496">
        <v>11125.250029999967</v>
      </c>
      <c r="G255" s="496">
        <v>17970.24469000005</v>
      </c>
      <c r="H255" s="496">
        <v>11230.741440000158</v>
      </c>
    </row>
    <row r="256" spans="1:8" ht="12.75" customHeight="1">
      <c r="A256" s="628" t="s">
        <v>1063</v>
      </c>
      <c r="B256" s="625"/>
      <c r="C256" s="497"/>
      <c r="D256" s="498">
        <v>163891.42919</v>
      </c>
      <c r="E256" s="498">
        <v>205603.22296000013</v>
      </c>
      <c r="F256" s="498">
        <v>239299.07145000005</v>
      </c>
      <c r="G256" s="498">
        <v>231065.02196000004</v>
      </c>
      <c r="H256" s="498">
        <v>179171.9723400002</v>
      </c>
    </row>
    <row r="257" spans="1:8" ht="12.75" customHeight="1">
      <c r="A257" s="621"/>
      <c r="B257" s="624"/>
      <c r="C257" s="495"/>
      <c r="D257" s="496"/>
      <c r="E257" s="496"/>
      <c r="F257" s="496"/>
      <c r="G257" s="496"/>
      <c r="H257" s="496"/>
    </row>
    <row r="258" spans="1:8" ht="12.75" customHeight="1">
      <c r="A258" s="878" t="s">
        <v>825</v>
      </c>
      <c r="B258" s="624">
        <v>27</v>
      </c>
      <c r="C258" s="495" t="s">
        <v>367</v>
      </c>
      <c r="D258" s="496">
        <v>156496.86604</v>
      </c>
      <c r="E258" s="496">
        <v>244509.64901</v>
      </c>
      <c r="F258" s="496">
        <v>262060.27362</v>
      </c>
      <c r="G258" s="496">
        <v>127460.38253</v>
      </c>
      <c r="H258" s="496">
        <v>46641.8503</v>
      </c>
    </row>
    <row r="259" spans="1:8" ht="12.75" customHeight="1">
      <c r="A259" s="878"/>
      <c r="B259" s="625">
        <v>9</v>
      </c>
      <c r="C259" s="497" t="s">
        <v>349</v>
      </c>
      <c r="D259" s="498">
        <v>4546.88053</v>
      </c>
      <c r="E259" s="498">
        <v>7928.04026000001</v>
      </c>
      <c r="F259" s="498">
        <v>5013.9356</v>
      </c>
      <c r="G259" s="498">
        <v>3663.5272999999997</v>
      </c>
      <c r="H259" s="498">
        <v>2447.17115</v>
      </c>
    </row>
    <row r="260" spans="1:8" ht="12.75" customHeight="1">
      <c r="A260" s="878"/>
      <c r="B260" s="624">
        <v>93</v>
      </c>
      <c r="C260" s="495" t="s">
        <v>432</v>
      </c>
      <c r="D260" s="496">
        <v>977.27576</v>
      </c>
      <c r="E260" s="496">
        <v>3189.7349700000004</v>
      </c>
      <c r="F260" s="496">
        <v>2574.98293</v>
      </c>
      <c r="G260" s="496">
        <v>166.84207999999998</v>
      </c>
      <c r="H260" s="496">
        <v>871.8766400000001</v>
      </c>
    </row>
    <row r="261" spans="1:8" ht="12.75" customHeight="1">
      <c r="A261" s="878"/>
      <c r="B261" s="625">
        <v>85</v>
      </c>
      <c r="C261" s="497" t="s">
        <v>424</v>
      </c>
      <c r="D261" s="498">
        <v>671.7014399999999</v>
      </c>
      <c r="E261" s="498">
        <v>211.762</v>
      </c>
      <c r="F261" s="498">
        <v>1.19505</v>
      </c>
      <c r="G261" s="498">
        <v>67.64555</v>
      </c>
      <c r="H261" s="498">
        <v>59.5199</v>
      </c>
    </row>
    <row r="262" spans="1:8" ht="12.75" customHeight="1">
      <c r="A262" s="878"/>
      <c r="B262" s="624">
        <v>17</v>
      </c>
      <c r="C262" s="495" t="s">
        <v>357</v>
      </c>
      <c r="D262" s="496">
        <v>912.10498</v>
      </c>
      <c r="E262" s="496">
        <v>429.95733</v>
      </c>
      <c r="F262" s="496">
        <v>826.48866</v>
      </c>
      <c r="G262" s="496">
        <v>209.40641</v>
      </c>
      <c r="H262" s="496">
        <v>832.1035400000001</v>
      </c>
    </row>
    <row r="263" spans="1:8" ht="12.75" customHeight="1">
      <c r="A263" s="878"/>
      <c r="B263" s="625">
        <v>39</v>
      </c>
      <c r="C263" s="497" t="s">
        <v>380</v>
      </c>
      <c r="D263" s="498">
        <v>585.9536999999999</v>
      </c>
      <c r="E263" s="498">
        <v>429.81707</v>
      </c>
      <c r="F263" s="498">
        <v>395.36737</v>
      </c>
      <c r="G263" s="498">
        <v>436.79738000000003</v>
      </c>
      <c r="H263" s="498">
        <v>233.43885</v>
      </c>
    </row>
    <row r="264" spans="1:8" ht="12.75" customHeight="1">
      <c r="A264" s="878"/>
      <c r="B264" s="624">
        <v>44</v>
      </c>
      <c r="C264" s="495" t="s">
        <v>385</v>
      </c>
      <c r="D264" s="496">
        <v>776.024</v>
      </c>
      <c r="E264" s="496">
        <v>759.21627</v>
      </c>
      <c r="F264" s="496">
        <v>274.3852</v>
      </c>
      <c r="G264" s="496">
        <v>542.629</v>
      </c>
      <c r="H264" s="496">
        <v>408.05134000000004</v>
      </c>
    </row>
    <row r="265" spans="1:8" ht="12.75" customHeight="1">
      <c r="A265" s="878"/>
      <c r="B265" s="625">
        <v>71</v>
      </c>
      <c r="C265" s="497" t="s">
        <v>411</v>
      </c>
      <c r="D265" s="498">
        <v>1094.835</v>
      </c>
      <c r="E265" s="498">
        <v>33.2</v>
      </c>
      <c r="F265" s="498">
        <v>350.34</v>
      </c>
      <c r="G265" s="498">
        <v>156.41532999999998</v>
      </c>
      <c r="H265" s="498">
        <v>11.193</v>
      </c>
    </row>
    <row r="266" spans="1:8" ht="12.75" customHeight="1">
      <c r="A266" s="878"/>
      <c r="B266" s="624">
        <v>48</v>
      </c>
      <c r="C266" s="495" t="s">
        <v>389</v>
      </c>
      <c r="D266" s="496">
        <v>258.80463000000003</v>
      </c>
      <c r="E266" s="496">
        <v>341.2355</v>
      </c>
      <c r="F266" s="496">
        <v>340.29523</v>
      </c>
      <c r="G266" s="496">
        <v>171.63192</v>
      </c>
      <c r="H266" s="496">
        <v>477.40729999999996</v>
      </c>
    </row>
    <row r="267" spans="1:8" ht="12.75" customHeight="1">
      <c r="A267" s="878"/>
      <c r="B267" s="625">
        <v>84</v>
      </c>
      <c r="C267" s="497" t="s">
        <v>423</v>
      </c>
      <c r="D267" s="498">
        <v>159.82648</v>
      </c>
      <c r="E267" s="498">
        <v>800</v>
      </c>
      <c r="F267" s="498">
        <v>1648.39334</v>
      </c>
      <c r="G267" s="498">
        <v>17.32875</v>
      </c>
      <c r="H267" s="498">
        <v>56.11734</v>
      </c>
    </row>
    <row r="268" spans="1:8" ht="12.75" customHeight="1">
      <c r="A268" s="623"/>
      <c r="B268" s="624"/>
      <c r="C268" s="495" t="s">
        <v>822</v>
      </c>
      <c r="D268" s="496">
        <v>874.8470199999865</v>
      </c>
      <c r="E268" s="496">
        <v>641.3333200000052</v>
      </c>
      <c r="F268" s="496">
        <v>779.2075099999784</v>
      </c>
      <c r="G268" s="496">
        <v>2122.4602800000575</v>
      </c>
      <c r="H268" s="496">
        <v>4310.621630000009</v>
      </c>
    </row>
    <row r="269" spans="1:8" ht="12.75" customHeight="1">
      <c r="A269" s="628" t="s">
        <v>1059</v>
      </c>
      <c r="B269" s="625"/>
      <c r="C269" s="497"/>
      <c r="D269" s="498">
        <v>167355.11957999997</v>
      </c>
      <c r="E269" s="498">
        <v>259273.94573</v>
      </c>
      <c r="F269" s="498">
        <v>274264.86451</v>
      </c>
      <c r="G269" s="498">
        <v>135015.06653</v>
      </c>
      <c r="H269" s="498">
        <v>56349.35099</v>
      </c>
    </row>
    <row r="270" spans="1:8" ht="12.75" customHeight="1">
      <c r="A270" s="621"/>
      <c r="B270" s="624"/>
      <c r="C270" s="495"/>
      <c r="D270" s="496"/>
      <c r="E270" s="496"/>
      <c r="F270" s="496"/>
      <c r="G270" s="496"/>
      <c r="H270" s="496"/>
    </row>
    <row r="271" spans="1:8" ht="12.75" customHeight="1">
      <c r="A271" s="878" t="s">
        <v>831</v>
      </c>
      <c r="B271" s="624">
        <v>27</v>
      </c>
      <c r="C271" s="495" t="s">
        <v>367</v>
      </c>
      <c r="D271" s="496">
        <v>174290.06962</v>
      </c>
      <c r="E271" s="496">
        <v>275201.51423000003</v>
      </c>
      <c r="F271" s="496">
        <v>337174.42230000003</v>
      </c>
      <c r="G271" s="496">
        <v>49529.17027</v>
      </c>
      <c r="H271" s="496">
        <v>1077.1474699999999</v>
      </c>
    </row>
    <row r="272" spans="1:8" ht="12.75" customHeight="1">
      <c r="A272" s="878"/>
      <c r="B272" s="625">
        <v>2</v>
      </c>
      <c r="C272" s="497" t="s">
        <v>342</v>
      </c>
      <c r="D272" s="498">
        <v>1846.0644</v>
      </c>
      <c r="E272" s="498">
        <v>1737.4879099999998</v>
      </c>
      <c r="F272" s="498">
        <v>1517.6435800000002</v>
      </c>
      <c r="G272" s="498">
        <v>874.60088</v>
      </c>
      <c r="H272" s="498">
        <v>305.46155</v>
      </c>
    </row>
    <row r="273" spans="1:8" ht="12.75" customHeight="1">
      <c r="A273" s="878"/>
      <c r="B273" s="624">
        <v>71</v>
      </c>
      <c r="C273" s="495" t="s">
        <v>411</v>
      </c>
      <c r="D273" s="496">
        <v>1014.81596</v>
      </c>
      <c r="E273" s="496">
        <v>1.02551</v>
      </c>
      <c r="F273" s="496">
        <v>0.0741</v>
      </c>
      <c r="G273" s="496">
        <v>0</v>
      </c>
      <c r="H273" s="496">
        <v>1.7598</v>
      </c>
    </row>
    <row r="274" spans="1:8" ht="12.75" customHeight="1">
      <c r="A274" s="878"/>
      <c r="B274" s="625">
        <v>39</v>
      </c>
      <c r="C274" s="497" t="s">
        <v>380</v>
      </c>
      <c r="D274" s="498">
        <v>993.6292</v>
      </c>
      <c r="E274" s="498">
        <v>1146.33484</v>
      </c>
      <c r="F274" s="498">
        <v>855.61078</v>
      </c>
      <c r="G274" s="498">
        <v>709.2746099999999</v>
      </c>
      <c r="H274" s="498">
        <v>767.41071</v>
      </c>
    </row>
    <row r="275" spans="1:8" ht="12.75" customHeight="1">
      <c r="A275" s="878"/>
      <c r="B275" s="624">
        <v>76</v>
      </c>
      <c r="C275" s="495" t="s">
        <v>416</v>
      </c>
      <c r="D275" s="496">
        <v>664.17772</v>
      </c>
      <c r="E275" s="496">
        <v>224.39406</v>
      </c>
      <c r="F275" s="496">
        <v>194.82831</v>
      </c>
      <c r="G275" s="496">
        <v>95.68746</v>
      </c>
      <c r="H275" s="496">
        <v>309.53810999999996</v>
      </c>
    </row>
    <row r="276" spans="1:8" ht="12.75" customHeight="1">
      <c r="A276" s="878"/>
      <c r="B276" s="625">
        <v>68</v>
      </c>
      <c r="C276" s="497" t="s">
        <v>408</v>
      </c>
      <c r="D276" s="498">
        <v>740.49478</v>
      </c>
      <c r="E276" s="498">
        <v>745.63711</v>
      </c>
      <c r="F276" s="498">
        <v>506.67663</v>
      </c>
      <c r="G276" s="498">
        <v>842.54984</v>
      </c>
      <c r="H276" s="498">
        <v>634.9600600000001</v>
      </c>
    </row>
    <row r="277" spans="1:8" ht="12.75" customHeight="1">
      <c r="A277" s="878"/>
      <c r="B277" s="624">
        <v>73</v>
      </c>
      <c r="C277" s="495" t="s">
        <v>413</v>
      </c>
      <c r="D277" s="496">
        <v>513.41032</v>
      </c>
      <c r="E277" s="496">
        <v>149.16723000000002</v>
      </c>
      <c r="F277" s="496">
        <v>348.0266</v>
      </c>
      <c r="G277" s="496">
        <v>333.1841</v>
      </c>
      <c r="H277" s="496">
        <v>190.73830999999998</v>
      </c>
    </row>
    <row r="278" spans="1:8" ht="12.75" customHeight="1">
      <c r="A278" s="878"/>
      <c r="B278" s="625">
        <v>11</v>
      </c>
      <c r="C278" s="497" t="s">
        <v>351</v>
      </c>
      <c r="D278" s="498">
        <v>473.99498</v>
      </c>
      <c r="E278" s="498">
        <v>396.34139</v>
      </c>
      <c r="F278" s="498">
        <v>478.43745</v>
      </c>
      <c r="G278" s="498">
        <v>337.60555</v>
      </c>
      <c r="H278" s="498">
        <v>343.4469</v>
      </c>
    </row>
    <row r="279" spans="1:8" ht="12.75" customHeight="1">
      <c r="A279" s="878"/>
      <c r="B279" s="624">
        <v>24</v>
      </c>
      <c r="C279" s="495" t="s">
        <v>364</v>
      </c>
      <c r="D279" s="496">
        <v>399.6</v>
      </c>
      <c r="E279" s="496">
        <v>301.2172</v>
      </c>
      <c r="F279" s="496">
        <v>328.56448</v>
      </c>
      <c r="G279" s="496">
        <v>2466.0958100000003</v>
      </c>
      <c r="H279" s="496">
        <v>381.90408</v>
      </c>
    </row>
    <row r="280" spans="1:8" ht="12.75" customHeight="1">
      <c r="A280" s="878"/>
      <c r="B280" s="625">
        <v>6</v>
      </c>
      <c r="C280" s="497" t="s">
        <v>346</v>
      </c>
      <c r="D280" s="498">
        <v>410.95912</v>
      </c>
      <c r="E280" s="498">
        <v>369.17104</v>
      </c>
      <c r="F280" s="498">
        <v>357.00755</v>
      </c>
      <c r="G280" s="498">
        <v>296.79302</v>
      </c>
      <c r="H280" s="498">
        <v>310.10282</v>
      </c>
    </row>
    <row r="281" spans="1:8" ht="12.75" customHeight="1">
      <c r="A281" s="667"/>
      <c r="B281" s="624"/>
      <c r="C281" s="495" t="s">
        <v>822</v>
      </c>
      <c r="D281" s="496">
        <v>5202.28224999996</v>
      </c>
      <c r="E281" s="496">
        <v>7513.781259999843</v>
      </c>
      <c r="F281" s="496">
        <v>8523.939449999947</v>
      </c>
      <c r="G281" s="496">
        <v>7345.747230000008</v>
      </c>
      <c r="H281" s="496">
        <v>9008.114000000001</v>
      </c>
    </row>
    <row r="282" spans="1:8" ht="12.75" customHeight="1">
      <c r="A282" s="628" t="s">
        <v>1055</v>
      </c>
      <c r="B282" s="625"/>
      <c r="C282" s="497"/>
      <c r="D282" s="498">
        <v>186549.49834999998</v>
      </c>
      <c r="E282" s="498">
        <v>287786.07178</v>
      </c>
      <c r="F282" s="498">
        <v>350285.23123</v>
      </c>
      <c r="G282" s="498">
        <v>62830.708770000005</v>
      </c>
      <c r="H282" s="498">
        <v>13330.58381</v>
      </c>
    </row>
    <row r="283" spans="1:8" ht="12.75" customHeight="1">
      <c r="A283" s="621"/>
      <c r="B283" s="624"/>
      <c r="C283" s="495"/>
      <c r="D283" s="496"/>
      <c r="E283" s="496"/>
      <c r="F283" s="496"/>
      <c r="G283" s="496"/>
      <c r="H283" s="496"/>
    </row>
    <row r="284" spans="1:8" ht="12.75" customHeight="1">
      <c r="A284" s="878" t="s">
        <v>1060</v>
      </c>
      <c r="B284" s="624">
        <v>27</v>
      </c>
      <c r="C284" s="495" t="s">
        <v>367</v>
      </c>
      <c r="D284" s="496">
        <v>204686.06703</v>
      </c>
      <c r="E284" s="496">
        <v>319629.35088</v>
      </c>
      <c r="F284" s="496">
        <v>301584.85329</v>
      </c>
      <c r="G284" s="496">
        <v>51277.3746</v>
      </c>
      <c r="H284" s="496">
        <v>0</v>
      </c>
    </row>
    <row r="285" spans="1:8" ht="12.75" customHeight="1">
      <c r="A285" s="878"/>
      <c r="B285" s="625">
        <v>17</v>
      </c>
      <c r="C285" s="497" t="s">
        <v>357</v>
      </c>
      <c r="D285" s="498">
        <v>911.8338</v>
      </c>
      <c r="E285" s="498">
        <v>1404.67768</v>
      </c>
      <c r="F285" s="498">
        <v>247.38772</v>
      </c>
      <c r="G285" s="498">
        <v>174.33010000000002</v>
      </c>
      <c r="H285" s="498">
        <v>373.7116</v>
      </c>
    </row>
    <row r="286" spans="1:8" ht="12.75" customHeight="1">
      <c r="A286" s="878"/>
      <c r="B286" s="624">
        <v>70</v>
      </c>
      <c r="C286" s="495" t="s">
        <v>410</v>
      </c>
      <c r="D286" s="496">
        <v>170.66099</v>
      </c>
      <c r="E286" s="496">
        <v>0.26154</v>
      </c>
      <c r="F286" s="496">
        <v>7.2403900000000005</v>
      </c>
      <c r="G286" s="496">
        <v>0</v>
      </c>
      <c r="H286" s="496">
        <v>59.36208</v>
      </c>
    </row>
    <row r="287" spans="1:8" ht="12.75" customHeight="1">
      <c r="A287" s="878"/>
      <c r="B287" s="625">
        <v>34</v>
      </c>
      <c r="C287" s="497" t="s">
        <v>374</v>
      </c>
      <c r="D287" s="498">
        <v>182.95917</v>
      </c>
      <c r="E287" s="498">
        <v>250.93945000000002</v>
      </c>
      <c r="F287" s="498">
        <v>173.4205</v>
      </c>
      <c r="G287" s="498">
        <v>320.7365</v>
      </c>
      <c r="H287" s="498">
        <v>285.94838</v>
      </c>
    </row>
    <row r="288" spans="1:8" ht="12.75" customHeight="1">
      <c r="A288" s="878"/>
      <c r="B288" s="624">
        <v>42</v>
      </c>
      <c r="C288" s="495" t="s">
        <v>383</v>
      </c>
      <c r="D288" s="496">
        <v>187.38405</v>
      </c>
      <c r="E288" s="496">
        <v>58.31702</v>
      </c>
      <c r="F288" s="496">
        <v>196.31418</v>
      </c>
      <c r="G288" s="496">
        <v>197.47307999999998</v>
      </c>
      <c r="H288" s="496">
        <v>113.25681</v>
      </c>
    </row>
    <row r="289" spans="1:8" ht="12.75" customHeight="1">
      <c r="A289" s="878"/>
      <c r="B289" s="625">
        <v>69</v>
      </c>
      <c r="C289" s="497" t="s">
        <v>409</v>
      </c>
      <c r="D289" s="498">
        <v>124.30911</v>
      </c>
      <c r="E289" s="498">
        <v>90.86551</v>
      </c>
      <c r="F289" s="498">
        <v>144.70637</v>
      </c>
      <c r="G289" s="498">
        <v>75.733</v>
      </c>
      <c r="H289" s="498">
        <v>34.29622</v>
      </c>
    </row>
    <row r="290" spans="1:8" ht="12.75" customHeight="1">
      <c r="A290" s="878"/>
      <c r="B290" s="624">
        <v>63</v>
      </c>
      <c r="C290" s="495" t="s">
        <v>403</v>
      </c>
      <c r="D290" s="496">
        <v>63.845620000000004</v>
      </c>
      <c r="E290" s="496">
        <v>4.923640000000001</v>
      </c>
      <c r="F290" s="496">
        <v>17.352</v>
      </c>
      <c r="G290" s="496">
        <v>61.98618</v>
      </c>
      <c r="H290" s="496">
        <v>0</v>
      </c>
    </row>
    <row r="291" spans="1:8" ht="12.75" customHeight="1">
      <c r="A291" s="878"/>
      <c r="B291" s="625">
        <v>98</v>
      </c>
      <c r="C291" s="497" t="s">
        <v>437</v>
      </c>
      <c r="D291" s="498">
        <v>40</v>
      </c>
      <c r="E291" s="498">
        <v>0</v>
      </c>
      <c r="F291" s="498">
        <v>0</v>
      </c>
      <c r="G291" s="498">
        <v>0</v>
      </c>
      <c r="H291" s="498">
        <v>0</v>
      </c>
    </row>
    <row r="292" spans="1:8" ht="12.75" customHeight="1">
      <c r="A292" s="878"/>
      <c r="B292" s="624">
        <v>62</v>
      </c>
      <c r="C292" s="495" t="s">
        <v>402</v>
      </c>
      <c r="D292" s="496">
        <v>28.355259999999998</v>
      </c>
      <c r="E292" s="496">
        <v>0</v>
      </c>
      <c r="F292" s="496">
        <v>16.22746</v>
      </c>
      <c r="G292" s="496">
        <v>1.9005</v>
      </c>
      <c r="H292" s="496">
        <v>3.0563000000000002</v>
      </c>
    </row>
    <row r="293" spans="1:8" ht="12.75" customHeight="1">
      <c r="A293" s="878"/>
      <c r="B293" s="625">
        <v>38</v>
      </c>
      <c r="C293" s="497" t="s">
        <v>379</v>
      </c>
      <c r="D293" s="498">
        <v>24.5263</v>
      </c>
      <c r="E293" s="498">
        <v>0</v>
      </c>
      <c r="F293" s="498">
        <v>0</v>
      </c>
      <c r="G293" s="498">
        <v>0</v>
      </c>
      <c r="H293" s="498">
        <v>0</v>
      </c>
    </row>
    <row r="294" spans="1:8" ht="12.75" customHeight="1">
      <c r="A294" s="667"/>
      <c r="B294" s="624"/>
      <c r="C294" s="495" t="s">
        <v>822</v>
      </c>
      <c r="D294" s="496">
        <v>67.22897000005469</v>
      </c>
      <c r="E294" s="496">
        <v>120.57861000002595</v>
      </c>
      <c r="F294" s="496">
        <v>180.45141000003787</v>
      </c>
      <c r="G294" s="496">
        <v>355.3750899999868</v>
      </c>
      <c r="H294" s="496">
        <v>191.9087000000003</v>
      </c>
    </row>
    <row r="295" spans="1:8" ht="12.75" customHeight="1">
      <c r="A295" s="628" t="s">
        <v>1061</v>
      </c>
      <c r="B295" s="625"/>
      <c r="C295" s="497"/>
      <c r="D295" s="498">
        <v>206487.17030000006</v>
      </c>
      <c r="E295" s="498">
        <v>321559.91433</v>
      </c>
      <c r="F295" s="498">
        <v>302567.9533200001</v>
      </c>
      <c r="G295" s="498">
        <v>52464.909049999995</v>
      </c>
      <c r="H295" s="498">
        <v>1061.5400900000002</v>
      </c>
    </row>
    <row r="296" spans="1:8" ht="12.75" customHeight="1">
      <c r="A296" s="621"/>
      <c r="B296" s="624"/>
      <c r="C296" s="495"/>
      <c r="D296" s="496"/>
      <c r="E296" s="496"/>
      <c r="F296" s="496"/>
      <c r="G296" s="496"/>
      <c r="H296" s="496"/>
    </row>
    <row r="297" spans="1:8" ht="12.75" customHeight="1">
      <c r="A297" s="878" t="s">
        <v>824</v>
      </c>
      <c r="B297" s="624">
        <v>27</v>
      </c>
      <c r="C297" s="495" t="s">
        <v>367</v>
      </c>
      <c r="D297" s="496">
        <v>51958.07492</v>
      </c>
      <c r="E297" s="496">
        <v>333765.191</v>
      </c>
      <c r="F297" s="496">
        <v>328423.54929</v>
      </c>
      <c r="G297" s="496">
        <v>84640.05165000001</v>
      </c>
      <c r="H297" s="496">
        <v>64455.47951</v>
      </c>
    </row>
    <row r="298" spans="1:8" ht="12.75" customHeight="1">
      <c r="A298" s="878"/>
      <c r="B298" s="625">
        <v>17</v>
      </c>
      <c r="C298" s="497" t="s">
        <v>357</v>
      </c>
      <c r="D298" s="498">
        <v>3504.79128</v>
      </c>
      <c r="E298" s="498">
        <v>7320.88242</v>
      </c>
      <c r="F298" s="498">
        <v>6856.94024</v>
      </c>
      <c r="G298" s="498">
        <v>4637.1904</v>
      </c>
      <c r="H298" s="498">
        <v>2189.4947</v>
      </c>
    </row>
    <row r="299" spans="1:8" ht="12.75" customHeight="1">
      <c r="A299" s="878"/>
      <c r="B299" s="624">
        <v>39</v>
      </c>
      <c r="C299" s="495" t="s">
        <v>380</v>
      </c>
      <c r="D299" s="496">
        <v>2426.7003999999997</v>
      </c>
      <c r="E299" s="496">
        <v>1966.20146</v>
      </c>
      <c r="F299" s="496">
        <v>1579.88444</v>
      </c>
      <c r="G299" s="496">
        <v>2634.90599</v>
      </c>
      <c r="H299" s="496">
        <v>2727.70766</v>
      </c>
    </row>
    <row r="300" spans="1:8" ht="12.75" customHeight="1">
      <c r="A300" s="878"/>
      <c r="B300" s="625">
        <v>70</v>
      </c>
      <c r="C300" s="497" t="s">
        <v>410</v>
      </c>
      <c r="D300" s="498">
        <v>1422.39228</v>
      </c>
      <c r="E300" s="498">
        <v>235.65606</v>
      </c>
      <c r="F300" s="498">
        <v>453.38231</v>
      </c>
      <c r="G300" s="498">
        <v>273.20676000000003</v>
      </c>
      <c r="H300" s="498">
        <v>203.70152</v>
      </c>
    </row>
    <row r="301" spans="1:8" ht="12.75" customHeight="1">
      <c r="A301" s="878"/>
      <c r="B301" s="624">
        <v>28</v>
      </c>
      <c r="C301" s="495" t="s">
        <v>368</v>
      </c>
      <c r="D301" s="496">
        <v>1636.4328</v>
      </c>
      <c r="E301" s="496">
        <v>758.1424599999999</v>
      </c>
      <c r="F301" s="496">
        <v>419.205</v>
      </c>
      <c r="G301" s="496">
        <v>322.2923</v>
      </c>
      <c r="H301" s="496">
        <v>558.43232</v>
      </c>
    </row>
    <row r="302" spans="1:8" ht="12.75" customHeight="1">
      <c r="A302" s="878"/>
      <c r="B302" s="625">
        <v>15</v>
      </c>
      <c r="C302" s="497" t="s">
        <v>355</v>
      </c>
      <c r="D302" s="498">
        <v>870.30115</v>
      </c>
      <c r="E302" s="498">
        <v>1271.8433</v>
      </c>
      <c r="F302" s="498">
        <v>1965.79264</v>
      </c>
      <c r="G302" s="498">
        <v>1045.89947</v>
      </c>
      <c r="H302" s="498">
        <v>1682.4168100000002</v>
      </c>
    </row>
    <row r="303" spans="1:8" ht="12.75" customHeight="1">
      <c r="A303" s="878"/>
      <c r="B303" s="624">
        <v>84</v>
      </c>
      <c r="C303" s="495" t="s">
        <v>423</v>
      </c>
      <c r="D303" s="496">
        <v>776.17192</v>
      </c>
      <c r="E303" s="496">
        <v>149.63912</v>
      </c>
      <c r="F303" s="496">
        <v>138.94682999999998</v>
      </c>
      <c r="G303" s="496">
        <v>207.03073</v>
      </c>
      <c r="H303" s="496">
        <v>193.86087</v>
      </c>
    </row>
    <row r="304" spans="1:8" ht="12.75" customHeight="1">
      <c r="A304" s="878"/>
      <c r="B304" s="625">
        <v>6</v>
      </c>
      <c r="C304" s="497" t="s">
        <v>346</v>
      </c>
      <c r="D304" s="498">
        <v>630.8631899999999</v>
      </c>
      <c r="E304" s="498">
        <v>323.39975</v>
      </c>
      <c r="F304" s="498">
        <v>729.53883</v>
      </c>
      <c r="G304" s="498">
        <v>436.41346999999996</v>
      </c>
      <c r="H304" s="498">
        <v>290.61607</v>
      </c>
    </row>
    <row r="305" spans="1:8" ht="12.75" customHeight="1">
      <c r="A305" s="878"/>
      <c r="B305" s="624">
        <v>18</v>
      </c>
      <c r="C305" s="495" t="s">
        <v>358</v>
      </c>
      <c r="D305" s="496">
        <v>661.19984</v>
      </c>
      <c r="E305" s="496">
        <v>842.0081899999999</v>
      </c>
      <c r="F305" s="496">
        <v>549.36341</v>
      </c>
      <c r="G305" s="496">
        <v>619.25797</v>
      </c>
      <c r="H305" s="496">
        <v>359.70417</v>
      </c>
    </row>
    <row r="306" spans="1:8" ht="12.75" customHeight="1">
      <c r="A306" s="878"/>
      <c r="B306" s="625">
        <v>48</v>
      </c>
      <c r="C306" s="497" t="s">
        <v>389</v>
      </c>
      <c r="D306" s="498">
        <v>415.89062</v>
      </c>
      <c r="E306" s="498">
        <v>605.6877900000001</v>
      </c>
      <c r="F306" s="498">
        <v>635.29197</v>
      </c>
      <c r="G306" s="498">
        <v>1260.21584</v>
      </c>
      <c r="H306" s="498">
        <v>2065.86585</v>
      </c>
    </row>
    <row r="307" spans="1:8" ht="12.75" customHeight="1">
      <c r="A307" s="667"/>
      <c r="B307" s="624"/>
      <c r="C307" s="495" t="s">
        <v>822</v>
      </c>
      <c r="D307" s="496">
        <v>3090.7763500000365</v>
      </c>
      <c r="E307" s="496">
        <v>2716.496279999963</v>
      </c>
      <c r="F307" s="496">
        <v>3666.7441200000467</v>
      </c>
      <c r="G307" s="496">
        <v>4686.019249999939</v>
      </c>
      <c r="H307" s="496">
        <v>3686.3579299999546</v>
      </c>
    </row>
    <row r="308" spans="1:8" ht="12.75" customHeight="1">
      <c r="A308" s="667" t="s">
        <v>1058</v>
      </c>
      <c r="B308" s="624"/>
      <c r="C308" s="495"/>
      <c r="D308" s="496">
        <v>67393.59475000003</v>
      </c>
      <c r="E308" s="496">
        <v>349955.14783</v>
      </c>
      <c r="F308" s="496">
        <v>345418.63908000005</v>
      </c>
      <c r="G308" s="496">
        <v>100762.48382999997</v>
      </c>
      <c r="H308" s="496">
        <v>78413.63740999997</v>
      </c>
    </row>
    <row r="309" spans="1:8" ht="2.25" customHeight="1" thickBot="1">
      <c r="A309" s="879"/>
      <c r="B309" s="879"/>
      <c r="C309" s="629"/>
      <c r="D309" s="630"/>
      <c r="E309" s="630"/>
      <c r="F309" s="630"/>
      <c r="G309" s="630"/>
      <c r="H309" s="630"/>
    </row>
    <row r="310" spans="1:8" ht="12.75">
      <c r="A310" s="499" t="s">
        <v>503</v>
      </c>
      <c r="B310" s="506"/>
      <c r="C310" s="506"/>
      <c r="D310" s="496"/>
      <c r="E310" s="496"/>
      <c r="F310" s="496"/>
      <c r="G310" s="496"/>
      <c r="H310" s="496"/>
    </row>
    <row r="311" ht="12.75">
      <c r="A311" s="500" t="s">
        <v>1039</v>
      </c>
    </row>
    <row r="312" ht="12.75">
      <c r="A312" s="501" t="s">
        <v>440</v>
      </c>
    </row>
    <row r="313" ht="12.75">
      <c r="A313" s="502" t="s">
        <v>902</v>
      </c>
    </row>
    <row r="314" ht="12.75">
      <c r="A314" s="489" t="s">
        <v>1323</v>
      </c>
    </row>
  </sheetData>
  <sheetProtection/>
  <mergeCells count="30">
    <mergeCell ref="A245:A254"/>
    <mergeCell ref="A258:A267"/>
    <mergeCell ref="A271:A280"/>
    <mergeCell ref="A284:A293"/>
    <mergeCell ref="A297:A306"/>
    <mergeCell ref="A309:B309"/>
    <mergeCell ref="A167:A177"/>
    <mergeCell ref="A180:A190"/>
    <mergeCell ref="A193:A202"/>
    <mergeCell ref="A206:A215"/>
    <mergeCell ref="A219:A228"/>
    <mergeCell ref="A232:A241"/>
    <mergeCell ref="A89:A99"/>
    <mergeCell ref="A102:A112"/>
    <mergeCell ref="A115:A125"/>
    <mergeCell ref="A128:A137"/>
    <mergeCell ref="A141:A150"/>
    <mergeCell ref="A154:A163"/>
    <mergeCell ref="A11:A20"/>
    <mergeCell ref="A23:A34"/>
    <mergeCell ref="A37:A47"/>
    <mergeCell ref="A50:A60"/>
    <mergeCell ref="A63:A73"/>
    <mergeCell ref="A76:A86"/>
    <mergeCell ref="A6:H6"/>
    <mergeCell ref="A7:H7"/>
    <mergeCell ref="A9:A10"/>
    <mergeCell ref="B9:B10"/>
    <mergeCell ref="C9:C10"/>
    <mergeCell ref="D9:H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8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8.8515625" style="493" customWidth="1"/>
    <col min="2" max="2" width="74.57421875" style="358" customWidth="1"/>
    <col min="3" max="5" width="11.28125" style="650" bestFit="1" customWidth="1"/>
    <col min="6" max="7" width="10.28125" style="650" bestFit="1" customWidth="1"/>
    <col min="8" max="16384" width="11.421875" style="358" customWidth="1"/>
  </cols>
  <sheetData>
    <row r="1" ht="15.75" thickBot="1">
      <c r="A1" s="571"/>
    </row>
    <row r="2" ht="15"/>
    <row r="3" ht="15"/>
    <row r="4" ht="15"/>
    <row r="5" spans="1:7" ht="15">
      <c r="A5" s="657" t="s">
        <v>790</v>
      </c>
      <c r="B5" s="568"/>
      <c r="C5" s="492"/>
      <c r="D5" s="696"/>
      <c r="E5" s="413"/>
      <c r="F5" s="569"/>
      <c r="G5" s="734"/>
    </row>
    <row r="6" spans="1:6" ht="15">
      <c r="A6" s="657" t="s">
        <v>906</v>
      </c>
      <c r="B6" s="657"/>
      <c r="C6" s="657"/>
      <c r="D6" s="733"/>
      <c r="E6" s="657"/>
      <c r="F6" s="657"/>
    </row>
    <row r="7" spans="1:7" ht="15">
      <c r="A7" s="706" t="s">
        <v>1338</v>
      </c>
      <c r="B7" s="653"/>
      <c r="C7" s="651"/>
      <c r="D7" s="657"/>
      <c r="E7" s="735"/>
      <c r="F7" s="569"/>
      <c r="G7" s="569"/>
    </row>
    <row r="8" ht="15.75" thickBot="1"/>
    <row r="9" spans="1:7" ht="12.75" customHeight="1">
      <c r="A9" s="887" t="s">
        <v>819</v>
      </c>
      <c r="B9" s="887" t="s">
        <v>907</v>
      </c>
      <c r="C9" s="889" t="s">
        <v>821</v>
      </c>
      <c r="D9" s="889"/>
      <c r="E9" s="889"/>
      <c r="F9" s="889"/>
      <c r="G9" s="889"/>
    </row>
    <row r="10" spans="1:7" ht="13.5" thickBot="1">
      <c r="A10" s="888"/>
      <c r="B10" s="888"/>
      <c r="C10" s="494">
        <v>2013</v>
      </c>
      <c r="D10" s="494">
        <v>2012</v>
      </c>
      <c r="E10" s="494">
        <v>2011</v>
      </c>
      <c r="F10" s="494">
        <v>2010</v>
      </c>
      <c r="G10" s="494">
        <v>2009</v>
      </c>
    </row>
    <row r="11" spans="1:7" ht="12.75" customHeight="1">
      <c r="A11" s="890" t="s">
        <v>367</v>
      </c>
      <c r="B11" s="506" t="s">
        <v>908</v>
      </c>
      <c r="C11" s="496">
        <v>11079245.790889997</v>
      </c>
      <c r="D11" s="496">
        <v>11689209.712630002</v>
      </c>
      <c r="E11" s="496">
        <v>8960709.303400002</v>
      </c>
      <c r="F11" s="496">
        <v>5187707.333990001</v>
      </c>
      <c r="G11" s="496">
        <v>2214319.97862</v>
      </c>
    </row>
    <row r="12" spans="1:7" ht="12.75" customHeight="1">
      <c r="A12" s="883"/>
      <c r="B12" s="670" t="s">
        <v>909</v>
      </c>
      <c r="C12" s="498">
        <v>2233207.90412</v>
      </c>
      <c r="D12" s="498">
        <v>3268594.8540300005</v>
      </c>
      <c r="E12" s="498">
        <v>3077694.28575</v>
      </c>
      <c r="F12" s="498">
        <v>2363552.4722699993</v>
      </c>
      <c r="G12" s="498">
        <v>2407614.4103900003</v>
      </c>
    </row>
    <row r="13" spans="1:7" ht="12.75" customHeight="1">
      <c r="A13" s="883"/>
      <c r="B13" s="506" t="s">
        <v>910</v>
      </c>
      <c r="C13" s="496">
        <v>1930090.3021000002</v>
      </c>
      <c r="D13" s="496">
        <v>2096773.2664300005</v>
      </c>
      <c r="E13" s="496">
        <v>1879167.4814199996</v>
      </c>
      <c r="F13" s="496">
        <v>1195499.7473199996</v>
      </c>
      <c r="G13" s="496">
        <v>609554.7445800002</v>
      </c>
    </row>
    <row r="14" spans="1:7" ht="12.75" customHeight="1">
      <c r="A14" s="883"/>
      <c r="B14" s="670" t="s">
        <v>911</v>
      </c>
      <c r="C14" s="498">
        <v>221153.52749</v>
      </c>
      <c r="D14" s="498">
        <v>218089.70572</v>
      </c>
      <c r="E14" s="498">
        <v>206067.68973999994</v>
      </c>
      <c r="F14" s="498">
        <v>178273.86404000001</v>
      </c>
      <c r="G14" s="498">
        <v>37693.22569</v>
      </c>
    </row>
    <row r="15" spans="1:7" ht="12.75" customHeight="1">
      <c r="A15" s="883"/>
      <c r="B15" s="506" t="s">
        <v>912</v>
      </c>
      <c r="C15" s="496">
        <v>189148.35983</v>
      </c>
      <c r="D15" s="496">
        <v>218805.15904</v>
      </c>
      <c r="E15" s="496">
        <v>117945.87253000001</v>
      </c>
      <c r="F15" s="496">
        <v>35738.32339</v>
      </c>
      <c r="G15" s="496">
        <v>112132.13433</v>
      </c>
    </row>
    <row r="16" spans="1:7" ht="12.75" customHeight="1">
      <c r="A16" s="883"/>
      <c r="B16" s="670" t="s">
        <v>913</v>
      </c>
      <c r="C16" s="498">
        <v>64181.357990000004</v>
      </c>
      <c r="D16" s="498">
        <v>45335.556090000005</v>
      </c>
      <c r="E16" s="498">
        <v>57551.925</v>
      </c>
      <c r="F16" s="498">
        <v>47073.28134</v>
      </c>
      <c r="G16" s="498">
        <v>41873.528399999996</v>
      </c>
    </row>
    <row r="17" spans="1:7" ht="12.75" customHeight="1">
      <c r="A17" s="883"/>
      <c r="B17" s="506" t="s">
        <v>914</v>
      </c>
      <c r="C17" s="496">
        <v>6226.149490000002</v>
      </c>
      <c r="D17" s="496">
        <v>11709.64499</v>
      </c>
      <c r="E17" s="496">
        <v>10759.98182</v>
      </c>
      <c r="F17" s="496">
        <v>8978.71977</v>
      </c>
      <c r="G17" s="496">
        <v>1619.53939</v>
      </c>
    </row>
    <row r="18" spans="1:7" ht="12.75" customHeight="1">
      <c r="A18" s="883"/>
      <c r="B18" s="670" t="s">
        <v>1071</v>
      </c>
      <c r="C18" s="498">
        <v>2272.1284699999997</v>
      </c>
      <c r="D18" s="498">
        <v>1068.58438</v>
      </c>
      <c r="E18" s="498">
        <v>662.48446</v>
      </c>
      <c r="F18" s="498">
        <v>2683.961</v>
      </c>
      <c r="G18" s="498">
        <v>944.9975800000001</v>
      </c>
    </row>
    <row r="19" spans="1:7" ht="12.75" customHeight="1">
      <c r="A19" s="883"/>
      <c r="B19" s="506" t="s">
        <v>1123</v>
      </c>
      <c r="C19" s="496">
        <v>694.34752</v>
      </c>
      <c r="D19" s="496">
        <v>5303.27282</v>
      </c>
      <c r="E19" s="496">
        <v>1132.1027900000001</v>
      </c>
      <c r="F19" s="496">
        <v>7.82</v>
      </c>
      <c r="G19" s="496">
        <v>17.52252</v>
      </c>
    </row>
    <row r="20" spans="1:7" ht="15" customHeight="1">
      <c r="A20" s="883"/>
      <c r="B20" s="670" t="s">
        <v>1124</v>
      </c>
      <c r="C20" s="498">
        <v>156.80984</v>
      </c>
      <c r="D20" s="498">
        <v>228.68995</v>
      </c>
      <c r="E20" s="498">
        <v>41.83711</v>
      </c>
      <c r="F20" s="498">
        <v>194.24272</v>
      </c>
      <c r="G20" s="498">
        <v>62.35726</v>
      </c>
    </row>
    <row r="21" spans="1:7" ht="12.75" customHeight="1">
      <c r="A21" s="883"/>
      <c r="B21" s="506" t="s">
        <v>822</v>
      </c>
      <c r="C21" s="496">
        <v>70.75267000123858</v>
      </c>
      <c r="D21" s="496">
        <v>30.88722999766469</v>
      </c>
      <c r="E21" s="496">
        <v>2804.8567299991846</v>
      </c>
      <c r="F21" s="496">
        <v>4521.520260000601</v>
      </c>
      <c r="G21" s="496">
        <v>184.42093000002205</v>
      </c>
    </row>
    <row r="22" spans="1:8" ht="15" customHeight="1">
      <c r="A22" s="882" t="s">
        <v>915</v>
      </c>
      <c r="B22" s="882"/>
      <c r="C22" s="496">
        <v>15726447.430409998</v>
      </c>
      <c r="D22" s="496">
        <v>17555149.333310004</v>
      </c>
      <c r="E22" s="496">
        <v>14314537.820750002</v>
      </c>
      <c r="F22" s="496">
        <v>9024231.2861</v>
      </c>
      <c r="G22" s="496">
        <v>5426016.859690001</v>
      </c>
      <c r="H22" s="741"/>
    </row>
    <row r="23" spans="1:7" ht="12.75" customHeight="1">
      <c r="A23" s="632"/>
      <c r="B23" s="670"/>
      <c r="C23" s="498"/>
      <c r="D23" s="498"/>
      <c r="E23" s="498"/>
      <c r="F23" s="498"/>
      <c r="G23" s="498"/>
    </row>
    <row r="24" spans="1:7" ht="12.75" customHeight="1">
      <c r="A24" s="883" t="s">
        <v>411</v>
      </c>
      <c r="B24" s="506" t="s">
        <v>916</v>
      </c>
      <c r="C24" s="496">
        <v>1209533.3423499998</v>
      </c>
      <c r="D24" s="496">
        <v>1295718.81923</v>
      </c>
      <c r="E24" s="496">
        <v>979478.58178</v>
      </c>
      <c r="F24" s="496">
        <v>793346.53716</v>
      </c>
      <c r="G24" s="496">
        <v>528905.17863</v>
      </c>
    </row>
    <row r="25" spans="1:7" ht="12.75" customHeight="1">
      <c r="A25" s="883"/>
      <c r="B25" s="670" t="s">
        <v>917</v>
      </c>
      <c r="C25" s="498">
        <v>46333.155660000004</v>
      </c>
      <c r="D25" s="498">
        <v>57467.51022</v>
      </c>
      <c r="E25" s="498">
        <v>47338.99996000001</v>
      </c>
      <c r="F25" s="498">
        <v>52676.83757</v>
      </c>
      <c r="G25" s="498">
        <v>33157.26679</v>
      </c>
    </row>
    <row r="26" spans="1:7" ht="12.75" customHeight="1">
      <c r="A26" s="883"/>
      <c r="B26" s="506" t="s">
        <v>918</v>
      </c>
      <c r="C26" s="496">
        <v>27196.51533</v>
      </c>
      <c r="D26" s="496">
        <v>21987.60609</v>
      </c>
      <c r="E26" s="496">
        <v>22133.43365</v>
      </c>
      <c r="F26" s="496">
        <v>20809.70154</v>
      </c>
      <c r="G26" s="496">
        <v>4171.70582</v>
      </c>
    </row>
    <row r="27" spans="1:7" ht="12.75" customHeight="1">
      <c r="A27" s="883"/>
      <c r="B27" s="670" t="s">
        <v>920</v>
      </c>
      <c r="C27" s="498">
        <v>21124.1352</v>
      </c>
      <c r="D27" s="498">
        <v>9075.325809999998</v>
      </c>
      <c r="E27" s="498">
        <v>6555.3277</v>
      </c>
      <c r="F27" s="498">
        <v>18143.906310000002</v>
      </c>
      <c r="G27" s="498">
        <v>11135.680769999999</v>
      </c>
    </row>
    <row r="28" spans="1:7" ht="12.75" customHeight="1">
      <c r="A28" s="883"/>
      <c r="B28" s="506" t="s">
        <v>919</v>
      </c>
      <c r="C28" s="496">
        <v>14761.855509999998</v>
      </c>
      <c r="D28" s="496">
        <v>13794.43345</v>
      </c>
      <c r="E28" s="496">
        <v>10911.966059999999</v>
      </c>
      <c r="F28" s="496">
        <v>9065.62204</v>
      </c>
      <c r="G28" s="496">
        <v>11484.707149999998</v>
      </c>
    </row>
    <row r="29" spans="1:7" ht="12.75" customHeight="1">
      <c r="A29" s="883"/>
      <c r="B29" s="670" t="s">
        <v>921</v>
      </c>
      <c r="C29" s="498">
        <v>4671.420520000001</v>
      </c>
      <c r="D29" s="498">
        <v>6617.43815</v>
      </c>
      <c r="E29" s="498">
        <v>9376.27129</v>
      </c>
      <c r="F29" s="498">
        <v>2416.89239</v>
      </c>
      <c r="G29" s="498">
        <v>888.48576</v>
      </c>
    </row>
    <row r="30" spans="1:7" ht="12.75" customHeight="1">
      <c r="A30" s="883"/>
      <c r="B30" s="506" t="s">
        <v>922</v>
      </c>
      <c r="C30" s="496">
        <v>1008.9678000000001</v>
      </c>
      <c r="D30" s="496">
        <v>1150.8736399999998</v>
      </c>
      <c r="E30" s="496">
        <v>1068.94947</v>
      </c>
      <c r="F30" s="496">
        <v>1265.1878800000002</v>
      </c>
      <c r="G30" s="496">
        <v>3974.4736100000005</v>
      </c>
    </row>
    <row r="31" spans="1:7" ht="12.75" customHeight="1">
      <c r="A31" s="883"/>
      <c r="B31" s="670" t="s">
        <v>923</v>
      </c>
      <c r="C31" s="498">
        <v>44.47608</v>
      </c>
      <c r="D31" s="498">
        <v>38.53924000000001</v>
      </c>
      <c r="E31" s="498">
        <v>23.71143</v>
      </c>
      <c r="F31" s="498">
        <v>4.41272</v>
      </c>
      <c r="G31" s="498">
        <v>38.266349999999996</v>
      </c>
    </row>
    <row r="32" spans="1:7" ht="12.75" customHeight="1">
      <c r="A32" s="883"/>
      <c r="B32" s="506" t="s">
        <v>1125</v>
      </c>
      <c r="C32" s="496">
        <v>4.24858</v>
      </c>
      <c r="D32" s="496">
        <v>5.7397</v>
      </c>
      <c r="E32" s="496">
        <v>4.11865</v>
      </c>
      <c r="F32" s="496">
        <v>10.32826</v>
      </c>
      <c r="G32" s="496">
        <v>38.728390000000005</v>
      </c>
    </row>
    <row r="33" spans="1:7" ht="15" customHeight="1">
      <c r="A33" s="883"/>
      <c r="B33" s="670" t="s">
        <v>1126</v>
      </c>
      <c r="C33" s="498">
        <v>0.146</v>
      </c>
      <c r="D33" s="498">
        <v>0</v>
      </c>
      <c r="E33" s="498">
        <v>0</v>
      </c>
      <c r="F33" s="498">
        <v>0.3638</v>
      </c>
      <c r="G33" s="498">
        <v>0</v>
      </c>
    </row>
    <row r="34" spans="1:7" ht="12.75" customHeight="1">
      <c r="A34" s="632"/>
      <c r="B34" s="506" t="s">
        <v>822</v>
      </c>
      <c r="C34" s="496">
        <v>0</v>
      </c>
      <c r="D34" s="496">
        <v>3.279310000129044</v>
      </c>
      <c r="E34" s="496">
        <v>105.15340999956243</v>
      </c>
      <c r="F34" s="496">
        <v>36.50779999990482</v>
      </c>
      <c r="G34" s="496">
        <v>5.907920000026934</v>
      </c>
    </row>
    <row r="35" spans="1:7" ht="17.25" customHeight="1">
      <c r="A35" s="880" t="s">
        <v>1072</v>
      </c>
      <c r="B35" s="880"/>
      <c r="C35" s="498">
        <v>1324678.2630299998</v>
      </c>
      <c r="D35" s="498">
        <v>1405859.5648400001</v>
      </c>
      <c r="E35" s="498">
        <v>1076996.5133999998</v>
      </c>
      <c r="F35" s="498">
        <v>897776.29747</v>
      </c>
      <c r="G35" s="498">
        <v>593800.40119</v>
      </c>
    </row>
    <row r="36" spans="1:7" ht="12.75" customHeight="1">
      <c r="A36" s="632"/>
      <c r="B36" s="506"/>
      <c r="C36" s="496"/>
      <c r="D36" s="496"/>
      <c r="E36" s="496"/>
      <c r="F36" s="496"/>
      <c r="G36" s="496"/>
    </row>
    <row r="37" spans="1:7" ht="12.75" customHeight="1">
      <c r="A37" s="883" t="s">
        <v>349</v>
      </c>
      <c r="B37" s="670" t="s">
        <v>1104</v>
      </c>
      <c r="C37" s="498">
        <v>792099.4567399989</v>
      </c>
      <c r="D37" s="498">
        <v>872649.8112099997</v>
      </c>
      <c r="E37" s="498">
        <v>1309123.462539999</v>
      </c>
      <c r="F37" s="498">
        <v>708502.6164300008</v>
      </c>
      <c r="G37" s="498">
        <v>710387.2185100002</v>
      </c>
    </row>
    <row r="38" spans="1:7" ht="15" customHeight="1">
      <c r="A38" s="883"/>
      <c r="B38" s="506" t="s">
        <v>925</v>
      </c>
      <c r="C38" s="496">
        <v>2234.42797</v>
      </c>
      <c r="D38" s="496">
        <v>1437.5399800000002</v>
      </c>
      <c r="E38" s="496">
        <v>1161.3992099999998</v>
      </c>
      <c r="F38" s="496">
        <v>659.5591999999999</v>
      </c>
      <c r="G38" s="496">
        <v>1034.12329</v>
      </c>
    </row>
    <row r="39" spans="1:7" ht="12.75" customHeight="1">
      <c r="A39" s="883"/>
      <c r="B39" s="670" t="s">
        <v>924</v>
      </c>
      <c r="C39" s="498">
        <v>1603.5003599999998</v>
      </c>
      <c r="D39" s="498">
        <v>1901.02812</v>
      </c>
      <c r="E39" s="498">
        <v>1864.1468899999998</v>
      </c>
      <c r="F39" s="498">
        <v>2012.20417</v>
      </c>
      <c r="G39" s="498">
        <v>1512.0458100000003</v>
      </c>
    </row>
    <row r="40" spans="1:7" ht="12.75" customHeight="1">
      <c r="A40" s="883"/>
      <c r="B40" s="506" t="s">
        <v>926</v>
      </c>
      <c r="C40" s="496">
        <v>592.0471799999999</v>
      </c>
      <c r="D40" s="496">
        <v>614.86275</v>
      </c>
      <c r="E40" s="496">
        <v>230.67695</v>
      </c>
      <c r="F40" s="496">
        <v>485.56410999999997</v>
      </c>
      <c r="G40" s="496">
        <v>346.96292</v>
      </c>
    </row>
    <row r="41" spans="1:7" ht="12.75" customHeight="1">
      <c r="A41" s="883"/>
      <c r="B41" s="670" t="s">
        <v>1073</v>
      </c>
      <c r="C41" s="498">
        <v>390.98559</v>
      </c>
      <c r="D41" s="498">
        <v>106.30584</v>
      </c>
      <c r="E41" s="498">
        <v>115.64268999999999</v>
      </c>
      <c r="F41" s="498">
        <v>124.69064999999999</v>
      </c>
      <c r="G41" s="498">
        <v>85.17769</v>
      </c>
    </row>
    <row r="42" spans="1:7" ht="12.75" customHeight="1">
      <c r="A42" s="883"/>
      <c r="B42" s="506" t="s">
        <v>1074</v>
      </c>
      <c r="C42" s="496">
        <v>0.35445</v>
      </c>
      <c r="D42" s="496">
        <v>1.11726</v>
      </c>
      <c r="E42" s="496">
        <v>70.65017999999999</v>
      </c>
      <c r="F42" s="496">
        <v>0.7238</v>
      </c>
      <c r="G42" s="496">
        <v>8.834959999999999</v>
      </c>
    </row>
    <row r="43" spans="1:7" ht="12.75" customHeight="1">
      <c r="A43" s="883"/>
      <c r="B43" s="670" t="s">
        <v>1105</v>
      </c>
      <c r="C43" s="498">
        <v>2.44962</v>
      </c>
      <c r="D43" s="498">
        <v>0.7528400000000001</v>
      </c>
      <c r="E43" s="498">
        <v>2.9628200000000002</v>
      </c>
      <c r="F43" s="498">
        <v>13.239849999999999</v>
      </c>
      <c r="G43" s="498">
        <v>1.9775999999999998</v>
      </c>
    </row>
    <row r="44" spans="1:7" ht="21.75" customHeight="1">
      <c r="A44" s="882" t="s">
        <v>927</v>
      </c>
      <c r="B44" s="882"/>
      <c r="C44" s="496">
        <v>796923.221909999</v>
      </c>
      <c r="D44" s="496">
        <v>876711.4179999997</v>
      </c>
      <c r="E44" s="496">
        <v>1312568.9412799992</v>
      </c>
      <c r="F44" s="496">
        <v>711798.5982100008</v>
      </c>
      <c r="G44" s="496">
        <v>713376.3407800001</v>
      </c>
    </row>
    <row r="45" spans="1:7" ht="12.75" customHeight="1">
      <c r="A45" s="632"/>
      <c r="B45" s="670"/>
      <c r="C45" s="498"/>
      <c r="D45" s="498"/>
      <c r="E45" s="498"/>
      <c r="F45" s="498"/>
      <c r="G45" s="498"/>
    </row>
    <row r="46" spans="1:7" ht="12.75" customHeight="1">
      <c r="A46" s="883" t="s">
        <v>380</v>
      </c>
      <c r="B46" s="506" t="s">
        <v>929</v>
      </c>
      <c r="C46" s="496">
        <v>156560.59093000003</v>
      </c>
      <c r="D46" s="496">
        <v>167334.90968999997</v>
      </c>
      <c r="E46" s="496">
        <v>130453.31997000003</v>
      </c>
      <c r="F46" s="496">
        <v>134237.95111</v>
      </c>
      <c r="G46" s="496">
        <v>89174.22250999999</v>
      </c>
    </row>
    <row r="47" spans="1:7" ht="12.75" customHeight="1">
      <c r="A47" s="883"/>
      <c r="B47" s="670" t="s">
        <v>928</v>
      </c>
      <c r="C47" s="498">
        <v>160129.23857000002</v>
      </c>
      <c r="D47" s="498">
        <v>180674.19306</v>
      </c>
      <c r="E47" s="498">
        <v>181462.52210000003</v>
      </c>
      <c r="F47" s="498">
        <v>148474.46519999998</v>
      </c>
      <c r="G47" s="498">
        <v>81939.96861999997</v>
      </c>
    </row>
    <row r="48" spans="1:7" ht="12.75" customHeight="1">
      <c r="A48" s="883"/>
      <c r="B48" s="506" t="s">
        <v>930</v>
      </c>
      <c r="C48" s="496">
        <v>69850.28841000001</v>
      </c>
      <c r="D48" s="496">
        <v>59539.93305000003</v>
      </c>
      <c r="E48" s="496">
        <v>61075.549930000016</v>
      </c>
      <c r="F48" s="496">
        <v>50876.23774999999</v>
      </c>
      <c r="G48" s="496">
        <v>56901.81099999999</v>
      </c>
    </row>
    <row r="49" spans="1:7" ht="12.75" customHeight="1">
      <c r="A49" s="883"/>
      <c r="B49" s="670" t="s">
        <v>931</v>
      </c>
      <c r="C49" s="498">
        <v>63587.45188</v>
      </c>
      <c r="D49" s="498">
        <v>51590.17999000001</v>
      </c>
      <c r="E49" s="498">
        <v>55113.00478</v>
      </c>
      <c r="F49" s="498">
        <v>47978.00074</v>
      </c>
      <c r="G49" s="498">
        <v>50569.80092999998</v>
      </c>
    </row>
    <row r="50" spans="1:7" ht="12.75" customHeight="1">
      <c r="A50" s="883"/>
      <c r="B50" s="506" t="s">
        <v>935</v>
      </c>
      <c r="C50" s="496">
        <v>33767.24730999999</v>
      </c>
      <c r="D50" s="496">
        <v>15767.745039999998</v>
      </c>
      <c r="E50" s="496">
        <v>15510.73703</v>
      </c>
      <c r="F50" s="496">
        <v>18728.367360000004</v>
      </c>
      <c r="G50" s="496">
        <v>21783.50805000001</v>
      </c>
    </row>
    <row r="51" spans="1:7" ht="12.75" customHeight="1">
      <c r="A51" s="883"/>
      <c r="B51" s="670" t="s">
        <v>932</v>
      </c>
      <c r="C51" s="498">
        <v>41212.812979999995</v>
      </c>
      <c r="D51" s="498">
        <v>42786.47125000001</v>
      </c>
      <c r="E51" s="498">
        <v>41335.17250999999</v>
      </c>
      <c r="F51" s="498">
        <v>31574.507730000005</v>
      </c>
      <c r="G51" s="498">
        <v>27113.88576</v>
      </c>
    </row>
    <row r="52" spans="1:7" ht="12.75" customHeight="1">
      <c r="A52" s="883"/>
      <c r="B52" s="506" t="s">
        <v>933</v>
      </c>
      <c r="C52" s="496">
        <v>34925.34427</v>
      </c>
      <c r="D52" s="496">
        <v>29405.627989999997</v>
      </c>
      <c r="E52" s="496">
        <v>25304.92386</v>
      </c>
      <c r="F52" s="496">
        <v>24879.30628</v>
      </c>
      <c r="G52" s="496">
        <v>21761.47393</v>
      </c>
    </row>
    <row r="53" spans="1:7" ht="12.75" customHeight="1">
      <c r="A53" s="883"/>
      <c r="B53" s="670" t="s">
        <v>934</v>
      </c>
      <c r="C53" s="498">
        <v>19922.972969999995</v>
      </c>
      <c r="D53" s="498">
        <v>15585.916220000003</v>
      </c>
      <c r="E53" s="498">
        <v>12560.839890000001</v>
      </c>
      <c r="F53" s="498">
        <v>10467.292179999999</v>
      </c>
      <c r="G53" s="498">
        <v>18577.26053</v>
      </c>
    </row>
    <row r="54" spans="1:7" ht="12.75" customHeight="1">
      <c r="A54" s="883"/>
      <c r="B54" s="506" t="s">
        <v>1127</v>
      </c>
      <c r="C54" s="496">
        <v>15442.690960000004</v>
      </c>
      <c r="D54" s="496">
        <v>13699.201430000003</v>
      </c>
      <c r="E54" s="496">
        <v>13491.07257</v>
      </c>
      <c r="F54" s="496">
        <v>12743.19301</v>
      </c>
      <c r="G54" s="496">
        <v>15071.744950000011</v>
      </c>
    </row>
    <row r="55" spans="1:7" ht="12.75" customHeight="1">
      <c r="A55" s="883"/>
      <c r="B55" s="670" t="s">
        <v>1128</v>
      </c>
      <c r="C55" s="498">
        <v>13453.019530000001</v>
      </c>
      <c r="D55" s="498">
        <v>14691.1329</v>
      </c>
      <c r="E55" s="498">
        <v>12964.14512</v>
      </c>
      <c r="F55" s="498">
        <v>10023.07298</v>
      </c>
      <c r="G55" s="498">
        <v>9214.028460000001</v>
      </c>
    </row>
    <row r="56" spans="1:7" ht="12.75" customHeight="1">
      <c r="A56" s="883"/>
      <c r="B56" s="506" t="s">
        <v>822</v>
      </c>
      <c r="C56" s="496">
        <v>59714.04692999995</v>
      </c>
      <c r="D56" s="496">
        <v>53526.02556999982</v>
      </c>
      <c r="E56" s="496">
        <v>50736.78134999995</v>
      </c>
      <c r="F56" s="496">
        <v>39713.28905000008</v>
      </c>
      <c r="G56" s="496">
        <v>36937.75371000002</v>
      </c>
    </row>
    <row r="57" spans="1:7" ht="18" customHeight="1">
      <c r="A57" s="880" t="s">
        <v>936</v>
      </c>
      <c r="B57" s="880"/>
      <c r="C57" s="498">
        <v>668565.7047400001</v>
      </c>
      <c r="D57" s="498">
        <v>644601.3361899998</v>
      </c>
      <c r="E57" s="498">
        <v>600008.06911</v>
      </c>
      <c r="F57" s="498">
        <v>529695.68339</v>
      </c>
      <c r="G57" s="498">
        <v>429045.45845</v>
      </c>
    </row>
    <row r="58" spans="1:7" ht="12.75" customHeight="1">
      <c r="A58" s="632"/>
      <c r="B58" s="506"/>
      <c r="C58" s="496"/>
      <c r="D58" s="496"/>
      <c r="E58" s="496"/>
      <c r="F58" s="496"/>
      <c r="G58" s="496"/>
    </row>
    <row r="59" spans="1:7" ht="12.75" customHeight="1">
      <c r="A59" s="883" t="s">
        <v>346</v>
      </c>
      <c r="B59" s="672" t="s">
        <v>937</v>
      </c>
      <c r="C59" s="498">
        <v>630456.5125499978</v>
      </c>
      <c r="D59" s="498">
        <v>609426.0473300028</v>
      </c>
      <c r="E59" s="498">
        <v>629607.0362400021</v>
      </c>
      <c r="F59" s="498">
        <v>533975.303830001</v>
      </c>
      <c r="G59" s="498">
        <v>414572.1189100018</v>
      </c>
    </row>
    <row r="60" spans="1:7" ht="12.75" customHeight="1">
      <c r="A60" s="883"/>
      <c r="B60" s="673" t="s">
        <v>938</v>
      </c>
      <c r="C60" s="496">
        <v>3022.7897500000004</v>
      </c>
      <c r="D60" s="496">
        <v>2321.0302000000006</v>
      </c>
      <c r="E60" s="496">
        <v>2148.29375</v>
      </c>
      <c r="F60" s="496">
        <v>1932.9272199999996</v>
      </c>
      <c r="G60" s="496">
        <v>1430.4892200000002</v>
      </c>
    </row>
    <row r="61" spans="1:7" ht="12.75" customHeight="1">
      <c r="A61" s="883"/>
      <c r="B61" s="672" t="s">
        <v>939</v>
      </c>
      <c r="C61" s="498">
        <v>1807.0751300000002</v>
      </c>
      <c r="D61" s="498">
        <v>1540.3770400000005</v>
      </c>
      <c r="E61" s="498">
        <v>1690.55454</v>
      </c>
      <c r="F61" s="498">
        <v>1702.91198</v>
      </c>
      <c r="G61" s="498">
        <v>1443.3392799999997</v>
      </c>
    </row>
    <row r="62" spans="1:7" ht="18.75" customHeight="1">
      <c r="A62" s="883"/>
      <c r="B62" s="674" t="s">
        <v>1108</v>
      </c>
      <c r="C62" s="496">
        <v>47.28035</v>
      </c>
      <c r="D62" s="496">
        <v>138.27809999999997</v>
      </c>
      <c r="E62" s="496">
        <v>2.8343499999999997</v>
      </c>
      <c r="F62" s="496">
        <v>0</v>
      </c>
      <c r="G62" s="496">
        <v>1.911</v>
      </c>
    </row>
    <row r="63" spans="1:7" ht="18.75" customHeight="1">
      <c r="A63" s="886" t="s">
        <v>940</v>
      </c>
      <c r="B63" s="886"/>
      <c r="C63" s="498">
        <v>635333.6577799978</v>
      </c>
      <c r="D63" s="498">
        <v>613425.7326700028</v>
      </c>
      <c r="E63" s="498">
        <v>633448.7188800022</v>
      </c>
      <c r="F63" s="498">
        <v>537611.1430300011</v>
      </c>
      <c r="G63" s="498">
        <v>417447.8584100018</v>
      </c>
    </row>
    <row r="64" spans="1:7" ht="12.75" customHeight="1">
      <c r="A64" s="668"/>
      <c r="B64" s="506"/>
      <c r="C64" s="496"/>
      <c r="D64" s="496"/>
      <c r="E64" s="496"/>
      <c r="F64" s="496"/>
      <c r="G64" s="496"/>
    </row>
    <row r="65" spans="1:7" ht="12.75" customHeight="1">
      <c r="A65" s="891" t="s">
        <v>1306</v>
      </c>
      <c r="B65" s="672" t="s">
        <v>956</v>
      </c>
      <c r="C65" s="498">
        <v>387472.7594300001</v>
      </c>
      <c r="D65" s="498">
        <v>69696.2876</v>
      </c>
      <c r="E65" s="498">
        <v>41085.85784999999</v>
      </c>
      <c r="F65" s="498">
        <v>25200.59384</v>
      </c>
      <c r="G65" s="498">
        <v>10575.48663</v>
      </c>
    </row>
    <row r="66" spans="1:7" ht="12.75" customHeight="1">
      <c r="A66" s="891"/>
      <c r="B66" s="673" t="s">
        <v>958</v>
      </c>
      <c r="C66" s="496">
        <v>36426.430609999996</v>
      </c>
      <c r="D66" s="496">
        <v>34740.188259999995</v>
      </c>
      <c r="E66" s="496">
        <v>44928.989789999905</v>
      </c>
      <c r="F66" s="496">
        <v>54037.4774</v>
      </c>
      <c r="G66" s="496">
        <v>52644.304860000106</v>
      </c>
    </row>
    <row r="67" spans="1:7" ht="12.75" customHeight="1">
      <c r="A67" s="891"/>
      <c r="B67" s="672" t="s">
        <v>957</v>
      </c>
      <c r="C67" s="498">
        <v>36915.664379999995</v>
      </c>
      <c r="D67" s="498">
        <v>53855.94046</v>
      </c>
      <c r="E67" s="498">
        <v>52639.831690000006</v>
      </c>
      <c r="F67" s="498">
        <v>49041.35854000001</v>
      </c>
      <c r="G67" s="498">
        <v>30522.93729</v>
      </c>
    </row>
    <row r="68" spans="1:7" ht="20.25" customHeight="1">
      <c r="A68" s="891"/>
      <c r="B68" s="674" t="s">
        <v>960</v>
      </c>
      <c r="C68" s="496">
        <v>4488.192730000001</v>
      </c>
      <c r="D68" s="496">
        <v>2370.2752500000006</v>
      </c>
      <c r="E68" s="496">
        <v>2226.77842</v>
      </c>
      <c r="F68" s="496">
        <v>1484.73379</v>
      </c>
      <c r="G68" s="496">
        <v>1519.17004</v>
      </c>
    </row>
    <row r="69" spans="1:7" ht="12.75" customHeight="1">
      <c r="A69" s="891"/>
      <c r="B69" s="672" t="s">
        <v>959</v>
      </c>
      <c r="C69" s="498">
        <v>2689.323</v>
      </c>
      <c r="D69" s="498">
        <v>13457.31406</v>
      </c>
      <c r="E69" s="498">
        <v>26739.49</v>
      </c>
      <c r="F69" s="498">
        <v>5.5</v>
      </c>
      <c r="G69" s="498">
        <v>739.45873</v>
      </c>
    </row>
    <row r="70" spans="1:7" ht="12.75" customHeight="1">
      <c r="A70" s="891"/>
      <c r="B70" s="673" t="s">
        <v>1106</v>
      </c>
      <c r="C70" s="496">
        <v>5962.7318399999995</v>
      </c>
      <c r="D70" s="496">
        <v>4077.2296399999996</v>
      </c>
      <c r="E70" s="496">
        <v>3849.19852</v>
      </c>
      <c r="F70" s="496">
        <v>1003.5507</v>
      </c>
      <c r="G70" s="496">
        <v>5250.87542</v>
      </c>
    </row>
    <row r="71" spans="1:7" ht="12.75" customHeight="1">
      <c r="A71" s="891"/>
      <c r="B71" s="672" t="s">
        <v>961</v>
      </c>
      <c r="C71" s="498">
        <v>2048.29692</v>
      </c>
      <c r="D71" s="498">
        <v>2013.9084099999998</v>
      </c>
      <c r="E71" s="498">
        <v>2305.94572</v>
      </c>
      <c r="F71" s="498">
        <v>1485.8848699999999</v>
      </c>
      <c r="G71" s="498">
        <v>4113.14651</v>
      </c>
    </row>
    <row r="72" spans="1:7" ht="12.75" customHeight="1">
      <c r="A72" s="891"/>
      <c r="B72" s="673" t="s">
        <v>1076</v>
      </c>
      <c r="C72" s="496">
        <v>826.8109000000001</v>
      </c>
      <c r="D72" s="496">
        <v>207.39516999999998</v>
      </c>
      <c r="E72" s="496">
        <v>1731.32885</v>
      </c>
      <c r="F72" s="496">
        <v>27.246</v>
      </c>
      <c r="G72" s="496">
        <v>125.59812999999998</v>
      </c>
    </row>
    <row r="73" spans="1:7" ht="12.75" customHeight="1">
      <c r="A73" s="891"/>
      <c r="B73" s="672" t="s">
        <v>1129</v>
      </c>
      <c r="C73" s="498">
        <v>306.41625</v>
      </c>
      <c r="D73" s="498">
        <v>0</v>
      </c>
      <c r="E73" s="498">
        <v>549.5379399999999</v>
      </c>
      <c r="F73" s="498">
        <v>57.788309999999996</v>
      </c>
      <c r="G73" s="498">
        <v>939.634</v>
      </c>
    </row>
    <row r="74" spans="1:7" ht="12.75" customHeight="1">
      <c r="A74" s="891"/>
      <c r="B74" s="673" t="s">
        <v>1130</v>
      </c>
      <c r="C74" s="496">
        <v>1702.345</v>
      </c>
      <c r="D74" s="496">
        <v>1032.55358</v>
      </c>
      <c r="E74" s="496">
        <v>2388.211</v>
      </c>
      <c r="F74" s="496">
        <v>390.005</v>
      </c>
      <c r="G74" s="496">
        <v>896.936</v>
      </c>
    </row>
    <row r="75" spans="1:7" ht="12.75" customHeight="1">
      <c r="A75" s="891"/>
      <c r="B75" s="672" t="s">
        <v>822</v>
      </c>
      <c r="C75" s="498">
        <v>11.624880000017583</v>
      </c>
      <c r="D75" s="498">
        <v>356.89191999993636</v>
      </c>
      <c r="E75" s="498">
        <v>587.0258600000234</v>
      </c>
      <c r="F75" s="498">
        <v>460.1221399999922</v>
      </c>
      <c r="G75" s="498">
        <v>1629.851050000012</v>
      </c>
    </row>
    <row r="76" spans="1:7" ht="12.75" customHeight="1">
      <c r="A76" s="882" t="s">
        <v>1107</v>
      </c>
      <c r="B76" s="882"/>
      <c r="C76" s="496">
        <v>478850.59594</v>
      </c>
      <c r="D76" s="496">
        <v>181807.98434999996</v>
      </c>
      <c r="E76" s="496">
        <v>179032.1956399999</v>
      </c>
      <c r="F76" s="496">
        <v>133194.26059000002</v>
      </c>
      <c r="G76" s="496">
        <v>108957.39866000012</v>
      </c>
    </row>
    <row r="77" spans="1:7" ht="12.75" customHeight="1">
      <c r="A77" s="632"/>
      <c r="B77" s="670"/>
      <c r="C77" s="498"/>
      <c r="D77" s="498"/>
      <c r="E77" s="498"/>
      <c r="F77" s="498"/>
      <c r="G77" s="498"/>
    </row>
    <row r="78" spans="1:7" ht="12.75" customHeight="1">
      <c r="A78" s="883" t="s">
        <v>412</v>
      </c>
      <c r="B78" s="673" t="s">
        <v>941</v>
      </c>
      <c r="C78" s="496">
        <v>318260.38041</v>
      </c>
      <c r="D78" s="496">
        <v>410587.8846800001</v>
      </c>
      <c r="E78" s="496">
        <v>346020.52484</v>
      </c>
      <c r="F78" s="496">
        <v>403702.79659</v>
      </c>
      <c r="G78" s="496">
        <v>252044.44125999993</v>
      </c>
    </row>
    <row r="79" spans="1:7" ht="19.5" customHeight="1">
      <c r="A79" s="883"/>
      <c r="B79" s="675" t="s">
        <v>1131</v>
      </c>
      <c r="C79" s="498">
        <v>47902.4741</v>
      </c>
      <c r="D79" s="498">
        <v>47784.04695</v>
      </c>
      <c r="E79" s="498">
        <v>60062.82299999998</v>
      </c>
      <c r="F79" s="498">
        <v>51893.586</v>
      </c>
      <c r="G79" s="498">
        <v>37412.29644</v>
      </c>
    </row>
    <row r="80" spans="1:7" ht="12.75" customHeight="1">
      <c r="A80" s="883"/>
      <c r="B80" s="673" t="s">
        <v>942</v>
      </c>
      <c r="C80" s="496">
        <v>18064.064899999998</v>
      </c>
      <c r="D80" s="496">
        <v>15743.65053</v>
      </c>
      <c r="E80" s="496">
        <v>26682.87386999999</v>
      </c>
      <c r="F80" s="496">
        <v>26750.11171999999</v>
      </c>
      <c r="G80" s="496">
        <v>4355.45875</v>
      </c>
    </row>
    <row r="81" spans="1:7" ht="12.75" customHeight="1">
      <c r="A81" s="883"/>
      <c r="B81" s="672" t="s">
        <v>1075</v>
      </c>
      <c r="C81" s="498">
        <v>1212.6490700000002</v>
      </c>
      <c r="D81" s="498">
        <v>185.99922</v>
      </c>
      <c r="E81" s="498">
        <v>1208.4137999999998</v>
      </c>
      <c r="F81" s="498">
        <v>208.94896999999997</v>
      </c>
      <c r="G81" s="498">
        <v>1141.0581499999998</v>
      </c>
    </row>
    <row r="82" spans="1:7" ht="12.75" customHeight="1">
      <c r="A82" s="883"/>
      <c r="B82" s="673" t="s">
        <v>943</v>
      </c>
      <c r="C82" s="496">
        <v>1080.87198</v>
      </c>
      <c r="D82" s="496">
        <v>1712.25277</v>
      </c>
      <c r="E82" s="496">
        <v>1539.78569</v>
      </c>
      <c r="F82" s="496">
        <v>1642.9328900000003</v>
      </c>
      <c r="G82" s="496">
        <v>1157.67928</v>
      </c>
    </row>
    <row r="83" spans="1:7" ht="12.75" customHeight="1">
      <c r="A83" s="883"/>
      <c r="B83" s="672" t="s">
        <v>1307</v>
      </c>
      <c r="C83" s="498">
        <v>851.3957899999999</v>
      </c>
      <c r="D83" s="498">
        <v>1062.47561</v>
      </c>
      <c r="E83" s="498">
        <v>181.37308</v>
      </c>
      <c r="F83" s="498">
        <v>218.72951</v>
      </c>
      <c r="G83" s="498">
        <v>941.03679</v>
      </c>
    </row>
    <row r="84" spans="1:7" ht="12.75" customHeight="1">
      <c r="A84" s="883"/>
      <c r="B84" s="673" t="s">
        <v>944</v>
      </c>
      <c r="C84" s="496">
        <v>818.24755</v>
      </c>
      <c r="D84" s="496">
        <v>675.01423</v>
      </c>
      <c r="E84" s="496">
        <v>499.67226</v>
      </c>
      <c r="F84" s="496">
        <v>491.66101999999995</v>
      </c>
      <c r="G84" s="496">
        <v>499.68644000000006</v>
      </c>
    </row>
    <row r="85" spans="1:7" ht="12.75" customHeight="1">
      <c r="A85" s="883"/>
      <c r="B85" s="672" t="s">
        <v>1109</v>
      </c>
      <c r="C85" s="498">
        <v>445.58043000000004</v>
      </c>
      <c r="D85" s="498">
        <v>116.84063999999998</v>
      </c>
      <c r="E85" s="498">
        <v>86.41544</v>
      </c>
      <c r="F85" s="498">
        <v>424.72053999999997</v>
      </c>
      <c r="G85" s="498">
        <v>485.71547999999996</v>
      </c>
    </row>
    <row r="86" spans="1:7" ht="16.5" customHeight="1">
      <c r="A86" s="883"/>
      <c r="B86" s="673" t="s">
        <v>1132</v>
      </c>
      <c r="C86" s="496">
        <v>374.38656</v>
      </c>
      <c r="D86" s="496">
        <v>519.9393</v>
      </c>
      <c r="E86" s="496">
        <v>588.50794</v>
      </c>
      <c r="F86" s="496">
        <v>115.73142000000001</v>
      </c>
      <c r="G86" s="496">
        <v>740.83211</v>
      </c>
    </row>
    <row r="87" spans="1:7" ht="12.75" customHeight="1">
      <c r="A87" s="883"/>
      <c r="B87" s="672" t="s">
        <v>1133</v>
      </c>
      <c r="C87" s="498">
        <v>290.73996</v>
      </c>
      <c r="D87" s="498">
        <v>427.29663</v>
      </c>
      <c r="E87" s="498">
        <v>173.55658999999997</v>
      </c>
      <c r="F87" s="498">
        <v>424.59551</v>
      </c>
      <c r="G87" s="498">
        <v>1405.6222800000003</v>
      </c>
    </row>
    <row r="88" spans="1:7" ht="12.75" customHeight="1">
      <c r="A88" s="883"/>
      <c r="B88" s="673" t="s">
        <v>822</v>
      </c>
      <c r="C88" s="496">
        <v>1424.0687700003036</v>
      </c>
      <c r="D88" s="496">
        <v>3960.093259999936</v>
      </c>
      <c r="E88" s="496">
        <v>13589.429809999885</v>
      </c>
      <c r="F88" s="496">
        <v>15149.010789999971</v>
      </c>
      <c r="G88" s="496">
        <v>14629.007639999967</v>
      </c>
    </row>
    <row r="89" spans="1:7" ht="12.75" customHeight="1">
      <c r="A89" s="880" t="s">
        <v>945</v>
      </c>
      <c r="B89" s="880"/>
      <c r="C89" s="498">
        <v>390724.8595200002</v>
      </c>
      <c r="D89" s="498">
        <v>482775.49382000003</v>
      </c>
      <c r="E89" s="498">
        <v>450633.37631999986</v>
      </c>
      <c r="F89" s="498">
        <v>501022.82496</v>
      </c>
      <c r="G89" s="498">
        <v>314812.8346199999</v>
      </c>
    </row>
    <row r="90" spans="1:7" ht="16.5" customHeight="1">
      <c r="A90" s="658"/>
      <c r="B90" s="658"/>
      <c r="C90" s="496"/>
      <c r="D90" s="496"/>
      <c r="E90" s="496"/>
      <c r="F90" s="496"/>
      <c r="G90" s="496"/>
    </row>
    <row r="91" spans="1:7" ht="12.75" customHeight="1">
      <c r="A91" s="883" t="s">
        <v>348</v>
      </c>
      <c r="B91" s="672" t="s">
        <v>1134</v>
      </c>
      <c r="C91" s="498">
        <v>320961.97095999995</v>
      </c>
      <c r="D91" s="498">
        <v>305495.9616399999</v>
      </c>
      <c r="E91" s="498">
        <v>340090.1670400002</v>
      </c>
      <c r="F91" s="498">
        <v>295845.05437999987</v>
      </c>
      <c r="G91" s="498">
        <v>334333.7041000001</v>
      </c>
    </row>
    <row r="92" spans="1:7" ht="12.75" customHeight="1">
      <c r="A92" s="883"/>
      <c r="B92" s="673" t="s">
        <v>946</v>
      </c>
      <c r="C92" s="496">
        <v>22945.41267</v>
      </c>
      <c r="D92" s="496">
        <v>23770.20266</v>
      </c>
      <c r="E92" s="496">
        <v>21374.21798</v>
      </c>
      <c r="F92" s="496">
        <v>17097.30479000001</v>
      </c>
      <c r="G92" s="496">
        <v>15951.993940000006</v>
      </c>
    </row>
    <row r="93" spans="1:7" ht="12.75" customHeight="1">
      <c r="A93" s="883"/>
      <c r="B93" s="672" t="s">
        <v>949</v>
      </c>
      <c r="C93" s="498">
        <v>2033.0029100000002</v>
      </c>
      <c r="D93" s="498">
        <v>1007.20826</v>
      </c>
      <c r="E93" s="498">
        <v>1067.8183800000004</v>
      </c>
      <c r="F93" s="498">
        <v>618.58666</v>
      </c>
      <c r="G93" s="498">
        <v>458.19457000000006</v>
      </c>
    </row>
    <row r="94" spans="1:7" ht="12.75" customHeight="1">
      <c r="A94" s="883"/>
      <c r="B94" s="673" t="s">
        <v>948</v>
      </c>
      <c r="C94" s="496">
        <v>1625.02397</v>
      </c>
      <c r="D94" s="496">
        <v>1124.46273</v>
      </c>
      <c r="E94" s="496">
        <v>1665.4717</v>
      </c>
      <c r="F94" s="496">
        <v>78.07509</v>
      </c>
      <c r="G94" s="496">
        <v>114.93018999999998</v>
      </c>
    </row>
    <row r="95" spans="1:7" ht="12.75" customHeight="1">
      <c r="A95" s="883"/>
      <c r="B95" s="672" t="s">
        <v>947</v>
      </c>
      <c r="C95" s="498">
        <v>1552.20666</v>
      </c>
      <c r="D95" s="498">
        <v>1497.2497</v>
      </c>
      <c r="E95" s="498">
        <v>2358.21449</v>
      </c>
      <c r="F95" s="498">
        <v>3279.0899199999994</v>
      </c>
      <c r="G95" s="498">
        <v>3243.22675</v>
      </c>
    </row>
    <row r="96" spans="1:7" ht="12.75" customHeight="1">
      <c r="A96" s="883"/>
      <c r="B96" s="673" t="s">
        <v>950</v>
      </c>
      <c r="C96" s="496">
        <v>211.60063</v>
      </c>
      <c r="D96" s="496">
        <v>889.2172099999999</v>
      </c>
      <c r="E96" s="496">
        <v>1211.4468700000002</v>
      </c>
      <c r="F96" s="496">
        <v>1607.1706499999998</v>
      </c>
      <c r="G96" s="496">
        <v>754.4562099999999</v>
      </c>
    </row>
    <row r="97" spans="1:7" ht="12.75" customHeight="1">
      <c r="A97" s="883"/>
      <c r="B97" s="672" t="s">
        <v>1110</v>
      </c>
      <c r="C97" s="498">
        <v>55.41829</v>
      </c>
      <c r="D97" s="498">
        <v>23.876369999999998</v>
      </c>
      <c r="E97" s="498">
        <v>9.779309999999999</v>
      </c>
      <c r="F97" s="498">
        <v>14.724530000000001</v>
      </c>
      <c r="G97" s="498">
        <v>13.85936</v>
      </c>
    </row>
    <row r="98" spans="1:7" ht="12.75" customHeight="1">
      <c r="A98" s="883"/>
      <c r="B98" s="673" t="s">
        <v>1077</v>
      </c>
      <c r="C98" s="496">
        <v>51.05724</v>
      </c>
      <c r="D98" s="496">
        <v>98.399</v>
      </c>
      <c r="E98" s="496">
        <v>4.1088000000000005</v>
      </c>
      <c r="F98" s="496">
        <v>81.05524000000001</v>
      </c>
      <c r="G98" s="496">
        <v>0.355</v>
      </c>
    </row>
    <row r="99" spans="1:7" ht="12.75" customHeight="1">
      <c r="A99" s="883"/>
      <c r="B99" s="677" t="s">
        <v>1135</v>
      </c>
      <c r="C99" s="498">
        <v>49.1986</v>
      </c>
      <c r="D99" s="498">
        <v>559.3338200000001</v>
      </c>
      <c r="E99" s="498">
        <v>836.6668599999998</v>
      </c>
      <c r="F99" s="498">
        <v>295.13946</v>
      </c>
      <c r="G99" s="498">
        <v>300.5982</v>
      </c>
    </row>
    <row r="100" spans="1:7" ht="12.75" customHeight="1">
      <c r="A100" s="883"/>
      <c r="B100" s="673" t="s">
        <v>1136</v>
      </c>
      <c r="C100" s="496">
        <v>62.19051</v>
      </c>
      <c r="D100" s="496">
        <v>24.38379</v>
      </c>
      <c r="E100" s="496">
        <v>30.3543</v>
      </c>
      <c r="F100" s="496">
        <v>21.055880000000002</v>
      </c>
      <c r="G100" s="496">
        <v>30.21629</v>
      </c>
    </row>
    <row r="101" spans="1:7" ht="12.75" customHeight="1">
      <c r="A101" s="883"/>
      <c r="B101" s="672" t="s">
        <v>822</v>
      </c>
      <c r="C101" s="498">
        <v>2.0908100000815466</v>
      </c>
      <c r="D101" s="498">
        <v>163.49486000003526</v>
      </c>
      <c r="E101" s="498">
        <v>127.49058000004152</v>
      </c>
      <c r="F101" s="498">
        <v>57.2723700000206</v>
      </c>
      <c r="G101" s="498">
        <v>51.25000000005821</v>
      </c>
    </row>
    <row r="102" spans="1:7" ht="18.75" customHeight="1">
      <c r="A102" s="882" t="s">
        <v>951</v>
      </c>
      <c r="B102" s="882"/>
      <c r="C102" s="496">
        <v>349549.17325</v>
      </c>
      <c r="D102" s="496">
        <v>334653.7900399999</v>
      </c>
      <c r="E102" s="496">
        <v>368775.73631000024</v>
      </c>
      <c r="F102" s="496">
        <v>318994.52896999987</v>
      </c>
      <c r="G102" s="496">
        <v>355252.7846100001</v>
      </c>
    </row>
    <row r="103" spans="1:7" ht="12.75" customHeight="1">
      <c r="A103" s="669"/>
      <c r="B103" s="669"/>
      <c r="C103" s="498"/>
      <c r="D103" s="498"/>
      <c r="E103" s="498"/>
      <c r="F103" s="498"/>
      <c r="G103" s="498"/>
    </row>
    <row r="104" spans="1:7" ht="12.75" customHeight="1">
      <c r="A104" s="883" t="s">
        <v>373</v>
      </c>
      <c r="B104" s="673" t="s">
        <v>962</v>
      </c>
      <c r="C104" s="496">
        <v>82921.42198</v>
      </c>
      <c r="D104" s="496">
        <v>75619.90711000001</v>
      </c>
      <c r="E104" s="496">
        <v>74886.5612</v>
      </c>
      <c r="F104" s="496">
        <v>56215.85005999998</v>
      </c>
      <c r="G104" s="496">
        <v>56424.16050000001</v>
      </c>
    </row>
    <row r="105" spans="1:7" ht="12.75" customHeight="1">
      <c r="A105" s="883"/>
      <c r="B105" s="677" t="s">
        <v>963</v>
      </c>
      <c r="C105" s="498">
        <v>56020.37740999999</v>
      </c>
      <c r="D105" s="498">
        <v>44467.6325</v>
      </c>
      <c r="E105" s="498">
        <v>41312.92121000001</v>
      </c>
      <c r="F105" s="498">
        <v>33111.30549</v>
      </c>
      <c r="G105" s="498">
        <v>38066.07397</v>
      </c>
    </row>
    <row r="106" spans="1:7" ht="12.75" customHeight="1">
      <c r="A106" s="883"/>
      <c r="B106" s="673" t="s">
        <v>964</v>
      </c>
      <c r="C106" s="496">
        <v>46415.34453000001</v>
      </c>
      <c r="D106" s="496">
        <v>36504.55643000001</v>
      </c>
      <c r="E106" s="496">
        <v>39152.11361000001</v>
      </c>
      <c r="F106" s="496">
        <v>28947.518459999977</v>
      </c>
      <c r="G106" s="496">
        <v>35248.18675</v>
      </c>
    </row>
    <row r="107" spans="1:7" ht="12.75" customHeight="1">
      <c r="A107" s="883"/>
      <c r="B107" s="672" t="s">
        <v>966</v>
      </c>
      <c r="C107" s="498">
        <v>20324.386930000008</v>
      </c>
      <c r="D107" s="498">
        <v>15810.155600000002</v>
      </c>
      <c r="E107" s="498">
        <v>14571.953480000002</v>
      </c>
      <c r="F107" s="498">
        <v>17221.298759999998</v>
      </c>
      <c r="G107" s="498">
        <v>24452.90212000001</v>
      </c>
    </row>
    <row r="108" spans="1:7" ht="12.75" customHeight="1">
      <c r="A108" s="883"/>
      <c r="B108" s="673" t="s">
        <v>965</v>
      </c>
      <c r="C108" s="496">
        <v>18585.509380000003</v>
      </c>
      <c r="D108" s="496">
        <v>17824.71658</v>
      </c>
      <c r="E108" s="496">
        <v>17963.7261</v>
      </c>
      <c r="F108" s="496">
        <v>17608.58345</v>
      </c>
      <c r="G108" s="496">
        <v>38910.631689999995</v>
      </c>
    </row>
    <row r="109" spans="1:7" ht="12.75" customHeight="1">
      <c r="A109" s="883"/>
      <c r="B109" s="672" t="s">
        <v>967</v>
      </c>
      <c r="C109" s="498">
        <v>13804.00452</v>
      </c>
      <c r="D109" s="498">
        <v>12476.187380000001</v>
      </c>
      <c r="E109" s="498">
        <v>10816.272160000011</v>
      </c>
      <c r="F109" s="498">
        <v>8982.352200000001</v>
      </c>
      <c r="G109" s="498">
        <v>8414.91256</v>
      </c>
    </row>
    <row r="110" spans="1:7" ht="12.75" customHeight="1">
      <c r="A110" s="883"/>
      <c r="B110" s="673" t="s">
        <v>968</v>
      </c>
      <c r="C110" s="496">
        <v>183.02157</v>
      </c>
      <c r="D110" s="496">
        <v>172.78325</v>
      </c>
      <c r="E110" s="496">
        <v>121.99638</v>
      </c>
      <c r="F110" s="496">
        <v>114.44839000000002</v>
      </c>
      <c r="G110" s="496">
        <v>127.98884</v>
      </c>
    </row>
    <row r="111" spans="1:7" ht="12.75" customHeight="1">
      <c r="A111" s="880" t="s">
        <v>969</v>
      </c>
      <c r="B111" s="880"/>
      <c r="C111" s="498">
        <v>238254.06632</v>
      </c>
      <c r="D111" s="498">
        <v>202875.93885000004</v>
      </c>
      <c r="E111" s="498">
        <v>198825.54414</v>
      </c>
      <c r="F111" s="498">
        <v>162201.35680999994</v>
      </c>
      <c r="G111" s="498">
        <v>201644.85643</v>
      </c>
    </row>
    <row r="112" spans="1:7" ht="12.75" customHeight="1">
      <c r="A112" s="632"/>
      <c r="B112" s="673"/>
      <c r="C112" s="496"/>
      <c r="D112" s="496"/>
      <c r="E112" s="496"/>
      <c r="F112" s="496"/>
      <c r="G112" s="496"/>
    </row>
    <row r="113" spans="1:7" ht="12.75" customHeight="1">
      <c r="A113" s="883" t="s">
        <v>357</v>
      </c>
      <c r="B113" s="672" t="s">
        <v>1137</v>
      </c>
      <c r="C113" s="498">
        <v>129896.06441999997</v>
      </c>
      <c r="D113" s="498">
        <v>108987.1016</v>
      </c>
      <c r="E113" s="498">
        <v>95289.52984999998</v>
      </c>
      <c r="F113" s="498">
        <v>93009.34274999998</v>
      </c>
      <c r="G113" s="498">
        <v>95337.4468400001</v>
      </c>
    </row>
    <row r="114" spans="1:7" ht="12.75" customHeight="1">
      <c r="A114" s="883"/>
      <c r="B114" s="673" t="s">
        <v>952</v>
      </c>
      <c r="C114" s="496">
        <v>88390.04906000002</v>
      </c>
      <c r="D114" s="496">
        <v>206477.22231999997</v>
      </c>
      <c r="E114" s="496">
        <v>211651.13775999995</v>
      </c>
      <c r="F114" s="496">
        <v>243591.39576999997</v>
      </c>
      <c r="G114" s="496">
        <v>113021.97357000002</v>
      </c>
    </row>
    <row r="115" spans="1:7" ht="12.75" customHeight="1">
      <c r="A115" s="883"/>
      <c r="B115" s="672" t="s">
        <v>953</v>
      </c>
      <c r="C115" s="498">
        <v>2073.64273</v>
      </c>
      <c r="D115" s="498">
        <v>2000.50664</v>
      </c>
      <c r="E115" s="498">
        <v>3199.91248</v>
      </c>
      <c r="F115" s="498">
        <v>1866.81601</v>
      </c>
      <c r="G115" s="498">
        <v>2970.04491</v>
      </c>
    </row>
    <row r="116" spans="1:7" ht="12.75" customHeight="1">
      <c r="A116" s="883"/>
      <c r="B116" s="676" t="s">
        <v>954</v>
      </c>
      <c r="C116" s="496">
        <v>23.7849</v>
      </c>
      <c r="D116" s="496">
        <v>19.9772</v>
      </c>
      <c r="E116" s="496">
        <v>26.12336</v>
      </c>
      <c r="F116" s="496">
        <v>0.7555</v>
      </c>
      <c r="G116" s="496">
        <v>365.51763</v>
      </c>
    </row>
    <row r="117" spans="1:7" ht="12.75" customHeight="1">
      <c r="A117" s="881" t="s">
        <v>955</v>
      </c>
      <c r="B117" s="881"/>
      <c r="C117" s="498">
        <v>220383.54111</v>
      </c>
      <c r="D117" s="498">
        <v>317484.80775999994</v>
      </c>
      <c r="E117" s="498">
        <v>310166.70345</v>
      </c>
      <c r="F117" s="498">
        <v>338468.31003</v>
      </c>
      <c r="G117" s="498">
        <v>211694.98295000015</v>
      </c>
    </row>
    <row r="118" spans="1:7" ht="12.75" customHeight="1">
      <c r="A118" s="667"/>
      <c r="B118" s="673"/>
      <c r="C118" s="496">
        <v>0</v>
      </c>
      <c r="D118" s="496">
        <v>0</v>
      </c>
      <c r="E118" s="496">
        <v>0</v>
      </c>
      <c r="F118" s="496">
        <v>0</v>
      </c>
      <c r="G118" s="496">
        <v>0</v>
      </c>
    </row>
    <row r="119" spans="1:7" ht="12.75" customHeight="1">
      <c r="A119" s="878" t="s">
        <v>341</v>
      </c>
      <c r="B119" s="672" t="s">
        <v>1014</v>
      </c>
      <c r="C119" s="498">
        <v>196083.8589</v>
      </c>
      <c r="D119" s="498">
        <v>92532.03136</v>
      </c>
      <c r="E119" s="498">
        <v>17283.479239999997</v>
      </c>
      <c r="F119" s="498">
        <v>11639.00037</v>
      </c>
      <c r="G119" s="498">
        <v>4061.24</v>
      </c>
    </row>
    <row r="120" spans="1:7" ht="12.75" customHeight="1">
      <c r="A120" s="878"/>
      <c r="B120" s="673" t="s">
        <v>1015</v>
      </c>
      <c r="C120" s="496">
        <v>1098.43425</v>
      </c>
      <c r="D120" s="496">
        <v>1042.45477</v>
      </c>
      <c r="E120" s="496">
        <v>555.1922099999999</v>
      </c>
      <c r="F120" s="496">
        <v>611.50473</v>
      </c>
      <c r="G120" s="496">
        <v>6891.34403</v>
      </c>
    </row>
    <row r="121" spans="1:7" ht="12.75" customHeight="1">
      <c r="A121" s="878"/>
      <c r="B121" s="672" t="s">
        <v>1016</v>
      </c>
      <c r="C121" s="498">
        <v>723.872</v>
      </c>
      <c r="D121" s="498">
        <v>618.9833000000001</v>
      </c>
      <c r="E121" s="498">
        <v>660.0638</v>
      </c>
      <c r="F121" s="498">
        <v>873.17056</v>
      </c>
      <c r="G121" s="498">
        <v>1013.339</v>
      </c>
    </row>
    <row r="122" spans="1:7" ht="12.75" customHeight="1">
      <c r="A122" s="878"/>
      <c r="B122" s="676" t="s">
        <v>1138</v>
      </c>
      <c r="C122" s="496">
        <v>30.1</v>
      </c>
      <c r="D122" s="496">
        <v>90.73</v>
      </c>
      <c r="E122" s="496">
        <v>80.4</v>
      </c>
      <c r="F122" s="496">
        <v>93.25</v>
      </c>
      <c r="G122" s="496">
        <v>41.9</v>
      </c>
    </row>
    <row r="123" spans="1:7" ht="11.25" customHeight="1">
      <c r="A123" s="878"/>
      <c r="B123" s="672" t="s">
        <v>1139</v>
      </c>
      <c r="C123" s="498">
        <v>0</v>
      </c>
      <c r="D123" s="498">
        <v>2.25</v>
      </c>
      <c r="E123" s="498">
        <v>0</v>
      </c>
      <c r="F123" s="498">
        <v>0</v>
      </c>
      <c r="G123" s="498">
        <v>0</v>
      </c>
    </row>
    <row r="124" spans="1:7" ht="12.75" customHeight="1">
      <c r="A124" s="882" t="s">
        <v>1017</v>
      </c>
      <c r="B124" s="882"/>
      <c r="C124" s="496">
        <v>197936.26515</v>
      </c>
      <c r="D124" s="496">
        <v>94286.44943</v>
      </c>
      <c r="E124" s="496">
        <v>18579.13525</v>
      </c>
      <c r="F124" s="496">
        <v>13216.92566</v>
      </c>
      <c r="G124" s="496">
        <v>12007.823030000001</v>
      </c>
    </row>
    <row r="125" spans="1:7" ht="12.75" customHeight="1">
      <c r="A125" s="632"/>
      <c r="B125" s="670"/>
      <c r="C125" s="498"/>
      <c r="D125" s="498"/>
      <c r="E125" s="498"/>
      <c r="F125" s="498"/>
      <c r="G125" s="498"/>
    </row>
    <row r="126" spans="1:7" ht="15.75" customHeight="1">
      <c r="A126" s="883" t="s">
        <v>424</v>
      </c>
      <c r="B126" s="673" t="s">
        <v>978</v>
      </c>
      <c r="C126" s="496">
        <v>37479.70552999999</v>
      </c>
      <c r="D126" s="496">
        <v>27250.49869</v>
      </c>
      <c r="E126" s="496">
        <v>15966.186499999996</v>
      </c>
      <c r="F126" s="496">
        <v>20838.638649999997</v>
      </c>
      <c r="G126" s="496">
        <v>72562.34684999999</v>
      </c>
    </row>
    <row r="127" spans="1:7" ht="12.75" customHeight="1">
      <c r="A127" s="883"/>
      <c r="B127" s="672" t="s">
        <v>977</v>
      </c>
      <c r="C127" s="498">
        <v>34859.25850000001</v>
      </c>
      <c r="D127" s="498">
        <v>37414.08703</v>
      </c>
      <c r="E127" s="498">
        <v>38861.7908</v>
      </c>
      <c r="F127" s="498">
        <v>25629.50632</v>
      </c>
      <c r="G127" s="498">
        <v>22657.511820000003</v>
      </c>
    </row>
    <row r="128" spans="1:7" ht="12.75" customHeight="1">
      <c r="A128" s="883"/>
      <c r="B128" s="673" t="s">
        <v>979</v>
      </c>
      <c r="C128" s="496">
        <v>26308.72153999999</v>
      </c>
      <c r="D128" s="496">
        <v>23410.275260000013</v>
      </c>
      <c r="E128" s="496">
        <v>29712.5703</v>
      </c>
      <c r="F128" s="496">
        <v>22902.790500000003</v>
      </c>
      <c r="G128" s="496">
        <v>32402.297210000008</v>
      </c>
    </row>
    <row r="129" spans="1:7" ht="12.75" customHeight="1">
      <c r="A129" s="883"/>
      <c r="B129" s="672" t="s">
        <v>1140</v>
      </c>
      <c r="C129" s="498">
        <v>23269.314790000004</v>
      </c>
      <c r="D129" s="498">
        <v>11385.931410000001</v>
      </c>
      <c r="E129" s="498">
        <v>8331.279520000002</v>
      </c>
      <c r="F129" s="498">
        <v>9634.515039999998</v>
      </c>
      <c r="G129" s="498">
        <v>18276.49424</v>
      </c>
    </row>
    <row r="130" spans="1:7" ht="12.75" customHeight="1">
      <c r="A130" s="883"/>
      <c r="B130" s="676" t="s">
        <v>980</v>
      </c>
      <c r="C130" s="496">
        <v>18719.9883</v>
      </c>
      <c r="D130" s="496">
        <v>19547.41052</v>
      </c>
      <c r="E130" s="496">
        <v>8249.825640000001</v>
      </c>
      <c r="F130" s="496">
        <v>7720.61222</v>
      </c>
      <c r="G130" s="496">
        <v>10776.5093</v>
      </c>
    </row>
    <row r="131" spans="1:7" ht="12.75" customHeight="1">
      <c r="A131" s="883"/>
      <c r="B131" s="672" t="s">
        <v>981</v>
      </c>
      <c r="C131" s="498">
        <v>10894.660520000001</v>
      </c>
      <c r="D131" s="498">
        <v>8562.771219999999</v>
      </c>
      <c r="E131" s="498">
        <v>6259.975870000001</v>
      </c>
      <c r="F131" s="498">
        <v>6609.085359999999</v>
      </c>
      <c r="G131" s="498">
        <v>9270.06054</v>
      </c>
    </row>
    <row r="132" spans="1:7" ht="12.75" customHeight="1">
      <c r="A132" s="883"/>
      <c r="B132" s="673" t="s">
        <v>982</v>
      </c>
      <c r="C132" s="496">
        <v>9124.304830000001</v>
      </c>
      <c r="D132" s="496">
        <v>8660.543899999999</v>
      </c>
      <c r="E132" s="496">
        <v>5467.460529999999</v>
      </c>
      <c r="F132" s="496">
        <v>5776.128610000001</v>
      </c>
      <c r="G132" s="496">
        <v>7811.410390000002</v>
      </c>
    </row>
    <row r="133" spans="1:7" ht="12.75" customHeight="1">
      <c r="A133" s="883"/>
      <c r="B133" s="672" t="s">
        <v>1308</v>
      </c>
      <c r="C133" s="498">
        <v>4625.22012</v>
      </c>
      <c r="D133" s="498">
        <v>249.30406</v>
      </c>
      <c r="E133" s="498">
        <v>239.15869000000004</v>
      </c>
      <c r="F133" s="498">
        <v>273.34758</v>
      </c>
      <c r="G133" s="498">
        <v>591.8486000000001</v>
      </c>
    </row>
    <row r="134" spans="1:7" ht="12.75" customHeight="1">
      <c r="A134" s="883"/>
      <c r="B134" s="673" t="s">
        <v>1141</v>
      </c>
      <c r="C134" s="496">
        <v>4770.7286300000005</v>
      </c>
      <c r="D134" s="496">
        <v>6443.067</v>
      </c>
      <c r="E134" s="496">
        <v>4827.4822</v>
      </c>
      <c r="F134" s="496">
        <v>4070.387820000001</v>
      </c>
      <c r="G134" s="496">
        <v>5328.57701</v>
      </c>
    </row>
    <row r="135" spans="1:7" ht="12.75" customHeight="1">
      <c r="A135" s="883"/>
      <c r="B135" s="672" t="s">
        <v>1142</v>
      </c>
      <c r="C135" s="498">
        <v>3794.03348</v>
      </c>
      <c r="D135" s="498">
        <v>807.97147</v>
      </c>
      <c r="E135" s="498">
        <v>364.39091</v>
      </c>
      <c r="F135" s="498">
        <v>1679.4870600000002</v>
      </c>
      <c r="G135" s="498">
        <v>3012.5085</v>
      </c>
    </row>
    <row r="136" spans="1:7" ht="12.75" customHeight="1">
      <c r="A136" s="883"/>
      <c r="B136" s="673" t="s">
        <v>822</v>
      </c>
      <c r="C136" s="496">
        <v>26756.580149999965</v>
      </c>
      <c r="D136" s="496">
        <v>35058.69544000004</v>
      </c>
      <c r="E136" s="496">
        <v>29671.891690000048</v>
      </c>
      <c r="F136" s="496">
        <v>40605.35359999999</v>
      </c>
      <c r="G136" s="496">
        <v>50199.58864999993</v>
      </c>
    </row>
    <row r="137" spans="1:7" ht="12.75" customHeight="1">
      <c r="A137" s="880" t="s">
        <v>983</v>
      </c>
      <c r="B137" s="880"/>
      <c r="C137" s="498">
        <v>200602.51639</v>
      </c>
      <c r="D137" s="498">
        <v>178790.55600000004</v>
      </c>
      <c r="E137" s="498">
        <v>147952.01265000002</v>
      </c>
      <c r="F137" s="498">
        <v>145739.85275999998</v>
      </c>
      <c r="G137" s="498">
        <v>232889.15310999996</v>
      </c>
    </row>
    <row r="138" spans="1:7" ht="12" customHeight="1">
      <c r="A138" s="632"/>
      <c r="B138" s="673"/>
      <c r="C138" s="496"/>
      <c r="D138" s="496"/>
      <c r="E138" s="496"/>
      <c r="F138" s="496"/>
      <c r="G138" s="496"/>
    </row>
    <row r="139" spans="1:7" ht="12.75" customHeight="1">
      <c r="A139" s="883" t="s">
        <v>370</v>
      </c>
      <c r="B139" s="672" t="s">
        <v>970</v>
      </c>
      <c r="C139" s="498">
        <v>181040.53491</v>
      </c>
      <c r="D139" s="498">
        <v>159888.7209500001</v>
      </c>
      <c r="E139" s="498">
        <v>143429.4059800001</v>
      </c>
      <c r="F139" s="498">
        <v>132466.73949</v>
      </c>
      <c r="G139" s="498">
        <v>138574.55441999988</v>
      </c>
    </row>
    <row r="140" spans="1:7" ht="12.75" customHeight="1">
      <c r="A140" s="883"/>
      <c r="B140" s="673" t="s">
        <v>971</v>
      </c>
      <c r="C140" s="496">
        <v>9032.17942</v>
      </c>
      <c r="D140" s="496">
        <v>7322.337979999998</v>
      </c>
      <c r="E140" s="496">
        <v>8366.33307</v>
      </c>
      <c r="F140" s="496">
        <v>6853.94532</v>
      </c>
      <c r="G140" s="496">
        <v>6274.28693</v>
      </c>
    </row>
    <row r="141" spans="1:7" ht="18" customHeight="1">
      <c r="A141" s="883"/>
      <c r="B141" s="677" t="s">
        <v>972</v>
      </c>
      <c r="C141" s="498">
        <v>3652.57473</v>
      </c>
      <c r="D141" s="498">
        <v>3454.76905</v>
      </c>
      <c r="E141" s="498">
        <v>3095.43001</v>
      </c>
      <c r="F141" s="498">
        <v>2577.8464200000003</v>
      </c>
      <c r="G141" s="498">
        <v>3801.42448</v>
      </c>
    </row>
    <row r="142" spans="1:7" ht="12.75" customHeight="1">
      <c r="A142" s="883"/>
      <c r="B142" s="673" t="s">
        <v>973</v>
      </c>
      <c r="C142" s="496">
        <v>4047.9032500000003</v>
      </c>
      <c r="D142" s="496">
        <v>4212.3962599999995</v>
      </c>
      <c r="E142" s="496">
        <v>2671.6631</v>
      </c>
      <c r="F142" s="496">
        <v>3169.64762</v>
      </c>
      <c r="G142" s="496">
        <v>2595.08924</v>
      </c>
    </row>
    <row r="143" spans="1:7" ht="12.75" customHeight="1">
      <c r="A143" s="883"/>
      <c r="B143" s="672" t="s">
        <v>974</v>
      </c>
      <c r="C143" s="498">
        <v>458.13979000000006</v>
      </c>
      <c r="D143" s="498">
        <v>600.62828</v>
      </c>
      <c r="E143" s="498">
        <v>430.1989300000001</v>
      </c>
      <c r="F143" s="498">
        <v>272.62246000000005</v>
      </c>
      <c r="G143" s="498">
        <v>412.95816999999994</v>
      </c>
    </row>
    <row r="144" spans="1:7" ht="12.75" customHeight="1">
      <c r="A144" s="883"/>
      <c r="B144" s="673" t="s">
        <v>975</v>
      </c>
      <c r="C144" s="496">
        <v>188.06920000000002</v>
      </c>
      <c r="D144" s="496">
        <v>13.93644</v>
      </c>
      <c r="E144" s="496">
        <v>123.83508</v>
      </c>
      <c r="F144" s="496">
        <v>199.6507</v>
      </c>
      <c r="G144" s="496">
        <v>89.87625999999999</v>
      </c>
    </row>
    <row r="145" spans="1:7" ht="12.75" customHeight="1">
      <c r="A145" s="880" t="s">
        <v>976</v>
      </c>
      <c r="B145" s="880"/>
      <c r="C145" s="498">
        <v>198419.40129999997</v>
      </c>
      <c r="D145" s="498">
        <v>175492.7889600001</v>
      </c>
      <c r="E145" s="498">
        <v>158116.8661700001</v>
      </c>
      <c r="F145" s="498">
        <v>145540.45200999998</v>
      </c>
      <c r="G145" s="498">
        <v>151748.18949999992</v>
      </c>
    </row>
    <row r="146" spans="1:7" ht="12.75" customHeight="1">
      <c r="A146" s="632"/>
      <c r="B146" s="673"/>
      <c r="C146" s="496">
        <v>0</v>
      </c>
      <c r="D146" s="496">
        <v>0</v>
      </c>
      <c r="E146" s="496">
        <v>0</v>
      </c>
      <c r="F146" s="496">
        <v>0</v>
      </c>
      <c r="G146" s="496">
        <v>0</v>
      </c>
    </row>
    <row r="147" spans="1:7" ht="12.75" customHeight="1">
      <c r="A147" s="883" t="s">
        <v>1066</v>
      </c>
      <c r="B147" s="672" t="s">
        <v>984</v>
      </c>
      <c r="C147" s="498">
        <v>40458.234549999994</v>
      </c>
      <c r="D147" s="498">
        <v>46801.11514</v>
      </c>
      <c r="E147" s="498">
        <v>36055.00531</v>
      </c>
      <c r="F147" s="498">
        <v>51059.64278</v>
      </c>
      <c r="G147" s="498">
        <v>60637.931730000004</v>
      </c>
    </row>
    <row r="148" spans="1:7" ht="12.75" customHeight="1">
      <c r="A148" s="883"/>
      <c r="B148" s="673" t="s">
        <v>985</v>
      </c>
      <c r="C148" s="496">
        <v>20412.930060000002</v>
      </c>
      <c r="D148" s="496">
        <v>10204.181879999998</v>
      </c>
      <c r="E148" s="496">
        <v>8775.47341</v>
      </c>
      <c r="F148" s="496">
        <v>7612.984949999998</v>
      </c>
      <c r="G148" s="496">
        <v>8714.45293</v>
      </c>
    </row>
    <row r="149" spans="1:7" ht="12.75" customHeight="1">
      <c r="A149" s="883"/>
      <c r="B149" s="672" t="s">
        <v>986</v>
      </c>
      <c r="C149" s="498">
        <v>9733.00206</v>
      </c>
      <c r="D149" s="498">
        <v>9455.02121</v>
      </c>
      <c r="E149" s="498">
        <v>10253.84286</v>
      </c>
      <c r="F149" s="498">
        <v>10460.6262</v>
      </c>
      <c r="G149" s="498">
        <v>37655.85635</v>
      </c>
    </row>
    <row r="150" spans="1:7" ht="12.75" customHeight="1">
      <c r="A150" s="883"/>
      <c r="B150" s="632" t="s">
        <v>1144</v>
      </c>
      <c r="C150" s="496">
        <v>9996.87825</v>
      </c>
      <c r="D150" s="496">
        <v>8537.302889999999</v>
      </c>
      <c r="E150" s="496">
        <v>4125.1817</v>
      </c>
      <c r="F150" s="496">
        <v>3851.10035</v>
      </c>
      <c r="G150" s="496">
        <v>1956.4395099999997</v>
      </c>
    </row>
    <row r="151" spans="1:7" ht="12.75" customHeight="1">
      <c r="A151" s="883"/>
      <c r="B151" s="672" t="s">
        <v>987</v>
      </c>
      <c r="C151" s="498">
        <v>8784.678800000002</v>
      </c>
      <c r="D151" s="498">
        <v>6715.948930000001</v>
      </c>
      <c r="E151" s="498">
        <v>4519.314790000001</v>
      </c>
      <c r="F151" s="498">
        <v>4415.56355</v>
      </c>
      <c r="G151" s="498">
        <v>3850.3754</v>
      </c>
    </row>
    <row r="152" spans="1:7" ht="12.75" customHeight="1">
      <c r="A152" s="883"/>
      <c r="B152" s="676" t="s">
        <v>1145</v>
      </c>
      <c r="C152" s="496">
        <v>6218.686519999999</v>
      </c>
      <c r="D152" s="496">
        <v>5255.679069999997</v>
      </c>
      <c r="E152" s="496">
        <v>4838.677179999999</v>
      </c>
      <c r="F152" s="496">
        <v>3762.85107</v>
      </c>
      <c r="G152" s="496">
        <v>3436.13718</v>
      </c>
    </row>
    <row r="153" spans="1:7" ht="12.75" customHeight="1">
      <c r="A153" s="883"/>
      <c r="B153" s="672" t="s">
        <v>1078</v>
      </c>
      <c r="C153" s="498">
        <v>6148.555149999999</v>
      </c>
      <c r="D153" s="498">
        <v>5078.002659999999</v>
      </c>
      <c r="E153" s="498">
        <v>4471.17723</v>
      </c>
      <c r="F153" s="498">
        <v>2896.4921099999997</v>
      </c>
      <c r="G153" s="498">
        <v>6838.214079999999</v>
      </c>
    </row>
    <row r="154" spans="1:7" ht="12.75" customHeight="1">
      <c r="A154" s="883"/>
      <c r="B154" s="673" t="s">
        <v>1309</v>
      </c>
      <c r="C154" s="496">
        <v>8174.018209999999</v>
      </c>
      <c r="D154" s="496">
        <v>8481.41702</v>
      </c>
      <c r="E154" s="496">
        <v>7146.41279</v>
      </c>
      <c r="F154" s="496">
        <v>4444.7916</v>
      </c>
      <c r="G154" s="496">
        <v>5900.8646499999995</v>
      </c>
    </row>
    <row r="155" spans="1:7" ht="12.75" customHeight="1">
      <c r="A155" s="883"/>
      <c r="B155" s="672" t="s">
        <v>1111</v>
      </c>
      <c r="C155" s="498">
        <v>6379.5535</v>
      </c>
      <c r="D155" s="498">
        <v>401.19685000000004</v>
      </c>
      <c r="E155" s="498">
        <v>6060.124069999999</v>
      </c>
      <c r="F155" s="498">
        <v>2173.44447</v>
      </c>
      <c r="G155" s="498">
        <v>6466.34919</v>
      </c>
    </row>
    <row r="156" spans="1:7" ht="12.75" customHeight="1">
      <c r="A156" s="883"/>
      <c r="B156" s="673" t="s">
        <v>988</v>
      </c>
      <c r="C156" s="496">
        <v>4588.5702599999995</v>
      </c>
      <c r="D156" s="496">
        <v>4657.589849999999</v>
      </c>
      <c r="E156" s="496">
        <v>4520.23602</v>
      </c>
      <c r="F156" s="496">
        <v>3908.99146</v>
      </c>
      <c r="G156" s="496">
        <v>3344.98076</v>
      </c>
    </row>
    <row r="157" spans="1:7" ht="12.75" customHeight="1">
      <c r="A157" s="883"/>
      <c r="B157" s="672" t="s">
        <v>822</v>
      </c>
      <c r="C157" s="498">
        <v>69310.68501000007</v>
      </c>
      <c r="D157" s="498">
        <v>63964.87737</v>
      </c>
      <c r="E157" s="498">
        <v>90469.63347999996</v>
      </c>
      <c r="F157" s="498">
        <v>68738.38348999995</v>
      </c>
      <c r="G157" s="498">
        <v>124585.32357000001</v>
      </c>
    </row>
    <row r="158" spans="1:7" ht="12.75" customHeight="1">
      <c r="A158" s="882" t="s">
        <v>1310</v>
      </c>
      <c r="B158" s="882"/>
      <c r="C158" s="496">
        <v>190205.79237000004</v>
      </c>
      <c r="D158" s="496">
        <v>169552.33286999998</v>
      </c>
      <c r="E158" s="496">
        <v>181235.07883999997</v>
      </c>
      <c r="F158" s="496">
        <v>163324.87202999997</v>
      </c>
      <c r="G158" s="496">
        <v>263386.92535000003</v>
      </c>
    </row>
    <row r="159" spans="1:7" ht="12.75" customHeight="1">
      <c r="A159" s="632"/>
      <c r="B159" s="672"/>
      <c r="C159" s="498">
        <v>0</v>
      </c>
      <c r="D159" s="498">
        <v>0</v>
      </c>
      <c r="E159" s="498">
        <v>0</v>
      </c>
      <c r="F159" s="498">
        <v>0</v>
      </c>
      <c r="G159" s="498">
        <v>0</v>
      </c>
    </row>
    <row r="160" spans="1:7" ht="12.75" customHeight="1">
      <c r="A160" s="883" t="s">
        <v>379</v>
      </c>
      <c r="B160" s="676" t="s">
        <v>1006</v>
      </c>
      <c r="C160" s="496">
        <v>143929.48935000002</v>
      </c>
      <c r="D160" s="496">
        <v>107594.44041999998</v>
      </c>
      <c r="E160" s="496">
        <v>100959.85516999997</v>
      </c>
      <c r="F160" s="496">
        <v>91913.93172</v>
      </c>
      <c r="G160" s="496">
        <v>99001.43982999999</v>
      </c>
    </row>
    <row r="161" spans="1:7" ht="12.75" customHeight="1">
      <c r="A161" s="883"/>
      <c r="B161" s="672" t="s">
        <v>1007</v>
      </c>
      <c r="C161" s="498">
        <v>16586.790330000003</v>
      </c>
      <c r="D161" s="498">
        <v>16872.806259999998</v>
      </c>
      <c r="E161" s="498">
        <v>16842.91473</v>
      </c>
      <c r="F161" s="498">
        <v>13578.755270000001</v>
      </c>
      <c r="G161" s="498">
        <v>12558.190399999996</v>
      </c>
    </row>
    <row r="162" spans="1:7" ht="12.75" customHeight="1">
      <c r="A162" s="883"/>
      <c r="B162" s="673" t="s">
        <v>1008</v>
      </c>
      <c r="C162" s="496">
        <v>13954.043280000002</v>
      </c>
      <c r="D162" s="496">
        <v>11515.94522</v>
      </c>
      <c r="E162" s="496">
        <v>9879.126070000002</v>
      </c>
      <c r="F162" s="496">
        <v>6699.6552599999995</v>
      </c>
      <c r="G162" s="496">
        <v>1554.4665</v>
      </c>
    </row>
    <row r="163" spans="1:7" ht="12.75" customHeight="1">
      <c r="A163" s="883"/>
      <c r="B163" s="669" t="s">
        <v>1009</v>
      </c>
      <c r="C163" s="498">
        <v>4007.8868300000004</v>
      </c>
      <c r="D163" s="498">
        <v>4578.608029999999</v>
      </c>
      <c r="E163" s="498">
        <v>4932.04733</v>
      </c>
      <c r="F163" s="498">
        <v>4086.2562900000003</v>
      </c>
      <c r="G163" s="498">
        <v>3818.46338</v>
      </c>
    </row>
    <row r="164" spans="1:7" ht="12.75" customHeight="1">
      <c r="A164" s="883"/>
      <c r="B164" s="673" t="s">
        <v>1012</v>
      </c>
      <c r="C164" s="496">
        <v>934.76913</v>
      </c>
      <c r="D164" s="496">
        <v>617.8531800000001</v>
      </c>
      <c r="E164" s="496">
        <v>847.28227</v>
      </c>
      <c r="F164" s="496">
        <v>741.9763</v>
      </c>
      <c r="G164" s="496">
        <v>1259.85997</v>
      </c>
    </row>
    <row r="165" spans="1:7" ht="12.75" customHeight="1">
      <c r="A165" s="883"/>
      <c r="B165" s="672" t="s">
        <v>1011</v>
      </c>
      <c r="C165" s="498">
        <v>605.5942</v>
      </c>
      <c r="D165" s="498">
        <v>420.71630999999996</v>
      </c>
      <c r="E165" s="498">
        <v>399.8024500000001</v>
      </c>
      <c r="F165" s="498">
        <v>362.77613</v>
      </c>
      <c r="G165" s="498">
        <v>352.03874</v>
      </c>
    </row>
    <row r="166" spans="1:7" ht="12.75" customHeight="1">
      <c r="A166" s="883"/>
      <c r="B166" s="673" t="s">
        <v>1010</v>
      </c>
      <c r="C166" s="496">
        <v>464.91364</v>
      </c>
      <c r="D166" s="496">
        <v>806.1558700000002</v>
      </c>
      <c r="E166" s="496">
        <v>2840.56836</v>
      </c>
      <c r="F166" s="496">
        <v>1227.0846</v>
      </c>
      <c r="G166" s="496">
        <v>649.6570899999999</v>
      </c>
    </row>
    <row r="167" spans="1:7" ht="12.75" customHeight="1">
      <c r="A167" s="883"/>
      <c r="B167" s="672" t="s">
        <v>1311</v>
      </c>
      <c r="C167" s="498">
        <v>336.41144</v>
      </c>
      <c r="D167" s="498">
        <v>239.99901</v>
      </c>
      <c r="E167" s="498">
        <v>83.14605</v>
      </c>
      <c r="F167" s="498">
        <v>130.65946</v>
      </c>
      <c r="G167" s="498">
        <v>102.38455</v>
      </c>
    </row>
    <row r="168" spans="1:7" ht="15.75" customHeight="1">
      <c r="A168" s="883"/>
      <c r="B168" s="673" t="s">
        <v>1113</v>
      </c>
      <c r="C168" s="496">
        <v>326.76069</v>
      </c>
      <c r="D168" s="496">
        <v>281.91186</v>
      </c>
      <c r="E168" s="496">
        <v>218.02369999999996</v>
      </c>
      <c r="F168" s="496">
        <v>335.63639</v>
      </c>
      <c r="G168" s="496">
        <v>301.35482</v>
      </c>
    </row>
    <row r="169" spans="1:7" ht="12.75" customHeight="1">
      <c r="A169" s="883"/>
      <c r="B169" s="672" t="s">
        <v>1143</v>
      </c>
      <c r="C169" s="498">
        <v>205.88710999999998</v>
      </c>
      <c r="D169" s="498">
        <v>395.46133999999995</v>
      </c>
      <c r="E169" s="498">
        <v>232.17927999999998</v>
      </c>
      <c r="F169" s="498">
        <v>259.06359</v>
      </c>
      <c r="G169" s="498">
        <v>371.64468000000005</v>
      </c>
    </row>
    <row r="170" spans="1:7" ht="12.75" customHeight="1">
      <c r="A170" s="883"/>
      <c r="B170" s="673" t="s">
        <v>822</v>
      </c>
      <c r="C170" s="496">
        <v>765.8119599999918</v>
      </c>
      <c r="D170" s="496">
        <v>697.133380000043</v>
      </c>
      <c r="E170" s="496">
        <v>445.71653000003425</v>
      </c>
      <c r="F170" s="496">
        <v>1433.9836799999757</v>
      </c>
      <c r="G170" s="496">
        <v>1182.6717500000086</v>
      </c>
    </row>
    <row r="171" spans="1:7" ht="12.75" customHeight="1">
      <c r="A171" s="880" t="s">
        <v>1013</v>
      </c>
      <c r="B171" s="880"/>
      <c r="C171" s="498">
        <v>182118.35796000005</v>
      </c>
      <c r="D171" s="498">
        <v>144021.03088</v>
      </c>
      <c r="E171" s="498">
        <v>137680.66194</v>
      </c>
      <c r="F171" s="498">
        <v>120769.77868999996</v>
      </c>
      <c r="G171" s="498">
        <v>121152.17170999998</v>
      </c>
    </row>
    <row r="172" spans="1:7" ht="12.75" customHeight="1">
      <c r="A172" s="632"/>
      <c r="B172" s="673"/>
      <c r="C172" s="496">
        <v>0</v>
      </c>
      <c r="D172" s="496">
        <v>0</v>
      </c>
      <c r="E172" s="496">
        <v>0</v>
      </c>
      <c r="F172" s="496">
        <v>0</v>
      </c>
      <c r="G172" s="496">
        <v>0</v>
      </c>
    </row>
    <row r="173" spans="1:7" ht="12.75" customHeight="1">
      <c r="A173" s="883" t="s">
        <v>389</v>
      </c>
      <c r="B173" s="672" t="s">
        <v>989</v>
      </c>
      <c r="C173" s="498">
        <v>43588.185269999994</v>
      </c>
      <c r="D173" s="498">
        <v>41394.3628</v>
      </c>
      <c r="E173" s="498">
        <v>37853.70914</v>
      </c>
      <c r="F173" s="498">
        <v>33364.488690000006</v>
      </c>
      <c r="G173" s="498">
        <v>38220.72119</v>
      </c>
    </row>
    <row r="174" spans="1:7" ht="12.75" customHeight="1">
      <c r="A174" s="883"/>
      <c r="B174" s="673" t="s">
        <v>990</v>
      </c>
      <c r="C174" s="496">
        <v>25003.124480000006</v>
      </c>
      <c r="D174" s="496">
        <v>34145.35653</v>
      </c>
      <c r="E174" s="496">
        <v>97541.20667999994</v>
      </c>
      <c r="F174" s="496">
        <v>107715.6094699997</v>
      </c>
      <c r="G174" s="496">
        <v>107297.59550999988</v>
      </c>
    </row>
    <row r="175" spans="1:7" ht="12.75" customHeight="1">
      <c r="A175" s="883"/>
      <c r="B175" s="672" t="s">
        <v>993</v>
      </c>
      <c r="C175" s="498">
        <v>15558.021390000002</v>
      </c>
      <c r="D175" s="498">
        <v>16376.95163</v>
      </c>
      <c r="E175" s="498">
        <v>14754.3288</v>
      </c>
      <c r="F175" s="498">
        <v>14483.764379999999</v>
      </c>
      <c r="G175" s="498">
        <v>15637.48906999999</v>
      </c>
    </row>
    <row r="176" spans="1:7" ht="12.75" customHeight="1">
      <c r="A176" s="883"/>
      <c r="B176" s="673" t="s">
        <v>991</v>
      </c>
      <c r="C176" s="496">
        <v>15983.366250000003</v>
      </c>
      <c r="D176" s="496">
        <v>19367.747369999997</v>
      </c>
      <c r="E176" s="496">
        <v>18267.109699999997</v>
      </c>
      <c r="F176" s="496">
        <v>15478.897860000003</v>
      </c>
      <c r="G176" s="496">
        <v>13462.04693</v>
      </c>
    </row>
    <row r="177" spans="1:7" ht="12.75" customHeight="1">
      <c r="A177" s="883"/>
      <c r="B177" s="672" t="s">
        <v>992</v>
      </c>
      <c r="C177" s="498">
        <v>12945.575100000002</v>
      </c>
      <c r="D177" s="498">
        <v>18378.83915</v>
      </c>
      <c r="E177" s="498">
        <v>13303.578650000003</v>
      </c>
      <c r="F177" s="498">
        <v>13481.36351</v>
      </c>
      <c r="G177" s="498">
        <v>25729.683719999997</v>
      </c>
    </row>
    <row r="178" spans="1:7" ht="12.75" customHeight="1">
      <c r="A178" s="883"/>
      <c r="B178" s="673" t="s">
        <v>995</v>
      </c>
      <c r="C178" s="496">
        <v>12105.491939999998</v>
      </c>
      <c r="D178" s="496">
        <v>13364.493120000001</v>
      </c>
      <c r="E178" s="496">
        <v>12057.4672</v>
      </c>
      <c r="F178" s="496">
        <v>12743.46526</v>
      </c>
      <c r="G178" s="496">
        <v>8671.1625</v>
      </c>
    </row>
    <row r="179" spans="1:7" ht="12.75" customHeight="1">
      <c r="A179" s="883"/>
      <c r="B179" s="672" t="s">
        <v>994</v>
      </c>
      <c r="C179" s="498">
        <v>9071.29472</v>
      </c>
      <c r="D179" s="498">
        <v>12219.63768</v>
      </c>
      <c r="E179" s="498">
        <v>17336.233259999997</v>
      </c>
      <c r="F179" s="498">
        <v>11711.565970000001</v>
      </c>
      <c r="G179" s="498">
        <v>15510.434320000002</v>
      </c>
    </row>
    <row r="180" spans="1:7" ht="12.75" customHeight="1">
      <c r="A180" s="883"/>
      <c r="B180" s="673" t="s">
        <v>996</v>
      </c>
      <c r="C180" s="496">
        <v>8489.982420000002</v>
      </c>
      <c r="D180" s="496">
        <v>6537.18146</v>
      </c>
      <c r="E180" s="496">
        <v>6701.628930000001</v>
      </c>
      <c r="F180" s="496">
        <v>5288.05449</v>
      </c>
      <c r="G180" s="496">
        <v>7193.243640000001</v>
      </c>
    </row>
    <row r="181" spans="1:7" ht="12.75" customHeight="1">
      <c r="A181" s="883"/>
      <c r="B181" s="672" t="s">
        <v>1148</v>
      </c>
      <c r="C181" s="498">
        <v>3573.7242600000004</v>
      </c>
      <c r="D181" s="498">
        <v>2941.6140100000007</v>
      </c>
      <c r="E181" s="498">
        <v>4404.42053</v>
      </c>
      <c r="F181" s="498">
        <v>7336.42541</v>
      </c>
      <c r="G181" s="498">
        <v>6111.067379999999</v>
      </c>
    </row>
    <row r="182" spans="1:7" ht="12.75" customHeight="1">
      <c r="A182" s="883"/>
      <c r="B182" s="676" t="s">
        <v>1149</v>
      </c>
      <c r="C182" s="496">
        <v>2573.10184</v>
      </c>
      <c r="D182" s="496">
        <v>3227.8355899999997</v>
      </c>
      <c r="E182" s="496">
        <v>3724.451969999999</v>
      </c>
      <c r="F182" s="496">
        <v>2940.2263599999997</v>
      </c>
      <c r="G182" s="496">
        <v>16957.42583</v>
      </c>
    </row>
    <row r="183" spans="1:7" ht="12.75" customHeight="1">
      <c r="A183" s="883"/>
      <c r="B183" s="672" t="s">
        <v>822</v>
      </c>
      <c r="C183" s="498">
        <v>5028.390030000039</v>
      </c>
      <c r="D183" s="498">
        <v>4479.436050000018</v>
      </c>
      <c r="E183" s="498">
        <v>4558.3357500000275</v>
      </c>
      <c r="F183" s="498">
        <v>5627.474690000032</v>
      </c>
      <c r="G183" s="498">
        <v>6592.861230000039</v>
      </c>
    </row>
    <row r="184" spans="1:7" ht="12.75" customHeight="1">
      <c r="A184" s="882" t="s">
        <v>997</v>
      </c>
      <c r="B184" s="882"/>
      <c r="C184" s="496">
        <v>153920.25770000002</v>
      </c>
      <c r="D184" s="496">
        <v>172433.45539000002</v>
      </c>
      <c r="E184" s="496">
        <v>230502.47060999996</v>
      </c>
      <c r="F184" s="496">
        <v>230171.33608999974</v>
      </c>
      <c r="G184" s="496">
        <v>261383.7313199999</v>
      </c>
    </row>
    <row r="185" spans="1:7" ht="12.75" customHeight="1">
      <c r="A185" s="632"/>
      <c r="B185" s="672"/>
      <c r="C185" s="498">
        <v>0</v>
      </c>
      <c r="D185" s="498">
        <v>0</v>
      </c>
      <c r="E185" s="498">
        <v>0</v>
      </c>
      <c r="F185" s="498">
        <v>0</v>
      </c>
      <c r="G185" s="498">
        <v>0</v>
      </c>
    </row>
    <row r="186" spans="1:7" ht="12.75" customHeight="1">
      <c r="A186" s="883" t="s">
        <v>414</v>
      </c>
      <c r="B186" s="673" t="s">
        <v>1025</v>
      </c>
      <c r="C186" s="496">
        <v>138872.8359</v>
      </c>
      <c r="D186" s="496">
        <v>128998.73679999998</v>
      </c>
      <c r="E186" s="496">
        <v>142756.61875999987</v>
      </c>
      <c r="F186" s="496">
        <v>154184.89286999998</v>
      </c>
      <c r="G186" s="496">
        <v>23022.62356</v>
      </c>
    </row>
    <row r="187" spans="1:7" ht="12.75" customHeight="1">
      <c r="A187" s="883"/>
      <c r="B187" s="672" t="s">
        <v>1026</v>
      </c>
      <c r="C187" s="498">
        <v>2221.31275</v>
      </c>
      <c r="D187" s="498">
        <v>2214.99577</v>
      </c>
      <c r="E187" s="498">
        <v>2445.7695000000003</v>
      </c>
      <c r="F187" s="498">
        <v>1934.21155</v>
      </c>
      <c r="G187" s="498">
        <v>1051.23124</v>
      </c>
    </row>
    <row r="188" spans="1:7" ht="12.75" customHeight="1">
      <c r="A188" s="883"/>
      <c r="B188" s="673" t="s">
        <v>1028</v>
      </c>
      <c r="C188" s="496">
        <v>489.70792000000006</v>
      </c>
      <c r="D188" s="496">
        <v>175.66276000000002</v>
      </c>
      <c r="E188" s="496">
        <v>3571.49761</v>
      </c>
      <c r="F188" s="496">
        <v>289.93736</v>
      </c>
      <c r="G188" s="496">
        <v>506.03307</v>
      </c>
    </row>
    <row r="189" spans="1:7" ht="12.75" customHeight="1">
      <c r="A189" s="883"/>
      <c r="B189" s="672" t="s">
        <v>1027</v>
      </c>
      <c r="C189" s="498">
        <v>413.25139</v>
      </c>
      <c r="D189" s="498">
        <v>631.35112</v>
      </c>
      <c r="E189" s="498">
        <v>352.25092</v>
      </c>
      <c r="F189" s="498">
        <v>277.50192000000004</v>
      </c>
      <c r="G189" s="498">
        <v>40.84833999999999</v>
      </c>
    </row>
    <row r="190" spans="1:7" ht="13.5" customHeight="1">
      <c r="A190" s="883"/>
      <c r="B190" s="673" t="s">
        <v>1030</v>
      </c>
      <c r="C190" s="496">
        <v>168.15328000000002</v>
      </c>
      <c r="D190" s="496">
        <v>80.26554</v>
      </c>
      <c r="E190" s="496">
        <v>138.83725</v>
      </c>
      <c r="F190" s="496">
        <v>77.31398</v>
      </c>
      <c r="G190" s="496">
        <v>215.73498999999998</v>
      </c>
    </row>
    <row r="191" spans="1:7" ht="15" customHeight="1" hidden="1">
      <c r="A191" s="883"/>
      <c r="B191" s="672" t="s">
        <v>1029</v>
      </c>
      <c r="C191" s="498">
        <v>153.44653</v>
      </c>
      <c r="D191" s="498">
        <v>202.95537</v>
      </c>
      <c r="E191" s="498">
        <v>164.74467</v>
      </c>
      <c r="F191" s="498">
        <v>298.72795999999994</v>
      </c>
      <c r="G191" s="498">
        <v>249.34294</v>
      </c>
    </row>
    <row r="192" spans="1:7" ht="12.75" customHeight="1">
      <c r="A192" s="883"/>
      <c r="B192" s="673" t="s">
        <v>1112</v>
      </c>
      <c r="C192" s="496">
        <v>92.99788999999998</v>
      </c>
      <c r="D192" s="496">
        <v>23.94005</v>
      </c>
      <c r="E192" s="496">
        <v>99.80534</v>
      </c>
      <c r="F192" s="496">
        <v>186.38370999999998</v>
      </c>
      <c r="G192" s="496">
        <v>1641.63194</v>
      </c>
    </row>
    <row r="193" spans="1:7" ht="12.75" customHeight="1">
      <c r="A193" s="883"/>
      <c r="B193" s="677" t="s">
        <v>1147</v>
      </c>
      <c r="C193" s="498">
        <v>54.0947</v>
      </c>
      <c r="D193" s="498">
        <v>69.69703</v>
      </c>
      <c r="E193" s="498">
        <v>82.74443000000001</v>
      </c>
      <c r="F193" s="498">
        <v>91.463</v>
      </c>
      <c r="G193" s="498">
        <v>762.9096800000001</v>
      </c>
    </row>
    <row r="194" spans="1:7" ht="12.75" customHeight="1">
      <c r="A194" s="883"/>
      <c r="B194" s="673" t="s">
        <v>1079</v>
      </c>
      <c r="C194" s="496">
        <v>26.90613</v>
      </c>
      <c r="D194" s="496">
        <v>109.78650999999999</v>
      </c>
      <c r="E194" s="496">
        <v>41.857330000000005</v>
      </c>
      <c r="F194" s="496">
        <v>9205.24619</v>
      </c>
      <c r="G194" s="496">
        <v>2987.7066600000007</v>
      </c>
    </row>
    <row r="195" spans="1:7" ht="12.75" customHeight="1">
      <c r="A195" s="883"/>
      <c r="B195" s="672" t="s">
        <v>1146</v>
      </c>
      <c r="C195" s="498">
        <v>21.725</v>
      </c>
      <c r="D195" s="498">
        <v>725.0056</v>
      </c>
      <c r="E195" s="498">
        <v>923.05299</v>
      </c>
      <c r="F195" s="498">
        <v>1706.2608</v>
      </c>
      <c r="G195" s="498">
        <v>2361.1817499999997</v>
      </c>
    </row>
    <row r="196" spans="1:7" ht="12.75" customHeight="1">
      <c r="A196" s="883"/>
      <c r="B196" s="673" t="s">
        <v>822</v>
      </c>
      <c r="C196" s="496">
        <v>15.718880000029458</v>
      </c>
      <c r="D196" s="496">
        <v>162.1550799999386</v>
      </c>
      <c r="E196" s="496">
        <v>501.6227400000789</v>
      </c>
      <c r="F196" s="496">
        <v>819.0716700000048</v>
      </c>
      <c r="G196" s="496">
        <v>2173.1543299999976</v>
      </c>
    </row>
    <row r="197" spans="1:7" ht="12.75" customHeight="1">
      <c r="A197" s="880" t="s">
        <v>1031</v>
      </c>
      <c r="B197" s="880"/>
      <c r="C197" s="498">
        <v>142530.15037</v>
      </c>
      <c r="D197" s="498">
        <v>133394.55162999997</v>
      </c>
      <c r="E197" s="498">
        <v>151078.8015399999</v>
      </c>
      <c r="F197" s="498">
        <v>169071.01101</v>
      </c>
      <c r="G197" s="498">
        <v>35012.3985</v>
      </c>
    </row>
    <row r="198" spans="1:7" ht="12.75" customHeight="1">
      <c r="A198" s="632"/>
      <c r="B198" s="673"/>
      <c r="C198" s="496">
        <v>0</v>
      </c>
      <c r="D198" s="496">
        <v>0</v>
      </c>
      <c r="E198" s="496">
        <v>0</v>
      </c>
      <c r="F198" s="496">
        <v>0</v>
      </c>
      <c r="G198" s="496">
        <v>0</v>
      </c>
    </row>
    <row r="199" spans="1:7" ht="12.75" customHeight="1">
      <c r="A199" s="883" t="s">
        <v>361</v>
      </c>
      <c r="B199" s="672" t="s">
        <v>1018</v>
      </c>
      <c r="C199" s="498">
        <v>110386.72475000002</v>
      </c>
      <c r="D199" s="498">
        <v>109679.79836000003</v>
      </c>
      <c r="E199" s="498">
        <v>118052.11675999999</v>
      </c>
      <c r="F199" s="498">
        <v>100738.92601999997</v>
      </c>
      <c r="G199" s="498">
        <v>80034.11184000001</v>
      </c>
    </row>
    <row r="200" spans="1:7" ht="0.75" customHeight="1">
      <c r="A200" s="883"/>
      <c r="B200" s="673" t="s">
        <v>1019</v>
      </c>
      <c r="C200" s="496">
        <v>23877.8705</v>
      </c>
      <c r="D200" s="496">
        <v>28552.508790000004</v>
      </c>
      <c r="E200" s="496">
        <v>21149.965190000003</v>
      </c>
      <c r="F200" s="496">
        <v>22963.831679999996</v>
      </c>
      <c r="G200" s="496">
        <v>41205.04886</v>
      </c>
    </row>
    <row r="201" spans="1:7" ht="12.75" customHeight="1">
      <c r="A201" s="883"/>
      <c r="B201" s="672" t="s">
        <v>1021</v>
      </c>
      <c r="C201" s="498">
        <v>3894.1073499999998</v>
      </c>
      <c r="D201" s="498">
        <v>2723.82025</v>
      </c>
      <c r="E201" s="498">
        <v>2881.0715099999998</v>
      </c>
      <c r="F201" s="498">
        <v>2942.1323600000005</v>
      </c>
      <c r="G201" s="498">
        <v>2922.8143600000003</v>
      </c>
    </row>
    <row r="202" spans="1:7" ht="12.75" customHeight="1">
      <c r="A202" s="883"/>
      <c r="B202" s="673" t="s">
        <v>1020</v>
      </c>
      <c r="C202" s="496">
        <v>3303.85256</v>
      </c>
      <c r="D202" s="496">
        <v>5336.158229999999</v>
      </c>
      <c r="E202" s="496">
        <v>3728.62565</v>
      </c>
      <c r="F202" s="496">
        <v>3618.5454700000005</v>
      </c>
      <c r="G202" s="496">
        <v>4251.91366</v>
      </c>
    </row>
    <row r="203" spans="1:7" ht="12.75" customHeight="1">
      <c r="A203" s="883"/>
      <c r="B203" s="672" t="s">
        <v>1022</v>
      </c>
      <c r="C203" s="498">
        <v>1732.27532</v>
      </c>
      <c r="D203" s="498">
        <v>1021.4343400000001</v>
      </c>
      <c r="E203" s="498">
        <v>548.29574</v>
      </c>
      <c r="F203" s="498">
        <v>2816.3496900000005</v>
      </c>
      <c r="G203" s="498">
        <v>6794.635699999999</v>
      </c>
    </row>
    <row r="204" spans="1:7" ht="12.75" customHeight="1">
      <c r="A204" s="883"/>
      <c r="B204" s="676" t="s">
        <v>1023</v>
      </c>
      <c r="C204" s="496">
        <v>230.90997000000004</v>
      </c>
      <c r="D204" s="496">
        <v>103.13988</v>
      </c>
      <c r="E204" s="496">
        <v>50.06458</v>
      </c>
      <c r="F204" s="496">
        <v>34.361670000000004</v>
      </c>
      <c r="G204" s="496">
        <v>158.67942000000002</v>
      </c>
    </row>
    <row r="205" spans="1:7" ht="12.75" customHeight="1">
      <c r="A205" s="880" t="s">
        <v>1024</v>
      </c>
      <c r="B205" s="880"/>
      <c r="C205" s="498">
        <v>143425.74045</v>
      </c>
      <c r="D205" s="498">
        <v>147416.85985000004</v>
      </c>
      <c r="E205" s="498">
        <v>146410.13943</v>
      </c>
      <c r="F205" s="498">
        <v>133114.14688999995</v>
      </c>
      <c r="G205" s="498">
        <v>135367.20384</v>
      </c>
    </row>
    <row r="206" spans="1:7" ht="12.75" customHeight="1">
      <c r="A206" s="632"/>
      <c r="B206" s="673"/>
      <c r="C206" s="496">
        <v>0</v>
      </c>
      <c r="D206" s="496">
        <v>0</v>
      </c>
      <c r="E206" s="496">
        <v>0</v>
      </c>
      <c r="F206" s="496">
        <v>0</v>
      </c>
      <c r="G206" s="496">
        <v>0</v>
      </c>
    </row>
    <row r="207" spans="1:7" ht="12.75" customHeight="1">
      <c r="A207" s="883" t="s">
        <v>402</v>
      </c>
      <c r="B207" s="672" t="s">
        <v>998</v>
      </c>
      <c r="C207" s="498">
        <v>47145.79485</v>
      </c>
      <c r="D207" s="498">
        <v>53021.31193000001</v>
      </c>
      <c r="E207" s="498">
        <v>54826.52156999999</v>
      </c>
      <c r="F207" s="498">
        <v>52141.51511000001</v>
      </c>
      <c r="G207" s="498">
        <v>53712.5778</v>
      </c>
    </row>
    <row r="208" spans="1:7" ht="12.75" customHeight="1">
      <c r="A208" s="883"/>
      <c r="B208" s="673" t="s">
        <v>999</v>
      </c>
      <c r="C208" s="496">
        <v>42651.04465</v>
      </c>
      <c r="D208" s="496">
        <v>42759.98758999998</v>
      </c>
      <c r="E208" s="496">
        <v>34964.74811000001</v>
      </c>
      <c r="F208" s="496">
        <v>34827.75343</v>
      </c>
      <c r="G208" s="496">
        <v>35202.7336</v>
      </c>
    </row>
    <row r="209" spans="1:7" ht="12.75" customHeight="1">
      <c r="A209" s="883"/>
      <c r="B209" s="672" t="s">
        <v>1000</v>
      </c>
      <c r="C209" s="498">
        <v>29514.15069000001</v>
      </c>
      <c r="D209" s="498">
        <v>29721.75327</v>
      </c>
      <c r="E209" s="498">
        <v>29845.73662999998</v>
      </c>
      <c r="F209" s="498">
        <v>24927.00654</v>
      </c>
      <c r="G209" s="498">
        <v>24944.06445999999</v>
      </c>
    </row>
    <row r="210" spans="1:7" ht="12.75" customHeight="1">
      <c r="A210" s="883"/>
      <c r="B210" s="673" t="s">
        <v>1001</v>
      </c>
      <c r="C210" s="496">
        <v>6909.77211</v>
      </c>
      <c r="D210" s="496">
        <v>9184.71973</v>
      </c>
      <c r="E210" s="496">
        <v>7043.070430000001</v>
      </c>
      <c r="F210" s="496">
        <v>6457.529680000001</v>
      </c>
      <c r="G210" s="496">
        <v>5249.484270000001</v>
      </c>
    </row>
    <row r="211" spans="1:7" ht="12.75" customHeight="1">
      <c r="A211" s="883"/>
      <c r="B211" s="672" t="s">
        <v>1002</v>
      </c>
      <c r="C211" s="498">
        <v>4917.5905299999995</v>
      </c>
      <c r="D211" s="498">
        <v>3839.6881500000004</v>
      </c>
      <c r="E211" s="498">
        <v>3932.062450000001</v>
      </c>
      <c r="F211" s="498">
        <v>3054.05173</v>
      </c>
      <c r="G211" s="498">
        <v>3114.66241</v>
      </c>
    </row>
    <row r="212" spans="1:7" ht="12.75" customHeight="1">
      <c r="A212" s="883"/>
      <c r="B212" s="673" t="s">
        <v>1003</v>
      </c>
      <c r="C212" s="496">
        <v>2446.88002</v>
      </c>
      <c r="D212" s="496">
        <v>4425.885169999999</v>
      </c>
      <c r="E212" s="496">
        <v>944.61679</v>
      </c>
      <c r="F212" s="496">
        <v>572.9403599999999</v>
      </c>
      <c r="G212" s="496">
        <v>1372.2597200000002</v>
      </c>
    </row>
    <row r="213" spans="1:7" ht="12.75" customHeight="1">
      <c r="A213" s="883"/>
      <c r="B213" s="672" t="s">
        <v>1080</v>
      </c>
      <c r="C213" s="498">
        <v>1771.6990999999996</v>
      </c>
      <c r="D213" s="498">
        <v>1015.61695</v>
      </c>
      <c r="E213" s="498">
        <v>1376.76767</v>
      </c>
      <c r="F213" s="498">
        <v>623.62662</v>
      </c>
      <c r="G213" s="498">
        <v>1311.51574</v>
      </c>
    </row>
    <row r="214" spans="1:7" ht="12.75" customHeight="1">
      <c r="A214" s="883"/>
      <c r="B214" s="673" t="s">
        <v>1004</v>
      </c>
      <c r="C214" s="496">
        <v>1364.91347</v>
      </c>
      <c r="D214" s="496">
        <v>1216.2968600000004</v>
      </c>
      <c r="E214" s="496">
        <v>888.98832</v>
      </c>
      <c r="F214" s="496">
        <v>714.15786</v>
      </c>
      <c r="G214" s="496">
        <v>1442.21572</v>
      </c>
    </row>
    <row r="215" spans="1:7" ht="20.25" customHeight="1">
      <c r="A215" s="883"/>
      <c r="B215" s="677" t="s">
        <v>1150</v>
      </c>
      <c r="C215" s="498">
        <v>1221.71311</v>
      </c>
      <c r="D215" s="498">
        <v>1790.7748000000001</v>
      </c>
      <c r="E215" s="498">
        <v>2096.15015</v>
      </c>
      <c r="F215" s="498">
        <v>1985.31408</v>
      </c>
      <c r="G215" s="498">
        <v>2221.5387299999998</v>
      </c>
    </row>
    <row r="216" spans="1:7" ht="12.75" customHeight="1">
      <c r="A216" s="883"/>
      <c r="B216" s="673" t="s">
        <v>1151</v>
      </c>
      <c r="C216" s="496">
        <v>701.1799900000001</v>
      </c>
      <c r="D216" s="496">
        <v>638.9304000000001</v>
      </c>
      <c r="E216" s="496">
        <v>833.5972800000002</v>
      </c>
      <c r="F216" s="496">
        <v>492.7005900000001</v>
      </c>
      <c r="G216" s="496">
        <v>2822.0276900000003</v>
      </c>
    </row>
    <row r="217" spans="1:7" ht="12.75" customHeight="1">
      <c r="A217" s="883"/>
      <c r="B217" s="672" t="s">
        <v>822</v>
      </c>
      <c r="C217" s="498">
        <v>2790.0988899999647</v>
      </c>
      <c r="D217" s="498">
        <v>1738.1344699999609</v>
      </c>
      <c r="E217" s="498">
        <v>1573.837120000011</v>
      </c>
      <c r="F217" s="498">
        <v>1028.697759999981</v>
      </c>
      <c r="G217" s="498">
        <v>1096.1557899999898</v>
      </c>
    </row>
    <row r="218" spans="1:7" ht="12.75" customHeight="1">
      <c r="A218" s="882" t="s">
        <v>1005</v>
      </c>
      <c r="B218" s="882"/>
      <c r="C218" s="496">
        <v>141434.83741</v>
      </c>
      <c r="D218" s="496">
        <v>149353.09931999998</v>
      </c>
      <c r="E218" s="496">
        <v>138326.09652</v>
      </c>
      <c r="F218" s="496">
        <v>126825.29375999999</v>
      </c>
      <c r="G218" s="496">
        <v>132489.23593</v>
      </c>
    </row>
    <row r="219" spans="1:7" ht="12.75" customHeight="1">
      <c r="A219" s="632"/>
      <c r="B219" s="673"/>
      <c r="C219" s="496">
        <v>0</v>
      </c>
      <c r="D219" s="496">
        <v>0</v>
      </c>
      <c r="E219" s="496">
        <v>0</v>
      </c>
      <c r="F219" s="496">
        <v>0</v>
      </c>
      <c r="G219" s="496">
        <v>0</v>
      </c>
    </row>
    <row r="220" spans="1:7" ht="12.75" customHeight="1">
      <c r="A220" s="883" t="s">
        <v>355</v>
      </c>
      <c r="B220" s="672" t="s">
        <v>1081</v>
      </c>
      <c r="C220" s="498">
        <v>60080.92900000001</v>
      </c>
      <c r="D220" s="498">
        <v>61474.08149</v>
      </c>
      <c r="E220" s="498">
        <v>61349.48177</v>
      </c>
      <c r="F220" s="498">
        <v>54253.32244999999</v>
      </c>
      <c r="G220" s="498">
        <v>60373.45489</v>
      </c>
    </row>
    <row r="221" spans="1:7" ht="12.75" customHeight="1">
      <c r="A221" s="883"/>
      <c r="B221" s="673" t="s">
        <v>1082</v>
      </c>
      <c r="C221" s="496">
        <v>16001.311399999999</v>
      </c>
      <c r="D221" s="496">
        <v>26878.25903</v>
      </c>
      <c r="E221" s="496">
        <v>30481.928180000003</v>
      </c>
      <c r="F221" s="496">
        <v>16544.58456</v>
      </c>
      <c r="G221" s="496">
        <v>7821.10063</v>
      </c>
    </row>
    <row r="222" spans="1:7" ht="12.75" customHeight="1">
      <c r="A222" s="883"/>
      <c r="B222" s="672" t="s">
        <v>1083</v>
      </c>
      <c r="C222" s="498">
        <v>7189.29675</v>
      </c>
      <c r="D222" s="498">
        <v>7278.45146</v>
      </c>
      <c r="E222" s="498">
        <v>5549.603650000001</v>
      </c>
      <c r="F222" s="498">
        <v>3463.0896100000004</v>
      </c>
      <c r="G222" s="498">
        <v>3330.63561</v>
      </c>
    </row>
    <row r="223" spans="1:7" ht="12.75" customHeight="1">
      <c r="A223" s="883"/>
      <c r="B223" s="673" t="s">
        <v>1085</v>
      </c>
      <c r="C223" s="496">
        <v>3189.2572800000003</v>
      </c>
      <c r="D223" s="496">
        <v>2776.4595099999997</v>
      </c>
      <c r="E223" s="496">
        <v>6995.01449</v>
      </c>
      <c r="F223" s="496">
        <v>4690.46346</v>
      </c>
      <c r="G223" s="496">
        <v>4103.39013</v>
      </c>
    </row>
    <row r="224" spans="1:7" ht="12.75" customHeight="1">
      <c r="A224" s="883"/>
      <c r="B224" s="672" t="s">
        <v>1155</v>
      </c>
      <c r="C224" s="498">
        <v>2598.65979</v>
      </c>
      <c r="D224" s="498">
        <v>1843.9008499999998</v>
      </c>
      <c r="E224" s="498">
        <v>2390.65497</v>
      </c>
      <c r="F224" s="498">
        <v>1792.98642</v>
      </c>
      <c r="G224" s="498">
        <v>0.18322999999999998</v>
      </c>
    </row>
    <row r="225" spans="1:7" ht="12.75" customHeight="1">
      <c r="A225" s="883"/>
      <c r="B225" s="673" t="s">
        <v>1084</v>
      </c>
      <c r="C225" s="496">
        <v>6789.589849999999</v>
      </c>
      <c r="D225" s="496">
        <v>6711.1033</v>
      </c>
      <c r="E225" s="496">
        <v>3614.0999600000005</v>
      </c>
      <c r="F225" s="496">
        <v>2650.99569</v>
      </c>
      <c r="G225" s="496">
        <v>2838.72196</v>
      </c>
    </row>
    <row r="226" spans="1:7" ht="12.75" customHeight="1">
      <c r="A226" s="883"/>
      <c r="B226" s="672" t="s">
        <v>1086</v>
      </c>
      <c r="C226" s="498">
        <v>406.75715</v>
      </c>
      <c r="D226" s="498">
        <v>441.3416699999999</v>
      </c>
      <c r="E226" s="498">
        <v>417.6776</v>
      </c>
      <c r="F226" s="498">
        <v>277.60211000000004</v>
      </c>
      <c r="G226" s="498">
        <v>566.5457299999999</v>
      </c>
    </row>
    <row r="227" spans="1:7" ht="12.75" customHeight="1">
      <c r="A227" s="883"/>
      <c r="B227" s="673" t="s">
        <v>1115</v>
      </c>
      <c r="C227" s="496">
        <v>142.21882</v>
      </c>
      <c r="D227" s="496">
        <v>79.34026</v>
      </c>
      <c r="E227" s="496">
        <v>103.64856</v>
      </c>
      <c r="F227" s="496">
        <v>136.3504</v>
      </c>
      <c r="G227" s="496">
        <v>74.93885999999999</v>
      </c>
    </row>
    <row r="228" spans="1:7" ht="12.75" customHeight="1">
      <c r="A228" s="883"/>
      <c r="B228" s="677" t="s">
        <v>1156</v>
      </c>
      <c r="C228" s="498">
        <v>74.38114</v>
      </c>
      <c r="D228" s="498">
        <v>67.70975</v>
      </c>
      <c r="E228" s="498">
        <v>9.359869999999999</v>
      </c>
      <c r="F228" s="498">
        <v>215.64112</v>
      </c>
      <c r="G228" s="498">
        <v>609.615</v>
      </c>
    </row>
    <row r="229" spans="1:7" ht="12.75" customHeight="1">
      <c r="A229" s="883"/>
      <c r="B229" s="673" t="s">
        <v>1157</v>
      </c>
      <c r="C229" s="496">
        <v>60.91428</v>
      </c>
      <c r="D229" s="496">
        <v>0</v>
      </c>
      <c r="E229" s="496">
        <v>1.91994</v>
      </c>
      <c r="F229" s="496">
        <v>0</v>
      </c>
      <c r="G229" s="496">
        <v>0</v>
      </c>
    </row>
    <row r="230" spans="1:7" ht="12.75" customHeight="1">
      <c r="A230" s="883"/>
      <c r="B230" s="672" t="s">
        <v>822</v>
      </c>
      <c r="C230" s="498">
        <v>273.63514000001305</v>
      </c>
      <c r="D230" s="498">
        <v>588.4498600000079</v>
      </c>
      <c r="E230" s="498">
        <v>653.6457299999747</v>
      </c>
      <c r="F230" s="498">
        <v>549.8077000000048</v>
      </c>
      <c r="G230" s="498">
        <v>1256.159890000039</v>
      </c>
    </row>
    <row r="231" spans="1:7" ht="12.75" customHeight="1">
      <c r="A231" s="882" t="s">
        <v>1087</v>
      </c>
      <c r="B231" s="882"/>
      <c r="C231" s="496">
        <v>96806.95060000003</v>
      </c>
      <c r="D231" s="496">
        <v>108139.09718</v>
      </c>
      <c r="E231" s="496">
        <v>111567.03472</v>
      </c>
      <c r="F231" s="496">
        <v>84574.84352</v>
      </c>
      <c r="G231" s="496">
        <v>80974.74593000002</v>
      </c>
    </row>
    <row r="232" spans="1:7" ht="12.75" customHeight="1">
      <c r="A232" s="632"/>
      <c r="B232" s="673"/>
      <c r="C232" s="496">
        <v>0</v>
      </c>
      <c r="D232" s="496">
        <v>0</v>
      </c>
      <c r="E232" s="496">
        <v>0</v>
      </c>
      <c r="F232" s="496">
        <v>0</v>
      </c>
      <c r="G232" s="496">
        <v>0</v>
      </c>
    </row>
    <row r="233" spans="1:7" ht="12.75" customHeight="1">
      <c r="A233" s="883" t="s">
        <v>413</v>
      </c>
      <c r="B233" s="672" t="s">
        <v>1032</v>
      </c>
      <c r="C233" s="498">
        <v>18238.610480000003</v>
      </c>
      <c r="D233" s="498">
        <v>46752.731</v>
      </c>
      <c r="E233" s="498">
        <v>32060.87118</v>
      </c>
      <c r="F233" s="498">
        <v>29675.043729999998</v>
      </c>
      <c r="G233" s="498">
        <v>61012.440910000005</v>
      </c>
    </row>
    <row r="234" spans="1:7" ht="12.75" customHeight="1">
      <c r="A234" s="883"/>
      <c r="B234" s="673" t="s">
        <v>1033</v>
      </c>
      <c r="C234" s="496">
        <v>15345.613500000001</v>
      </c>
      <c r="D234" s="496">
        <v>17163.237250000002</v>
      </c>
      <c r="E234" s="496">
        <v>9279.14434</v>
      </c>
      <c r="F234" s="496">
        <v>14454.69092</v>
      </c>
      <c r="G234" s="496">
        <v>12418.624580000003</v>
      </c>
    </row>
    <row r="235" spans="1:7" ht="12.75" customHeight="1">
      <c r="A235" s="883"/>
      <c r="B235" s="672" t="s">
        <v>1034</v>
      </c>
      <c r="C235" s="498">
        <v>9379.882849999998</v>
      </c>
      <c r="D235" s="498">
        <v>4856.052310000001</v>
      </c>
      <c r="E235" s="498">
        <v>3386.6893599999994</v>
      </c>
      <c r="F235" s="498">
        <v>3286.2243699999995</v>
      </c>
      <c r="G235" s="498">
        <v>4702.421879999999</v>
      </c>
    </row>
    <row r="236" spans="1:7" ht="12.75" customHeight="1">
      <c r="A236" s="883"/>
      <c r="B236" s="673" t="s">
        <v>1036</v>
      </c>
      <c r="C236" s="496">
        <v>6700.163570000001</v>
      </c>
      <c r="D236" s="496">
        <v>5363.308859999999</v>
      </c>
      <c r="E236" s="496">
        <v>5237.28581</v>
      </c>
      <c r="F236" s="496">
        <v>3061.812</v>
      </c>
      <c r="G236" s="496">
        <v>5332.3315</v>
      </c>
    </row>
    <row r="237" spans="1:7" ht="12.75" customHeight="1">
      <c r="A237" s="883"/>
      <c r="B237" s="672" t="s">
        <v>1035</v>
      </c>
      <c r="C237" s="498">
        <v>5403.005270000001</v>
      </c>
      <c r="D237" s="498">
        <v>5460.15002</v>
      </c>
      <c r="E237" s="498">
        <v>4584.39836</v>
      </c>
      <c r="F237" s="498">
        <v>3065.9979200000007</v>
      </c>
      <c r="G237" s="498">
        <v>4097.23777</v>
      </c>
    </row>
    <row r="238" spans="1:7" ht="12.75" customHeight="1">
      <c r="A238" s="883"/>
      <c r="B238" s="673" t="s">
        <v>1152</v>
      </c>
      <c r="C238" s="496">
        <v>5479.1634699999995</v>
      </c>
      <c r="D238" s="496">
        <v>1324.3237599999998</v>
      </c>
      <c r="E238" s="496">
        <v>3204.34891</v>
      </c>
      <c r="F238" s="496">
        <v>6167.8366000000005</v>
      </c>
      <c r="G238" s="496">
        <v>6011.148289999999</v>
      </c>
    </row>
    <row r="239" spans="1:7" ht="12.75" customHeight="1">
      <c r="A239" s="883"/>
      <c r="B239" s="672" t="s">
        <v>1037</v>
      </c>
      <c r="C239" s="498">
        <v>2815.6011799999997</v>
      </c>
      <c r="D239" s="498">
        <v>3018.94421</v>
      </c>
      <c r="E239" s="498">
        <v>2077.3538</v>
      </c>
      <c r="F239" s="498">
        <v>3722.95356</v>
      </c>
      <c r="G239" s="498">
        <v>3403.65903</v>
      </c>
    </row>
    <row r="240" spans="1:7" ht="12.75" customHeight="1">
      <c r="A240" s="883"/>
      <c r="B240" s="673" t="s">
        <v>1114</v>
      </c>
      <c r="C240" s="496">
        <v>2717.8836099999994</v>
      </c>
      <c r="D240" s="496">
        <v>2769.0912</v>
      </c>
      <c r="E240" s="496">
        <v>2792.2951999999996</v>
      </c>
      <c r="F240" s="496">
        <v>3123.28998</v>
      </c>
      <c r="G240" s="496">
        <v>4413.569850000001</v>
      </c>
    </row>
    <row r="241" spans="1:7" ht="12.75" customHeight="1">
      <c r="A241" s="883"/>
      <c r="B241" s="677" t="s">
        <v>1153</v>
      </c>
      <c r="C241" s="498">
        <v>2250.7865899999997</v>
      </c>
      <c r="D241" s="498">
        <v>751.4489300000001</v>
      </c>
      <c r="E241" s="498">
        <v>527.48371</v>
      </c>
      <c r="F241" s="498">
        <v>616.55887</v>
      </c>
      <c r="G241" s="498">
        <v>826.8675599999999</v>
      </c>
    </row>
    <row r="242" spans="1:7" ht="12.75" customHeight="1">
      <c r="A242" s="883"/>
      <c r="B242" s="673" t="s">
        <v>1154</v>
      </c>
      <c r="C242" s="496">
        <v>2126.74681</v>
      </c>
      <c r="D242" s="496">
        <v>1345.5465100000004</v>
      </c>
      <c r="E242" s="496">
        <v>633.68303</v>
      </c>
      <c r="F242" s="496">
        <v>2110.7133599999997</v>
      </c>
      <c r="G242" s="496">
        <v>3066.98799</v>
      </c>
    </row>
    <row r="243" spans="1:7" ht="12.75" customHeight="1">
      <c r="A243" s="632"/>
      <c r="B243" s="672" t="s">
        <v>822</v>
      </c>
      <c r="C243" s="498">
        <v>8400.00966000001</v>
      </c>
      <c r="D243" s="498">
        <v>14527.090690000026</v>
      </c>
      <c r="E243" s="498">
        <v>11783.272120000001</v>
      </c>
      <c r="F243" s="498">
        <v>12372.263130000007</v>
      </c>
      <c r="G243" s="498">
        <v>13055.97377000004</v>
      </c>
    </row>
    <row r="244" spans="1:7" ht="12.75" customHeight="1">
      <c r="A244" s="882" t="s">
        <v>1038</v>
      </c>
      <c r="B244" s="882"/>
      <c r="C244" s="496">
        <v>78857.46699000002</v>
      </c>
      <c r="D244" s="496">
        <v>103331.92474000003</v>
      </c>
      <c r="E244" s="496">
        <v>75566.82582</v>
      </c>
      <c r="F244" s="496">
        <v>81657.38444</v>
      </c>
      <c r="G244" s="496">
        <v>118341.26313000002</v>
      </c>
    </row>
    <row r="245" spans="1:7" ht="12.75" customHeight="1">
      <c r="A245" s="632"/>
      <c r="B245" s="673"/>
      <c r="C245" s="496">
        <v>0</v>
      </c>
      <c r="D245" s="496">
        <v>0</v>
      </c>
      <c r="E245" s="496">
        <v>0</v>
      </c>
      <c r="F245" s="496">
        <v>0</v>
      </c>
      <c r="G245" s="496">
        <v>0</v>
      </c>
    </row>
    <row r="246" spans="1:7" ht="12.75" customHeight="1">
      <c r="A246" s="885" t="s">
        <v>427</v>
      </c>
      <c r="B246" s="498" t="s">
        <v>1116</v>
      </c>
      <c r="C246" s="498">
        <v>2008.2902199999999</v>
      </c>
      <c r="D246" s="498">
        <v>321.92725999999993</v>
      </c>
      <c r="E246" s="498">
        <v>263.08360999999996</v>
      </c>
      <c r="F246" s="498">
        <v>27945.95446</v>
      </c>
      <c r="G246" s="498">
        <v>26294.20766</v>
      </c>
    </row>
    <row r="247" spans="1:7" ht="12.75" customHeight="1">
      <c r="A247" s="885"/>
      <c r="B247" s="496" t="s">
        <v>1117</v>
      </c>
      <c r="C247" s="496">
        <v>3769.762</v>
      </c>
      <c r="D247" s="496">
        <v>1584.23901</v>
      </c>
      <c r="E247" s="496">
        <v>385.019</v>
      </c>
      <c r="F247" s="496">
        <v>40606.14686</v>
      </c>
      <c r="G247" s="496">
        <v>6120.261</v>
      </c>
    </row>
    <row r="248" spans="1:7" ht="12.75" customHeight="1">
      <c r="A248" s="885"/>
      <c r="B248" s="498" t="s">
        <v>1118</v>
      </c>
      <c r="C248" s="498">
        <v>16.26833</v>
      </c>
      <c r="D248" s="498">
        <v>1.7</v>
      </c>
      <c r="E248" s="498">
        <v>2.938</v>
      </c>
      <c r="F248" s="498">
        <v>42.148979999999995</v>
      </c>
      <c r="G248" s="498">
        <v>0.55</v>
      </c>
    </row>
    <row r="249" spans="1:7" ht="12.75" customHeight="1">
      <c r="A249" s="885"/>
      <c r="B249" s="496" t="s">
        <v>1119</v>
      </c>
      <c r="C249" s="496">
        <v>1.5</v>
      </c>
      <c r="D249" s="496">
        <v>433.11656</v>
      </c>
      <c r="E249" s="496">
        <v>0</v>
      </c>
      <c r="F249" s="496">
        <v>14.254</v>
      </c>
      <c r="G249" s="496">
        <v>0</v>
      </c>
    </row>
    <row r="250" spans="1:7" ht="12.75" customHeight="1">
      <c r="A250" s="885"/>
      <c r="B250" s="498" t="s">
        <v>1158</v>
      </c>
      <c r="C250" s="498">
        <v>0</v>
      </c>
      <c r="D250" s="498">
        <v>0</v>
      </c>
      <c r="E250" s="498">
        <v>0</v>
      </c>
      <c r="F250" s="498">
        <v>0</v>
      </c>
      <c r="G250" s="498">
        <v>494.2</v>
      </c>
    </row>
    <row r="251" spans="1:7" ht="21.75" customHeight="1">
      <c r="A251" s="884" t="s">
        <v>1312</v>
      </c>
      <c r="B251" s="884"/>
      <c r="C251" s="496">
        <v>5795.8205499999995</v>
      </c>
      <c r="D251" s="496">
        <v>2340.98283</v>
      </c>
      <c r="E251" s="496">
        <v>651.04061</v>
      </c>
      <c r="F251" s="496">
        <v>68608.5043</v>
      </c>
      <c r="G251" s="496">
        <v>32909.21866</v>
      </c>
    </row>
    <row r="252" spans="1:7" ht="4.5" customHeight="1" thickBot="1">
      <c r="A252" s="729"/>
      <c r="B252" s="671"/>
      <c r="C252" s="567"/>
      <c r="D252" s="567"/>
      <c r="E252" s="567"/>
      <c r="F252" s="567"/>
      <c r="G252" s="567"/>
    </row>
    <row r="253" ht="12.75" customHeight="1">
      <c r="A253" s="728"/>
    </row>
    <row r="254" spans="1:3" ht="12.75" customHeight="1">
      <c r="A254" s="728"/>
      <c r="C254" s="62"/>
    </row>
    <row r="255" ht="12.75" customHeight="1">
      <c r="A255" s="728"/>
    </row>
    <row r="256" ht="12.75" customHeight="1">
      <c r="A256" s="570" t="s">
        <v>902</v>
      </c>
    </row>
    <row r="257" ht="12.75" customHeight="1">
      <c r="A257" s="502" t="s">
        <v>1159</v>
      </c>
    </row>
    <row r="258" ht="12.75" customHeight="1">
      <c r="A258" s="489" t="s">
        <v>1323</v>
      </c>
    </row>
  </sheetData>
  <sheetProtection/>
  <mergeCells count="47">
    <mergeCell ref="A126:A136"/>
    <mergeCell ref="A119:A123"/>
    <mergeCell ref="A124:B124"/>
    <mergeCell ref="A137:B137"/>
    <mergeCell ref="C9:G9"/>
    <mergeCell ref="A11:A21"/>
    <mergeCell ref="A22:B22"/>
    <mergeCell ref="A65:A75"/>
    <mergeCell ref="A89:B89"/>
    <mergeCell ref="A113:A116"/>
    <mergeCell ref="A104:A110"/>
    <mergeCell ref="A91:A101"/>
    <mergeCell ref="A9:A10"/>
    <mergeCell ref="B9:B10"/>
    <mergeCell ref="A37:A43"/>
    <mergeCell ref="A46:A56"/>
    <mergeCell ref="A78:A88"/>
    <mergeCell ref="A199:A204"/>
    <mergeCell ref="A186:A196"/>
    <mergeCell ref="A231:B231"/>
    <mergeCell ref="A171:B171"/>
    <mergeCell ref="A246:A250"/>
    <mergeCell ref="A35:B35"/>
    <mergeCell ref="A44:B44"/>
    <mergeCell ref="A57:B57"/>
    <mergeCell ref="A63:B63"/>
    <mergeCell ref="A76:B76"/>
    <mergeCell ref="A251:B251"/>
    <mergeCell ref="A158:B158"/>
    <mergeCell ref="A244:B244"/>
    <mergeCell ref="A184:B184"/>
    <mergeCell ref="A197:B197"/>
    <mergeCell ref="A205:B205"/>
    <mergeCell ref="A218:B218"/>
    <mergeCell ref="A173:A183"/>
    <mergeCell ref="A220:A230"/>
    <mergeCell ref="A207:A217"/>
    <mergeCell ref="A145:B145"/>
    <mergeCell ref="A117:B117"/>
    <mergeCell ref="A111:B111"/>
    <mergeCell ref="A102:B102"/>
    <mergeCell ref="A24:A33"/>
    <mergeCell ref="A233:A242"/>
    <mergeCell ref="A160:A170"/>
    <mergeCell ref="A147:A157"/>
    <mergeCell ref="A139:A144"/>
    <mergeCell ref="A59:A6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8.7109375" style="358" customWidth="1"/>
    <col min="2" max="3" width="7.8515625" style="358" bestFit="1" customWidth="1"/>
    <col min="4" max="4" width="8.7109375" style="358" bestFit="1" customWidth="1"/>
    <col min="5" max="5" width="12.00390625" style="358" customWidth="1"/>
    <col min="6" max="6" width="2.421875" style="358" customWidth="1"/>
    <col min="7" max="8" width="7.8515625" style="358" bestFit="1" customWidth="1"/>
    <col min="9" max="9" width="10.140625" style="358" customWidth="1"/>
    <col min="10" max="10" width="12.7109375" style="358" bestFit="1" customWidth="1"/>
    <col min="11" max="11" width="1.8515625" style="358" customWidth="1"/>
    <col min="12" max="12" width="9.7109375" style="358" customWidth="1"/>
    <col min="13" max="13" width="13.8515625" style="358" customWidth="1"/>
    <col min="14" max="16384" width="11.421875" style="358" customWidth="1"/>
  </cols>
  <sheetData>
    <row r="1" spans="1:13" ht="12.75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ht="12.7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13" ht="12.75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ht="12.7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18.75" customHeight="1">
      <c r="A5" s="802" t="s">
        <v>795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</row>
    <row r="6" spans="1:13" ht="18.75" customHeight="1">
      <c r="A6" s="572" t="s">
        <v>850</v>
      </c>
      <c r="B6" s="572"/>
      <c r="C6" s="572"/>
      <c r="D6" s="572"/>
      <c r="E6" s="572"/>
      <c r="F6" s="572"/>
      <c r="G6" s="575"/>
      <c r="H6" s="360"/>
      <c r="I6" s="575"/>
      <c r="J6" s="359"/>
      <c r="K6" s="359"/>
      <c r="L6" s="575"/>
      <c r="M6" s="575"/>
    </row>
    <row r="7" spans="1:13" ht="15">
      <c r="A7" s="574" t="s">
        <v>334</v>
      </c>
      <c r="B7" s="574"/>
      <c r="C7" s="574"/>
      <c r="D7" s="574"/>
      <c r="E7" s="574"/>
      <c r="F7" s="574"/>
      <c r="G7" s="575"/>
      <c r="H7" s="360"/>
      <c r="I7" s="575"/>
      <c r="J7" s="393"/>
      <c r="K7" s="359"/>
      <c r="L7" s="359"/>
      <c r="M7" s="359"/>
    </row>
    <row r="8" spans="1:13" ht="16.5" customHeight="1" thickBot="1">
      <c r="A8" s="646" t="s">
        <v>1331</v>
      </c>
      <c r="B8" s="645"/>
      <c r="C8" s="645"/>
      <c r="D8" s="645"/>
      <c r="E8" s="572"/>
      <c r="F8" s="572"/>
      <c r="G8" s="575"/>
      <c r="H8" s="360"/>
      <c r="I8" s="575"/>
      <c r="J8" s="393"/>
      <c r="K8" s="359"/>
      <c r="L8" s="359"/>
      <c r="M8" s="614" t="s">
        <v>851</v>
      </c>
    </row>
    <row r="9" spans="1:13" ht="12.75">
      <c r="A9" s="803" t="s">
        <v>852</v>
      </c>
      <c r="B9" s="805" t="s">
        <v>1320</v>
      </c>
      <c r="C9" s="805"/>
      <c r="D9" s="805"/>
      <c r="E9" s="805"/>
      <c r="F9" s="615"/>
      <c r="G9" s="806" t="s">
        <v>1319</v>
      </c>
      <c r="H9" s="806"/>
      <c r="I9" s="806"/>
      <c r="J9" s="806"/>
      <c r="K9" s="616"/>
      <c r="L9" s="806" t="s">
        <v>1332</v>
      </c>
      <c r="M9" s="806"/>
    </row>
    <row r="10" spans="1:13" ht="24.75" thickBot="1">
      <c r="A10" s="804"/>
      <c r="B10" s="394" t="s">
        <v>1069</v>
      </c>
      <c r="C10" s="573" t="s">
        <v>1070</v>
      </c>
      <c r="D10" s="573" t="s">
        <v>853</v>
      </c>
      <c r="E10" s="573" t="s">
        <v>338</v>
      </c>
      <c r="F10" s="573"/>
      <c r="G10" s="394" t="s">
        <v>1069</v>
      </c>
      <c r="H10" s="573" t="s">
        <v>1070</v>
      </c>
      <c r="I10" s="573" t="s">
        <v>853</v>
      </c>
      <c r="J10" s="573" t="s">
        <v>338</v>
      </c>
      <c r="K10" s="573"/>
      <c r="L10" s="573" t="s">
        <v>853</v>
      </c>
      <c r="M10" s="573" t="s">
        <v>338</v>
      </c>
    </row>
    <row r="11" spans="1:14" ht="12.75">
      <c r="A11" s="395" t="s">
        <v>452</v>
      </c>
      <c r="B11" s="617">
        <f>SUM(B12:B15)</f>
        <v>5266.831860199998</v>
      </c>
      <c r="C11" s="617">
        <f>SUM(C12:C15)</f>
        <v>5403.375267919998</v>
      </c>
      <c r="D11" s="617">
        <v>-2.5270021227409845</v>
      </c>
      <c r="E11" s="618">
        <v>-2.5270021227409787</v>
      </c>
      <c r="F11" s="618"/>
      <c r="G11" s="786">
        <f>SUM(G12:G15)</f>
        <v>24286.19465486</v>
      </c>
      <c r="H11" s="786">
        <f>SUM(H12:H15)</f>
        <v>25911.750811580012</v>
      </c>
      <c r="I11" s="617">
        <v>-6.273432345581028</v>
      </c>
      <c r="J11" s="617">
        <v>-6.273432345581028</v>
      </c>
      <c r="K11" s="617"/>
      <c r="L11" s="617">
        <v>-2.639145452567815</v>
      </c>
      <c r="M11" s="396">
        <v>-2.639145452567936</v>
      </c>
      <c r="N11" s="399"/>
    </row>
    <row r="12" spans="1:14" ht="13.5">
      <c r="A12" s="397" t="s">
        <v>854</v>
      </c>
      <c r="B12" s="398">
        <v>610.3928493099992</v>
      </c>
      <c r="C12" s="398">
        <v>637.24721845</v>
      </c>
      <c r="D12" s="398">
        <v>-4.214121044783791</v>
      </c>
      <c r="E12" s="398">
        <v>-0.49699248725950956</v>
      </c>
      <c r="F12" s="398"/>
      <c r="G12" s="787">
        <v>2824.7072610499995</v>
      </c>
      <c r="H12" s="787">
        <v>2800.865977569994</v>
      </c>
      <c r="I12" s="398">
        <v>0.851211149370684</v>
      </c>
      <c r="J12" s="398">
        <v>0.09200954290341226</v>
      </c>
      <c r="K12" s="398"/>
      <c r="L12" s="398">
        <v>-0.5458832692334603</v>
      </c>
      <c r="M12" s="398">
        <v>-0.06061813625046288</v>
      </c>
      <c r="N12" s="399"/>
    </row>
    <row r="13" spans="1:14" ht="13.5">
      <c r="A13" s="400" t="s">
        <v>855</v>
      </c>
      <c r="B13" s="619">
        <v>3479.5796948000016</v>
      </c>
      <c r="C13" s="619">
        <v>3574.152336869999</v>
      </c>
      <c r="D13" s="619">
        <v>-2.646015982430616</v>
      </c>
      <c r="E13" s="619">
        <v>-1.7502512296615442</v>
      </c>
      <c r="F13" s="619"/>
      <c r="G13" s="788">
        <v>16002.541060979987</v>
      </c>
      <c r="H13" s="788">
        <v>17802.859754150006</v>
      </c>
      <c r="I13" s="619">
        <v>-10.112525279823927</v>
      </c>
      <c r="J13" s="619">
        <v>-6.94788517480437</v>
      </c>
      <c r="K13" s="619"/>
      <c r="L13" s="619">
        <v>-5.778796738011216</v>
      </c>
      <c r="M13" s="619">
        <v>-3.916339908648067</v>
      </c>
      <c r="N13" s="399"/>
    </row>
    <row r="14" spans="1:14" ht="13.5">
      <c r="A14" s="401" t="s">
        <v>856</v>
      </c>
      <c r="B14" s="402">
        <v>985.4155813399976</v>
      </c>
      <c r="C14" s="402">
        <v>921.9101090499987</v>
      </c>
      <c r="D14" s="402">
        <v>6.888466854478836</v>
      </c>
      <c r="E14" s="402">
        <v>1.175292648412424</v>
      </c>
      <c r="F14" s="402"/>
      <c r="G14" s="789">
        <v>4222.925907750015</v>
      </c>
      <c r="H14" s="789">
        <v>3998.533472820015</v>
      </c>
      <c r="I14" s="402">
        <v>5.611868362621067</v>
      </c>
      <c r="J14" s="402">
        <v>0.8659871598862335</v>
      </c>
      <c r="K14" s="402"/>
      <c r="L14" s="402">
        <v>6.022459513935718</v>
      </c>
      <c r="M14" s="398">
        <v>0.9598044073157622</v>
      </c>
      <c r="N14" s="399"/>
    </row>
    <row r="15" spans="1:14" ht="13.5">
      <c r="A15" s="403" t="s">
        <v>857</v>
      </c>
      <c r="B15" s="404">
        <v>191.44373475</v>
      </c>
      <c r="C15" s="404">
        <v>270.06560354999993</v>
      </c>
      <c r="D15" s="404">
        <v>-29.11213711280485</v>
      </c>
      <c r="E15" s="404">
        <v>-1.4550510542323487</v>
      </c>
      <c r="F15" s="404"/>
      <c r="G15" s="790">
        <v>1236.0204250799995</v>
      </c>
      <c r="H15" s="790">
        <v>1309.49160704</v>
      </c>
      <c r="I15" s="404">
        <v>-5.610664594183703</v>
      </c>
      <c r="J15" s="404">
        <v>-0.28354387356629734</v>
      </c>
      <c r="K15" s="404"/>
      <c r="L15" s="404">
        <v>7.28695334484597</v>
      </c>
      <c r="M15" s="620">
        <v>0.37800818501483113</v>
      </c>
      <c r="N15" s="399"/>
    </row>
    <row r="16" spans="1:13" ht="12.75">
      <c r="A16" s="405" t="s">
        <v>858</v>
      </c>
      <c r="B16" s="405"/>
      <c r="C16" s="405"/>
      <c r="D16" s="405"/>
      <c r="E16" s="405"/>
      <c r="F16" s="405"/>
      <c r="G16" s="406"/>
      <c r="H16" s="406"/>
      <c r="I16" s="406"/>
      <c r="J16" s="406"/>
      <c r="K16" s="406"/>
      <c r="L16" s="406"/>
      <c r="M16" s="406"/>
    </row>
    <row r="17" spans="1:13" ht="12.75">
      <c r="A17" s="405" t="s">
        <v>859</v>
      </c>
      <c r="B17" s="405"/>
      <c r="C17" s="405"/>
      <c r="D17" s="405"/>
      <c r="E17" s="405"/>
      <c r="F17" s="405"/>
      <c r="G17" s="406"/>
      <c r="H17" s="406"/>
      <c r="I17" s="406"/>
      <c r="J17" s="362"/>
      <c r="K17" s="406"/>
      <c r="L17" s="406"/>
      <c r="M17" s="406"/>
    </row>
    <row r="18" spans="1:13" ht="12.75">
      <c r="A18" s="405" t="s">
        <v>860</v>
      </c>
      <c r="B18" s="405"/>
      <c r="C18" s="405"/>
      <c r="D18" s="405"/>
      <c r="E18" s="405"/>
      <c r="F18" s="405"/>
      <c r="G18" s="406"/>
      <c r="H18" s="406"/>
      <c r="I18" s="406"/>
      <c r="J18" s="406"/>
      <c r="K18" s="406"/>
      <c r="L18" s="406"/>
      <c r="M18" s="406"/>
    </row>
    <row r="19" spans="1:13" ht="12.75">
      <c r="A19" s="405" t="s">
        <v>861</v>
      </c>
      <c r="B19" s="405"/>
      <c r="C19" s="405"/>
      <c r="D19" s="405"/>
      <c r="E19" s="405"/>
      <c r="F19" s="405"/>
      <c r="G19" s="407"/>
      <c r="H19" s="406"/>
      <c r="I19" s="406"/>
      <c r="J19" s="406"/>
      <c r="K19" s="406"/>
      <c r="L19" s="406"/>
      <c r="M19" s="406"/>
    </row>
    <row r="20" spans="1:13" ht="12.75">
      <c r="A20" s="408" t="s">
        <v>862</v>
      </c>
      <c r="B20" s="408"/>
      <c r="C20" s="408"/>
      <c r="D20" s="408"/>
      <c r="E20" s="408"/>
      <c r="F20" s="408"/>
      <c r="G20" s="644"/>
      <c r="H20" s="392"/>
      <c r="I20" s="392"/>
      <c r="J20" s="392"/>
      <c r="K20" s="392"/>
      <c r="L20" s="392"/>
      <c r="M20" s="392"/>
    </row>
    <row r="21" spans="1:13" ht="12.75">
      <c r="A21" s="409" t="s">
        <v>503</v>
      </c>
      <c r="B21" s="409"/>
      <c r="C21" s="409"/>
      <c r="D21" s="409"/>
      <c r="E21" s="409"/>
      <c r="F21" s="409"/>
      <c r="G21" s="410"/>
      <c r="H21" s="392"/>
      <c r="I21" s="392"/>
      <c r="J21" s="392"/>
      <c r="K21" s="392"/>
      <c r="L21" s="392"/>
      <c r="M21" s="392"/>
    </row>
    <row r="22" spans="1:13" ht="12.75">
      <c r="A22" s="489" t="s">
        <v>1323</v>
      </c>
      <c r="B22" s="409"/>
      <c r="C22" s="409"/>
      <c r="D22" s="409"/>
      <c r="E22" s="409"/>
      <c r="F22" s="409"/>
      <c r="G22" s="411"/>
      <c r="H22" s="392"/>
      <c r="I22" s="392"/>
      <c r="J22" s="392"/>
      <c r="K22" s="392"/>
      <c r="L22" s="392"/>
      <c r="M22" s="392"/>
    </row>
    <row r="23" spans="1:13" ht="12.75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</row>
    <row r="24" spans="3:13" ht="12.75">
      <c r="C24" s="399"/>
      <c r="D24" s="399"/>
      <c r="F24" s="412"/>
      <c r="G24" s="412"/>
      <c r="I24" s="412"/>
      <c r="J24" s="392"/>
      <c r="K24" s="392"/>
      <c r="L24" s="392"/>
      <c r="M24" s="392"/>
    </row>
    <row r="25" spans="3:8" ht="12.75">
      <c r="C25" s="413"/>
      <c r="D25" s="399"/>
      <c r="E25" s="399"/>
      <c r="G25" s="412"/>
      <c r="H25" s="412"/>
    </row>
    <row r="26" spans="3:8" ht="12.75">
      <c r="C26" s="413"/>
      <c r="D26" s="399"/>
      <c r="E26" s="399"/>
      <c r="G26" s="412"/>
      <c r="H26" s="412"/>
    </row>
    <row r="27" spans="2:8" ht="12.75">
      <c r="B27" s="413"/>
      <c r="C27" s="413"/>
      <c r="D27" s="399"/>
      <c r="E27" s="399"/>
      <c r="G27" s="412"/>
      <c r="H27" s="412"/>
    </row>
    <row r="29" ht="12.75">
      <c r="H29" s="727"/>
    </row>
    <row r="30" spans="2:8" ht="14.25">
      <c r="B30" s="359"/>
      <c r="C30" s="132"/>
      <c r="H30" s="727"/>
    </row>
    <row r="31" spans="10:11" ht="12.75">
      <c r="J31" s="412"/>
      <c r="K31" s="412"/>
    </row>
    <row r="32" spans="10:11" ht="12.75">
      <c r="J32" s="412"/>
      <c r="K32" s="412"/>
    </row>
    <row r="33" spans="10:12" ht="12.75">
      <c r="J33" s="412"/>
      <c r="K33" s="412"/>
      <c r="L33" s="412"/>
    </row>
    <row r="34" spans="10:12" ht="12.75">
      <c r="J34" s="412"/>
      <c r="K34" s="412"/>
      <c r="L34" s="412"/>
    </row>
    <row r="35" spans="10:12" ht="12.75">
      <c r="J35" s="412"/>
      <c r="K35" s="412"/>
      <c r="L35" s="412"/>
    </row>
    <row r="41" spans="2:3" ht="12.75">
      <c r="B41" s="413"/>
      <c r="C41" s="413"/>
    </row>
    <row r="42" spans="2:3" ht="12.75">
      <c r="B42" s="413"/>
      <c r="C42" s="413"/>
    </row>
    <row r="43" spans="2:3" ht="12.75">
      <c r="B43" s="413"/>
      <c r="C43" s="413"/>
    </row>
    <row r="44" spans="2:3" ht="12.75">
      <c r="B44" s="413"/>
      <c r="C44" s="413"/>
    </row>
    <row r="45" spans="2:3" ht="12.75">
      <c r="B45" s="413"/>
      <c r="C45" s="413"/>
    </row>
  </sheetData>
  <sheetProtection/>
  <mergeCells count="5">
    <mergeCell ref="A5:M5"/>
    <mergeCell ref="A9:A10"/>
    <mergeCell ref="B9:E9"/>
    <mergeCell ref="G9:J9"/>
    <mergeCell ref="L9:M9"/>
  </mergeCells>
  <printOptions/>
  <pageMargins left="0.7" right="0.7" top="0.75" bottom="0.75" header="0.3" footer="0.3"/>
  <pageSetup horizontalDpi="600" verticalDpi="600" orientation="portrait" r:id="rId2"/>
  <ignoredErrors>
    <ignoredError sqref="B10:C10 G10:H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26.8515625" style="347" customWidth="1"/>
    <col min="2" max="2" width="12.140625" style="414" customWidth="1"/>
    <col min="3" max="3" width="42.421875" style="347" customWidth="1"/>
    <col min="4" max="4" width="16.28125" style="427" customWidth="1"/>
    <col min="5" max="5" width="17.140625" style="641" customWidth="1"/>
    <col min="6" max="6" width="15.28125" style="415" customWidth="1"/>
    <col min="7" max="7" width="13.421875" style="347" customWidth="1"/>
    <col min="8" max="8" width="2.140625" style="347" customWidth="1"/>
    <col min="9" max="12" width="15.7109375" style="347" customWidth="1"/>
    <col min="13" max="13" width="7.140625" style="347" bestFit="1" customWidth="1"/>
    <col min="14" max="16384" width="6.7109375" style="347" customWidth="1"/>
  </cols>
  <sheetData>
    <row r="1" spans="4:5" ht="3" customHeight="1">
      <c r="D1" s="407"/>
      <c r="E1" s="731"/>
    </row>
    <row r="2" spans="4:5" ht="12.75">
      <c r="D2" s="407"/>
      <c r="E2" s="731"/>
    </row>
    <row r="3" spans="4:6" ht="12.75">
      <c r="D3" s="407"/>
      <c r="E3" s="678"/>
      <c r="F3" s="678"/>
    </row>
    <row r="4" spans="4:7" ht="12.75">
      <c r="D4" s="407"/>
      <c r="E4" s="347"/>
      <c r="F4" s="347"/>
      <c r="G4" s="731"/>
    </row>
    <row r="5" spans="4:6" ht="12.75">
      <c r="D5" s="407"/>
      <c r="E5" s="347"/>
      <c r="F5" s="347"/>
    </row>
    <row r="6" spans="1:5" ht="15">
      <c r="A6" s="743" t="s">
        <v>332</v>
      </c>
      <c r="B6" s="416"/>
      <c r="C6" s="743"/>
      <c r="D6" s="417"/>
      <c r="E6" s="417"/>
    </row>
    <row r="7" spans="1:12" ht="15">
      <c r="A7" s="807" t="s">
        <v>863</v>
      </c>
      <c r="B7" s="807"/>
      <c r="C7" s="807"/>
      <c r="D7" s="807"/>
      <c r="E7" s="417"/>
      <c r="F7" s="634"/>
      <c r="G7" s="393"/>
      <c r="I7" s="507"/>
      <c r="K7" s="348"/>
      <c r="L7" s="348"/>
    </row>
    <row r="8" spans="1:12" s="359" customFormat="1" ht="18" customHeight="1">
      <c r="A8" s="743" t="s">
        <v>334</v>
      </c>
      <c r="B8" s="416"/>
      <c r="C8" s="743"/>
      <c r="D8" s="429"/>
      <c r="E8" s="429"/>
      <c r="F8" s="429"/>
      <c r="G8" s="429"/>
      <c r="H8" s="429"/>
      <c r="I8" s="429"/>
      <c r="J8" s="429"/>
      <c r="K8" s="429"/>
      <c r="L8" s="429"/>
    </row>
    <row r="9" spans="1:14" s="359" customFormat="1" ht="15.75" customHeight="1" thickBot="1">
      <c r="A9" s="646" t="s">
        <v>1329</v>
      </c>
      <c r="B9" s="504"/>
      <c r="C9" s="504"/>
      <c r="D9" s="661"/>
      <c r="E9" s="661"/>
      <c r="F9" s="661"/>
      <c r="G9" s="661"/>
      <c r="H9" s="661"/>
      <c r="I9" s="661"/>
      <c r="J9" s="808" t="s">
        <v>1160</v>
      </c>
      <c r="K9" s="808"/>
      <c r="L9" s="808"/>
      <c r="M9" s="808"/>
      <c r="N9" s="808"/>
    </row>
    <row r="10" spans="1:11" ht="19.5" customHeight="1" hidden="1" thickBot="1">
      <c r="A10" s="418"/>
      <c r="B10" s="419"/>
      <c r="C10" s="418"/>
      <c r="D10" s="429"/>
      <c r="E10" s="417"/>
      <c r="F10" s="642"/>
      <c r="G10" s="417"/>
      <c r="H10" s="508"/>
      <c r="I10" s="633"/>
      <c r="J10" s="633"/>
      <c r="K10" s="420"/>
    </row>
    <row r="11" spans="1:12" ht="13.5" customHeight="1">
      <c r="A11" s="809" t="s">
        <v>852</v>
      </c>
      <c r="B11" s="809" t="s">
        <v>864</v>
      </c>
      <c r="C11" s="811" t="s">
        <v>865</v>
      </c>
      <c r="D11" s="806" t="s">
        <v>1319</v>
      </c>
      <c r="E11" s="806"/>
      <c r="F11" s="806"/>
      <c r="G11" s="806"/>
      <c r="I11" s="813" t="s">
        <v>1320</v>
      </c>
      <c r="J11" s="814"/>
      <c r="K11" s="814"/>
      <c r="L11" s="814"/>
    </row>
    <row r="12" spans="1:12" ht="27.75" customHeight="1" thickBot="1">
      <c r="A12" s="810"/>
      <c r="B12" s="810"/>
      <c r="C12" s="812"/>
      <c r="D12" s="422">
        <v>2013</v>
      </c>
      <c r="E12" s="422">
        <v>2012</v>
      </c>
      <c r="F12" s="744" t="s">
        <v>337</v>
      </c>
      <c r="G12" s="744" t="s">
        <v>758</v>
      </c>
      <c r="H12" s="418"/>
      <c r="I12" s="422">
        <v>2013</v>
      </c>
      <c r="J12" s="422">
        <v>2012</v>
      </c>
      <c r="K12" s="745" t="s">
        <v>337</v>
      </c>
      <c r="L12" s="744" t="s">
        <v>758</v>
      </c>
    </row>
    <row r="13" spans="4:8" ht="5.25" customHeight="1">
      <c r="D13" s="407"/>
      <c r="E13" s="731"/>
      <c r="H13" s="423"/>
    </row>
    <row r="14" spans="1:12" s="426" customFormat="1" ht="15" customHeight="1">
      <c r="A14" s="818" t="s">
        <v>452</v>
      </c>
      <c r="B14" s="818"/>
      <c r="C14" s="818"/>
      <c r="D14" s="424">
        <f>+'[5]Cuadro 2 '!D14</f>
        <v>24286194.65486</v>
      </c>
      <c r="E14" s="424">
        <f>+'[5]Cuadro 2 '!E14</f>
        <v>25911750.81158</v>
      </c>
      <c r="F14" s="425">
        <f>+IF(((D14-E14)/E14*100)&lt;500,(D14-E14)/E14*100,"*")</f>
        <v>-6.2734323455809635</v>
      </c>
      <c r="G14" s="425">
        <f>+(D14-E14)/$E$14*100</f>
        <v>-6.2734323455809635</v>
      </c>
      <c r="H14" s="425"/>
      <c r="I14" s="424">
        <f>+'[5]Cuadro 2 '!I14</f>
        <v>5266831.860199999</v>
      </c>
      <c r="J14" s="424">
        <f>+'[5]Cuadro 2 '!J14</f>
        <v>5403375.267919999</v>
      </c>
      <c r="K14" s="425">
        <f>IF(((I14-J14)/J14*100)&lt;500,(I14-J14)/J14*100,"*")</f>
        <v>-2.5270021227409813</v>
      </c>
      <c r="L14" s="425">
        <f>+(I14-J14)/$J$14*100</f>
        <v>-2.5270021227409813</v>
      </c>
    </row>
    <row r="15" spans="5:12" ht="5.25" customHeight="1">
      <c r="E15" s="427"/>
      <c r="F15" s="428"/>
      <c r="G15" s="635"/>
      <c r="H15" s="428"/>
      <c r="I15" s="427"/>
      <c r="J15" s="427"/>
      <c r="K15" s="428"/>
      <c r="L15" s="428"/>
    </row>
    <row r="16" spans="1:12" s="431" customFormat="1" ht="25.5" customHeight="1">
      <c r="A16" s="816" t="s">
        <v>866</v>
      </c>
      <c r="B16" s="816"/>
      <c r="C16" s="816"/>
      <c r="D16" s="429">
        <f>+'[5]Cuadro 2 '!D16</f>
        <v>2824707.2610499985</v>
      </c>
      <c r="E16" s="429">
        <f>+'[5]Cuadro 2 '!E16</f>
        <v>2800865.977570002</v>
      </c>
      <c r="F16" s="430">
        <f>+IF(((D16-E16)/E16*100)&lt;500,(D16-E16)/E16*100,"*")</f>
        <v>0.8512111493703425</v>
      </c>
      <c r="G16" s="430">
        <f>+(D16-E16)/$E$14*100</f>
        <v>0.09200954290337567</v>
      </c>
      <c r="H16" s="430"/>
      <c r="I16" s="429">
        <f>+'[5]Cuadro 2 '!I16</f>
        <v>610392.84931</v>
      </c>
      <c r="J16" s="429">
        <f>+'[5]Cuadro 2 '!J16</f>
        <v>637247.2184499997</v>
      </c>
      <c r="K16" s="430">
        <f>IF(((I16-J16)/J16*100)&lt;500,(I16-J16)/J16*100,"*")</f>
        <v>-4.214121044783627</v>
      </c>
      <c r="L16" s="430">
        <f>+(I16-J16)/$J$14*100</f>
        <v>-0.49699248725948997</v>
      </c>
    </row>
    <row r="17" spans="1:12" s="436" customFormat="1" ht="14.25" customHeight="1">
      <c r="A17" s="819" t="s">
        <v>867</v>
      </c>
      <c r="B17" s="432"/>
      <c r="C17" s="433" t="s">
        <v>868</v>
      </c>
      <c r="D17" s="434">
        <f>+'[5]Cuadro 2 '!D17</f>
        <v>1992691.9066399983</v>
      </c>
      <c r="E17" s="434">
        <f>+'[5]Cuadro 2 '!E17</f>
        <v>2014925.8413500017</v>
      </c>
      <c r="F17" s="435">
        <f>+IF(((D17-E17)/E17*100)&lt;500,(D17-E17)/E17*100,"*")</f>
        <v>-1.1034616884513566</v>
      </c>
      <c r="G17" s="435">
        <f>+(D17-E17)/$E$14*100</f>
        <v>-0.08580637746819894</v>
      </c>
      <c r="H17" s="435"/>
      <c r="I17" s="434">
        <f>+'[5]Cuadro 2 '!I17</f>
        <v>423242.9641900001</v>
      </c>
      <c r="J17" s="434">
        <f>+'[5]Cuadro 2 '!J17</f>
        <v>442748.0080399997</v>
      </c>
      <c r="K17" s="435">
        <f>IF(((I17-J17)/J17*100)&lt;500,(I17-J17)/J17*100,"*")</f>
        <v>-4.405450390696607</v>
      </c>
      <c r="L17" s="435">
        <f>+(I17-J17)/$J$14*100</f>
        <v>-0.36097888602706607</v>
      </c>
    </row>
    <row r="18" spans="1:12" s="436" customFormat="1" ht="14.25">
      <c r="A18" s="819"/>
      <c r="B18" s="437"/>
      <c r="C18" s="438"/>
      <c r="D18" s="439"/>
      <c r="E18" s="439"/>
      <c r="F18" s="440"/>
      <c r="G18" s="636"/>
      <c r="H18" s="440"/>
      <c r="I18" s="439"/>
      <c r="J18" s="439"/>
      <c r="K18" s="440"/>
      <c r="L18" s="440"/>
    </row>
    <row r="19" spans="1:12" s="436" customFormat="1" ht="15.75" customHeight="1">
      <c r="A19" s="819"/>
      <c r="B19" s="441" t="s">
        <v>25</v>
      </c>
      <c r="C19" s="442" t="s">
        <v>26</v>
      </c>
      <c r="D19" s="443">
        <v>197936.26515</v>
      </c>
      <c r="E19" s="445">
        <v>94286.44943</v>
      </c>
      <c r="F19" s="444">
        <v>109.93076560481954</v>
      </c>
      <c r="G19" s="435">
        <v>0.40001085404726394</v>
      </c>
      <c r="H19" s="444"/>
      <c r="I19" s="443">
        <v>34712.66967</v>
      </c>
      <c r="J19" s="445">
        <v>34085.2484</v>
      </c>
      <c r="K19" s="444">
        <v>1.840741374793696</v>
      </c>
      <c r="L19" s="444">
        <v>0.011611654547205431</v>
      </c>
    </row>
    <row r="20" spans="1:7" s="446" customFormat="1" ht="15.75" customHeight="1">
      <c r="A20" s="819"/>
      <c r="B20" s="436"/>
      <c r="C20" s="436"/>
      <c r="G20" s="636"/>
    </row>
    <row r="21" spans="1:12" s="446" customFormat="1" ht="12.75">
      <c r="A21" s="819"/>
      <c r="B21" s="432"/>
      <c r="C21" s="447" t="s">
        <v>1328</v>
      </c>
      <c r="D21" s="434">
        <v>1794755.6414899982</v>
      </c>
      <c r="E21" s="434">
        <v>1920639.3919200017</v>
      </c>
      <c r="F21" s="435">
        <v>-6.55426265646679</v>
      </c>
      <c r="G21" s="435">
        <v>-0.48581723151546313</v>
      </c>
      <c r="H21" s="435"/>
      <c r="I21" s="434">
        <v>388530.2945200001</v>
      </c>
      <c r="J21" s="434">
        <v>408662.7596399997</v>
      </c>
      <c r="K21" s="435">
        <v>-4.926425186805558</v>
      </c>
      <c r="L21" s="435">
        <v>-0.37259054057427127</v>
      </c>
    </row>
    <row r="22" spans="1:12" s="446" customFormat="1" ht="12.75">
      <c r="A22" s="819"/>
      <c r="B22" s="448" t="s">
        <v>527</v>
      </c>
      <c r="C22" s="449" t="s">
        <v>27</v>
      </c>
      <c r="D22" s="662">
        <v>77412.77123</v>
      </c>
      <c r="E22" s="663">
        <v>24266.8399</v>
      </c>
      <c r="F22" s="451">
        <v>219.0063953485761</v>
      </c>
      <c r="G22" s="451">
        <v>0.20510359070854065</v>
      </c>
      <c r="H22" s="451"/>
      <c r="I22" s="662">
        <v>24397.28104</v>
      </c>
      <c r="J22" s="663">
        <v>8029.444749999999</v>
      </c>
      <c r="K22" s="451">
        <v>203.84767315324018</v>
      </c>
      <c r="L22" s="451">
        <v>0.30291874020256077</v>
      </c>
    </row>
    <row r="23" spans="1:12" s="446" customFormat="1" ht="12.75">
      <c r="A23" s="819"/>
      <c r="B23" s="453" t="s">
        <v>533</v>
      </c>
      <c r="C23" s="454" t="s">
        <v>28</v>
      </c>
      <c r="D23" s="664">
        <v>2479.6363699999997</v>
      </c>
      <c r="E23" s="665">
        <v>2168.3017699999996</v>
      </c>
      <c r="F23" s="456">
        <v>14.358453436119282</v>
      </c>
      <c r="G23" s="456">
        <v>0.0012015189643644775</v>
      </c>
      <c r="H23" s="456"/>
      <c r="I23" s="664">
        <v>347.86828</v>
      </c>
      <c r="J23" s="665">
        <v>619.11513</v>
      </c>
      <c r="K23" s="456">
        <v>-43.81202087566491</v>
      </c>
      <c r="L23" s="456">
        <v>-0.005019952095691015</v>
      </c>
    </row>
    <row r="24" spans="1:12" s="446" customFormat="1" ht="12.75">
      <c r="A24" s="819"/>
      <c r="B24" s="458" t="s">
        <v>29</v>
      </c>
      <c r="C24" s="459" t="s">
        <v>870</v>
      </c>
      <c r="D24" s="662">
        <v>66746.78395</v>
      </c>
      <c r="E24" s="663">
        <v>87746.75059999996</v>
      </c>
      <c r="F24" s="451">
        <v>-23.932472150142466</v>
      </c>
      <c r="G24" s="451">
        <v>-0.08104418262858194</v>
      </c>
      <c r="H24" s="460"/>
      <c r="I24" s="662">
        <v>6640.4820199999995</v>
      </c>
      <c r="J24" s="663">
        <v>14641.7994</v>
      </c>
      <c r="K24" s="451">
        <v>-54.64709057549306</v>
      </c>
      <c r="L24" s="451">
        <v>-0.14807998673540337</v>
      </c>
    </row>
    <row r="25" spans="1:12" s="446" customFormat="1" ht="12.75">
      <c r="A25" s="819"/>
      <c r="B25" s="453" t="s">
        <v>31</v>
      </c>
      <c r="C25" s="454" t="s">
        <v>32</v>
      </c>
      <c r="D25" s="664">
        <v>46029.372449999995</v>
      </c>
      <c r="E25" s="665">
        <v>49614.38901999999</v>
      </c>
      <c r="F25" s="456">
        <v>-7.225759786248383</v>
      </c>
      <c r="G25" s="456">
        <v>-0.013835485668524735</v>
      </c>
      <c r="H25" s="456"/>
      <c r="I25" s="664">
        <v>11718.25619</v>
      </c>
      <c r="J25" s="665">
        <v>11285.923929999999</v>
      </c>
      <c r="K25" s="456">
        <v>3.8307210174506383</v>
      </c>
      <c r="L25" s="456">
        <v>0.008001151846083515</v>
      </c>
    </row>
    <row r="26" spans="1:12" s="446" customFormat="1" ht="12.75">
      <c r="A26" s="819"/>
      <c r="B26" s="458" t="s">
        <v>537</v>
      </c>
      <c r="C26" s="459" t="s">
        <v>33</v>
      </c>
      <c r="D26" s="662">
        <v>374996.9879699998</v>
      </c>
      <c r="E26" s="663">
        <v>358427.92162000004</v>
      </c>
      <c r="F26" s="451">
        <v>4.622705249945908</v>
      </c>
      <c r="G26" s="451">
        <v>0.06394421770448258</v>
      </c>
      <c r="H26" s="460"/>
      <c r="I26" s="662">
        <v>85433.59004999997</v>
      </c>
      <c r="J26" s="663">
        <v>111355.89097999992</v>
      </c>
      <c r="K26" s="451">
        <v>-23.278787230624136</v>
      </c>
      <c r="L26" s="451">
        <v>-0.4797427467957192</v>
      </c>
    </row>
    <row r="27" spans="1:12" s="446" customFormat="1" ht="12.75">
      <c r="A27" s="819"/>
      <c r="B27" s="453" t="s">
        <v>34</v>
      </c>
      <c r="C27" s="454" t="s">
        <v>871</v>
      </c>
      <c r="D27" s="664">
        <v>220480.63932999998</v>
      </c>
      <c r="E27" s="665">
        <v>317554.1388999998</v>
      </c>
      <c r="F27" s="456">
        <v>-30.569118042756482</v>
      </c>
      <c r="G27" s="456">
        <v>-0.3746311867379395</v>
      </c>
      <c r="H27" s="456"/>
      <c r="I27" s="664">
        <v>44756.587570000054</v>
      </c>
      <c r="J27" s="665">
        <v>53290.078819999966</v>
      </c>
      <c r="K27" s="456">
        <v>-16.01328322073575</v>
      </c>
      <c r="L27" s="456">
        <v>-0.1579289023411627</v>
      </c>
    </row>
    <row r="28" spans="1:12" s="446" customFormat="1" ht="12.75">
      <c r="A28" s="819"/>
      <c r="B28" s="458" t="s">
        <v>36</v>
      </c>
      <c r="C28" s="459" t="s">
        <v>872</v>
      </c>
      <c r="D28" s="662">
        <v>942748.8604799984</v>
      </c>
      <c r="E28" s="663">
        <v>1015685.5270700022</v>
      </c>
      <c r="F28" s="451">
        <v>-7.18102844296775</v>
      </c>
      <c r="G28" s="451">
        <v>-0.2814810435634796</v>
      </c>
      <c r="H28" s="460"/>
      <c r="I28" s="662">
        <v>200738.73749000006</v>
      </c>
      <c r="J28" s="663">
        <v>195908.06991999983</v>
      </c>
      <c r="K28" s="451">
        <v>2.465782839866093</v>
      </c>
      <c r="L28" s="451">
        <v>0.08940092683697247</v>
      </c>
    </row>
    <row r="29" spans="1:12" s="446" customFormat="1" ht="12.75">
      <c r="A29" s="819"/>
      <c r="B29" s="453" t="s">
        <v>38</v>
      </c>
      <c r="C29" s="454" t="s">
        <v>39</v>
      </c>
      <c r="D29" s="664">
        <v>14610.652859999998</v>
      </c>
      <c r="E29" s="665">
        <v>11666.289979999998</v>
      </c>
      <c r="F29" s="456">
        <v>25.238210991220374</v>
      </c>
      <c r="G29" s="456">
        <v>0.011363041044236041</v>
      </c>
      <c r="H29" s="456"/>
      <c r="I29" s="664">
        <v>3697.5329099999985</v>
      </c>
      <c r="J29" s="665">
        <v>1939.8328999999997</v>
      </c>
      <c r="K29" s="456">
        <v>90.6108979799239</v>
      </c>
      <c r="L29" s="456">
        <v>0.032529667529026106</v>
      </c>
    </row>
    <row r="30" spans="1:12" s="446" customFormat="1" ht="12.75">
      <c r="A30" s="819"/>
      <c r="B30" s="458" t="s">
        <v>40</v>
      </c>
      <c r="C30" s="459" t="s">
        <v>41</v>
      </c>
      <c r="D30" s="662">
        <v>49249.936849999984</v>
      </c>
      <c r="E30" s="663">
        <v>53509.233060000006</v>
      </c>
      <c r="F30" s="451">
        <v>-7.959927598334413</v>
      </c>
      <c r="G30" s="451">
        <v>-0.016437701338562337</v>
      </c>
      <c r="H30" s="460"/>
      <c r="I30" s="662">
        <v>10799.95897</v>
      </c>
      <c r="J30" s="663">
        <v>11592.603809999999</v>
      </c>
      <c r="K30" s="451">
        <v>-6.837504783146723</v>
      </c>
      <c r="L30" s="451">
        <v>-0.014669439020938547</v>
      </c>
    </row>
    <row r="31" spans="1:12" s="446" customFormat="1" ht="12.75">
      <c r="A31" s="819"/>
      <c r="B31" s="453"/>
      <c r="C31" s="454"/>
      <c r="D31" s="455"/>
      <c r="E31" s="457"/>
      <c r="F31" s="456"/>
      <c r="G31" s="637"/>
      <c r="H31" s="456"/>
      <c r="I31" s="455"/>
      <c r="J31" s="457"/>
      <c r="K31" s="456"/>
      <c r="L31" s="456"/>
    </row>
    <row r="32" spans="1:12" s="464" customFormat="1" ht="12.75">
      <c r="A32" s="819"/>
      <c r="B32" s="461"/>
      <c r="C32" s="462" t="s">
        <v>873</v>
      </c>
      <c r="D32" s="439">
        <v>832015.3544100001</v>
      </c>
      <c r="E32" s="439">
        <v>785940.1362200005</v>
      </c>
      <c r="F32" s="463">
        <v>5.862433545078847</v>
      </c>
      <c r="G32" s="463">
        <v>0.1778159203715737</v>
      </c>
      <c r="H32" s="463"/>
      <c r="I32" s="439">
        <v>187149.8851199999</v>
      </c>
      <c r="J32" s="439">
        <v>194499.21040999997</v>
      </c>
      <c r="K32" s="463">
        <v>-3.7785887533979463</v>
      </c>
      <c r="L32" s="463">
        <v>-0.13601360123242284</v>
      </c>
    </row>
    <row r="33" spans="1:12" s="446" customFormat="1" ht="12" customHeight="1">
      <c r="A33" s="819"/>
      <c r="B33" s="441">
        <v>11</v>
      </c>
      <c r="C33" s="465" t="s">
        <v>44</v>
      </c>
      <c r="D33" s="455">
        <v>11353.125620000003</v>
      </c>
      <c r="E33" s="455">
        <v>11829.16753</v>
      </c>
      <c r="F33" s="466">
        <v>-4.024306095866055</v>
      </c>
      <c r="G33" s="466">
        <v>-0.0018371661315423515</v>
      </c>
      <c r="H33" s="466"/>
      <c r="I33" s="455">
        <v>2675.20601</v>
      </c>
      <c r="J33" s="455">
        <v>2484.7601500000005</v>
      </c>
      <c r="K33" s="466">
        <v>7.664557080086756</v>
      </c>
      <c r="L33" s="466">
        <v>0.00352457215271873</v>
      </c>
    </row>
    <row r="34" spans="1:12" s="446" customFormat="1" ht="12.75">
      <c r="A34" s="819"/>
      <c r="B34" s="467">
        <v>12</v>
      </c>
      <c r="C34" s="468" t="s">
        <v>46</v>
      </c>
      <c r="D34" s="450">
        <v>34194.20241000001</v>
      </c>
      <c r="E34" s="450">
        <v>13008.16808</v>
      </c>
      <c r="F34" s="469">
        <v>162.86716315246144</v>
      </c>
      <c r="G34" s="469">
        <v>0.08176226486606973</v>
      </c>
      <c r="H34" s="469"/>
      <c r="I34" s="450">
        <v>4854.25933</v>
      </c>
      <c r="J34" s="450">
        <v>3883.17593</v>
      </c>
      <c r="K34" s="469">
        <v>25.00745311325619</v>
      </c>
      <c r="L34" s="469">
        <v>0.017971792663843862</v>
      </c>
    </row>
    <row r="35" spans="1:12" s="446" customFormat="1" ht="12.75">
      <c r="A35" s="819"/>
      <c r="B35" s="441">
        <v>21</v>
      </c>
      <c r="C35" s="465" t="s">
        <v>874</v>
      </c>
      <c r="D35" s="455">
        <v>27711.01178000001</v>
      </c>
      <c r="E35" s="455">
        <v>11430.768020000001</v>
      </c>
      <c r="F35" s="466">
        <v>142.4247586121515</v>
      </c>
      <c r="G35" s="466">
        <v>0.06282957828046241</v>
      </c>
      <c r="H35" s="466"/>
      <c r="I35" s="455">
        <v>6682.26326</v>
      </c>
      <c r="J35" s="455">
        <v>1881.7950600000001</v>
      </c>
      <c r="K35" s="466">
        <v>255.100478369839</v>
      </c>
      <c r="L35" s="466">
        <v>0.08884202858351378</v>
      </c>
    </row>
    <row r="36" spans="1:12" s="446" customFormat="1" ht="12.75">
      <c r="A36" s="819"/>
      <c r="B36" s="467">
        <v>22</v>
      </c>
      <c r="C36" s="468" t="s">
        <v>52</v>
      </c>
      <c r="D36" s="450">
        <v>2538.64086</v>
      </c>
      <c r="E36" s="450">
        <v>5124.512049999998</v>
      </c>
      <c r="F36" s="469">
        <v>-50.460827582598796</v>
      </c>
      <c r="G36" s="469">
        <v>-0.009979530942557416</v>
      </c>
      <c r="H36" s="469"/>
      <c r="I36" s="450">
        <v>1020.2127599999999</v>
      </c>
      <c r="J36" s="450">
        <v>1579.31905</v>
      </c>
      <c r="K36" s="469">
        <v>-35.40173152473531</v>
      </c>
      <c r="L36" s="469">
        <v>-0.010347352576442932</v>
      </c>
    </row>
    <row r="37" spans="1:12" s="446" customFormat="1" ht="24">
      <c r="A37" s="819"/>
      <c r="B37" s="441">
        <v>23</v>
      </c>
      <c r="C37" s="465" t="s">
        <v>54</v>
      </c>
      <c r="D37" s="455">
        <v>395.3625800000001</v>
      </c>
      <c r="E37" s="455">
        <v>530.28063</v>
      </c>
      <c r="F37" s="466">
        <v>-25.442764145467635</v>
      </c>
      <c r="G37" s="466">
        <v>-0.0005206828785174362</v>
      </c>
      <c r="H37" s="466"/>
      <c r="I37" s="455">
        <v>62.36268</v>
      </c>
      <c r="J37" s="455">
        <v>195.32067</v>
      </c>
      <c r="K37" s="466">
        <v>-68.07164341592726</v>
      </c>
      <c r="L37" s="466">
        <v>-0.0024606469735569837</v>
      </c>
    </row>
    <row r="38" spans="1:12" s="446" customFormat="1" ht="12.75">
      <c r="A38" s="819"/>
      <c r="B38" s="467">
        <v>24</v>
      </c>
      <c r="C38" s="468" t="s">
        <v>56</v>
      </c>
      <c r="D38" s="450">
        <v>10861.77962</v>
      </c>
      <c r="E38" s="450">
        <v>8744.366479999999</v>
      </c>
      <c r="F38" s="469">
        <v>24.214597419297558</v>
      </c>
      <c r="G38" s="469">
        <v>0.008171632844870233</v>
      </c>
      <c r="H38" s="469"/>
      <c r="I38" s="450">
        <v>2640.0878300000004</v>
      </c>
      <c r="J38" s="450">
        <v>2084.0083800000007</v>
      </c>
      <c r="K38" s="469">
        <v>26.683167655976487</v>
      </c>
      <c r="L38" s="469">
        <v>0.0102913349976164</v>
      </c>
    </row>
    <row r="39" spans="1:12" s="446" customFormat="1" ht="12.75">
      <c r="A39" s="819"/>
      <c r="B39" s="441">
        <v>25</v>
      </c>
      <c r="C39" s="465" t="s">
        <v>58</v>
      </c>
      <c r="D39" s="455">
        <v>287.08264</v>
      </c>
      <c r="E39" s="455">
        <v>348.72396999999995</v>
      </c>
      <c r="F39" s="466">
        <v>-17.676252653352144</v>
      </c>
      <c r="G39" s="466">
        <v>-0.0002378894828382354</v>
      </c>
      <c r="H39" s="466"/>
      <c r="I39" s="455">
        <v>97.23665</v>
      </c>
      <c r="J39" s="455">
        <v>53.084</v>
      </c>
      <c r="K39" s="466">
        <v>83.17506216562428</v>
      </c>
      <c r="L39" s="466">
        <v>0.0008171309193003049</v>
      </c>
    </row>
    <row r="40" spans="1:12" s="446" customFormat="1" ht="36">
      <c r="A40" s="819"/>
      <c r="B40" s="467">
        <v>26</v>
      </c>
      <c r="C40" s="468" t="s">
        <v>875</v>
      </c>
      <c r="D40" s="450">
        <v>3421.442520000001</v>
      </c>
      <c r="E40" s="450">
        <v>3229.8223399999997</v>
      </c>
      <c r="F40" s="469">
        <v>5.932839637241511</v>
      </c>
      <c r="G40" s="469">
        <v>0.0007395107393297635</v>
      </c>
      <c r="H40" s="469"/>
      <c r="I40" s="450">
        <v>650.74977</v>
      </c>
      <c r="J40" s="450">
        <v>606.80547</v>
      </c>
      <c r="K40" s="469">
        <v>7.2419090091590625</v>
      </c>
      <c r="L40" s="469">
        <v>0.0008132749961102762</v>
      </c>
    </row>
    <row r="41" spans="1:12" s="446" customFormat="1" ht="12.75">
      <c r="A41" s="819"/>
      <c r="B41" s="441">
        <v>29</v>
      </c>
      <c r="C41" s="465" t="s">
        <v>876</v>
      </c>
      <c r="D41" s="455">
        <v>649686.5071000002</v>
      </c>
      <c r="E41" s="455">
        <v>627771.3842400006</v>
      </c>
      <c r="F41" s="466">
        <v>3.490940079489392</v>
      </c>
      <c r="G41" s="466">
        <v>0.08457600190491812</v>
      </c>
      <c r="H41" s="466"/>
      <c r="I41" s="455">
        <v>142341.9865499999</v>
      </c>
      <c r="J41" s="455">
        <v>136898.88430999996</v>
      </c>
      <c r="K41" s="466">
        <v>3.9760018990909702</v>
      </c>
      <c r="L41" s="466">
        <v>0.10073522511597169</v>
      </c>
    </row>
    <row r="42" spans="1:12" s="446" customFormat="1" ht="15" customHeight="1">
      <c r="A42" s="819"/>
      <c r="B42" s="467">
        <v>41</v>
      </c>
      <c r="C42" s="468" t="s">
        <v>80</v>
      </c>
      <c r="D42" s="450">
        <v>347.57213999999993</v>
      </c>
      <c r="E42" s="450">
        <v>67.91375</v>
      </c>
      <c r="F42" s="469">
        <v>411.7846386041118</v>
      </c>
      <c r="G42" s="469">
        <v>0.0010792724584053203</v>
      </c>
      <c r="H42" s="469"/>
      <c r="I42" s="450">
        <v>305.832</v>
      </c>
      <c r="J42" s="450">
        <v>0.204</v>
      </c>
      <c r="K42" s="469" t="s">
        <v>869</v>
      </c>
      <c r="L42" s="469">
        <v>0.005656242345678313</v>
      </c>
    </row>
    <row r="43" spans="1:12" s="446" customFormat="1" ht="28.5" customHeight="1">
      <c r="A43" s="819"/>
      <c r="B43" s="441">
        <v>42</v>
      </c>
      <c r="C43" s="465" t="s">
        <v>877</v>
      </c>
      <c r="D43" s="455">
        <v>87850.08127999998</v>
      </c>
      <c r="E43" s="455">
        <v>99828.04391999998</v>
      </c>
      <c r="F43" s="466">
        <v>-11.99859495353718</v>
      </c>
      <c r="G43" s="466">
        <v>-0.046225987302436655</v>
      </c>
      <c r="H43" s="466"/>
      <c r="I43" s="455">
        <v>25031.674649999997</v>
      </c>
      <c r="J43" s="455">
        <v>43248.46855</v>
      </c>
      <c r="K43" s="466">
        <v>-42.121246163755785</v>
      </c>
      <c r="L43" s="466">
        <v>-0.3371373076409046</v>
      </c>
    </row>
    <row r="44" spans="1:12" s="446" customFormat="1" ht="48">
      <c r="A44" s="819"/>
      <c r="B44" s="467">
        <v>43</v>
      </c>
      <c r="C44" s="468" t="s">
        <v>878</v>
      </c>
      <c r="D44" s="450">
        <v>3368.54586</v>
      </c>
      <c r="E44" s="450">
        <v>4026.9852099999994</v>
      </c>
      <c r="F44" s="469">
        <v>-16.350677135960957</v>
      </c>
      <c r="G44" s="469">
        <v>-0.002541083984590272</v>
      </c>
      <c r="H44" s="469"/>
      <c r="I44" s="450">
        <v>788.01363</v>
      </c>
      <c r="J44" s="450">
        <v>1583.3848399999997</v>
      </c>
      <c r="K44" s="469">
        <v>-50.23233707353165</v>
      </c>
      <c r="L44" s="469">
        <v>-0.014719895816271405</v>
      </c>
    </row>
    <row r="45" spans="1:12" s="470" customFormat="1" ht="20.25" customHeight="1">
      <c r="A45" s="819"/>
      <c r="B45" s="441"/>
      <c r="C45" s="465"/>
      <c r="D45" s="509"/>
      <c r="E45" s="510"/>
      <c r="F45" s="466"/>
      <c r="G45" s="638"/>
      <c r="H45" s="466"/>
      <c r="I45" s="509"/>
      <c r="J45" s="510"/>
      <c r="K45" s="466"/>
      <c r="L45" s="466"/>
    </row>
    <row r="46" spans="1:12" s="431" customFormat="1" ht="25.5" customHeight="1">
      <c r="A46" s="816" t="s">
        <v>879</v>
      </c>
      <c r="B46" s="816"/>
      <c r="C46" s="816"/>
      <c r="D46" s="429">
        <f>+'[5]Cuadro 2 '!D46</f>
        <v>16002541.060980003</v>
      </c>
      <c r="E46" s="429">
        <f>+'[5]Cuadro 2 '!E46</f>
        <v>17802859.754149996</v>
      </c>
      <c r="F46" s="430">
        <f>+IF(((D46-E46)/E46*100)&lt;500,(D46-E46)/E46*100,"*")</f>
        <v>-10.112525279823782</v>
      </c>
      <c r="G46" s="430">
        <f>+(D46-E46)/$E$14*100</f>
        <v>-6.947885174804272</v>
      </c>
      <c r="H46" s="430"/>
      <c r="I46" s="429">
        <f>+'[5]Cuadro 2 '!I46</f>
        <v>3479579.6947999997</v>
      </c>
      <c r="J46" s="429">
        <f>+'[5]Cuadro 2 '!J46</f>
        <v>3574152.336869999</v>
      </c>
      <c r="K46" s="430">
        <f>IF(((I46-J46)/J46*100)&lt;500,(I46-J46)/J46*100,"*")</f>
        <v>-2.646015982430661</v>
      </c>
      <c r="L46" s="430">
        <f>+(I46-J46)/$J$14*100</f>
        <v>-1.7502512296615738</v>
      </c>
    </row>
    <row r="47" spans="1:12" s="431" customFormat="1" ht="14.25">
      <c r="A47" s="746"/>
      <c r="B47" s="471"/>
      <c r="C47" s="471"/>
      <c r="D47" s="472"/>
      <c r="E47" s="472"/>
      <c r="F47" s="473"/>
      <c r="G47" s="638"/>
      <c r="H47" s="473"/>
      <c r="I47" s="472"/>
      <c r="J47" s="472"/>
      <c r="K47" s="473"/>
      <c r="L47" s="473"/>
    </row>
    <row r="48" spans="1:12" s="446" customFormat="1" ht="36">
      <c r="A48" s="820" t="s">
        <v>771</v>
      </c>
      <c r="B48" s="467">
        <v>27</v>
      </c>
      <c r="C48" s="468" t="s">
        <v>880</v>
      </c>
      <c r="D48" s="450">
        <f>+'[5]Cuadro 2 '!D48</f>
        <v>8566.148319999998</v>
      </c>
      <c r="E48" s="450">
        <f>+'[5]Cuadro 2 '!E48</f>
        <v>22928.31376</v>
      </c>
      <c r="F48" s="469">
        <f aca="true" t="shared" si="0" ref="F48:F54">+IF(((D48-E48)/E48*100)&lt;500,(D48-E48)/E48*100,"*")</f>
        <v>-62.63943171021924</v>
      </c>
      <c r="G48" s="469">
        <f aca="true" t="shared" si="1" ref="G48:G54">+(D48-E48)/$E$14*100</f>
        <v>-0.05542722892187405</v>
      </c>
      <c r="H48" s="469"/>
      <c r="I48" s="450">
        <f>+'[5]Cuadro 2 '!I48</f>
        <v>1669.09059</v>
      </c>
      <c r="J48" s="450">
        <f>+'[5]Cuadro 2 '!J48</f>
        <v>6349.94837</v>
      </c>
      <c r="K48" s="469">
        <f aca="true" t="shared" si="2" ref="K48:K54">IF(((I48-J48)/J48*100)&lt;500,(I48-J48)/J48*100,"*")</f>
        <v>-73.71489510236758</v>
      </c>
      <c r="L48" s="469">
        <f aca="true" t="shared" si="3" ref="L48:L54">+(I48-J48)/$J$14*100</f>
        <v>-0.08662840443066011</v>
      </c>
    </row>
    <row r="49" spans="1:12" s="446" customFormat="1" ht="13.5">
      <c r="A49" s="820"/>
      <c r="B49" s="474">
        <v>28</v>
      </c>
      <c r="C49" s="652" t="s">
        <v>64</v>
      </c>
      <c r="D49" s="455">
        <f>+'[5]Cuadro 2 '!D49</f>
        <v>201654.37851999997</v>
      </c>
      <c r="E49" s="455">
        <f>+'[5]Cuadro 2 '!E49</f>
        <v>180798.77208</v>
      </c>
      <c r="F49" s="466">
        <f t="shared" si="0"/>
        <v>11.535258895879982</v>
      </c>
      <c r="G49" s="466">
        <f t="shared" si="1"/>
        <v>0.08048706006650687</v>
      </c>
      <c r="H49" s="491"/>
      <c r="I49" s="455">
        <f>+'[5]Cuadro 2 '!I49</f>
        <v>38982.61691000001</v>
      </c>
      <c r="J49" s="455">
        <f>+'[5]Cuadro 2 '!J49</f>
        <v>31126.145289999997</v>
      </c>
      <c r="K49" s="466">
        <f t="shared" si="2"/>
        <v>25.240747117260582</v>
      </c>
      <c r="L49" s="466">
        <f t="shared" si="3"/>
        <v>0.14539933338785707</v>
      </c>
    </row>
    <row r="50" spans="1:12" s="446" customFormat="1" ht="12.75">
      <c r="A50" s="820"/>
      <c r="B50" s="467">
        <v>32</v>
      </c>
      <c r="C50" s="468" t="s">
        <v>881</v>
      </c>
      <c r="D50" s="450">
        <f>+'[5]Cuadro 2 '!D50</f>
        <v>2454361.43161</v>
      </c>
      <c r="E50" s="450">
        <f>+'[5]Cuadro 2 '!E50</f>
        <v>3486684.5597499986</v>
      </c>
      <c r="F50" s="469">
        <f t="shared" si="0"/>
        <v>-29.60758595879457</v>
      </c>
      <c r="G50" s="469">
        <f t="shared" si="1"/>
        <v>-3.9839960473788287</v>
      </c>
      <c r="H50" s="469"/>
      <c r="I50" s="450">
        <f>+'[5]Cuadro 2 '!I50</f>
        <v>696337.2135399997</v>
      </c>
      <c r="J50" s="450">
        <f>+'[5]Cuadro 2 '!J50</f>
        <v>807707.74543</v>
      </c>
      <c r="K50" s="469">
        <f t="shared" si="2"/>
        <v>-13.788468975335864</v>
      </c>
      <c r="L50" s="469">
        <f t="shared" si="3"/>
        <v>-2.061128949366344</v>
      </c>
    </row>
    <row r="51" spans="1:12" s="446" customFormat="1" ht="13.5">
      <c r="A51" s="820"/>
      <c r="B51" s="474">
        <v>33</v>
      </c>
      <c r="C51" s="652" t="s">
        <v>882</v>
      </c>
      <c r="D51" s="455">
        <f>+'[5]Cuadro 2 '!D51</f>
        <v>13018054.217460003</v>
      </c>
      <c r="E51" s="455">
        <f>+'[5]Cuadro 2 '!E51</f>
        <v>13799020.785609996</v>
      </c>
      <c r="F51" s="466">
        <f t="shared" si="0"/>
        <v>-5.659579620058308</v>
      </c>
      <c r="G51" s="466">
        <f t="shared" si="1"/>
        <v>-3.01394750910069</v>
      </c>
      <c r="H51" s="491"/>
      <c r="I51" s="455">
        <f>+'[5]Cuadro 2 '!I51</f>
        <v>2670425.4731</v>
      </c>
      <c r="J51" s="455">
        <f>+'[5]Cuadro 2 '!J51</f>
        <v>2640864.8457199987</v>
      </c>
      <c r="K51" s="466">
        <f t="shared" si="2"/>
        <v>1.1193540414576584</v>
      </c>
      <c r="L51" s="466">
        <f t="shared" si="3"/>
        <v>0.5470770752404278</v>
      </c>
    </row>
    <row r="52" spans="1:12" s="446" customFormat="1" ht="12.75">
      <c r="A52" s="820"/>
      <c r="B52" s="467">
        <v>34</v>
      </c>
      <c r="C52" s="468" t="s">
        <v>74</v>
      </c>
      <c r="D52" s="450">
        <f>+'[5]Cuadro 2 '!D52</f>
        <v>189156.07583000002</v>
      </c>
      <c r="E52" s="450">
        <f>+'[5]Cuadro 2 '!E52</f>
        <v>218805.15904</v>
      </c>
      <c r="F52" s="469">
        <f t="shared" si="0"/>
        <v>-13.550449788334195</v>
      </c>
      <c r="G52" s="469">
        <f t="shared" si="1"/>
        <v>-0.11442331097422319</v>
      </c>
      <c r="H52" s="469"/>
      <c r="I52" s="450">
        <f>+'[5]Cuadro 2 '!I52</f>
        <v>45183.46306</v>
      </c>
      <c r="J52" s="450">
        <f>+'[5]Cuadro 2 '!J52</f>
        <v>63441.74223</v>
      </c>
      <c r="K52" s="469">
        <f t="shared" si="2"/>
        <v>-28.779599248404814</v>
      </c>
      <c r="L52" s="469">
        <f t="shared" si="3"/>
        <v>-0.33790507348989723</v>
      </c>
    </row>
    <row r="53" spans="1:12" s="446" customFormat="1" ht="13.5">
      <c r="A53" s="820"/>
      <c r="B53" s="474">
        <v>35</v>
      </c>
      <c r="C53" s="652" t="s">
        <v>76</v>
      </c>
      <c r="D53" s="455">
        <f>+'[5]Cuadro 2 '!D53</f>
        <v>64181.357990000004</v>
      </c>
      <c r="E53" s="455">
        <f>+'[5]Cuadro 2 '!E53</f>
        <v>45335.55609</v>
      </c>
      <c r="F53" s="466">
        <f t="shared" si="0"/>
        <v>41.5695836234751</v>
      </c>
      <c r="G53" s="466">
        <f t="shared" si="1"/>
        <v>0.07273071602547904</v>
      </c>
      <c r="H53" s="491"/>
      <c r="I53" s="455">
        <f>+'[5]Cuadro 2 '!I53</f>
        <v>16523.50998</v>
      </c>
      <c r="J53" s="455">
        <f>+'[5]Cuadro 2 '!J53</f>
        <v>15534.80548</v>
      </c>
      <c r="K53" s="466">
        <f t="shared" si="2"/>
        <v>6.364447248939727</v>
      </c>
      <c r="L53" s="466">
        <f t="shared" si="3"/>
        <v>0.018297905493811738</v>
      </c>
    </row>
    <row r="54" spans="1:12" s="446" customFormat="1" ht="12.75">
      <c r="A54" s="820"/>
      <c r="B54" s="467">
        <v>68</v>
      </c>
      <c r="C54" s="468" t="s">
        <v>118</v>
      </c>
      <c r="D54" s="450">
        <f>+'[5]Cuadro 2 '!D54</f>
        <v>66567.45124999998</v>
      </c>
      <c r="E54" s="450">
        <f>+'[5]Cuadro 2 '!E54</f>
        <v>49286.60782000002</v>
      </c>
      <c r="F54" s="469">
        <f t="shared" si="0"/>
        <v>35.061945210576184</v>
      </c>
      <c r="G54" s="469">
        <f t="shared" si="1"/>
        <v>0.06669114547935961</v>
      </c>
      <c r="H54" s="469"/>
      <c r="I54" s="450">
        <f>+'[5]Cuadro 2 '!I54</f>
        <v>10458.327620000002</v>
      </c>
      <c r="J54" s="450">
        <f>+'[5]Cuadro 2 '!J54</f>
        <v>9127.10435</v>
      </c>
      <c r="K54" s="469">
        <f t="shared" si="2"/>
        <v>14.585384574900825</v>
      </c>
      <c r="L54" s="469">
        <f t="shared" si="3"/>
        <v>0.02463688350323389</v>
      </c>
    </row>
    <row r="55" spans="1:12" s="470" customFormat="1" ht="12" customHeight="1">
      <c r="A55" s="475"/>
      <c r="B55" s="476"/>
      <c r="C55" s="465"/>
      <c r="D55" s="455"/>
      <c r="E55" s="455"/>
      <c r="F55" s="466"/>
      <c r="G55" s="466"/>
      <c r="H55" s="466"/>
      <c r="I55" s="455"/>
      <c r="J55" s="455"/>
      <c r="K55" s="466"/>
      <c r="L55" s="466"/>
    </row>
    <row r="56" spans="1:12" s="431" customFormat="1" ht="25.5" customHeight="1">
      <c r="A56" s="816" t="s">
        <v>883</v>
      </c>
      <c r="B56" s="816"/>
      <c r="C56" s="816"/>
      <c r="D56" s="429">
        <f>+'[5]Cuadro 2 '!D56</f>
        <v>4222925.907749999</v>
      </c>
      <c r="E56" s="429">
        <f>+'[5]Cuadro 2 '!E56</f>
        <v>3998533.472820001</v>
      </c>
      <c r="F56" s="430">
        <f aca="true" t="shared" si="4" ref="F56:F90">+IF(((D56-E56)/E56*100)&lt;500,(D56-E56)/E56*100,"*")</f>
        <v>5.611868362621043</v>
      </c>
      <c r="G56" s="430">
        <f aca="true" t="shared" si="5" ref="G56:G90">+(D56-E56)/$E$14*100</f>
        <v>0.8659871598862275</v>
      </c>
      <c r="H56" s="430"/>
      <c r="I56" s="429">
        <f>+'[5]Cuadro 2 '!I56</f>
        <v>985415.5813399999</v>
      </c>
      <c r="J56" s="429">
        <f>+'[5]Cuadro 2 '!J56</f>
        <v>921910.1090499999</v>
      </c>
      <c r="K56" s="430">
        <f aca="true" t="shared" si="6" ref="K56:K90">IF(((I56-J56)/J56*100)&lt;500,(I56-J56)/J56*100,"*")</f>
        <v>6.888466854478958</v>
      </c>
      <c r="L56" s="430">
        <f aca="true" t="shared" si="7" ref="L56:L90">+(I56-J56)/$J$14*100</f>
        <v>1.1752926484124462</v>
      </c>
    </row>
    <row r="57" spans="1:12" s="446" customFormat="1" ht="12.75">
      <c r="A57" s="815" t="s">
        <v>884</v>
      </c>
      <c r="B57" s="441">
        <v>51</v>
      </c>
      <c r="C57" s="465" t="s">
        <v>369</v>
      </c>
      <c r="D57" s="455">
        <f>+'[5]Cuadro 2 '!D57</f>
        <v>72476.21935000001</v>
      </c>
      <c r="E57" s="455">
        <f>+'[5]Cuadro 2 '!E57</f>
        <v>85622.50216999999</v>
      </c>
      <c r="F57" s="466">
        <f t="shared" si="4"/>
        <v>-15.35377089762989</v>
      </c>
      <c r="G57" s="466">
        <f t="shared" si="5"/>
        <v>-0.0507348303694125</v>
      </c>
      <c r="H57" s="466"/>
      <c r="I57" s="455">
        <f>+'[5]Cuadro 2 '!I57</f>
        <v>14541.460950000004</v>
      </c>
      <c r="J57" s="455">
        <f>+'[5]Cuadro 2 '!J57</f>
        <v>19992.902609999994</v>
      </c>
      <c r="K57" s="466">
        <f t="shared" si="6"/>
        <v>-27.26688448566394</v>
      </c>
      <c r="L57" s="466">
        <f t="shared" si="7"/>
        <v>-0.10088956235124669</v>
      </c>
    </row>
    <row r="58" spans="1:12" s="446" customFormat="1" ht="12.75">
      <c r="A58" s="815"/>
      <c r="B58" s="477">
        <v>52</v>
      </c>
      <c r="C58" s="468" t="s">
        <v>368</v>
      </c>
      <c r="D58" s="450">
        <f>+'[5]Cuadro 2 '!D58</f>
        <v>66454.00065999999</v>
      </c>
      <c r="E58" s="450">
        <f>+'[5]Cuadro 2 '!E58</f>
        <v>59174.33032999998</v>
      </c>
      <c r="F58" s="469">
        <f t="shared" si="4"/>
        <v>12.302074716187178</v>
      </c>
      <c r="G58" s="469">
        <f t="shared" si="5"/>
        <v>0.02809408898277423</v>
      </c>
      <c r="H58" s="469"/>
      <c r="I58" s="450">
        <f>+'[5]Cuadro 2 '!I58</f>
        <v>14940.832090000002</v>
      </c>
      <c r="J58" s="450">
        <f>+'[5]Cuadro 2 '!J58</f>
        <v>8450.23971</v>
      </c>
      <c r="K58" s="469">
        <f t="shared" si="6"/>
        <v>76.80956520463018</v>
      </c>
      <c r="L58" s="469">
        <f t="shared" si="7"/>
        <v>0.12012107355442891</v>
      </c>
    </row>
    <row r="59" spans="1:12" s="446" customFormat="1" ht="12.75">
      <c r="A59" s="815"/>
      <c r="B59" s="441">
        <v>53</v>
      </c>
      <c r="C59" s="465" t="s">
        <v>89</v>
      </c>
      <c r="D59" s="455">
        <f>+'[5]Cuadro 2 '!D59</f>
        <v>40451.88674999998</v>
      </c>
      <c r="E59" s="455">
        <f>+'[5]Cuadro 2 '!E59</f>
        <v>78174.47922999998</v>
      </c>
      <c r="F59" s="466">
        <f t="shared" si="4"/>
        <v>-48.25435724236165</v>
      </c>
      <c r="G59" s="466">
        <f t="shared" si="5"/>
        <v>-0.14558102520475658</v>
      </c>
      <c r="H59" s="466"/>
      <c r="I59" s="455">
        <f>+'[5]Cuadro 2 '!I59</f>
        <v>9645.698520000002</v>
      </c>
      <c r="J59" s="455">
        <f>+'[5]Cuadro 2 '!J59</f>
        <v>21255.167980000006</v>
      </c>
      <c r="K59" s="466">
        <f t="shared" si="6"/>
        <v>-54.61951404441453</v>
      </c>
      <c r="L59" s="466">
        <f t="shared" si="7"/>
        <v>-0.21485587960040037</v>
      </c>
    </row>
    <row r="60" spans="1:12" s="446" customFormat="1" ht="12.75">
      <c r="A60" s="815"/>
      <c r="B60" s="477">
        <v>54</v>
      </c>
      <c r="C60" s="468" t="s">
        <v>91</v>
      </c>
      <c r="D60" s="450">
        <f>+'[5]Cuadro 2 '!D60</f>
        <v>200007.65261000014</v>
      </c>
      <c r="E60" s="450">
        <f>+'[5]Cuadro 2 '!E60</f>
        <v>176981.43795000005</v>
      </c>
      <c r="F60" s="469">
        <f t="shared" si="4"/>
        <v>13.010525243051388</v>
      </c>
      <c r="G60" s="469">
        <f t="shared" si="5"/>
        <v>0.08886398617923431</v>
      </c>
      <c r="H60" s="469"/>
      <c r="I60" s="450">
        <f>+'[5]Cuadro 2 '!I60</f>
        <v>50524.26582999999</v>
      </c>
      <c r="J60" s="450">
        <f>+'[5]Cuadro 2 '!J60</f>
        <v>47236.56453</v>
      </c>
      <c r="K60" s="469">
        <f t="shared" si="6"/>
        <v>6.960077077391949</v>
      </c>
      <c r="L60" s="469">
        <f t="shared" si="7"/>
        <v>0.06084532605979021</v>
      </c>
    </row>
    <row r="61" spans="1:12" s="446" customFormat="1" ht="36">
      <c r="A61" s="815"/>
      <c r="B61" s="441">
        <v>55</v>
      </c>
      <c r="C61" s="465" t="s">
        <v>93</v>
      </c>
      <c r="D61" s="455">
        <f>+'[5]Cuadro 2 '!D61</f>
        <v>309060.40166999993</v>
      </c>
      <c r="E61" s="455">
        <f>+'[5]Cuadro 2 '!E61</f>
        <v>264251.03415</v>
      </c>
      <c r="F61" s="466">
        <f t="shared" si="4"/>
        <v>16.95712096799751</v>
      </c>
      <c r="G61" s="466">
        <f t="shared" si="5"/>
        <v>0.172930682476209</v>
      </c>
      <c r="H61" s="466"/>
      <c r="I61" s="455">
        <f>+'[5]Cuadro 2 '!I61</f>
        <v>71671.19547000002</v>
      </c>
      <c r="J61" s="455">
        <f>+'[5]Cuadro 2 '!J61</f>
        <v>61911.95790000002</v>
      </c>
      <c r="K61" s="466">
        <f t="shared" si="6"/>
        <v>15.763089879604653</v>
      </c>
      <c r="L61" s="466">
        <f t="shared" si="7"/>
        <v>0.1806137291248469</v>
      </c>
    </row>
    <row r="62" spans="1:12" s="446" customFormat="1" ht="12.75">
      <c r="A62" s="815"/>
      <c r="B62" s="477">
        <v>56</v>
      </c>
      <c r="C62" s="468" t="s">
        <v>95</v>
      </c>
      <c r="D62" s="450">
        <f>+'[5]Cuadro 2 '!D62</f>
        <v>30266.741310000012</v>
      </c>
      <c r="E62" s="450">
        <f>+'[5]Cuadro 2 '!E62</f>
        <v>20775.086400000004</v>
      </c>
      <c r="F62" s="469">
        <f t="shared" si="4"/>
        <v>45.68767959492099</v>
      </c>
      <c r="G62" s="469">
        <f t="shared" si="5"/>
        <v>0.03663069693367912</v>
      </c>
      <c r="H62" s="469"/>
      <c r="I62" s="450">
        <f>+'[5]Cuadro 2 '!I62</f>
        <v>6770.27653</v>
      </c>
      <c r="J62" s="450">
        <f>+'[5]Cuadro 2 '!J62</f>
        <v>3307.25407</v>
      </c>
      <c r="K62" s="469">
        <f t="shared" si="6"/>
        <v>104.70990092394081</v>
      </c>
      <c r="L62" s="469">
        <f t="shared" si="7"/>
        <v>0.06408998613440878</v>
      </c>
    </row>
    <row r="63" spans="1:12" s="446" customFormat="1" ht="12.75">
      <c r="A63" s="815"/>
      <c r="B63" s="441">
        <v>57</v>
      </c>
      <c r="C63" s="465" t="s">
        <v>97</v>
      </c>
      <c r="D63" s="455">
        <f>+'[5]Cuadro 2 '!D63</f>
        <v>409018.5802999999</v>
      </c>
      <c r="E63" s="455">
        <f>+'[5]Cuadro 2 '!E63</f>
        <v>421465.4698200002</v>
      </c>
      <c r="F63" s="466">
        <f t="shared" si="4"/>
        <v>-2.9532406356601615</v>
      </c>
      <c r="G63" s="466">
        <f t="shared" si="5"/>
        <v>-0.04803569473367166</v>
      </c>
      <c r="H63" s="466"/>
      <c r="I63" s="455">
        <f>+'[5]Cuadro 2 '!I63</f>
        <v>99091.44904999998</v>
      </c>
      <c r="J63" s="455">
        <f>+'[5]Cuadro 2 '!J63</f>
        <v>94332.82850999999</v>
      </c>
      <c r="K63" s="466">
        <f t="shared" si="6"/>
        <v>5.04450106623861</v>
      </c>
      <c r="L63" s="466">
        <f t="shared" si="7"/>
        <v>0.08806755600063654</v>
      </c>
    </row>
    <row r="64" spans="1:12" s="446" customFormat="1" ht="12.75">
      <c r="A64" s="815"/>
      <c r="B64" s="477">
        <v>58</v>
      </c>
      <c r="C64" s="468" t="s">
        <v>99</v>
      </c>
      <c r="D64" s="450">
        <f>+'[5]Cuadro 2 '!D64</f>
        <v>152504.81970999995</v>
      </c>
      <c r="E64" s="450">
        <f>+'[5]Cuadro 2 '!E64</f>
        <v>125811.39046999995</v>
      </c>
      <c r="F64" s="469">
        <f t="shared" si="4"/>
        <v>21.217021082336032</v>
      </c>
      <c r="G64" s="469">
        <f t="shared" si="5"/>
        <v>0.10301669475792684</v>
      </c>
      <c r="H64" s="469"/>
      <c r="I64" s="450">
        <f>+'[5]Cuadro 2 '!I64</f>
        <v>27153.758510000007</v>
      </c>
      <c r="J64" s="450">
        <f>+'[5]Cuadro 2 '!J64</f>
        <v>28459.1043</v>
      </c>
      <c r="K64" s="469">
        <f t="shared" si="6"/>
        <v>-4.586742352253132</v>
      </c>
      <c r="L64" s="469">
        <f t="shared" si="7"/>
        <v>-0.024157970255182338</v>
      </c>
    </row>
    <row r="65" spans="1:12" s="446" customFormat="1" ht="12.75">
      <c r="A65" s="815"/>
      <c r="B65" s="441">
        <v>59</v>
      </c>
      <c r="C65" s="465" t="s">
        <v>885</v>
      </c>
      <c r="D65" s="455">
        <f>+'[5]Cuadro 2 '!D65</f>
        <v>207257.39532999982</v>
      </c>
      <c r="E65" s="455">
        <f>+'[5]Cuadro 2 '!E65</f>
        <v>170503.26793000003</v>
      </c>
      <c r="F65" s="466">
        <f t="shared" si="4"/>
        <v>21.55625979854484</v>
      </c>
      <c r="G65" s="466">
        <f t="shared" si="5"/>
        <v>0.14184347351617138</v>
      </c>
      <c r="H65" s="466"/>
      <c r="I65" s="455">
        <f>+'[5]Cuadro 2 '!I65</f>
        <v>44209.16149000001</v>
      </c>
      <c r="J65" s="455">
        <f>+'[5]Cuadro 2 '!J65</f>
        <v>35355.33377999999</v>
      </c>
      <c r="K65" s="466">
        <f t="shared" si="6"/>
        <v>25.042410192174465</v>
      </c>
      <c r="L65" s="466">
        <f t="shared" si="7"/>
        <v>0.16385735343176072</v>
      </c>
    </row>
    <row r="66" spans="1:12" s="446" customFormat="1" ht="24">
      <c r="A66" s="815"/>
      <c r="B66" s="477">
        <v>61</v>
      </c>
      <c r="C66" s="468" t="s">
        <v>886</v>
      </c>
      <c r="D66" s="450">
        <f>+'[5]Cuadro 2 '!D66</f>
        <v>70609.08081</v>
      </c>
      <c r="E66" s="450">
        <f>+'[5]Cuadro 2 '!E66</f>
        <v>64755.597540000024</v>
      </c>
      <c r="F66" s="469">
        <f t="shared" si="4"/>
        <v>9.039347164365573</v>
      </c>
      <c r="G66" s="469">
        <f t="shared" si="5"/>
        <v>0.022590072406006797</v>
      </c>
      <c r="H66" s="469"/>
      <c r="I66" s="450">
        <f>+'[5]Cuadro 2 '!I66</f>
        <v>16444.473329999997</v>
      </c>
      <c r="J66" s="450">
        <f>+'[5]Cuadro 2 '!J66</f>
        <v>17421.99209</v>
      </c>
      <c r="K66" s="469">
        <f t="shared" si="6"/>
        <v>-5.610832302932142</v>
      </c>
      <c r="L66" s="469">
        <f t="shared" si="7"/>
        <v>-0.01809089155446154</v>
      </c>
    </row>
    <row r="67" spans="1:12" s="446" customFormat="1" ht="12.75">
      <c r="A67" s="815"/>
      <c r="B67" s="441">
        <v>62</v>
      </c>
      <c r="C67" s="465" t="s">
        <v>887</v>
      </c>
      <c r="D67" s="455">
        <f>+'[5]Cuadro 2 '!D67</f>
        <v>51962.819759999984</v>
      </c>
      <c r="E67" s="455">
        <f>+'[5]Cuadro 2 '!E67</f>
        <v>67301.54624999998</v>
      </c>
      <c r="F67" s="466">
        <f t="shared" si="4"/>
        <v>-22.791046186401704</v>
      </c>
      <c r="G67" s="466">
        <f t="shared" si="5"/>
        <v>-0.05919602500632687</v>
      </c>
      <c r="H67" s="466"/>
      <c r="I67" s="455">
        <f>+'[5]Cuadro 2 '!I67</f>
        <v>11042.87068</v>
      </c>
      <c r="J67" s="455">
        <f>+'[5]Cuadro 2 '!J67</f>
        <v>14692.69204</v>
      </c>
      <c r="K67" s="466">
        <f t="shared" si="6"/>
        <v>-24.841066225737077</v>
      </c>
      <c r="L67" s="466">
        <f t="shared" si="7"/>
        <v>-0.06754706417799813</v>
      </c>
    </row>
    <row r="68" spans="1:12" s="446" customFormat="1" ht="24">
      <c r="A68" s="815"/>
      <c r="B68" s="477">
        <v>63</v>
      </c>
      <c r="C68" s="468" t="s">
        <v>109</v>
      </c>
      <c r="D68" s="450">
        <f>+'[5]Cuadro 2 '!D68</f>
        <v>7923.585249999999</v>
      </c>
      <c r="E68" s="450">
        <f>+'[5]Cuadro 2 '!E68</f>
        <v>6705.816860000003</v>
      </c>
      <c r="F68" s="469">
        <f t="shared" si="4"/>
        <v>18.15988141972604</v>
      </c>
      <c r="G68" s="469">
        <f t="shared" si="5"/>
        <v>0.004699676215841711</v>
      </c>
      <c r="H68" s="469"/>
      <c r="I68" s="450">
        <f>+'[5]Cuadro 2 '!I68</f>
        <v>2101.57681</v>
      </c>
      <c r="J68" s="450">
        <f>+'[5]Cuadro 2 '!J68</f>
        <v>2787.5035399999997</v>
      </c>
      <c r="K68" s="469">
        <f t="shared" si="6"/>
        <v>-24.60720570062486</v>
      </c>
      <c r="L68" s="469">
        <f t="shared" si="7"/>
        <v>-0.012694412214386946</v>
      </c>
    </row>
    <row r="69" spans="1:12" s="446" customFormat="1" ht="24">
      <c r="A69" s="815"/>
      <c r="B69" s="441">
        <v>64</v>
      </c>
      <c r="C69" s="465" t="s">
        <v>888</v>
      </c>
      <c r="D69" s="455">
        <f>+'[5]Cuadro 2 '!D69</f>
        <v>211830.06984999997</v>
      </c>
      <c r="E69" s="455">
        <f>+'[5]Cuadro 2 '!E69</f>
        <v>235895.32549000005</v>
      </c>
      <c r="F69" s="466">
        <f t="shared" si="4"/>
        <v>-10.20166702753092</v>
      </c>
      <c r="G69" s="466">
        <f t="shared" si="5"/>
        <v>-0.09287390811602463</v>
      </c>
      <c r="H69" s="466"/>
      <c r="I69" s="455">
        <f>+'[5]Cuadro 2 '!I69</f>
        <v>43426.56220000001</v>
      </c>
      <c r="J69" s="455">
        <f>+'[5]Cuadro 2 '!J69</f>
        <v>48901.447020000014</v>
      </c>
      <c r="K69" s="466">
        <f t="shared" si="6"/>
        <v>-11.195752178377983</v>
      </c>
      <c r="L69" s="466">
        <f t="shared" si="7"/>
        <v>-0.10132342375893384</v>
      </c>
    </row>
    <row r="70" spans="1:12" s="446" customFormat="1" ht="24">
      <c r="A70" s="815"/>
      <c r="B70" s="477">
        <v>65</v>
      </c>
      <c r="C70" s="468" t="s">
        <v>889</v>
      </c>
      <c r="D70" s="450">
        <f>+'[5]Cuadro 2 '!D70</f>
        <v>171362.7814200002</v>
      </c>
      <c r="E70" s="450">
        <f>+'[5]Cuadro 2 '!E70</f>
        <v>179554.7334500002</v>
      </c>
      <c r="F70" s="469">
        <f t="shared" si="4"/>
        <v>-4.5623704107367296</v>
      </c>
      <c r="G70" s="469">
        <f t="shared" si="5"/>
        <v>-0.031614814797998984</v>
      </c>
      <c r="H70" s="469"/>
      <c r="I70" s="450">
        <f>+'[5]Cuadro 2 '!I70</f>
        <v>39323.76901</v>
      </c>
      <c r="J70" s="450">
        <f>+'[5]Cuadro 2 '!J70</f>
        <v>41836.896899999985</v>
      </c>
      <c r="K70" s="469">
        <f t="shared" si="6"/>
        <v>-6.006965325384786</v>
      </c>
      <c r="L70" s="469">
        <f t="shared" si="7"/>
        <v>-0.04651033410395346</v>
      </c>
    </row>
    <row r="71" spans="1:12" s="446" customFormat="1" ht="12.75">
      <c r="A71" s="815"/>
      <c r="B71" s="441">
        <v>66</v>
      </c>
      <c r="C71" s="465" t="s">
        <v>890</v>
      </c>
      <c r="D71" s="455">
        <f>+'[5]Cuadro 2 '!D71</f>
        <v>198230.7645700001</v>
      </c>
      <c r="E71" s="455">
        <f>+'[5]Cuadro 2 '!E71</f>
        <v>241362.75158000007</v>
      </c>
      <c r="F71" s="466">
        <f t="shared" si="4"/>
        <v>-17.870191952839008</v>
      </c>
      <c r="G71" s="466">
        <f t="shared" si="5"/>
        <v>-0.16645724684386912</v>
      </c>
      <c r="H71" s="466"/>
      <c r="I71" s="455">
        <f>+'[5]Cuadro 2 '!I71</f>
        <v>41336.75909</v>
      </c>
      <c r="J71" s="455">
        <f>+'[5]Cuadro 2 '!J71</f>
        <v>62782.27996000003</v>
      </c>
      <c r="K71" s="466">
        <f t="shared" si="6"/>
        <v>-34.15855697445751</v>
      </c>
      <c r="L71" s="466">
        <f t="shared" si="7"/>
        <v>-0.39689119867951306</v>
      </c>
    </row>
    <row r="72" spans="1:12" s="446" customFormat="1" ht="12.75">
      <c r="A72" s="815"/>
      <c r="B72" s="477">
        <v>67</v>
      </c>
      <c r="C72" s="468" t="s">
        <v>116</v>
      </c>
      <c r="D72" s="450">
        <f>+'[5]Cuadro 2 '!D72</f>
        <v>399478.2025600002</v>
      </c>
      <c r="E72" s="450">
        <f>+'[5]Cuadro 2 '!E72</f>
        <v>518239.1327000001</v>
      </c>
      <c r="F72" s="469">
        <f t="shared" si="4"/>
        <v>-22.91624129603285</v>
      </c>
      <c r="G72" s="469">
        <f t="shared" si="5"/>
        <v>-0.4583284665076567</v>
      </c>
      <c r="H72" s="469"/>
      <c r="I72" s="450">
        <f>+'[5]Cuadro 2 '!I72</f>
        <v>92604.21059999998</v>
      </c>
      <c r="J72" s="450">
        <f>+'[5]Cuadro 2 '!J72</f>
        <v>114052.27109</v>
      </c>
      <c r="K72" s="469">
        <f t="shared" si="6"/>
        <v>-18.80546549842493</v>
      </c>
      <c r="L72" s="469">
        <f t="shared" si="7"/>
        <v>-0.39693819930179197</v>
      </c>
    </row>
    <row r="73" spans="1:12" s="446" customFormat="1" ht="12.75">
      <c r="A73" s="815"/>
      <c r="B73" s="441">
        <v>69</v>
      </c>
      <c r="C73" s="465" t="s">
        <v>891</v>
      </c>
      <c r="D73" s="455">
        <f>+'[5]Cuadro 2 '!D73</f>
        <v>128606.87077000004</v>
      </c>
      <c r="E73" s="455">
        <f>+'[5]Cuadro 2 '!E73</f>
        <v>125892.36890999995</v>
      </c>
      <c r="F73" s="466">
        <f t="shared" si="4"/>
        <v>2.1562084211320864</v>
      </c>
      <c r="G73" s="466">
        <f t="shared" si="5"/>
        <v>0.010475949231446671</v>
      </c>
      <c r="H73" s="466"/>
      <c r="I73" s="455">
        <f>+'[5]Cuadro 2 '!I73</f>
        <v>26499.915069999992</v>
      </c>
      <c r="J73" s="455">
        <f>+'[5]Cuadro 2 '!J73</f>
        <v>28800.732810000005</v>
      </c>
      <c r="K73" s="466">
        <f t="shared" si="6"/>
        <v>-7.988747214102615</v>
      </c>
      <c r="L73" s="466">
        <f t="shared" si="7"/>
        <v>-0.04258112061288871</v>
      </c>
    </row>
    <row r="74" spans="1:12" s="478" customFormat="1" ht="12">
      <c r="A74" s="815"/>
      <c r="B74" s="477">
        <v>71</v>
      </c>
      <c r="C74" s="468" t="s">
        <v>124</v>
      </c>
      <c r="D74" s="450">
        <f>+'[5]Cuadro 2 '!D74</f>
        <v>29060.699549999994</v>
      </c>
      <c r="E74" s="450">
        <f>+'[5]Cuadro 2 '!E74</f>
        <v>14285.739099999995</v>
      </c>
      <c r="F74" s="469">
        <f t="shared" si="4"/>
        <v>103.42454350156795</v>
      </c>
      <c r="G74" s="469">
        <f t="shared" si="5"/>
        <v>0.057020309269866266</v>
      </c>
      <c r="H74" s="469"/>
      <c r="I74" s="450">
        <f>+'[5]Cuadro 2 '!I74</f>
        <v>8250.66213</v>
      </c>
      <c r="J74" s="450">
        <f>+'[5]Cuadro 2 '!J74</f>
        <v>6710.65041</v>
      </c>
      <c r="K74" s="469">
        <f t="shared" si="6"/>
        <v>22.948769879371504</v>
      </c>
      <c r="L74" s="469">
        <f t="shared" si="7"/>
        <v>0.028500921065821513</v>
      </c>
    </row>
    <row r="75" spans="1:12" s="446" customFormat="1" ht="24">
      <c r="A75" s="815"/>
      <c r="B75" s="441">
        <v>72</v>
      </c>
      <c r="C75" s="465" t="s">
        <v>126</v>
      </c>
      <c r="D75" s="455">
        <f>+'[5]Cuadro 2 '!D75</f>
        <v>42603.55898999999</v>
      </c>
      <c r="E75" s="455">
        <f>+'[5]Cuadro 2 '!E75</f>
        <v>38875.605979999986</v>
      </c>
      <c r="F75" s="466">
        <f t="shared" si="4"/>
        <v>9.589440257003053</v>
      </c>
      <c r="G75" s="466">
        <f t="shared" si="5"/>
        <v>0.014387113542069018</v>
      </c>
      <c r="H75" s="466"/>
      <c r="I75" s="455">
        <f>+'[5]Cuadro 2 '!I75</f>
        <v>9789.012990000001</v>
      </c>
      <c r="J75" s="455">
        <f>+'[5]Cuadro 2 '!J75</f>
        <v>10534.233209999997</v>
      </c>
      <c r="K75" s="466">
        <f t="shared" si="6"/>
        <v>-7.074271141942906</v>
      </c>
      <c r="L75" s="466">
        <f t="shared" si="7"/>
        <v>-0.013791753913972818</v>
      </c>
    </row>
    <row r="76" spans="1:12" s="446" customFormat="1" ht="12.75">
      <c r="A76" s="815"/>
      <c r="B76" s="477">
        <v>73</v>
      </c>
      <c r="C76" s="468" t="s">
        <v>128</v>
      </c>
      <c r="D76" s="450">
        <f>+'[5]Cuadro 2 '!D76</f>
        <v>5726.477659999998</v>
      </c>
      <c r="E76" s="450">
        <f>+'[5]Cuadro 2 '!E76</f>
        <v>1756.0592099999997</v>
      </c>
      <c r="F76" s="469">
        <f t="shared" si="4"/>
        <v>226.09821054951783</v>
      </c>
      <c r="G76" s="469">
        <f t="shared" si="5"/>
        <v>0.015322848999557425</v>
      </c>
      <c r="H76" s="469"/>
      <c r="I76" s="450">
        <f>+'[5]Cuadro 2 '!I76</f>
        <v>126.40306999999999</v>
      </c>
      <c r="J76" s="450">
        <f>+'[5]Cuadro 2 '!J76</f>
        <v>376.34367000000003</v>
      </c>
      <c r="K76" s="469">
        <f>IF(((I76-J76)/J76*100)&lt;500,(I76-J76)/J76*100,"*")</f>
        <v>-66.41286141467452</v>
      </c>
      <c r="L76" s="469">
        <f t="shared" si="7"/>
        <v>-0.00462563837614435</v>
      </c>
    </row>
    <row r="77" spans="1:12" s="446" customFormat="1" ht="24">
      <c r="A77" s="815"/>
      <c r="B77" s="441">
        <v>74</v>
      </c>
      <c r="C77" s="465" t="s">
        <v>892</v>
      </c>
      <c r="D77" s="455">
        <f>+'[5]Cuadro 2 '!D77</f>
        <v>85115.23830999999</v>
      </c>
      <c r="E77" s="455">
        <f>+'[5]Cuadro 2 '!E77</f>
        <v>73074.79536999998</v>
      </c>
      <c r="F77" s="466">
        <f t="shared" si="4"/>
        <v>16.476875342634315</v>
      </c>
      <c r="G77" s="466">
        <f t="shared" si="5"/>
        <v>0.04646711458269781</v>
      </c>
      <c r="H77" s="466"/>
      <c r="I77" s="455">
        <f>+'[5]Cuadro 2 '!I77</f>
        <v>16681.707089999996</v>
      </c>
      <c r="J77" s="455">
        <f>+'[5]Cuadro 2 '!J77</f>
        <v>16223.058889999995</v>
      </c>
      <c r="K77" s="466">
        <f t="shared" si="6"/>
        <v>2.8271376138732713</v>
      </c>
      <c r="L77" s="466">
        <f t="shared" si="7"/>
        <v>0.0084881796517634</v>
      </c>
    </row>
    <row r="78" spans="1:12" s="446" customFormat="1" ht="24">
      <c r="A78" s="815"/>
      <c r="B78" s="477">
        <v>75</v>
      </c>
      <c r="C78" s="468" t="s">
        <v>132</v>
      </c>
      <c r="D78" s="450">
        <f>+'[5]Cuadro 2 '!D78</f>
        <v>6264.51884</v>
      </c>
      <c r="E78" s="450">
        <f>+'[5]Cuadro 2 '!E78</f>
        <v>3422.954419999999</v>
      </c>
      <c r="F78" s="469">
        <f t="shared" si="4"/>
        <v>83.01496518320573</v>
      </c>
      <c r="G78" s="469">
        <f t="shared" si="5"/>
        <v>0.01096631578723774</v>
      </c>
      <c r="H78" s="469"/>
      <c r="I78" s="450">
        <f>+'[5]Cuadro 2 '!I78</f>
        <v>1720.43473</v>
      </c>
      <c r="J78" s="450">
        <f>+'[5]Cuadro 2 '!J78</f>
        <v>661.80313</v>
      </c>
      <c r="K78" s="469">
        <f t="shared" si="6"/>
        <v>159.9617094588235</v>
      </c>
      <c r="L78" s="469">
        <f t="shared" si="7"/>
        <v>0.019592042890027046</v>
      </c>
    </row>
    <row r="79" spans="1:12" s="446" customFormat="1" ht="24">
      <c r="A79" s="815"/>
      <c r="B79" s="441">
        <v>76</v>
      </c>
      <c r="C79" s="465" t="s">
        <v>134</v>
      </c>
      <c r="D79" s="455">
        <f>+'[5]Cuadro 2 '!D79</f>
        <v>26404.671320000005</v>
      </c>
      <c r="E79" s="455">
        <f>+'[5]Cuadro 2 '!E79</f>
        <v>29630.90481</v>
      </c>
      <c r="F79" s="466">
        <f t="shared" si="4"/>
        <v>-10.888069435230976</v>
      </c>
      <c r="G79" s="466">
        <f t="shared" si="5"/>
        <v>-0.012450851019137567</v>
      </c>
      <c r="H79" s="466"/>
      <c r="I79" s="455">
        <f>+'[5]Cuadro 2 '!I79</f>
        <v>4421.951050000001</v>
      </c>
      <c r="J79" s="455">
        <f>+'[5]Cuadro 2 '!J79</f>
        <v>5062.223499999999</v>
      </c>
      <c r="K79" s="466">
        <f t="shared" si="6"/>
        <v>-12.648047839057257</v>
      </c>
      <c r="L79" s="466">
        <f t="shared" si="7"/>
        <v>-0.011849490702622773</v>
      </c>
    </row>
    <row r="80" spans="1:12" s="446" customFormat="1" ht="48">
      <c r="A80" s="815"/>
      <c r="B80" s="477">
        <v>77</v>
      </c>
      <c r="C80" s="468" t="s">
        <v>893</v>
      </c>
      <c r="D80" s="450">
        <f>+'[5]Cuadro 2 '!D80</f>
        <v>192134.31485000005</v>
      </c>
      <c r="E80" s="450">
        <f>+'[5]Cuadro 2 '!E80</f>
        <v>180689.3908200003</v>
      </c>
      <c r="F80" s="469">
        <f t="shared" si="4"/>
        <v>6.334032107840244</v>
      </c>
      <c r="G80" s="469">
        <f t="shared" si="5"/>
        <v>0.04416885648994821</v>
      </c>
      <c r="H80" s="469"/>
      <c r="I80" s="450">
        <f>+'[5]Cuadro 2 '!I80</f>
        <v>44337.54342000001</v>
      </c>
      <c r="J80" s="450">
        <f>+'[5]Cuadro 2 '!J80</f>
        <v>44325.65423999999</v>
      </c>
      <c r="K80" s="469">
        <f t="shared" si="6"/>
        <v>0.026822345217165904</v>
      </c>
      <c r="L80" s="469">
        <f t="shared" si="7"/>
        <v>0.00022003246879050863</v>
      </c>
    </row>
    <row r="81" spans="1:12" s="446" customFormat="1" ht="12.75">
      <c r="A81" s="815"/>
      <c r="B81" s="441">
        <v>78</v>
      </c>
      <c r="C81" s="465" t="s">
        <v>138</v>
      </c>
      <c r="D81" s="455">
        <f>+'[5]Cuadro 2 '!D81</f>
        <v>478929.28513999964</v>
      </c>
      <c r="E81" s="455">
        <f>+'[5]Cuadro 2 '!E81</f>
        <v>181759.58135000008</v>
      </c>
      <c r="F81" s="466">
        <f t="shared" si="4"/>
        <v>163.49603227670477</v>
      </c>
      <c r="G81" s="466">
        <f t="shared" si="5"/>
        <v>1.146853047294643</v>
      </c>
      <c r="H81" s="466"/>
      <c r="I81" s="455">
        <f>+'[5]Cuadro 2 '!I81</f>
        <v>144902.86529000002</v>
      </c>
      <c r="J81" s="455">
        <f>+'[5]Cuadro 2 '!J81</f>
        <v>40025.591600000014</v>
      </c>
      <c r="K81" s="466">
        <f t="shared" si="6"/>
        <v>262.02554290290607</v>
      </c>
      <c r="L81" s="466">
        <f t="shared" si="7"/>
        <v>1.9409585396124442</v>
      </c>
    </row>
    <row r="82" spans="1:12" s="446" customFormat="1" ht="12.75">
      <c r="A82" s="815"/>
      <c r="B82" s="477">
        <v>79</v>
      </c>
      <c r="C82" s="468" t="s">
        <v>140</v>
      </c>
      <c r="D82" s="450">
        <f>+'[5]Cuadro 2 '!D82</f>
        <v>8529.73358</v>
      </c>
      <c r="E82" s="450">
        <f>+'[5]Cuadro 2 '!E82</f>
        <v>8009.900200000001</v>
      </c>
      <c r="F82" s="469">
        <f t="shared" si="4"/>
        <v>6.489885854008507</v>
      </c>
      <c r="G82" s="469">
        <f t="shared" si="5"/>
        <v>0.002006168490041533</v>
      </c>
      <c r="H82" s="469"/>
      <c r="I82" s="450">
        <f>+'[5]Cuadro 2 '!I82</f>
        <v>4153.90658</v>
      </c>
      <c r="J82" s="450">
        <f>+'[5]Cuadro 2 '!J82</f>
        <v>1268.36419</v>
      </c>
      <c r="K82" s="469">
        <f t="shared" si="6"/>
        <v>227.50109256868876</v>
      </c>
      <c r="L82" s="469">
        <f t="shared" si="7"/>
        <v>0.053402590916302846</v>
      </c>
    </row>
    <row r="83" spans="1:12" s="446" customFormat="1" ht="36">
      <c r="A83" s="815"/>
      <c r="B83" s="441">
        <v>81</v>
      </c>
      <c r="C83" s="465" t="s">
        <v>894</v>
      </c>
      <c r="D83" s="455">
        <f>+'[5]Cuadro 2 '!D83</f>
        <v>32646.05063999996</v>
      </c>
      <c r="E83" s="455">
        <f>+'[5]Cuadro 2 '!E83</f>
        <v>34817.687619999946</v>
      </c>
      <c r="F83" s="466">
        <f t="shared" si="4"/>
        <v>-6.237166016598285</v>
      </c>
      <c r="G83" s="466">
        <f t="shared" si="5"/>
        <v>-0.008380896357761658</v>
      </c>
      <c r="H83" s="466"/>
      <c r="I83" s="455">
        <f>+'[5]Cuadro 2 '!I83</f>
        <v>5664.2765400000035</v>
      </c>
      <c r="J83" s="455">
        <f>+'[5]Cuadro 2 '!J83</f>
        <v>7910.89858</v>
      </c>
      <c r="K83" s="466">
        <f t="shared" si="6"/>
        <v>-28.39907524133619</v>
      </c>
      <c r="L83" s="466">
        <f t="shared" si="7"/>
        <v>-0.041578123461797276</v>
      </c>
    </row>
    <row r="84" spans="1:12" s="446" customFormat="1" ht="24">
      <c r="A84" s="815"/>
      <c r="B84" s="477">
        <v>82</v>
      </c>
      <c r="C84" s="468" t="s">
        <v>895</v>
      </c>
      <c r="D84" s="450">
        <f>+'[5]Cuadro 2 '!D84</f>
        <v>42155.559989999994</v>
      </c>
      <c r="E84" s="450">
        <f>+'[5]Cuadro 2 '!E84</f>
        <v>42659.06895000001</v>
      </c>
      <c r="F84" s="469">
        <f t="shared" si="4"/>
        <v>-1.1803093044298936</v>
      </c>
      <c r="G84" s="469">
        <f t="shared" si="5"/>
        <v>-0.0019431684244778816</v>
      </c>
      <c r="H84" s="469"/>
      <c r="I84" s="450">
        <f>+'[5]Cuadro 2 '!I84</f>
        <v>9985.7885</v>
      </c>
      <c r="J84" s="450">
        <f>+'[5]Cuadro 2 '!J84</f>
        <v>9102.067529999998</v>
      </c>
      <c r="K84" s="469">
        <f t="shared" si="6"/>
        <v>9.709013552001215</v>
      </c>
      <c r="L84" s="469">
        <f t="shared" si="7"/>
        <v>0.016354980473902676</v>
      </c>
    </row>
    <row r="85" spans="1:12" s="446" customFormat="1" ht="24">
      <c r="A85" s="815"/>
      <c r="B85" s="441">
        <v>83</v>
      </c>
      <c r="C85" s="465" t="s">
        <v>896</v>
      </c>
      <c r="D85" s="455">
        <f>+'[5]Cuadro 2 '!D85</f>
        <v>18543.978150000006</v>
      </c>
      <c r="E85" s="455">
        <f>+'[5]Cuadro 2 '!E85</f>
        <v>15415.141959999997</v>
      </c>
      <c r="F85" s="466">
        <f t="shared" si="4"/>
        <v>20.297161051898673</v>
      </c>
      <c r="G85" s="466">
        <f t="shared" si="5"/>
        <v>0.01207497020464448</v>
      </c>
      <c r="H85" s="466"/>
      <c r="I85" s="455">
        <f>+'[5]Cuadro 2 '!I85</f>
        <v>3605.913249999999</v>
      </c>
      <c r="J85" s="455">
        <f>+'[5]Cuadro 2 '!J85</f>
        <v>3752.87946</v>
      </c>
      <c r="K85" s="466">
        <f t="shared" si="6"/>
        <v>-3.9160919386417214</v>
      </c>
      <c r="L85" s="466">
        <f t="shared" si="7"/>
        <v>-0.0027198964112772946</v>
      </c>
    </row>
    <row r="86" spans="1:12" s="446" customFormat="1" ht="12.75">
      <c r="A86" s="815"/>
      <c r="B86" s="477">
        <v>84</v>
      </c>
      <c r="C86" s="468" t="s">
        <v>150</v>
      </c>
      <c r="D86" s="450">
        <f>+'[5]Cuadro 2 '!D86</f>
        <v>252759.18465000016</v>
      </c>
      <c r="E86" s="450">
        <f>+'[5]Cuadro 2 '!E86</f>
        <v>269675.74181000004</v>
      </c>
      <c r="F86" s="469">
        <f t="shared" si="4"/>
        <v>-6.272925049342567</v>
      </c>
      <c r="G86" s="469">
        <f t="shared" si="5"/>
        <v>-0.06528527262789147</v>
      </c>
      <c r="H86" s="469"/>
      <c r="I86" s="450">
        <f>+'[5]Cuadro 2 '!I86</f>
        <v>61277.40586999997</v>
      </c>
      <c r="J86" s="450">
        <f>+'[5]Cuadro 2 '!J86</f>
        <v>62983.82478000002</v>
      </c>
      <c r="K86" s="469">
        <f t="shared" si="6"/>
        <v>-2.709297055173288</v>
      </c>
      <c r="L86" s="469">
        <f t="shared" si="7"/>
        <v>-0.03158061073660947</v>
      </c>
    </row>
    <row r="87" spans="1:12" s="446" customFormat="1" ht="12.75">
      <c r="A87" s="815"/>
      <c r="B87" s="441">
        <v>85</v>
      </c>
      <c r="C87" s="465" t="s">
        <v>152</v>
      </c>
      <c r="D87" s="455">
        <f>+'[5]Cuadro 2 '!D87</f>
        <v>19309.246269999996</v>
      </c>
      <c r="E87" s="455">
        <f>+'[5]Cuadro 2 '!E87</f>
        <v>18894.81391</v>
      </c>
      <c r="F87" s="466">
        <f t="shared" si="4"/>
        <v>2.193365660937569</v>
      </c>
      <c r="G87" s="466">
        <f t="shared" si="5"/>
        <v>0.0015993992957619245</v>
      </c>
      <c r="H87" s="466"/>
      <c r="I87" s="455">
        <f>+'[5]Cuadro 2 '!I87</f>
        <v>4737.769610000001</v>
      </c>
      <c r="J87" s="455">
        <f>+'[5]Cuadro 2 '!J87</f>
        <v>5250.322750000001</v>
      </c>
      <c r="K87" s="466">
        <f t="shared" si="6"/>
        <v>-9.76231680233372</v>
      </c>
      <c r="L87" s="466">
        <f t="shared" si="7"/>
        <v>-0.009485795721852661</v>
      </c>
    </row>
    <row r="88" spans="1:12" s="446" customFormat="1" ht="24">
      <c r="A88" s="815"/>
      <c r="B88" s="477">
        <v>87</v>
      </c>
      <c r="C88" s="468" t="s">
        <v>897</v>
      </c>
      <c r="D88" s="450">
        <f>+'[5]Cuadro 2 '!D88</f>
        <v>30813.939060000008</v>
      </c>
      <c r="E88" s="450">
        <f>+'[5]Cuadro 2 '!E88</f>
        <v>23350.50587</v>
      </c>
      <c r="F88" s="469">
        <f t="shared" si="4"/>
        <v>31.962618846681146</v>
      </c>
      <c r="G88" s="469">
        <f t="shared" si="5"/>
        <v>0.028803276336945124</v>
      </c>
      <c r="H88" s="469"/>
      <c r="I88" s="450">
        <f>+'[5]Cuadro 2 '!I88</f>
        <v>8905.08629</v>
      </c>
      <c r="J88" s="450">
        <f>+'[5]Cuadro 2 '!J88</f>
        <v>6667.451870000001</v>
      </c>
      <c r="K88" s="469">
        <f t="shared" si="6"/>
        <v>33.560563520048305</v>
      </c>
      <c r="L88" s="469">
        <f t="shared" si="7"/>
        <v>0.041411790021042984</v>
      </c>
    </row>
    <row r="89" spans="1:12" s="446" customFormat="1" ht="24">
      <c r="A89" s="815"/>
      <c r="B89" s="441">
        <v>88</v>
      </c>
      <c r="C89" s="465" t="s">
        <v>898</v>
      </c>
      <c r="D89" s="455">
        <f>+'[5]Cuadro 2 '!D89</f>
        <v>2492.330700000002</v>
      </c>
      <c r="E89" s="455">
        <f>+'[5]Cuadro 2 '!E89</f>
        <v>2005.5071599999997</v>
      </c>
      <c r="F89" s="466">
        <f t="shared" si="4"/>
        <v>24.27433567477277</v>
      </c>
      <c r="G89" s="466">
        <f t="shared" si="5"/>
        <v>0.0018787751686097566</v>
      </c>
      <c r="H89" s="466"/>
      <c r="I89" s="455">
        <f>+'[5]Cuadro 2 '!I89</f>
        <v>459.6875199999999</v>
      </c>
      <c r="J89" s="455">
        <f>+'[5]Cuadro 2 '!J89</f>
        <v>226.22612</v>
      </c>
      <c r="K89" s="466">
        <f t="shared" si="6"/>
        <v>103.19825137786913</v>
      </c>
      <c r="L89" s="466">
        <f t="shared" si="7"/>
        <v>0.004320658633244802</v>
      </c>
    </row>
    <row r="90" spans="1:12" s="446" customFormat="1" ht="12.75">
      <c r="A90" s="815"/>
      <c r="B90" s="477">
        <v>89</v>
      </c>
      <c r="C90" s="468" t="s">
        <v>899</v>
      </c>
      <c r="D90" s="450">
        <f>+'[5]Cuadro 2 '!D90</f>
        <v>221935.24737</v>
      </c>
      <c r="E90" s="450">
        <f>+'[5]Cuadro 2 '!E90</f>
        <v>217743.80305000002</v>
      </c>
      <c r="F90" s="469">
        <f t="shared" si="4"/>
        <v>1.9249431034496576</v>
      </c>
      <c r="G90" s="469">
        <f t="shared" si="5"/>
        <v>0.016175843733904766</v>
      </c>
      <c r="H90" s="469"/>
      <c r="I90" s="450">
        <f>+'[5]Cuadro 2 '!I90</f>
        <v>45066.932179999996</v>
      </c>
      <c r="J90" s="450">
        <f>+'[5]Cuadro 2 '!J90</f>
        <v>49251.34628</v>
      </c>
      <c r="K90" s="469">
        <f t="shared" si="6"/>
        <v>-8.496040039618592</v>
      </c>
      <c r="L90" s="469">
        <f t="shared" si="7"/>
        <v>-0.07744074569173447</v>
      </c>
    </row>
    <row r="91" spans="1:12" s="470" customFormat="1" ht="14.25" customHeight="1">
      <c r="A91" s="475"/>
      <c r="B91" s="476"/>
      <c r="C91" s="465"/>
      <c r="D91" s="455"/>
      <c r="E91" s="457"/>
      <c r="F91" s="466"/>
      <c r="G91" s="466"/>
      <c r="H91" s="466"/>
      <c r="I91" s="455"/>
      <c r="J91" s="457"/>
      <c r="K91" s="466"/>
      <c r="L91" s="466"/>
    </row>
    <row r="92" spans="1:12" s="431" customFormat="1" ht="25.5" customHeight="1">
      <c r="A92" s="816" t="s">
        <v>900</v>
      </c>
      <c r="B92" s="816"/>
      <c r="C92" s="816"/>
      <c r="D92" s="429">
        <f>+'[5]Cuadro 2 '!D92</f>
        <v>1236020.4250800002</v>
      </c>
      <c r="E92" s="429">
        <f>+'[5]Cuadro 2 '!E92</f>
        <v>1309491.6070399994</v>
      </c>
      <c r="F92" s="430">
        <f>+IF(((D92-E92)/E92*100)&lt;500,(D92-E92)/E92*100,"*")</f>
        <v>-5.610664594183613</v>
      </c>
      <c r="G92" s="430">
        <f>+(D92-E92)/$E$14*100</f>
        <v>-0.28354387356629285</v>
      </c>
      <c r="H92" s="430"/>
      <c r="I92" s="429">
        <f>+'[5]Cuadro 2 '!I92</f>
        <v>191443.73474999997</v>
      </c>
      <c r="J92" s="429">
        <f>+'[5]Cuadro 2 '!J92</f>
        <v>270065.60355</v>
      </c>
      <c r="K92" s="430">
        <f>IF(((I92-J92)/J92*100)&lt;500,(I92-J92)/J92*100,"*")</f>
        <v>-29.112137112804877</v>
      </c>
      <c r="L92" s="430">
        <f>+(I92-J92)/$J$14*100</f>
        <v>-1.4550510542323503</v>
      </c>
    </row>
    <row r="93" spans="1:12" s="446" customFormat="1" ht="12.75">
      <c r="A93" s="815" t="s">
        <v>901</v>
      </c>
      <c r="B93" s="479">
        <v>89</v>
      </c>
      <c r="C93" s="465" t="s">
        <v>899</v>
      </c>
      <c r="D93" s="455">
        <f>+'[5]Cuadro 2 '!D93</f>
        <v>4805.53259</v>
      </c>
      <c r="E93" s="457">
        <f>+'[5]Cuadro 2 '!E93</f>
        <v>4020.7659900000003</v>
      </c>
      <c r="F93" s="466">
        <f>+IF(((D93-E93)/E93*100)&lt;500,(D93-E93)/E93*100,"*")</f>
        <v>19.51783819182174</v>
      </c>
      <c r="G93" s="466">
        <f>+(D93-E93)/$E$14*100</f>
        <v>0.0030286127931165737</v>
      </c>
      <c r="H93" s="466"/>
      <c r="I93" s="455">
        <f>+'[5]Cuadro 2 '!I93</f>
        <v>1346.2333999999998</v>
      </c>
      <c r="J93" s="457">
        <f>+'[5]Cuadro 2 '!J93</f>
        <v>951.3032</v>
      </c>
      <c r="K93" s="466">
        <f>IF(((I93-J93)/J93*100)&lt;500,(I93-J93)/J93*100,"*")</f>
        <v>41.51465063924939</v>
      </c>
      <c r="L93" s="466">
        <f>+(I93-J93)/$J$14*100</f>
        <v>0.007308953763487655</v>
      </c>
    </row>
    <row r="94" spans="1:12" s="446" customFormat="1" ht="24">
      <c r="A94" s="815"/>
      <c r="B94" s="747">
        <v>91</v>
      </c>
      <c r="C94" s="468" t="s">
        <v>162</v>
      </c>
      <c r="D94" s="450">
        <f>+'[5]Cuadro 2 '!D94</f>
        <v>6.752490000000001</v>
      </c>
      <c r="E94" s="452">
        <f>+'[5]Cuadro 2 '!E94</f>
        <v>185.96383000000006</v>
      </c>
      <c r="F94" s="450">
        <f>+IF(((D94-E94)/E94*100)&lt;500,(D94-E94)/E94*100,"*")</f>
        <v>-96.3689229244203</v>
      </c>
      <c r="G94" s="450">
        <f>+(D94-E94)/$E$14*100</f>
        <v>-0.0006916218873172795</v>
      </c>
      <c r="H94" s="469"/>
      <c r="I94" s="450">
        <f>+'[5]Cuadro 2 '!I94</f>
        <v>4.495150000000001</v>
      </c>
      <c r="J94" s="452">
        <f>+'[5]Cuadro 2 '!J94</f>
        <v>5.258450000000001</v>
      </c>
      <c r="K94" s="639">
        <f>IF(((I94-J94)/J94*100)&lt;500,(I94-J94)/J94*100,"*")</f>
        <v>-14.515684279588093</v>
      </c>
      <c r="L94" s="639">
        <f>+(I94-J94)/$J$14*100</f>
        <v>-1.4126355512113607E-05</v>
      </c>
    </row>
    <row r="95" spans="1:12" s="446" customFormat="1" ht="24">
      <c r="A95" s="815"/>
      <c r="B95" s="479">
        <v>93</v>
      </c>
      <c r="C95" s="465" t="s">
        <v>164</v>
      </c>
      <c r="D95" s="455">
        <f>+'[5]Cuadro 2 '!D95</f>
        <v>3183.3199200000004</v>
      </c>
      <c r="E95" s="457">
        <f>+'[5]Cuadro 2 '!E95</f>
        <v>2847.0297499999997</v>
      </c>
      <c r="F95" s="455">
        <f>+IF(((D95-E95)/E95*100)&lt;500,(D95-E95)/E95*100,"*")</f>
        <v>11.811965435204907</v>
      </c>
      <c r="G95" s="455">
        <f>+(D95-E95)/$E$14*100</f>
        <v>0.0012978288207746737</v>
      </c>
      <c r="H95" s="466"/>
      <c r="I95" s="455">
        <f>+'[5]Cuadro 2 '!I95</f>
        <v>628.772</v>
      </c>
      <c r="J95" s="457">
        <f>+'[5]Cuadro 2 '!J95</f>
        <v>600.26484</v>
      </c>
      <c r="K95" s="640">
        <f>IF(((I95-J95)/J95*100)&lt;500,(I95-J95)/J95*100,"*")</f>
        <v>4.7490970818813905</v>
      </c>
      <c r="L95" s="640">
        <f>+(I95-J95)/$J$14*100</f>
        <v>0.0005275806063156091</v>
      </c>
    </row>
    <row r="96" spans="1:12" s="446" customFormat="1" ht="3" customHeight="1" hidden="1">
      <c r="A96" s="815"/>
      <c r="B96" s="747"/>
      <c r="C96" s="468"/>
      <c r="D96" s="450">
        <v>0</v>
      </c>
      <c r="E96" s="452">
        <v>0</v>
      </c>
      <c r="F96" s="469"/>
      <c r="G96" s="469"/>
      <c r="H96" s="469"/>
      <c r="I96" s="450">
        <v>0</v>
      </c>
      <c r="J96" s="452">
        <v>0</v>
      </c>
      <c r="K96" s="469"/>
      <c r="L96" s="469"/>
    </row>
    <row r="97" spans="1:12" s="446" customFormat="1" ht="22.5" customHeight="1" thickBot="1">
      <c r="A97" s="817"/>
      <c r="B97" s="701">
        <v>97</v>
      </c>
      <c r="C97" s="702" t="s">
        <v>166</v>
      </c>
      <c r="D97" s="703">
        <v>1228024.8200800002</v>
      </c>
      <c r="E97" s="704">
        <v>1302437.8474699995</v>
      </c>
      <c r="F97" s="703">
        <v>-5.713364943636075</v>
      </c>
      <c r="G97" s="703">
        <v>-0.28717869329286677</v>
      </c>
      <c r="H97" s="705"/>
      <c r="I97" s="703">
        <v>189464.23419999998</v>
      </c>
      <c r="J97" s="704">
        <v>268508.77706</v>
      </c>
      <c r="K97" s="798">
        <v>-29.438346010691863</v>
      </c>
      <c r="L97" s="798">
        <v>-1.4628734622466413</v>
      </c>
    </row>
    <row r="98" spans="1:12" ht="12.75">
      <c r="A98" s="408" t="s">
        <v>862</v>
      </c>
      <c r="B98" s="485"/>
      <c r="C98" s="468"/>
      <c r="D98" s="450"/>
      <c r="E98" s="452"/>
      <c r="F98" s="469"/>
      <c r="G98" s="469"/>
      <c r="H98" s="469"/>
      <c r="I98" s="450"/>
      <c r="J98" s="452"/>
      <c r="K98" s="469"/>
      <c r="L98" s="469"/>
    </row>
    <row r="99" spans="1:5" ht="12.75">
      <c r="A99" s="486" t="s">
        <v>748</v>
      </c>
      <c r="B99" s="487"/>
      <c r="E99" s="427"/>
    </row>
    <row r="100" spans="1:5" s="415" customFormat="1" ht="12.75">
      <c r="A100" s="489" t="s">
        <v>903</v>
      </c>
      <c r="B100" s="490"/>
      <c r="C100" s="347"/>
      <c r="D100" s="427"/>
      <c r="E100" s="641"/>
    </row>
    <row r="101" spans="1:5" s="415" customFormat="1" ht="12.75">
      <c r="A101" s="489" t="s">
        <v>904</v>
      </c>
      <c r="B101" s="488"/>
      <c r="C101" s="347"/>
      <c r="D101" s="427"/>
      <c r="E101" s="641"/>
    </row>
    <row r="102" spans="1:12" ht="12.75">
      <c r="A102" s="409" t="s">
        <v>503</v>
      </c>
      <c r="B102" s="488"/>
      <c r="G102" s="415"/>
      <c r="H102" s="415"/>
      <c r="I102" s="415"/>
      <c r="J102" s="415"/>
      <c r="K102" s="415"/>
      <c r="L102" s="415"/>
    </row>
    <row r="103" spans="1:2" ht="12.75">
      <c r="A103" s="489" t="s">
        <v>1323</v>
      </c>
      <c r="B103" s="488"/>
    </row>
  </sheetData>
  <sheetProtection/>
  <mergeCells count="16">
    <mergeCell ref="A57:A90"/>
    <mergeCell ref="A92:C92"/>
    <mergeCell ref="A93:A97"/>
    <mergeCell ref="A14:C14"/>
    <mergeCell ref="A16:C16"/>
    <mergeCell ref="A17:A45"/>
    <mergeCell ref="A46:C46"/>
    <mergeCell ref="A48:A54"/>
    <mergeCell ref="A56:C56"/>
    <mergeCell ref="A7:D7"/>
    <mergeCell ref="J9:N9"/>
    <mergeCell ref="A11:A12"/>
    <mergeCell ref="B11:B12"/>
    <mergeCell ref="C11:C12"/>
    <mergeCell ref="D11:G11"/>
    <mergeCell ref="I11:L11"/>
  </mergeCells>
  <printOptions/>
  <pageMargins left="0.7" right="0.7" top="0.75" bottom="0.75" header="0.3" footer="0.3"/>
  <pageSetup horizontalDpi="600" verticalDpi="600" orientation="portrait" r:id="rId2"/>
  <ignoredErrors>
    <ignoredError sqref="B19:B3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26.8515625" style="347" customWidth="1"/>
    <col min="2" max="2" width="12.140625" style="414" customWidth="1"/>
    <col min="3" max="3" width="41.28125" style="347" customWidth="1"/>
    <col min="4" max="4" width="15.140625" style="427" customWidth="1"/>
    <col min="5" max="5" width="16.140625" style="641" customWidth="1"/>
    <col min="6" max="6" width="10.7109375" style="415" customWidth="1"/>
    <col min="7" max="7" width="12.421875" style="347" customWidth="1"/>
    <col min="8" max="8" width="2.140625" style="347" customWidth="1"/>
    <col min="9" max="10" width="15.7109375" style="347" customWidth="1"/>
    <col min="11" max="11" width="9.7109375" style="347" customWidth="1"/>
    <col min="12" max="12" width="15.7109375" style="347" customWidth="1"/>
    <col min="13" max="13" width="7.140625" style="347" bestFit="1" customWidth="1"/>
    <col min="14" max="16384" width="6.7109375" style="347" customWidth="1"/>
  </cols>
  <sheetData>
    <row r="1" spans="4:5" ht="3" customHeight="1">
      <c r="D1" s="407"/>
      <c r="E1" s="413"/>
    </row>
    <row r="2" spans="4:5" ht="12.75">
      <c r="D2" s="407"/>
      <c r="E2" s="413"/>
    </row>
    <row r="3" spans="4:6" ht="14.25">
      <c r="D3" s="407"/>
      <c r="E3" s="417"/>
      <c r="F3" s="417"/>
    </row>
    <row r="4" spans="4:10" ht="14.25">
      <c r="D4" s="407"/>
      <c r="E4" s="417"/>
      <c r="F4" s="417"/>
      <c r="J4" s="507"/>
    </row>
    <row r="5" spans="4:10" ht="12.75">
      <c r="D5" s="407"/>
      <c r="E5" s="347"/>
      <c r="F5" s="347"/>
      <c r="J5" s="507"/>
    </row>
    <row r="6" spans="1:9" ht="15">
      <c r="A6" s="653" t="s">
        <v>1122</v>
      </c>
      <c r="B6" s="416"/>
      <c r="C6" s="653"/>
      <c r="D6" s="417"/>
      <c r="E6" s="417"/>
      <c r="I6" s="507"/>
    </row>
    <row r="7" spans="1:12" ht="15">
      <c r="A7" s="807" t="s">
        <v>863</v>
      </c>
      <c r="B7" s="807"/>
      <c r="C7" s="807"/>
      <c r="D7" s="807"/>
      <c r="E7" s="417"/>
      <c r="F7" s="634"/>
      <c r="G7" s="393"/>
      <c r="I7" s="507"/>
      <c r="K7" s="348"/>
      <c r="L7" s="348"/>
    </row>
    <row r="8" spans="1:12" s="359" customFormat="1" ht="18" customHeight="1">
      <c r="A8" s="653" t="s">
        <v>334</v>
      </c>
      <c r="B8" s="416"/>
      <c r="C8" s="653"/>
      <c r="D8" s="429"/>
      <c r="E8" s="429"/>
      <c r="F8" s="429"/>
      <c r="G8" s="429"/>
      <c r="H8" s="429"/>
      <c r="I8" s="429"/>
      <c r="J8" s="429"/>
      <c r="K8" s="429"/>
      <c r="L8" s="429"/>
    </row>
    <row r="9" spans="1:12" s="359" customFormat="1" ht="18.75" customHeight="1" thickBot="1">
      <c r="A9" s="646" t="s">
        <v>1329</v>
      </c>
      <c r="B9" s="504"/>
      <c r="C9" s="504"/>
      <c r="D9" s="417"/>
      <c r="E9" s="417"/>
      <c r="F9" s="417"/>
      <c r="G9" s="429"/>
      <c r="H9" s="393"/>
      <c r="I9" s="666"/>
      <c r="J9" s="666"/>
      <c r="K9" s="666"/>
      <c r="L9" s="421" t="s">
        <v>787</v>
      </c>
    </row>
    <row r="10" spans="1:11" ht="19.5" customHeight="1" hidden="1" thickBot="1">
      <c r="A10" s="418"/>
      <c r="B10" s="419"/>
      <c r="C10" s="418"/>
      <c r="D10" s="429"/>
      <c r="E10" s="417"/>
      <c r="F10" s="642"/>
      <c r="G10" s="417"/>
      <c r="H10" s="508"/>
      <c r="I10" s="633"/>
      <c r="J10" s="633"/>
      <c r="K10" s="420"/>
    </row>
    <row r="11" spans="1:12" ht="13.5" customHeight="1">
      <c r="A11" s="809" t="s">
        <v>852</v>
      </c>
      <c r="B11" s="809" t="s">
        <v>864</v>
      </c>
      <c r="C11" s="811" t="s">
        <v>865</v>
      </c>
      <c r="D11" s="806" t="s">
        <v>1319</v>
      </c>
      <c r="E11" s="806"/>
      <c r="F11" s="806"/>
      <c r="G11" s="806"/>
      <c r="I11" s="813" t="s">
        <v>1320</v>
      </c>
      <c r="J11" s="814"/>
      <c r="K11" s="814"/>
      <c r="L11" s="814"/>
    </row>
    <row r="12" spans="1:12" ht="27.75" customHeight="1" thickBot="1">
      <c r="A12" s="810"/>
      <c r="B12" s="810"/>
      <c r="C12" s="812"/>
      <c r="D12" s="422">
        <v>2013</v>
      </c>
      <c r="E12" s="422">
        <v>2012</v>
      </c>
      <c r="F12" s="654" t="s">
        <v>337</v>
      </c>
      <c r="G12" s="654" t="s">
        <v>758</v>
      </c>
      <c r="H12" s="418"/>
      <c r="I12" s="422">
        <v>2013</v>
      </c>
      <c r="J12" s="422">
        <v>2012</v>
      </c>
      <c r="K12" s="654" t="s">
        <v>337</v>
      </c>
      <c r="L12" s="654" t="s">
        <v>758</v>
      </c>
    </row>
    <row r="13" spans="4:8" ht="5.25" customHeight="1">
      <c r="D13" s="407"/>
      <c r="E13" s="413"/>
      <c r="H13" s="423"/>
    </row>
    <row r="14" spans="1:12" s="426" customFormat="1" ht="15" customHeight="1">
      <c r="A14" s="818" t="s">
        <v>452</v>
      </c>
      <c r="B14" s="818"/>
      <c r="C14" s="818"/>
      <c r="D14" s="424">
        <v>48767066.11877</v>
      </c>
      <c r="E14" s="424">
        <v>54735859.23942</v>
      </c>
      <c r="F14" s="425">
        <v>-10.90472170089065</v>
      </c>
      <c r="G14" s="425">
        <v>-10.90472170089065</v>
      </c>
      <c r="H14" s="425"/>
      <c r="I14" s="424">
        <v>12765665.16141</v>
      </c>
      <c r="J14" s="424">
        <v>12724320.586</v>
      </c>
      <c r="K14" s="425">
        <v>0.32492560314371965</v>
      </c>
      <c r="L14" s="425">
        <v>0.32492560314371965</v>
      </c>
    </row>
    <row r="15" spans="5:12" ht="5.25" customHeight="1">
      <c r="E15" s="427"/>
      <c r="F15" s="428"/>
      <c r="G15" s="635"/>
      <c r="H15" s="428"/>
      <c r="I15" s="427"/>
      <c r="J15" s="427"/>
      <c r="K15" s="428"/>
      <c r="L15" s="428"/>
    </row>
    <row r="16" spans="1:12" s="431" customFormat="1" ht="25.5" customHeight="1">
      <c r="A16" s="816" t="s">
        <v>866</v>
      </c>
      <c r="B16" s="816"/>
      <c r="C16" s="816"/>
      <c r="D16" s="429">
        <v>1521563.42834</v>
      </c>
      <c r="E16" s="429">
        <v>1601309.5359799997</v>
      </c>
      <c r="F16" s="430">
        <v>-4.980055751132155</v>
      </c>
      <c r="G16" s="430">
        <v>-0.145692620428561</v>
      </c>
      <c r="H16" s="430"/>
      <c r="I16" s="429">
        <v>328375.79365</v>
      </c>
      <c r="J16" s="429">
        <v>404267.75581000006</v>
      </c>
      <c r="K16" s="430">
        <v>-18.772697319859503</v>
      </c>
      <c r="L16" s="430">
        <v>-0.5964323332398634</v>
      </c>
    </row>
    <row r="17" spans="1:12" s="436" customFormat="1" ht="14.25">
      <c r="A17" s="819" t="s">
        <v>867</v>
      </c>
      <c r="B17" s="437"/>
      <c r="C17" s="433" t="s">
        <v>868</v>
      </c>
      <c r="D17" s="434">
        <v>1277125.27611</v>
      </c>
      <c r="E17" s="434">
        <v>1381137.2665199996</v>
      </c>
      <c r="F17" s="435">
        <v>-7.53089449769716</v>
      </c>
      <c r="G17" s="435">
        <v>-0.1900253176898914</v>
      </c>
      <c r="H17" s="435"/>
      <c r="I17" s="434">
        <v>271568.07079</v>
      </c>
      <c r="J17" s="434">
        <v>335433.09687000007</v>
      </c>
      <c r="K17" s="435">
        <v>-19.03957202671371</v>
      </c>
      <c r="L17" s="435">
        <v>-0.501913054204779</v>
      </c>
    </row>
    <row r="18" spans="1:12" s="436" customFormat="1" ht="14.25">
      <c r="A18" s="819"/>
      <c r="C18" s="438"/>
      <c r="D18" s="439"/>
      <c r="E18" s="439"/>
      <c r="F18" s="440"/>
      <c r="G18" s="636"/>
      <c r="H18" s="440"/>
      <c r="I18" s="439"/>
      <c r="J18" s="439"/>
      <c r="K18" s="440"/>
      <c r="L18" s="440"/>
    </row>
    <row r="19" spans="1:12" s="436" customFormat="1" ht="15.75" customHeight="1">
      <c r="A19" s="819"/>
      <c r="B19" s="441" t="s">
        <v>25</v>
      </c>
      <c r="C19" s="442" t="s">
        <v>26</v>
      </c>
      <c r="D19" s="443">
        <f>+'[5]Cuadro 3'!$D19</f>
        <v>76618.27554999999</v>
      </c>
      <c r="E19" s="445">
        <f>+'[5]Cuadro 3'!$E19</f>
        <v>37563.52763999999</v>
      </c>
      <c r="F19" s="444">
        <f>+IF(((D19-E19)/E19*100)&lt;500,(D19-E19)/E19*100,"*")</f>
        <v>103.96986216068818</v>
      </c>
      <c r="G19" s="444">
        <f>+(D19-E19)/$E$14*100</f>
        <v>0.07135130141863803</v>
      </c>
      <c r="H19" s="444"/>
      <c r="I19" s="443">
        <f>+'[5]Cuadro 3'!$I19</f>
        <v>13316.492799999998</v>
      </c>
      <c r="J19" s="445">
        <f>+'[5]Cuadro 3'!$J19</f>
        <v>12245.377860000002</v>
      </c>
      <c r="K19" s="444">
        <f>IF(((I19-J19)/J19*100)&lt;500,(I19-J19)/J19*100,"*")</f>
        <v>8.747095861360341</v>
      </c>
      <c r="L19" s="444">
        <f>+(I19-J19)/$J$14*100</f>
        <v>0.008417855654929786</v>
      </c>
    </row>
    <row r="20" spans="1:7" s="446" customFormat="1" ht="15.75" customHeight="1">
      <c r="A20" s="819"/>
      <c r="B20" s="436"/>
      <c r="C20" s="436"/>
      <c r="G20" s="636"/>
    </row>
    <row r="21" spans="1:12" s="446" customFormat="1" ht="12.75">
      <c r="A21" s="819"/>
      <c r="B21" s="432"/>
      <c r="C21" s="447" t="s">
        <v>1328</v>
      </c>
      <c r="D21" s="434">
        <v>1200507.00056</v>
      </c>
      <c r="E21" s="434">
        <v>1343573.7388799996</v>
      </c>
      <c r="F21" s="435">
        <v>-10.648223776631694</v>
      </c>
      <c r="G21" s="435">
        <v>-0.2613766191085293</v>
      </c>
      <c r="H21" s="435"/>
      <c r="I21" s="434">
        <v>258251.57799000005</v>
      </c>
      <c r="J21" s="434">
        <v>323187.71901000006</v>
      </c>
      <c r="K21" s="435">
        <v>-20.092391263787707</v>
      </c>
      <c r="L21" s="435">
        <v>-0.5103309098597086</v>
      </c>
    </row>
    <row r="22" spans="1:12" s="446" customFormat="1" ht="12.75">
      <c r="A22" s="819"/>
      <c r="B22" s="448" t="s">
        <v>527</v>
      </c>
      <c r="C22" s="449" t="s">
        <v>27</v>
      </c>
      <c r="D22" s="450">
        <v>11801.333780000003</v>
      </c>
      <c r="E22" s="452">
        <v>5125.0602</v>
      </c>
      <c r="F22" s="451">
        <v>130.2672226172095</v>
      </c>
      <c r="G22" s="451">
        <v>0.012197257287580579</v>
      </c>
      <c r="H22" s="451"/>
      <c r="I22" s="450">
        <v>3650.377159999999</v>
      </c>
      <c r="J22" s="452">
        <v>1566.12764</v>
      </c>
      <c r="K22" s="451">
        <v>133.08299188181107</v>
      </c>
      <c r="L22" s="451">
        <v>0.016380045644976957</v>
      </c>
    </row>
    <row r="23" spans="1:12" s="446" customFormat="1" ht="12.75">
      <c r="A23" s="819"/>
      <c r="B23" s="453" t="s">
        <v>533</v>
      </c>
      <c r="C23" s="454" t="s">
        <v>28</v>
      </c>
      <c r="D23" s="455">
        <v>1181.2390999999993</v>
      </c>
      <c r="E23" s="457">
        <v>775.7649</v>
      </c>
      <c r="F23" s="456">
        <v>52.267665113489834</v>
      </c>
      <c r="G23" s="456">
        <v>0.000740783474735302</v>
      </c>
      <c r="H23" s="456"/>
      <c r="I23" s="455">
        <v>113.95287</v>
      </c>
      <c r="J23" s="457">
        <v>140.49901</v>
      </c>
      <c r="K23" s="456">
        <v>-18.894182955452848</v>
      </c>
      <c r="L23" s="456">
        <v>-0.00020862520572774256</v>
      </c>
    </row>
    <row r="24" spans="1:12" s="446" customFormat="1" ht="12.75">
      <c r="A24" s="819"/>
      <c r="B24" s="458" t="s">
        <v>29</v>
      </c>
      <c r="C24" s="459" t="s">
        <v>870</v>
      </c>
      <c r="D24" s="450">
        <v>19119.02259</v>
      </c>
      <c r="E24" s="452">
        <v>25657.646710000005</v>
      </c>
      <c r="F24" s="451">
        <v>-25.484114712093188</v>
      </c>
      <c r="G24" s="451">
        <v>-0.01194577779696382</v>
      </c>
      <c r="H24" s="460"/>
      <c r="I24" s="450">
        <v>1341.3612300000004</v>
      </c>
      <c r="J24" s="452">
        <v>3328.43972</v>
      </c>
      <c r="K24" s="451">
        <v>-59.699999313792574</v>
      </c>
      <c r="L24" s="451">
        <v>-0.01561638184585111</v>
      </c>
    </row>
    <row r="25" spans="1:12" s="446" customFormat="1" ht="12.75">
      <c r="A25" s="819"/>
      <c r="B25" s="453" t="s">
        <v>31</v>
      </c>
      <c r="C25" s="454" t="s">
        <v>32</v>
      </c>
      <c r="D25" s="455">
        <v>25573.058409999998</v>
      </c>
      <c r="E25" s="457">
        <v>36222.68032999999</v>
      </c>
      <c r="F25" s="456">
        <v>-29.40042488015407</v>
      </c>
      <c r="G25" s="456">
        <v>-0.019456389409029835</v>
      </c>
      <c r="H25" s="456"/>
      <c r="I25" s="455">
        <v>4113.34604</v>
      </c>
      <c r="J25" s="457">
        <v>4594.930040000001</v>
      </c>
      <c r="K25" s="456">
        <v>-10.480768930270822</v>
      </c>
      <c r="L25" s="456">
        <v>-0.0037847521739578466</v>
      </c>
    </row>
    <row r="26" spans="1:12" s="446" customFormat="1" ht="12.75">
      <c r="A26" s="819"/>
      <c r="B26" s="458" t="s">
        <v>537</v>
      </c>
      <c r="C26" s="459" t="s">
        <v>33</v>
      </c>
      <c r="D26" s="450">
        <v>704439.9196399999</v>
      </c>
      <c r="E26" s="452">
        <v>699433.0835999997</v>
      </c>
      <c r="F26" s="451">
        <v>0.715842037987378</v>
      </c>
      <c r="G26" s="451">
        <v>0.00914726855405669</v>
      </c>
      <c r="H26" s="460"/>
      <c r="I26" s="450">
        <v>158083.93351000003</v>
      </c>
      <c r="J26" s="452">
        <v>221225.92035000006</v>
      </c>
      <c r="K26" s="451">
        <v>-28.541857455086415</v>
      </c>
      <c r="L26" s="451">
        <v>-0.4962307135633814</v>
      </c>
    </row>
    <row r="27" spans="1:12" s="446" customFormat="1" ht="12.75">
      <c r="A27" s="819"/>
      <c r="B27" s="453" t="s">
        <v>34</v>
      </c>
      <c r="C27" s="454" t="s">
        <v>871</v>
      </c>
      <c r="D27" s="455">
        <v>191856.35116000008</v>
      </c>
      <c r="E27" s="457">
        <v>349512.8448900001</v>
      </c>
      <c r="F27" s="456">
        <v>-45.10749634383773</v>
      </c>
      <c r="G27" s="456">
        <v>-0.2880314585734283</v>
      </c>
      <c r="H27" s="456"/>
      <c r="I27" s="455">
        <v>35538.32067999999</v>
      </c>
      <c r="J27" s="457">
        <v>51557.621909999994</v>
      </c>
      <c r="K27" s="456">
        <v>-31.070675171875877</v>
      </c>
      <c r="L27" s="456">
        <v>-0.1258951401116483</v>
      </c>
    </row>
    <row r="28" spans="1:12" s="446" customFormat="1" ht="12.75">
      <c r="A28" s="819"/>
      <c r="B28" s="458" t="s">
        <v>36</v>
      </c>
      <c r="C28" s="459" t="s">
        <v>872</v>
      </c>
      <c r="D28" s="450">
        <v>220979.35126000002</v>
      </c>
      <c r="E28" s="452">
        <v>177243.37532999998</v>
      </c>
      <c r="F28" s="451">
        <v>24.67566183986869</v>
      </c>
      <c r="G28" s="451">
        <v>0.07990369848529208</v>
      </c>
      <c r="H28" s="460"/>
      <c r="I28" s="450">
        <v>49550.15168000002</v>
      </c>
      <c r="J28" s="452">
        <v>35594.71199</v>
      </c>
      <c r="K28" s="451">
        <v>39.2064970041636</v>
      </c>
      <c r="L28" s="451">
        <v>0.10967532290371998</v>
      </c>
    </row>
    <row r="29" spans="1:12" s="446" customFormat="1" ht="24">
      <c r="A29" s="819"/>
      <c r="B29" s="453" t="s">
        <v>38</v>
      </c>
      <c r="C29" s="454" t="s">
        <v>39</v>
      </c>
      <c r="D29" s="455">
        <v>12666.3832</v>
      </c>
      <c r="E29" s="457">
        <v>33194.81194</v>
      </c>
      <c r="F29" s="456">
        <v>-61.84228058621139</v>
      </c>
      <c r="G29" s="456">
        <v>-0.037504533637092725</v>
      </c>
      <c r="H29" s="456"/>
      <c r="I29" s="455">
        <v>3005.0443</v>
      </c>
      <c r="J29" s="457">
        <v>2223.69975</v>
      </c>
      <c r="K29" s="456">
        <v>35.137142503163915</v>
      </c>
      <c r="L29" s="456">
        <v>0.00614056007720898</v>
      </c>
    </row>
    <row r="30" spans="1:12" s="446" customFormat="1" ht="12.75">
      <c r="A30" s="819"/>
      <c r="B30" s="458" t="s">
        <v>40</v>
      </c>
      <c r="C30" s="459" t="s">
        <v>41</v>
      </c>
      <c r="D30" s="450">
        <v>12890.341419999999</v>
      </c>
      <c r="E30" s="452">
        <v>16408.47098000001</v>
      </c>
      <c r="F30" s="451">
        <v>-21.440934772582988</v>
      </c>
      <c r="G30" s="451">
        <v>-0.006427467493679725</v>
      </c>
      <c r="H30" s="460"/>
      <c r="I30" s="450">
        <v>2855.0905199999997</v>
      </c>
      <c r="J30" s="452">
        <v>2955.7685999999994</v>
      </c>
      <c r="K30" s="451">
        <v>-3.406155678086563</v>
      </c>
      <c r="L30" s="451">
        <v>-0.0007912255850482993</v>
      </c>
    </row>
    <row r="31" spans="1:12" s="446" customFormat="1" ht="12.75">
      <c r="A31" s="819"/>
      <c r="B31" s="453"/>
      <c r="C31" s="454"/>
      <c r="D31" s="455"/>
      <c r="E31" s="457"/>
      <c r="F31" s="456"/>
      <c r="G31" s="637"/>
      <c r="H31" s="456"/>
      <c r="I31" s="455"/>
      <c r="J31" s="457"/>
      <c r="K31" s="456"/>
      <c r="L31" s="456"/>
    </row>
    <row r="32" spans="1:12" s="464" customFormat="1" ht="12.75">
      <c r="A32" s="819"/>
      <c r="B32" s="461"/>
      <c r="C32" s="462" t="s">
        <v>873</v>
      </c>
      <c r="D32" s="439">
        <v>244438.15223</v>
      </c>
      <c r="E32" s="439">
        <v>220172.26946</v>
      </c>
      <c r="F32" s="463">
        <v>11.021316548861991</v>
      </c>
      <c r="G32" s="463">
        <v>0.04433269726133037</v>
      </c>
      <c r="H32" s="463"/>
      <c r="I32" s="439">
        <v>56807.72286</v>
      </c>
      <c r="J32" s="439">
        <v>68834.65893999998</v>
      </c>
      <c r="K32" s="463">
        <v>-17.472209879739953</v>
      </c>
      <c r="L32" s="463">
        <v>-0.09451927903508402</v>
      </c>
    </row>
    <row r="33" spans="1:12" s="446" customFormat="1" ht="12" customHeight="1">
      <c r="A33" s="819"/>
      <c r="B33" s="441">
        <v>11</v>
      </c>
      <c r="C33" s="465" t="s">
        <v>44</v>
      </c>
      <c r="D33" s="455">
        <v>10254.21759</v>
      </c>
      <c r="E33" s="455">
        <v>11475.608259999988</v>
      </c>
      <c r="F33" s="466">
        <v>-10.643363230316378</v>
      </c>
      <c r="G33" s="466">
        <v>-0.00223142686891514</v>
      </c>
      <c r="H33" s="466"/>
      <c r="I33" s="455">
        <v>2462.2882799999993</v>
      </c>
      <c r="J33" s="455">
        <v>2481.851820000001</v>
      </c>
      <c r="K33" s="466">
        <v>-0.7882638214880175</v>
      </c>
      <c r="L33" s="466">
        <v>-0.00015374919130477433</v>
      </c>
    </row>
    <row r="34" spans="1:12" s="446" customFormat="1" ht="12.75">
      <c r="A34" s="819"/>
      <c r="B34" s="467">
        <v>12</v>
      </c>
      <c r="C34" s="468" t="s">
        <v>46</v>
      </c>
      <c r="D34" s="450">
        <v>8127.680850000001</v>
      </c>
      <c r="E34" s="450">
        <v>2800.36172</v>
      </c>
      <c r="F34" s="469">
        <v>190.23682162031557</v>
      </c>
      <c r="G34" s="469">
        <v>0.009732777020449768</v>
      </c>
      <c r="H34" s="469"/>
      <c r="I34" s="450">
        <v>1014.66277</v>
      </c>
      <c r="J34" s="450">
        <v>855.8994200000001</v>
      </c>
      <c r="K34" s="469">
        <v>18.5492998698375</v>
      </c>
      <c r="L34" s="469">
        <v>0.001247715734030469</v>
      </c>
    </row>
    <row r="35" spans="1:12" s="446" customFormat="1" ht="12.75">
      <c r="A35" s="819"/>
      <c r="B35" s="441">
        <v>21</v>
      </c>
      <c r="C35" s="465" t="s">
        <v>874</v>
      </c>
      <c r="D35" s="455">
        <v>13209.713440000001</v>
      </c>
      <c r="E35" s="455">
        <v>4962.00389</v>
      </c>
      <c r="F35" s="466">
        <v>166.2173132637347</v>
      </c>
      <c r="G35" s="466">
        <v>0.015068201476336956</v>
      </c>
      <c r="H35" s="466"/>
      <c r="I35" s="455">
        <v>3047.2677000000003</v>
      </c>
      <c r="J35" s="455">
        <v>707.8189</v>
      </c>
      <c r="K35" s="466">
        <v>330.51516426023665</v>
      </c>
      <c r="L35" s="466">
        <v>0.018385648052391818</v>
      </c>
    </row>
    <row r="36" spans="1:12" s="446" customFormat="1" ht="12.75">
      <c r="A36" s="819"/>
      <c r="B36" s="467">
        <v>22</v>
      </c>
      <c r="C36" s="468" t="s">
        <v>52</v>
      </c>
      <c r="D36" s="450">
        <v>381.20140000000004</v>
      </c>
      <c r="E36" s="450">
        <v>238.04523</v>
      </c>
      <c r="F36" s="469">
        <v>60.13822247141858</v>
      </c>
      <c r="G36" s="469">
        <v>0.0002615400068423535</v>
      </c>
      <c r="H36" s="469"/>
      <c r="I36" s="450">
        <v>94.4314</v>
      </c>
      <c r="J36" s="450">
        <v>204.82693</v>
      </c>
      <c r="K36" s="469">
        <v>-53.89698024571281</v>
      </c>
      <c r="L36" s="469">
        <v>-0.0008675946920220107</v>
      </c>
    </row>
    <row r="37" spans="1:12" s="446" customFormat="1" ht="24">
      <c r="A37" s="819"/>
      <c r="B37" s="441">
        <v>23</v>
      </c>
      <c r="C37" s="465" t="s">
        <v>54</v>
      </c>
      <c r="D37" s="455">
        <v>114.54908</v>
      </c>
      <c r="E37" s="455">
        <v>134.8755</v>
      </c>
      <c r="F37" s="466">
        <v>-15.070505762721908</v>
      </c>
      <c r="G37" s="466">
        <v>-3.7135472581311346E-05</v>
      </c>
      <c r="H37" s="466"/>
      <c r="I37" s="455">
        <v>20.194</v>
      </c>
      <c r="J37" s="455">
        <v>55.5013</v>
      </c>
      <c r="K37" s="466">
        <v>-63.61526666942936</v>
      </c>
      <c r="L37" s="466">
        <v>-0.0002774788623201387</v>
      </c>
    </row>
    <row r="38" spans="1:12" s="446" customFormat="1" ht="12.75">
      <c r="A38" s="819"/>
      <c r="B38" s="467">
        <v>24</v>
      </c>
      <c r="C38" s="468" t="s">
        <v>56</v>
      </c>
      <c r="D38" s="450">
        <v>30070.64124</v>
      </c>
      <c r="E38" s="450">
        <v>21498.177779999998</v>
      </c>
      <c r="F38" s="469">
        <v>39.87530267786261</v>
      </c>
      <c r="G38" s="469">
        <v>0.015661512542450847</v>
      </c>
      <c r="H38" s="469"/>
      <c r="I38" s="450">
        <v>5270.61865</v>
      </c>
      <c r="J38" s="450">
        <v>5616.3152900000005</v>
      </c>
      <c r="K38" s="469">
        <v>-6.155221388933101</v>
      </c>
      <c r="L38" s="469">
        <v>-0.002716818062414701</v>
      </c>
    </row>
    <row r="39" spans="1:12" s="446" customFormat="1" ht="12.75">
      <c r="A39" s="819"/>
      <c r="B39" s="441">
        <v>25</v>
      </c>
      <c r="C39" s="465" t="s">
        <v>58</v>
      </c>
      <c r="D39" s="455">
        <v>1349.6971600000002</v>
      </c>
      <c r="E39" s="455">
        <v>1285.23098</v>
      </c>
      <c r="F39" s="466">
        <v>5.015921729493334</v>
      </c>
      <c r="G39" s="466">
        <v>0.00011777686674839386</v>
      </c>
      <c r="H39" s="466"/>
      <c r="I39" s="455">
        <v>497.43915999999996</v>
      </c>
      <c r="J39" s="455">
        <v>245.75936</v>
      </c>
      <c r="K39" s="466">
        <v>102.40903947666531</v>
      </c>
      <c r="L39" s="466">
        <v>0.0019779429345478136</v>
      </c>
    </row>
    <row r="40" spans="1:12" s="446" customFormat="1" ht="36">
      <c r="A40" s="819"/>
      <c r="B40" s="467">
        <v>26</v>
      </c>
      <c r="C40" s="468" t="s">
        <v>875</v>
      </c>
      <c r="D40" s="450">
        <v>1812.8963800000004</v>
      </c>
      <c r="E40" s="450">
        <v>1891.8874200000002</v>
      </c>
      <c r="F40" s="469">
        <v>-4.175250554813662</v>
      </c>
      <c r="G40" s="469">
        <v>-0.00014431314516226987</v>
      </c>
      <c r="H40" s="469"/>
      <c r="I40" s="450">
        <v>352.8106</v>
      </c>
      <c r="J40" s="450">
        <v>298.25846</v>
      </c>
      <c r="K40" s="469">
        <v>18.29022385484053</v>
      </c>
      <c r="L40" s="469">
        <v>0.00042872340123229283</v>
      </c>
    </row>
    <row r="41" spans="1:12" s="446" customFormat="1" ht="12.75">
      <c r="A41" s="819"/>
      <c r="B41" s="441">
        <v>29</v>
      </c>
      <c r="C41" s="465" t="s">
        <v>876</v>
      </c>
      <c r="D41" s="455">
        <v>94751.90297999998</v>
      </c>
      <c r="E41" s="455">
        <v>95117.20955000003</v>
      </c>
      <c r="F41" s="466">
        <v>-0.3840593849717747</v>
      </c>
      <c r="G41" s="466">
        <v>-0.0006673989868363218</v>
      </c>
      <c r="H41" s="466"/>
      <c r="I41" s="455">
        <v>21417.389940000005</v>
      </c>
      <c r="J41" s="455">
        <v>21747.954329999986</v>
      </c>
      <c r="K41" s="466">
        <v>-1.519979235674538</v>
      </c>
      <c r="L41" s="466">
        <v>-0.002597894227560461</v>
      </c>
    </row>
    <row r="42" spans="1:12" s="446" customFormat="1" ht="15.75" customHeight="1">
      <c r="A42" s="819"/>
      <c r="B42" s="467">
        <v>41</v>
      </c>
      <c r="C42" s="468" t="s">
        <v>80</v>
      </c>
      <c r="D42" s="450">
        <v>336.907</v>
      </c>
      <c r="E42" s="450">
        <v>15.61952</v>
      </c>
      <c r="F42" s="469" t="s">
        <v>869</v>
      </c>
      <c r="G42" s="469">
        <v>0.0005869780514354532</v>
      </c>
      <c r="H42" s="469"/>
      <c r="I42" s="450">
        <v>304.952</v>
      </c>
      <c r="J42" s="450">
        <v>0.02</v>
      </c>
      <c r="K42" s="469" t="s">
        <v>869</v>
      </c>
      <c r="L42" s="469">
        <v>0.002396450151810094</v>
      </c>
    </row>
    <row r="43" spans="1:12" s="446" customFormat="1" ht="24">
      <c r="A43" s="819"/>
      <c r="B43" s="441">
        <v>42</v>
      </c>
      <c r="C43" s="465" t="s">
        <v>877</v>
      </c>
      <c r="D43" s="455">
        <v>81384.42761000001</v>
      </c>
      <c r="E43" s="455">
        <v>78070.89426</v>
      </c>
      <c r="F43" s="466">
        <v>4.2442620664302</v>
      </c>
      <c r="G43" s="466">
        <v>0.00605367924436208</v>
      </c>
      <c r="H43" s="466"/>
      <c r="I43" s="455">
        <v>21745.56886</v>
      </c>
      <c r="J43" s="455">
        <v>35570.06813</v>
      </c>
      <c r="K43" s="466">
        <v>-38.865540598558304</v>
      </c>
      <c r="L43" s="466">
        <v>-0.10864626662432945</v>
      </c>
    </row>
    <row r="44" spans="1:12" s="446" customFormat="1" ht="48">
      <c r="A44" s="819"/>
      <c r="B44" s="467">
        <v>43</v>
      </c>
      <c r="C44" s="468" t="s">
        <v>878</v>
      </c>
      <c r="D44" s="450">
        <v>2644.3175</v>
      </c>
      <c r="E44" s="450">
        <v>2682.3553500000003</v>
      </c>
      <c r="F44" s="469">
        <v>-1.4180764677580904</v>
      </c>
      <c r="G44" s="469">
        <v>-6.949347380045482E-05</v>
      </c>
      <c r="H44" s="469"/>
      <c r="I44" s="450">
        <v>580.0995</v>
      </c>
      <c r="J44" s="450">
        <v>1050.385</v>
      </c>
      <c r="K44" s="469">
        <v>-44.77267858927917</v>
      </c>
      <c r="L44" s="469">
        <v>-0.0036959576491450087</v>
      </c>
    </row>
    <row r="45" spans="1:12" s="470" customFormat="1" ht="6" customHeight="1">
      <c r="A45" s="819"/>
      <c r="B45" s="441"/>
      <c r="C45" s="465"/>
      <c r="D45" s="509"/>
      <c r="E45" s="510"/>
      <c r="F45" s="466"/>
      <c r="G45" s="466"/>
      <c r="H45" s="466"/>
      <c r="I45" s="509"/>
      <c r="J45" s="510"/>
      <c r="K45" s="466"/>
      <c r="L45" s="466"/>
    </row>
    <row r="46" spans="1:12" s="431" customFormat="1" ht="25.5" customHeight="1">
      <c r="A46" s="816" t="s">
        <v>879</v>
      </c>
      <c r="B46" s="816"/>
      <c r="C46" s="816"/>
      <c r="D46" s="429">
        <v>45859019.17124</v>
      </c>
      <c r="E46" s="429">
        <v>51761604.535119995</v>
      </c>
      <c r="F46" s="430">
        <v>-11.4034049309177</v>
      </c>
      <c r="G46" s="430">
        <v>-10.783763050218155</v>
      </c>
      <c r="H46" s="430"/>
      <c r="I46" s="429">
        <v>12129949.97192</v>
      </c>
      <c r="J46" s="429">
        <v>12016639.954389999</v>
      </c>
      <c r="K46" s="430">
        <v>0.9429426025917214</v>
      </c>
      <c r="L46" s="430">
        <v>0.8904995497729886</v>
      </c>
    </row>
    <row r="47" spans="1:12" s="431" customFormat="1" ht="14.25">
      <c r="A47" s="655"/>
      <c r="B47" s="471"/>
      <c r="C47" s="471"/>
      <c r="D47" s="472"/>
      <c r="E47" s="472"/>
      <c r="F47" s="473"/>
      <c r="G47" s="638"/>
      <c r="H47" s="473"/>
      <c r="I47" s="472"/>
      <c r="J47" s="472"/>
      <c r="K47" s="473"/>
      <c r="L47" s="473"/>
    </row>
    <row r="48" spans="1:12" s="446" customFormat="1" ht="36">
      <c r="A48" s="820" t="s">
        <v>771</v>
      </c>
      <c r="B48" s="467">
        <v>27</v>
      </c>
      <c r="C48" s="468" t="s">
        <v>880</v>
      </c>
      <c r="D48" s="450">
        <v>61504.00876999999</v>
      </c>
      <c r="E48" s="450">
        <v>72419.84088</v>
      </c>
      <c r="F48" s="639">
        <v>-15.072985493143506</v>
      </c>
      <c r="G48" s="639">
        <v>-0.01994274368152895</v>
      </c>
      <c r="H48" s="469"/>
      <c r="I48" s="450">
        <v>11306.177169999997</v>
      </c>
      <c r="J48" s="450">
        <v>10453.0714</v>
      </c>
      <c r="K48" s="469">
        <v>8.161292861732452</v>
      </c>
      <c r="L48" s="469">
        <v>0.006704529049186568</v>
      </c>
    </row>
    <row r="49" spans="1:12" s="446" customFormat="1" ht="13.5">
      <c r="A49" s="820"/>
      <c r="B49" s="474">
        <v>28</v>
      </c>
      <c r="C49" s="652" t="s">
        <v>64</v>
      </c>
      <c r="D49" s="455">
        <v>76706.76524999998</v>
      </c>
      <c r="E49" s="455">
        <v>58689.58483000001</v>
      </c>
      <c r="F49" s="640">
        <v>30.699110365473636</v>
      </c>
      <c r="G49" s="640">
        <v>0.03291659374742081</v>
      </c>
      <c r="H49" s="491"/>
      <c r="I49" s="455">
        <v>18527.98747</v>
      </c>
      <c r="J49" s="455">
        <v>10135.662</v>
      </c>
      <c r="K49" s="466">
        <v>82.799973696834</v>
      </c>
      <c r="L49" s="466">
        <v>0.06595499864435748</v>
      </c>
    </row>
    <row r="50" spans="1:12" s="446" customFormat="1" ht="12.75">
      <c r="A50" s="820"/>
      <c r="B50" s="467">
        <v>32</v>
      </c>
      <c r="C50" s="468" t="s">
        <v>881</v>
      </c>
      <c r="D50" s="450">
        <v>26525926.76064</v>
      </c>
      <c r="E50" s="450">
        <v>33300106.458</v>
      </c>
      <c r="F50" s="639">
        <v>-20.34281693935118</v>
      </c>
      <c r="G50" s="639">
        <v>-12.37612744458633</v>
      </c>
      <c r="H50" s="469"/>
      <c r="I50" s="450">
        <v>8006445.512</v>
      </c>
      <c r="J50" s="450">
        <v>8108736.134</v>
      </c>
      <c r="K50" s="469">
        <v>-1.2614866276273815</v>
      </c>
      <c r="L50" s="469">
        <v>-0.8038984974376181</v>
      </c>
    </row>
    <row r="51" spans="1:12" s="446" customFormat="1" ht="13.5">
      <c r="A51" s="820"/>
      <c r="B51" s="474">
        <v>33</v>
      </c>
      <c r="C51" s="652" t="s">
        <v>882</v>
      </c>
      <c r="D51" s="455">
        <v>19114216.021340005</v>
      </c>
      <c r="E51" s="455">
        <v>18179756.139999997</v>
      </c>
      <c r="F51" s="640">
        <v>5.140112299328171</v>
      </c>
      <c r="G51" s="640">
        <v>1.7072169768132979</v>
      </c>
      <c r="H51" s="491"/>
      <c r="I51" s="455">
        <v>4078400.6362100006</v>
      </c>
      <c r="J51" s="455">
        <v>3770270.0205399995</v>
      </c>
      <c r="K51" s="466">
        <v>8.172640526841334</v>
      </c>
      <c r="L51" s="466">
        <v>2.421587962889142</v>
      </c>
    </row>
    <row r="52" spans="1:12" s="446" customFormat="1" ht="15" customHeight="1">
      <c r="A52" s="820"/>
      <c r="B52" s="467">
        <v>34</v>
      </c>
      <c r="C52" s="468" t="s">
        <v>74</v>
      </c>
      <c r="D52" s="450">
        <v>69049.27259000001</v>
      </c>
      <c r="E52" s="450">
        <v>146063.55945</v>
      </c>
      <c r="F52" s="639">
        <v>-52.72655763696028</v>
      </c>
      <c r="G52" s="639">
        <v>-0.14070170438566057</v>
      </c>
      <c r="H52" s="469"/>
      <c r="I52" s="450">
        <v>13023.5794</v>
      </c>
      <c r="J52" s="450">
        <v>116058.26942</v>
      </c>
      <c r="K52" s="469">
        <v>-88.77841323579509</v>
      </c>
      <c r="L52" s="469">
        <v>-0.8097461025413369</v>
      </c>
    </row>
    <row r="53" spans="1:12" s="446" customFormat="1" ht="14.25" customHeight="1" hidden="1">
      <c r="A53" s="820"/>
      <c r="B53" s="474" t="s">
        <v>75</v>
      </c>
      <c r="C53" s="652" t="s">
        <v>76</v>
      </c>
      <c r="D53" s="455">
        <v>1E-05</v>
      </c>
      <c r="E53" s="455">
        <v>9.999999999999999E-34</v>
      </c>
      <c r="F53" s="640" t="s">
        <v>869</v>
      </c>
      <c r="G53" s="640">
        <v>1.8269558821135928E-11</v>
      </c>
      <c r="H53" s="491"/>
      <c r="I53" s="455">
        <v>9.999999999999999E-34</v>
      </c>
      <c r="J53" s="455">
        <v>9.999999999999999E-34</v>
      </c>
      <c r="K53" s="469">
        <v>0</v>
      </c>
      <c r="L53" s="469">
        <v>0</v>
      </c>
    </row>
    <row r="54" spans="1:12" s="446" customFormat="1" ht="12.75">
      <c r="A54" s="820"/>
      <c r="B54" s="467">
        <v>68</v>
      </c>
      <c r="C54" s="468" t="s">
        <v>118</v>
      </c>
      <c r="D54" s="450">
        <v>11616.342639999995</v>
      </c>
      <c r="E54" s="450">
        <v>4568.95196</v>
      </c>
      <c r="F54" s="639">
        <v>154.24523483061517</v>
      </c>
      <c r="G54" s="639">
        <v>0.012875271856378502</v>
      </c>
      <c r="H54" s="469"/>
      <c r="I54" s="450">
        <v>2246.07967</v>
      </c>
      <c r="J54" s="450">
        <v>986.7970300000002</v>
      </c>
      <c r="K54" s="469">
        <v>127.61313641164887</v>
      </c>
      <c r="L54" s="469">
        <v>0.009896659169256803</v>
      </c>
    </row>
    <row r="55" spans="1:12" s="470" customFormat="1" ht="12" customHeight="1">
      <c r="A55" s="475"/>
      <c r="B55" s="476"/>
      <c r="C55" s="465"/>
      <c r="D55" s="455"/>
      <c r="E55" s="455"/>
      <c r="F55" s="466"/>
      <c r="G55" s="466"/>
      <c r="H55" s="466"/>
      <c r="I55" s="455"/>
      <c r="J55" s="455"/>
      <c r="K55" s="466"/>
      <c r="L55" s="466"/>
    </row>
    <row r="56" spans="1:12" s="431" customFormat="1" ht="25.5" customHeight="1">
      <c r="A56" s="816" t="s">
        <v>883</v>
      </c>
      <c r="B56" s="816"/>
      <c r="C56" s="816"/>
      <c r="D56" s="429">
        <v>1385344.3875999996</v>
      </c>
      <c r="E56" s="429">
        <v>1371822.6057099998</v>
      </c>
      <c r="F56" s="430">
        <v>0.9856800605061777</v>
      </c>
      <c r="G56" s="430">
        <v>0.0247036989605921</v>
      </c>
      <c r="H56" s="430"/>
      <c r="I56" s="429">
        <v>307161.9968000001</v>
      </c>
      <c r="J56" s="429">
        <v>303186.55635999993</v>
      </c>
      <c r="K56" s="430">
        <v>1.3112192333751642</v>
      </c>
      <c r="L56" s="430">
        <v>0.031242850359917453</v>
      </c>
    </row>
    <row r="57" spans="1:12" s="446" customFormat="1" ht="12.75">
      <c r="A57" s="815" t="s">
        <v>884</v>
      </c>
      <c r="B57" s="441">
        <v>51</v>
      </c>
      <c r="C57" s="465" t="s">
        <v>369</v>
      </c>
      <c r="D57" s="455">
        <v>46764.29603999999</v>
      </c>
      <c r="E57" s="455">
        <v>54152.01744000003</v>
      </c>
      <c r="F57" s="466">
        <v>-13.642559869880335</v>
      </c>
      <c r="G57" s="466">
        <v>-0.01349704106714655</v>
      </c>
      <c r="H57" s="466"/>
      <c r="I57" s="455">
        <v>8741.919840000002</v>
      </c>
      <c r="J57" s="455">
        <v>13101.26037</v>
      </c>
      <c r="K57" s="466">
        <v>-33.2742072662128</v>
      </c>
      <c r="L57" s="466">
        <v>-0.03425990802838137</v>
      </c>
    </row>
    <row r="58" spans="1:12" s="446" customFormat="1" ht="12.75">
      <c r="A58" s="815"/>
      <c r="B58" s="477">
        <v>52</v>
      </c>
      <c r="C58" s="468" t="s">
        <v>368</v>
      </c>
      <c r="D58" s="450">
        <v>76222.15022</v>
      </c>
      <c r="E58" s="450">
        <v>47984.52161</v>
      </c>
      <c r="F58" s="469">
        <v>58.84736924024111</v>
      </c>
      <c r="G58" s="469">
        <v>0.05158890168597856</v>
      </c>
      <c r="H58" s="469"/>
      <c r="I58" s="450">
        <v>18582.6599</v>
      </c>
      <c r="J58" s="450">
        <v>9182.37705</v>
      </c>
      <c r="K58" s="469">
        <v>102.37308704285893</v>
      </c>
      <c r="L58" s="469">
        <v>0.07387650119679247</v>
      </c>
    </row>
    <row r="59" spans="1:12" s="446" customFormat="1" ht="12.75">
      <c r="A59" s="815"/>
      <c r="B59" s="441">
        <v>53</v>
      </c>
      <c r="C59" s="465" t="s">
        <v>89</v>
      </c>
      <c r="D59" s="455">
        <v>10602.27161</v>
      </c>
      <c r="E59" s="455">
        <v>10732.220540000004</v>
      </c>
      <c r="F59" s="466">
        <v>-1.2108298512472058</v>
      </c>
      <c r="G59" s="466">
        <v>-0.000237410962037875</v>
      </c>
      <c r="H59" s="466"/>
      <c r="I59" s="455">
        <v>2649.85328</v>
      </c>
      <c r="J59" s="455">
        <v>2062.8935000000006</v>
      </c>
      <c r="K59" s="466">
        <v>28.453227469086457</v>
      </c>
      <c r="L59" s="466">
        <v>0.0046128968225290145</v>
      </c>
    </row>
    <row r="60" spans="1:12" s="446" customFormat="1" ht="12.75">
      <c r="A60" s="815"/>
      <c r="B60" s="477">
        <v>54</v>
      </c>
      <c r="C60" s="468" t="s">
        <v>91</v>
      </c>
      <c r="D60" s="450">
        <v>22508.86749</v>
      </c>
      <c r="E60" s="450">
        <v>15739.646190000069</v>
      </c>
      <c r="F60" s="469">
        <v>43.00745530290666</v>
      </c>
      <c r="G60" s="469">
        <v>0.012367068671363498</v>
      </c>
      <c r="H60" s="469"/>
      <c r="I60" s="450">
        <v>6473.664549999996</v>
      </c>
      <c r="J60" s="450">
        <v>3024.9729799999955</v>
      </c>
      <c r="K60" s="469">
        <v>114.00735123260523</v>
      </c>
      <c r="L60" s="469">
        <v>0.027103149018380134</v>
      </c>
    </row>
    <row r="61" spans="1:12" s="446" customFormat="1" ht="36">
      <c r="A61" s="815"/>
      <c r="B61" s="441">
        <v>55</v>
      </c>
      <c r="C61" s="465" t="s">
        <v>93</v>
      </c>
      <c r="D61" s="455">
        <v>72520.13123000001</v>
      </c>
      <c r="E61" s="455">
        <v>57889.29999</v>
      </c>
      <c r="F61" s="466">
        <v>25.273809222995258</v>
      </c>
      <c r="G61" s="466">
        <v>0.026729883194129334</v>
      </c>
      <c r="H61" s="466"/>
      <c r="I61" s="455">
        <v>17364.996040000005</v>
      </c>
      <c r="J61" s="455">
        <v>13637.312689999993</v>
      </c>
      <c r="K61" s="466">
        <v>27.33444216420628</v>
      </c>
      <c r="L61" s="466">
        <v>0.029295735869005184</v>
      </c>
    </row>
    <row r="62" spans="1:12" s="446" customFormat="1" ht="12.75">
      <c r="A62" s="815"/>
      <c r="B62" s="477">
        <v>56</v>
      </c>
      <c r="C62" s="468" t="s">
        <v>95</v>
      </c>
      <c r="D62" s="450">
        <v>57432.60177</v>
      </c>
      <c r="E62" s="450">
        <v>44134.41415</v>
      </c>
      <c r="F62" s="469">
        <v>30.131107155525715</v>
      </c>
      <c r="G62" s="469">
        <v>0.024295202093809164</v>
      </c>
      <c r="H62" s="469"/>
      <c r="I62" s="450">
        <v>12523.765720000001</v>
      </c>
      <c r="J62" s="450">
        <v>7797.2433</v>
      </c>
      <c r="K62" s="469">
        <v>60.61786503442828</v>
      </c>
      <c r="L62" s="469">
        <v>0.03714557793522102</v>
      </c>
    </row>
    <row r="63" spans="1:12" s="446" customFormat="1" ht="12.75">
      <c r="A63" s="815"/>
      <c r="B63" s="441">
        <v>57</v>
      </c>
      <c r="C63" s="465" t="s">
        <v>97</v>
      </c>
      <c r="D63" s="455">
        <v>272712.42076000007</v>
      </c>
      <c r="E63" s="455">
        <v>276437.73227000004</v>
      </c>
      <c r="F63" s="466">
        <v>-1.3476132506981406</v>
      </c>
      <c r="G63" s="466">
        <v>-0.006805979775899916</v>
      </c>
      <c r="H63" s="466"/>
      <c r="I63" s="455">
        <v>65309.604640000005</v>
      </c>
      <c r="J63" s="455">
        <v>58718.49395000001</v>
      </c>
      <c r="K63" s="466">
        <v>11.224931442574903</v>
      </c>
      <c r="L63" s="466">
        <v>0.05179931333427656</v>
      </c>
    </row>
    <row r="64" spans="1:12" s="446" customFormat="1" ht="12.75">
      <c r="A64" s="815"/>
      <c r="B64" s="477">
        <v>58</v>
      </c>
      <c r="C64" s="468" t="s">
        <v>99</v>
      </c>
      <c r="D64" s="450">
        <v>45046.091759999996</v>
      </c>
      <c r="E64" s="450">
        <v>33774.86162</v>
      </c>
      <c r="F64" s="469">
        <v>33.37165453647828</v>
      </c>
      <c r="G64" s="469">
        <v>0.020592040202929</v>
      </c>
      <c r="H64" s="469"/>
      <c r="I64" s="450">
        <v>6725.692730000001</v>
      </c>
      <c r="J64" s="450">
        <v>7216.771850000002</v>
      </c>
      <c r="K64" s="469">
        <v>-6.804692322371271</v>
      </c>
      <c r="L64" s="469">
        <v>-0.0038593739970707247</v>
      </c>
    </row>
    <row r="65" spans="1:12" s="446" customFormat="1" ht="12.75">
      <c r="A65" s="815"/>
      <c r="B65" s="441">
        <v>59</v>
      </c>
      <c r="C65" s="465" t="s">
        <v>885</v>
      </c>
      <c r="D65" s="455">
        <v>66405.27193999996</v>
      </c>
      <c r="E65" s="455">
        <v>65020.91521999999</v>
      </c>
      <c r="F65" s="466">
        <v>2.1290944849299134</v>
      </c>
      <c r="G65" s="466">
        <v>0.002529158652547433</v>
      </c>
      <c r="H65" s="466"/>
      <c r="I65" s="455">
        <v>14545.042419999998</v>
      </c>
      <c r="J65" s="455">
        <v>14714.40289</v>
      </c>
      <c r="K65" s="466">
        <v>-1.1509843196906064</v>
      </c>
      <c r="L65" s="466">
        <v>-0.0013309981374277945</v>
      </c>
    </row>
    <row r="66" spans="1:12" s="446" customFormat="1" ht="24">
      <c r="A66" s="815"/>
      <c r="B66" s="477">
        <v>61</v>
      </c>
      <c r="C66" s="468" t="s">
        <v>886</v>
      </c>
      <c r="D66" s="450">
        <v>14353.301750000002</v>
      </c>
      <c r="E66" s="450">
        <v>14512.626789999998</v>
      </c>
      <c r="F66" s="469">
        <v>-1.0978373681446825</v>
      </c>
      <c r="G66" s="469">
        <v>-0.00029107981899597626</v>
      </c>
      <c r="H66" s="469"/>
      <c r="I66" s="450">
        <v>3141.47011</v>
      </c>
      <c r="J66" s="450">
        <v>3561.2274999999995</v>
      </c>
      <c r="K66" s="469">
        <v>-11.786873767542213</v>
      </c>
      <c r="L66" s="469">
        <v>-0.0032988589619617065</v>
      </c>
    </row>
    <row r="67" spans="1:12" s="446" customFormat="1" ht="12.75">
      <c r="A67" s="815"/>
      <c r="B67" s="441">
        <v>62</v>
      </c>
      <c r="C67" s="465" t="s">
        <v>887</v>
      </c>
      <c r="D67" s="455">
        <v>8646.020669999998</v>
      </c>
      <c r="E67" s="455">
        <v>10585.899909999996</v>
      </c>
      <c r="F67" s="466">
        <v>-18.325123574685293</v>
      </c>
      <c r="G67" s="466">
        <v>-0.003544073788108043</v>
      </c>
      <c r="H67" s="466"/>
      <c r="I67" s="455">
        <v>1858.44425</v>
      </c>
      <c r="J67" s="455">
        <v>2325.91037</v>
      </c>
      <c r="K67" s="466">
        <v>-20.098200086704114</v>
      </c>
      <c r="L67" s="466">
        <v>-0.0036738002382172927</v>
      </c>
    </row>
    <row r="68" spans="1:12" s="446" customFormat="1" ht="24">
      <c r="A68" s="815"/>
      <c r="B68" s="477">
        <v>63</v>
      </c>
      <c r="C68" s="468" t="s">
        <v>109</v>
      </c>
      <c r="D68" s="450">
        <v>8412.047890000002</v>
      </c>
      <c r="E68" s="450">
        <v>6723.721830000001</v>
      </c>
      <c r="F68" s="469">
        <v>25.109992689867124</v>
      </c>
      <c r="G68" s="469">
        <v>0.003084497226242667</v>
      </c>
      <c r="H68" s="469"/>
      <c r="I68" s="450">
        <v>2173.7191499999994</v>
      </c>
      <c r="J68" s="450">
        <v>2359.8460899999995</v>
      </c>
      <c r="K68" s="469">
        <v>-7.887249121403513</v>
      </c>
      <c r="L68" s="469">
        <v>-0.0014627652513312754</v>
      </c>
    </row>
    <row r="69" spans="1:12" s="446" customFormat="1" ht="24">
      <c r="A69" s="815"/>
      <c r="B69" s="441">
        <v>64</v>
      </c>
      <c r="C69" s="465" t="s">
        <v>888</v>
      </c>
      <c r="D69" s="455">
        <v>115172.48334999998</v>
      </c>
      <c r="E69" s="455">
        <v>114576.06945000004</v>
      </c>
      <c r="F69" s="466">
        <v>0.520539675398981</v>
      </c>
      <c r="G69" s="466">
        <v>0.001089621882779201</v>
      </c>
      <c r="H69" s="466"/>
      <c r="I69" s="455">
        <v>23906.611879999997</v>
      </c>
      <c r="J69" s="455">
        <v>21380.593320000004</v>
      </c>
      <c r="K69" s="466">
        <v>11.814539111209251</v>
      </c>
      <c r="L69" s="466">
        <v>0.01985189341094768</v>
      </c>
    </row>
    <row r="70" spans="1:12" s="446" customFormat="1" ht="24">
      <c r="A70" s="815"/>
      <c r="B70" s="477">
        <v>65</v>
      </c>
      <c r="C70" s="468" t="s">
        <v>889</v>
      </c>
      <c r="D70" s="450">
        <v>22536.30635999999</v>
      </c>
      <c r="E70" s="450">
        <v>23297.570919999995</v>
      </c>
      <c r="F70" s="469">
        <v>-3.2675705231848413</v>
      </c>
      <c r="G70" s="469">
        <v>-0.0013907967657366218</v>
      </c>
      <c r="H70" s="469"/>
      <c r="I70" s="450">
        <v>5123.5787599999985</v>
      </c>
      <c r="J70" s="450">
        <v>5390.515679999999</v>
      </c>
      <c r="K70" s="469">
        <v>-4.951973722855402</v>
      </c>
      <c r="L70" s="469">
        <v>-0.0020978481184582764</v>
      </c>
    </row>
    <row r="71" spans="1:12" s="446" customFormat="1" ht="12.75">
      <c r="A71" s="815"/>
      <c r="B71" s="441">
        <v>66</v>
      </c>
      <c r="C71" s="465" t="s">
        <v>890</v>
      </c>
      <c r="D71" s="455">
        <v>246406.61222000013</v>
      </c>
      <c r="E71" s="455">
        <v>287886.75304</v>
      </c>
      <c r="F71" s="466">
        <v>-14.408492360965447</v>
      </c>
      <c r="G71" s="466">
        <v>-0.07578238726199887</v>
      </c>
      <c r="H71" s="466"/>
      <c r="I71" s="455">
        <v>46773.01639999999</v>
      </c>
      <c r="J71" s="455">
        <v>66042.27229000002</v>
      </c>
      <c r="K71" s="466">
        <v>-29.17715460392743</v>
      </c>
      <c r="L71" s="466">
        <v>-0.1514364225560391</v>
      </c>
    </row>
    <row r="72" spans="1:12" s="446" customFormat="1" ht="12.75">
      <c r="A72" s="815"/>
      <c r="B72" s="477">
        <v>67</v>
      </c>
      <c r="C72" s="468" t="s">
        <v>116</v>
      </c>
      <c r="D72" s="450">
        <v>114352.58956000002</v>
      </c>
      <c r="E72" s="450">
        <v>138897.91515000002</v>
      </c>
      <c r="F72" s="469">
        <v>-17.67148597118449</v>
      </c>
      <c r="G72" s="469">
        <v>-0.044843226965043774</v>
      </c>
      <c r="H72" s="469"/>
      <c r="I72" s="450">
        <v>27986.945639999998</v>
      </c>
      <c r="J72" s="450">
        <v>34863.73583</v>
      </c>
      <c r="K72" s="469">
        <v>-19.724765652000407</v>
      </c>
      <c r="L72" s="469">
        <v>-0.05404445874749669</v>
      </c>
    </row>
    <row r="73" spans="1:12" s="446" customFormat="1" ht="12.75">
      <c r="A73" s="815"/>
      <c r="B73" s="441">
        <v>69</v>
      </c>
      <c r="C73" s="465" t="s">
        <v>891</v>
      </c>
      <c r="D73" s="455">
        <v>32050.102360000015</v>
      </c>
      <c r="E73" s="455">
        <v>30286.87583</v>
      </c>
      <c r="F73" s="466">
        <v>5.821751110603126</v>
      </c>
      <c r="G73" s="466">
        <v>0.0032213370804822657</v>
      </c>
      <c r="H73" s="466"/>
      <c r="I73" s="455">
        <v>6610.951279999999</v>
      </c>
      <c r="J73" s="455">
        <v>7087.4586300000055</v>
      </c>
      <c r="K73" s="466">
        <v>-6.723247003982948</v>
      </c>
      <c r="L73" s="466">
        <v>-0.003744854955354441</v>
      </c>
    </row>
    <row r="74" spans="1:12" s="478" customFormat="1" ht="12">
      <c r="A74" s="815"/>
      <c r="B74" s="477">
        <v>71</v>
      </c>
      <c r="C74" s="468" t="s">
        <v>124</v>
      </c>
      <c r="D74" s="450">
        <v>1186.1690499999997</v>
      </c>
      <c r="E74" s="450">
        <v>721.6297</v>
      </c>
      <c r="F74" s="469">
        <v>64.37364620663476</v>
      </c>
      <c r="G74" s="469">
        <v>0.0008486928979557245</v>
      </c>
      <c r="H74" s="469"/>
      <c r="I74" s="450">
        <v>307.97682000000003</v>
      </c>
      <c r="J74" s="450">
        <v>158.06421999999998</v>
      </c>
      <c r="K74" s="469">
        <v>94.8428429912855</v>
      </c>
      <c r="L74" s="469">
        <v>0.0011781579926942597</v>
      </c>
    </row>
    <row r="75" spans="1:12" s="446" customFormat="1" ht="24">
      <c r="A75" s="815"/>
      <c r="B75" s="441">
        <v>72</v>
      </c>
      <c r="C75" s="465" t="s">
        <v>126</v>
      </c>
      <c r="D75" s="455">
        <v>5196.54448</v>
      </c>
      <c r="E75" s="455">
        <v>4095.373620000002</v>
      </c>
      <c r="F75" s="466">
        <v>26.888166066762835</v>
      </c>
      <c r="G75" s="466">
        <v>0.002011790579889079</v>
      </c>
      <c r="H75" s="466"/>
      <c r="I75" s="455">
        <v>1085.6495899999998</v>
      </c>
      <c r="J75" s="455">
        <v>998.8673000000001</v>
      </c>
      <c r="K75" s="466">
        <v>8.688069976862757</v>
      </c>
      <c r="L75" s="466">
        <v>0.0006820190470167996</v>
      </c>
    </row>
    <row r="76" spans="1:12" s="446" customFormat="1" ht="12.75">
      <c r="A76" s="815"/>
      <c r="B76" s="477">
        <v>73</v>
      </c>
      <c r="C76" s="468" t="s">
        <v>128</v>
      </c>
      <c r="D76" s="450">
        <v>843.1176200000001</v>
      </c>
      <c r="E76" s="450">
        <v>189.97281000000007</v>
      </c>
      <c r="F76" s="469">
        <v>343.8096272829779</v>
      </c>
      <c r="G76" s="469">
        <v>0.001193266752501465</v>
      </c>
      <c r="H76" s="469"/>
      <c r="I76" s="450">
        <v>17.37697</v>
      </c>
      <c r="J76" s="450">
        <v>67.55428</v>
      </c>
      <c r="K76" s="469">
        <v>-74.27702582279021</v>
      </c>
      <c r="L76" s="469">
        <v>-0.000394341761989303</v>
      </c>
    </row>
    <row r="77" spans="1:12" s="446" customFormat="1" ht="24">
      <c r="A77" s="815"/>
      <c r="B77" s="441">
        <v>74</v>
      </c>
      <c r="C77" s="465" t="s">
        <v>892</v>
      </c>
      <c r="D77" s="455">
        <v>6913.508930000003</v>
      </c>
      <c r="E77" s="455">
        <v>7338.45396</v>
      </c>
      <c r="F77" s="466">
        <v>-5.790661525114986</v>
      </c>
      <c r="G77" s="466">
        <v>-0.0007763558221334318</v>
      </c>
      <c r="H77" s="466"/>
      <c r="I77" s="455">
        <v>1377.4335600000006</v>
      </c>
      <c r="J77" s="455">
        <v>1579.4435900000005</v>
      </c>
      <c r="K77" s="466">
        <v>-12.789949022490879</v>
      </c>
      <c r="L77" s="466">
        <v>-0.0015875899120481336</v>
      </c>
    </row>
    <row r="78" spans="1:12" s="446" customFormat="1" ht="24">
      <c r="A78" s="815"/>
      <c r="B78" s="477">
        <v>75</v>
      </c>
      <c r="C78" s="468" t="s">
        <v>132</v>
      </c>
      <c r="D78" s="450">
        <v>181.49984</v>
      </c>
      <c r="E78" s="450">
        <v>77.53009000000002</v>
      </c>
      <c r="F78" s="469">
        <v>134.10244977143708</v>
      </c>
      <c r="G78" s="469">
        <v>0.00018994814632437967</v>
      </c>
      <c r="H78" s="469"/>
      <c r="I78" s="450">
        <v>16.87565</v>
      </c>
      <c r="J78" s="450">
        <v>21.88815</v>
      </c>
      <c r="K78" s="469">
        <v>-22.9005192307253</v>
      </c>
      <c r="L78" s="469">
        <v>-3.939306594895942E-05</v>
      </c>
    </row>
    <row r="79" spans="1:12" s="446" customFormat="1" ht="24">
      <c r="A79" s="815"/>
      <c r="B79" s="441">
        <v>76</v>
      </c>
      <c r="C79" s="465" t="s">
        <v>134</v>
      </c>
      <c r="D79" s="455">
        <v>204.10162999999997</v>
      </c>
      <c r="E79" s="455">
        <v>174.92376000000007</v>
      </c>
      <c r="F79" s="466">
        <v>16.680335478725066</v>
      </c>
      <c r="G79" s="466">
        <v>5.3306681224045545E-05</v>
      </c>
      <c r="H79" s="466"/>
      <c r="I79" s="455">
        <v>59.049990000000015</v>
      </c>
      <c r="J79" s="455">
        <v>24.78671999999999</v>
      </c>
      <c r="K79" s="466">
        <v>138.23236797769144</v>
      </c>
      <c r="L79" s="466">
        <v>0.0002692738662816966</v>
      </c>
    </row>
    <row r="80" spans="1:12" s="446" customFormat="1" ht="48">
      <c r="A80" s="815"/>
      <c r="B80" s="477">
        <v>77</v>
      </c>
      <c r="C80" s="468" t="s">
        <v>893</v>
      </c>
      <c r="D80" s="450">
        <v>32069.740819999977</v>
      </c>
      <c r="E80" s="450">
        <v>34329.618449999994</v>
      </c>
      <c r="F80" s="469">
        <v>-6.582880125194102</v>
      </c>
      <c r="G80" s="469">
        <v>-0.0041286967289854565</v>
      </c>
      <c r="H80" s="469"/>
      <c r="I80" s="450">
        <v>7643.299140000004</v>
      </c>
      <c r="J80" s="450">
        <v>8420.227869999995</v>
      </c>
      <c r="K80" s="469">
        <v>-9.226932358541882</v>
      </c>
      <c r="L80" s="469">
        <v>-0.006105856298958794</v>
      </c>
    </row>
    <row r="81" spans="1:12" s="446" customFormat="1" ht="12.75">
      <c r="A81" s="815"/>
      <c r="B81" s="441">
        <v>78</v>
      </c>
      <c r="C81" s="465" t="s">
        <v>138</v>
      </c>
      <c r="D81" s="455">
        <v>45590.83636999998</v>
      </c>
      <c r="E81" s="455">
        <v>20266.645370000002</v>
      </c>
      <c r="F81" s="466">
        <v>124.9550211081627</v>
      </c>
      <c r="G81" s="466">
        <v>0.046266179707218066</v>
      </c>
      <c r="H81" s="466"/>
      <c r="I81" s="455">
        <v>13002.336979999998</v>
      </c>
      <c r="J81" s="455">
        <v>4593.882649999999</v>
      </c>
      <c r="K81" s="466">
        <v>183.0358973144428</v>
      </c>
      <c r="L81" s="466">
        <v>0.06608175480309296</v>
      </c>
    </row>
    <row r="82" spans="1:12" s="446" customFormat="1" ht="12.75">
      <c r="A82" s="815"/>
      <c r="B82" s="477">
        <v>79</v>
      </c>
      <c r="C82" s="468" t="s">
        <v>140</v>
      </c>
      <c r="D82" s="450">
        <v>968.5367900000001</v>
      </c>
      <c r="E82" s="450">
        <v>4514.42062</v>
      </c>
      <c r="F82" s="469">
        <v>-78.54571225133205</v>
      </c>
      <c r="G82" s="469">
        <v>-0.006478173320509975</v>
      </c>
      <c r="H82" s="469"/>
      <c r="I82" s="450">
        <v>46.853449999999995</v>
      </c>
      <c r="J82" s="450">
        <v>40.78665</v>
      </c>
      <c r="K82" s="469">
        <v>14.87447485880795</v>
      </c>
      <c r="L82" s="469">
        <v>4.767877356591457E-05</v>
      </c>
    </row>
    <row r="83" spans="1:12" s="446" customFormat="1" ht="36">
      <c r="A83" s="815"/>
      <c r="B83" s="441">
        <v>81</v>
      </c>
      <c r="C83" s="465" t="s">
        <v>894</v>
      </c>
      <c r="D83" s="455">
        <v>17327.52739000003</v>
      </c>
      <c r="E83" s="455">
        <v>21962.63889999999</v>
      </c>
      <c r="F83" s="466">
        <v>-21.10452906458324</v>
      </c>
      <c r="G83" s="466">
        <v>-0.008468144237446847</v>
      </c>
      <c r="H83" s="466"/>
      <c r="I83" s="455">
        <v>3373.1069999999995</v>
      </c>
      <c r="J83" s="455">
        <v>4317.729770000001</v>
      </c>
      <c r="K83" s="466">
        <v>-21.87776494405302</v>
      </c>
      <c r="L83" s="466">
        <v>-0.007423758020049632</v>
      </c>
    </row>
    <row r="84" spans="1:12" s="446" customFormat="1" ht="24">
      <c r="A84" s="815"/>
      <c r="B84" s="477">
        <v>82</v>
      </c>
      <c r="C84" s="468" t="s">
        <v>895</v>
      </c>
      <c r="D84" s="450">
        <v>8073.361700000002</v>
      </c>
      <c r="E84" s="450">
        <v>7920.77357</v>
      </c>
      <c r="F84" s="469">
        <v>1.9264296429067334</v>
      </c>
      <c r="G84" s="469">
        <v>0.00027877178164421705</v>
      </c>
      <c r="H84" s="469"/>
      <c r="I84" s="450">
        <v>1687.0682300000003</v>
      </c>
      <c r="J84" s="450">
        <v>1927.1670999999997</v>
      </c>
      <c r="K84" s="469">
        <v>-12.45864305176232</v>
      </c>
      <c r="L84" s="469">
        <v>-0.0018869288020310444</v>
      </c>
    </row>
    <row r="85" spans="1:12" s="446" customFormat="1" ht="24">
      <c r="A85" s="815"/>
      <c r="B85" s="441">
        <v>83</v>
      </c>
      <c r="C85" s="465" t="s">
        <v>896</v>
      </c>
      <c r="D85" s="455">
        <v>353.7004200000001</v>
      </c>
      <c r="E85" s="455">
        <v>302.17952</v>
      </c>
      <c r="F85" s="466">
        <v>17.04976564924059</v>
      </c>
      <c r="G85" s="466">
        <v>9.412641130678637E-05</v>
      </c>
      <c r="H85" s="466"/>
      <c r="I85" s="455">
        <v>64.30242000000001</v>
      </c>
      <c r="J85" s="455">
        <v>84.27018</v>
      </c>
      <c r="K85" s="466">
        <v>-23.694929807910682</v>
      </c>
      <c r="L85" s="466">
        <v>-0.00015692594245047251</v>
      </c>
    </row>
    <row r="86" spans="1:12" s="446" customFormat="1" ht="12.75">
      <c r="A86" s="815"/>
      <c r="B86" s="477">
        <v>84</v>
      </c>
      <c r="C86" s="468" t="s">
        <v>150</v>
      </c>
      <c r="D86" s="450">
        <v>6352.130849999997</v>
      </c>
      <c r="E86" s="450">
        <v>6695.814229999997</v>
      </c>
      <c r="F86" s="469">
        <v>-5.132809367084256</v>
      </c>
      <c r="G86" s="469">
        <v>-0.0006278943726756818</v>
      </c>
      <c r="H86" s="469"/>
      <c r="I86" s="450">
        <v>1477.2953500000003</v>
      </c>
      <c r="J86" s="450">
        <v>1506.0236800000002</v>
      </c>
      <c r="K86" s="469">
        <v>-1.907561639402636</v>
      </c>
      <c r="L86" s="469">
        <v>-0.00022577496225306058</v>
      </c>
    </row>
    <row r="87" spans="1:12" s="446" customFormat="1" ht="12.75">
      <c r="A87" s="815"/>
      <c r="B87" s="441">
        <v>85</v>
      </c>
      <c r="C87" s="465" t="s">
        <v>152</v>
      </c>
      <c r="D87" s="455">
        <v>1123.2305100000003</v>
      </c>
      <c r="E87" s="455">
        <v>1148.5493000000004</v>
      </c>
      <c r="F87" s="466">
        <v>-2.2044147343087515</v>
      </c>
      <c r="G87" s="466">
        <v>-4.6256312318498875E-05</v>
      </c>
      <c r="H87" s="466"/>
      <c r="I87" s="455">
        <v>268.07344000000006</v>
      </c>
      <c r="J87" s="455">
        <v>301.48727</v>
      </c>
      <c r="K87" s="466">
        <v>-11.082998628764644</v>
      </c>
      <c r="L87" s="466">
        <v>-0.0002625981463934798</v>
      </c>
    </row>
    <row r="88" spans="1:12" s="446" customFormat="1" ht="24">
      <c r="A88" s="815"/>
      <c r="B88" s="477">
        <v>87</v>
      </c>
      <c r="C88" s="468" t="s">
        <v>897</v>
      </c>
      <c r="D88" s="450">
        <v>1113.8603599999997</v>
      </c>
      <c r="E88" s="450">
        <v>1103.6976399999999</v>
      </c>
      <c r="F88" s="469">
        <v>0.9207884144791512</v>
      </c>
      <c r="G88" s="469">
        <v>1.85668410822731E-05</v>
      </c>
      <c r="H88" s="469"/>
      <c r="I88" s="450">
        <v>304.73727999999994</v>
      </c>
      <c r="J88" s="450">
        <v>255.88242000000002</v>
      </c>
      <c r="K88" s="469">
        <v>19.09269890444209</v>
      </c>
      <c r="L88" s="469">
        <v>0.0003839486726996861</v>
      </c>
    </row>
    <row r="89" spans="1:12" s="446" customFormat="1" ht="24">
      <c r="A89" s="815"/>
      <c r="B89" s="441">
        <v>88</v>
      </c>
      <c r="C89" s="465" t="s">
        <v>898</v>
      </c>
      <c r="D89" s="455">
        <v>71.46548</v>
      </c>
      <c r="E89" s="455">
        <v>97.08114999999998</v>
      </c>
      <c r="F89" s="466">
        <v>-26.385832883108602</v>
      </c>
      <c r="G89" s="466">
        <v>-4.679869898078065E-05</v>
      </c>
      <c r="H89" s="466"/>
      <c r="I89" s="455">
        <v>16.54817</v>
      </c>
      <c r="J89" s="455">
        <v>9.98834</v>
      </c>
      <c r="K89" s="466">
        <v>65.67487690647292</v>
      </c>
      <c r="L89" s="466">
        <v>5.155347946213714E-05</v>
      </c>
    </row>
    <row r="90" spans="1:12" s="446" customFormat="1" ht="12.75">
      <c r="A90" s="815"/>
      <c r="B90" s="477">
        <v>89</v>
      </c>
      <c r="C90" s="468" t="s">
        <v>899</v>
      </c>
      <c r="D90" s="450">
        <v>25631.488379999973</v>
      </c>
      <c r="E90" s="450">
        <v>28250.241070000026</v>
      </c>
      <c r="F90" s="469">
        <v>-9.269841922803987</v>
      </c>
      <c r="G90" s="469">
        <v>-0.004784345630796389</v>
      </c>
      <c r="H90" s="469"/>
      <c r="I90" s="450">
        <v>5922.076169999995</v>
      </c>
      <c r="J90" s="450">
        <v>6411.217879999997</v>
      </c>
      <c r="K90" s="469">
        <v>-7.629466337837247</v>
      </c>
      <c r="L90" s="469">
        <v>-0.003844147958187908</v>
      </c>
    </row>
    <row r="91" spans="1:12" s="470" customFormat="1" ht="14.25" customHeight="1">
      <c r="A91" s="475"/>
      <c r="B91" s="476"/>
      <c r="C91" s="465"/>
      <c r="D91" s="455"/>
      <c r="E91" s="457"/>
      <c r="F91" s="466"/>
      <c r="G91" s="466"/>
      <c r="H91" s="466"/>
      <c r="I91" s="455"/>
      <c r="J91" s="457"/>
      <c r="K91" s="466"/>
      <c r="L91" s="466"/>
    </row>
    <row r="92" spans="1:12" s="431" customFormat="1" ht="25.5" customHeight="1">
      <c r="A92" s="816" t="s">
        <v>900</v>
      </c>
      <c r="B92" s="816"/>
      <c r="C92" s="816"/>
      <c r="D92" s="429">
        <v>1139.13159</v>
      </c>
      <c r="E92" s="429">
        <v>1122.5626100000002</v>
      </c>
      <c r="F92" s="430">
        <v>1.4759960693862573</v>
      </c>
      <c r="G92" s="430">
        <v>3.0270795471622075E-05</v>
      </c>
      <c r="H92" s="430"/>
      <c r="I92" s="429">
        <v>177.39903999999999</v>
      </c>
      <c r="J92" s="429">
        <v>226.31943999999996</v>
      </c>
      <c r="K92" s="430">
        <v>-21.615642032341537</v>
      </c>
      <c r="L92" s="430">
        <v>-0.0003844637493166032</v>
      </c>
    </row>
    <row r="93" spans="1:12" s="446" customFormat="1" ht="12.75">
      <c r="A93" s="815" t="s">
        <v>901</v>
      </c>
      <c r="B93" s="479">
        <v>89</v>
      </c>
      <c r="C93" s="465" t="s">
        <v>899</v>
      </c>
      <c r="D93" s="455">
        <v>11.05302</v>
      </c>
      <c r="E93" s="457">
        <v>29.560550000000003</v>
      </c>
      <c r="F93" s="466">
        <v>-62.60888244636856</v>
      </c>
      <c r="G93" s="466">
        <v>-3.3812440796893785E-05</v>
      </c>
      <c r="H93" s="466"/>
      <c r="I93" s="455">
        <v>1.5825</v>
      </c>
      <c r="J93" s="457">
        <v>7.7610600000000005</v>
      </c>
      <c r="K93" s="466">
        <v>-79.60974402981037</v>
      </c>
      <c r="L93" s="466">
        <v>-4.855709158096813E-05</v>
      </c>
    </row>
    <row r="94" spans="1:12" s="446" customFormat="1" ht="24">
      <c r="A94" s="815"/>
      <c r="B94" s="656">
        <v>91</v>
      </c>
      <c r="C94" s="468" t="s">
        <v>162</v>
      </c>
      <c r="D94" s="450">
        <v>0.9627799999999999</v>
      </c>
      <c r="E94" s="452">
        <v>19.396120000000003</v>
      </c>
      <c r="F94" s="469">
        <v>-95.03622373959328</v>
      </c>
      <c r="G94" s="469">
        <v>-3.3676898939999784E-05</v>
      </c>
      <c r="H94" s="469"/>
      <c r="I94" s="450">
        <v>0.58553</v>
      </c>
      <c r="J94" s="452">
        <v>0.9689500000000001</v>
      </c>
      <c r="K94" s="450">
        <v>-39.57066928118066</v>
      </c>
      <c r="L94" s="450">
        <v>-3.0132846575860407E-06</v>
      </c>
    </row>
    <row r="95" spans="1:12" s="446" customFormat="1" ht="24">
      <c r="A95" s="815"/>
      <c r="B95" s="479">
        <v>93</v>
      </c>
      <c r="C95" s="465" t="s">
        <v>164</v>
      </c>
      <c r="D95" s="455">
        <v>1097.72162</v>
      </c>
      <c r="E95" s="457">
        <v>1044.2682200000002</v>
      </c>
      <c r="F95" s="466">
        <v>5.118742385936045</v>
      </c>
      <c r="G95" s="466">
        <v>9.765700354897049E-05</v>
      </c>
      <c r="H95" s="466"/>
      <c r="I95" s="455">
        <v>170.3187</v>
      </c>
      <c r="J95" s="457">
        <v>211.21676999999997</v>
      </c>
      <c r="K95" s="455">
        <v>-19.36307898279098</v>
      </c>
      <c r="L95" s="455">
        <v>-0.00032141653240801144</v>
      </c>
    </row>
    <row r="96" spans="1:12" s="446" customFormat="1" ht="3" customHeight="1">
      <c r="A96" s="815"/>
      <c r="B96" s="656"/>
      <c r="C96" s="468"/>
      <c r="D96" s="450"/>
      <c r="E96" s="452"/>
      <c r="F96" s="469"/>
      <c r="G96" s="469"/>
      <c r="H96" s="469"/>
      <c r="I96" s="450"/>
      <c r="J96" s="452"/>
      <c r="K96" s="452"/>
      <c r="L96" s="452"/>
    </row>
    <row r="97" spans="1:12" s="446" customFormat="1" ht="30" customHeight="1" thickBot="1">
      <c r="A97" s="817"/>
      <c r="B97" s="480">
        <v>97</v>
      </c>
      <c r="C97" s="481" t="s">
        <v>166</v>
      </c>
      <c r="D97" s="482">
        <v>29.39417</v>
      </c>
      <c r="E97" s="483">
        <v>29.33772000000002</v>
      </c>
      <c r="F97" s="484">
        <v>0.19241440711814112</v>
      </c>
      <c r="G97" s="484">
        <v>1.0313165954527641E-07</v>
      </c>
      <c r="H97" s="484"/>
      <c r="I97" s="482">
        <v>4.912309999999999</v>
      </c>
      <c r="J97" s="483">
        <v>6.372659999999998</v>
      </c>
      <c r="K97" s="484">
        <v>-22.915862449903173</v>
      </c>
      <c r="L97" s="643">
        <v>-1.1476840670037479E-05</v>
      </c>
    </row>
    <row r="98" spans="1:12" ht="12.75">
      <c r="A98" s="408" t="s">
        <v>862</v>
      </c>
      <c r="B98" s="485"/>
      <c r="C98" s="468"/>
      <c r="D98" s="450"/>
      <c r="E98" s="452"/>
      <c r="F98" s="469"/>
      <c r="G98" s="469"/>
      <c r="H98" s="469"/>
      <c r="I98" s="450"/>
      <c r="J98" s="452"/>
      <c r="K98" s="469"/>
      <c r="L98" s="469"/>
    </row>
    <row r="99" spans="1:5" ht="12.75">
      <c r="A99" s="486" t="s">
        <v>748</v>
      </c>
      <c r="B99" s="487"/>
      <c r="E99" s="427"/>
    </row>
    <row r="100" spans="1:5" s="415" customFormat="1" ht="12.75">
      <c r="A100" s="489" t="s">
        <v>903</v>
      </c>
      <c r="B100" s="490"/>
      <c r="C100" s="347"/>
      <c r="D100" s="427"/>
      <c r="E100" s="641"/>
    </row>
    <row r="101" spans="1:5" s="415" customFormat="1" ht="12.75">
      <c r="A101" s="489" t="s">
        <v>904</v>
      </c>
      <c r="B101" s="488"/>
      <c r="C101" s="347"/>
      <c r="D101" s="427"/>
      <c r="E101" s="641"/>
    </row>
    <row r="102" spans="1:12" ht="12.75">
      <c r="A102" s="409" t="s">
        <v>503</v>
      </c>
      <c r="B102" s="488"/>
      <c r="G102" s="415"/>
      <c r="H102" s="415"/>
      <c r="I102" s="415"/>
      <c r="J102" s="415"/>
      <c r="K102" s="415"/>
      <c r="L102" s="415"/>
    </row>
    <row r="103" spans="1:2" ht="12.75">
      <c r="A103" s="489" t="s">
        <v>1323</v>
      </c>
      <c r="B103" s="488"/>
    </row>
  </sheetData>
  <sheetProtection/>
  <mergeCells count="15">
    <mergeCell ref="I11:L11"/>
    <mergeCell ref="A7:D7"/>
    <mergeCell ref="A11:A12"/>
    <mergeCell ref="B11:B12"/>
    <mergeCell ref="C11:C12"/>
    <mergeCell ref="D11:G11"/>
    <mergeCell ref="A57:A90"/>
    <mergeCell ref="A92:C92"/>
    <mergeCell ref="A93:A97"/>
    <mergeCell ref="A14:C14"/>
    <mergeCell ref="A16:C16"/>
    <mergeCell ref="A17:A45"/>
    <mergeCell ref="A46:C46"/>
    <mergeCell ref="A48:A54"/>
    <mergeCell ref="A56:C56"/>
  </mergeCells>
  <printOptions/>
  <pageMargins left="0.7" right="0.7" top="0.75" bottom="0.75" header="0.3" footer="0.3"/>
  <pageSetup horizontalDpi="600" verticalDpi="600" orientation="portrait" r:id="rId2"/>
  <ignoredErrors>
    <ignoredError sqref="B19:B20 B22:B3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79" customWidth="1"/>
    <col min="2" max="2" width="57.7109375" style="79" customWidth="1"/>
    <col min="3" max="3" width="13.140625" style="80" customWidth="1"/>
    <col min="4" max="4" width="13.7109375" style="80" bestFit="1" customWidth="1"/>
    <col min="5" max="5" width="13.421875" style="79" customWidth="1"/>
    <col min="6" max="6" width="14.57421875" style="80" customWidth="1"/>
    <col min="7" max="7" width="12.7109375" style="80" bestFit="1" customWidth="1"/>
    <col min="8" max="8" width="13.28125" style="79" customWidth="1"/>
    <col min="9" max="16384" width="9.140625" style="79" customWidth="1"/>
  </cols>
  <sheetData>
    <row r="1" ht="6" customHeight="1"/>
    <row r="2" ht="12.75">
      <c r="E2" s="80"/>
    </row>
    <row r="3" ht="12.75">
      <c r="E3" s="80"/>
    </row>
    <row r="4" ht="12.75"/>
    <row r="5" ht="10.5" customHeight="1"/>
    <row r="6" ht="6.75" customHeight="1"/>
    <row r="7" spans="1:8" ht="16.5" customHeight="1">
      <c r="A7" s="821" t="s">
        <v>441</v>
      </c>
      <c r="B7" s="821"/>
      <c r="C7" s="821"/>
      <c r="D7" s="821"/>
      <c r="E7" s="821"/>
      <c r="F7" s="821"/>
      <c r="G7" s="821"/>
      <c r="H7" s="821"/>
    </row>
    <row r="8" spans="1:8" ht="15">
      <c r="A8" s="822" t="s">
        <v>0</v>
      </c>
      <c r="B8" s="822"/>
      <c r="C8" s="822"/>
      <c r="D8" s="822"/>
      <c r="E8" s="822"/>
      <c r="F8" s="822"/>
      <c r="G8" s="822"/>
      <c r="H8" s="822"/>
    </row>
    <row r="9" spans="1:8" ht="15" customHeight="1">
      <c r="A9" s="822" t="s">
        <v>334</v>
      </c>
      <c r="B9" s="822"/>
      <c r="C9" s="346"/>
      <c r="D9" s="346"/>
      <c r="E9" s="346"/>
      <c r="G9" s="346"/>
      <c r="H9" s="346"/>
    </row>
    <row r="10" spans="1:8" ht="15">
      <c r="A10" s="822" t="s">
        <v>1336</v>
      </c>
      <c r="B10" s="822"/>
      <c r="C10" s="822"/>
      <c r="D10" s="822"/>
      <c r="E10" s="822"/>
      <c r="F10" s="822"/>
      <c r="G10" s="822"/>
      <c r="H10" s="822"/>
    </row>
    <row r="11" spans="1:8" ht="11.25" customHeight="1" thickBot="1">
      <c r="A11" s="647"/>
      <c r="B11" s="81"/>
      <c r="C11" s="82"/>
      <c r="D11" s="680"/>
      <c r="E11" s="823"/>
      <c r="F11" s="823"/>
      <c r="G11" s="680"/>
      <c r="H11" s="533"/>
    </row>
    <row r="12" spans="1:8" ht="12" customHeight="1" thickBot="1">
      <c r="A12" s="83" t="s">
        <v>1</v>
      </c>
      <c r="B12" s="534"/>
      <c r="C12" s="824" t="s">
        <v>791</v>
      </c>
      <c r="D12" s="824"/>
      <c r="E12" s="84" t="s">
        <v>793</v>
      </c>
      <c r="F12" s="824" t="s">
        <v>2</v>
      </c>
      <c r="G12" s="824"/>
      <c r="H12" s="84" t="s">
        <v>793</v>
      </c>
    </row>
    <row r="13" spans="1:8" s="86" customFormat="1" ht="13.5" customHeight="1" thickBot="1">
      <c r="A13" s="85" t="s">
        <v>3</v>
      </c>
      <c r="B13" s="535" t="s">
        <v>4</v>
      </c>
      <c r="C13" s="738">
        <v>2013</v>
      </c>
      <c r="D13" s="738">
        <v>2012</v>
      </c>
      <c r="E13" s="779">
        <v>2013</v>
      </c>
      <c r="F13" s="738">
        <v>2013</v>
      </c>
      <c r="G13" s="738">
        <v>2012</v>
      </c>
      <c r="H13" s="779">
        <v>2013</v>
      </c>
    </row>
    <row r="14" spans="1:8" ht="6" customHeight="1">
      <c r="A14" s="87"/>
      <c r="B14" s="87"/>
      <c r="C14" s="88"/>
      <c r="D14" s="88"/>
      <c r="E14" s="88"/>
      <c r="F14" s="88"/>
      <c r="G14" s="88"/>
      <c r="H14" s="88"/>
    </row>
    <row r="15" spans="1:8" ht="12.75">
      <c r="A15" s="89"/>
      <c r="B15" s="90" t="s">
        <v>524</v>
      </c>
      <c r="C15" s="91">
        <v>24286194.654860042</v>
      </c>
      <c r="D15" s="91">
        <v>25911750.811579987</v>
      </c>
      <c r="E15" s="357">
        <v>100</v>
      </c>
      <c r="F15" s="91">
        <v>48767066.118770204</v>
      </c>
      <c r="G15" s="91">
        <v>54735859.23941993</v>
      </c>
      <c r="H15" s="357">
        <v>100</v>
      </c>
    </row>
    <row r="16" spans="1:8" ht="6" customHeight="1">
      <c r="A16" s="92"/>
      <c r="B16" s="93"/>
      <c r="C16" s="94"/>
      <c r="D16" s="94"/>
      <c r="E16" s="95"/>
      <c r="F16" s="94"/>
      <c r="G16" s="94"/>
      <c r="H16" s="95"/>
    </row>
    <row r="17" spans="1:8" ht="12.75">
      <c r="A17" s="354">
        <v>2709000000</v>
      </c>
      <c r="B17" s="96" t="s">
        <v>1163</v>
      </c>
      <c r="C17" s="97">
        <v>11079245.79089</v>
      </c>
      <c r="D17" s="97">
        <v>11689209.71263</v>
      </c>
      <c r="E17" s="351">
        <v>45.61952149499417</v>
      </c>
      <c r="F17" s="97">
        <v>16311406.10169</v>
      </c>
      <c r="G17" s="97">
        <v>15477970.88771</v>
      </c>
      <c r="H17" s="351">
        <v>33.447585429814936</v>
      </c>
    </row>
    <row r="18" spans="1:8" ht="12.75">
      <c r="A18" s="355">
        <v>2701120010</v>
      </c>
      <c r="B18" s="352" t="s">
        <v>1164</v>
      </c>
      <c r="C18" s="94">
        <v>2161229.9417399997</v>
      </c>
      <c r="D18" s="94">
        <v>3133655.358249999</v>
      </c>
      <c r="E18" s="95">
        <v>8.899006091543058</v>
      </c>
      <c r="F18" s="94">
        <v>25085689.7655</v>
      </c>
      <c r="G18" s="94">
        <v>31835304.91</v>
      </c>
      <c r="H18" s="95">
        <v>51.439817405469555</v>
      </c>
    </row>
    <row r="19" spans="1:8" ht="12.75">
      <c r="A19" s="354">
        <v>7108120000</v>
      </c>
      <c r="B19" s="96" t="s">
        <v>1165</v>
      </c>
      <c r="C19" s="97">
        <v>1150465.8661500001</v>
      </c>
      <c r="D19" s="97">
        <v>1211455.7139299996</v>
      </c>
      <c r="E19" s="98">
        <v>4.737118690267</v>
      </c>
      <c r="F19" s="97">
        <v>26.852199999999996</v>
      </c>
      <c r="G19" s="97">
        <v>26.24217000000002</v>
      </c>
      <c r="H19" s="98">
        <v>5.506216005408765E-05</v>
      </c>
    </row>
    <row r="20" spans="1:8" ht="12.75">
      <c r="A20" s="355">
        <v>2710192200</v>
      </c>
      <c r="B20" s="352" t="s">
        <v>1166</v>
      </c>
      <c r="C20" s="94">
        <v>1003153.0180199998</v>
      </c>
      <c r="D20" s="94">
        <v>1080064.26198</v>
      </c>
      <c r="E20" s="95">
        <v>4.130548372341459</v>
      </c>
      <c r="F20" s="94">
        <v>1793772.5937099997</v>
      </c>
      <c r="G20" s="94">
        <v>1714110.0738400007</v>
      </c>
      <c r="H20" s="95">
        <v>3.6782458664651663</v>
      </c>
    </row>
    <row r="21" spans="1:8" ht="12.75">
      <c r="A21" s="354">
        <v>901119000</v>
      </c>
      <c r="B21" s="96" t="s">
        <v>1167</v>
      </c>
      <c r="C21" s="97">
        <v>777154.0195099982</v>
      </c>
      <c r="D21" s="97">
        <v>856274.6397200023</v>
      </c>
      <c r="E21" s="98">
        <v>3.1999826673318603</v>
      </c>
      <c r="F21" s="97">
        <v>201568.02393</v>
      </c>
      <c r="G21" s="97">
        <v>157063.83057</v>
      </c>
      <c r="H21" s="98">
        <v>0.41332817405724037</v>
      </c>
    </row>
    <row r="22" spans="1:8" ht="12.75">
      <c r="A22" s="355">
        <v>2710192100</v>
      </c>
      <c r="B22" s="352" t="s">
        <v>1168</v>
      </c>
      <c r="C22" s="94">
        <v>355975.44632</v>
      </c>
      <c r="D22" s="94">
        <v>513798.04618</v>
      </c>
      <c r="E22" s="95">
        <v>1.4657522571110737</v>
      </c>
      <c r="F22" s="94">
        <v>431217.297</v>
      </c>
      <c r="G22" s="94">
        <v>581934.927</v>
      </c>
      <c r="H22" s="95">
        <v>0.8842387523370543</v>
      </c>
    </row>
    <row r="23" spans="1:8" ht="12.75">
      <c r="A23" s="354">
        <v>7202600000</v>
      </c>
      <c r="B23" s="96" t="s">
        <v>1170</v>
      </c>
      <c r="C23" s="97">
        <v>317748.03371000005</v>
      </c>
      <c r="D23" s="97">
        <v>410443.3556800002</v>
      </c>
      <c r="E23" s="98">
        <v>1.308348377445018</v>
      </c>
      <c r="F23" s="97">
        <v>57114.404</v>
      </c>
      <c r="G23" s="97">
        <v>63407.44335</v>
      </c>
      <c r="H23" s="98">
        <v>0.11711675223787339</v>
      </c>
    </row>
    <row r="24" spans="1:8" ht="12.75">
      <c r="A24" s="355">
        <v>8703239090</v>
      </c>
      <c r="B24" s="352" t="s">
        <v>1169</v>
      </c>
      <c r="C24" s="94">
        <v>308362.5269999999</v>
      </c>
      <c r="D24" s="94">
        <v>60801.730469999966</v>
      </c>
      <c r="E24" s="95">
        <v>1.2697029377481819</v>
      </c>
      <c r="F24" s="94">
        <v>27538.845</v>
      </c>
      <c r="G24" s="94">
        <v>5229.869</v>
      </c>
      <c r="H24" s="95">
        <v>0.056470169710292326</v>
      </c>
    </row>
    <row r="25" spans="1:8" ht="12.75">
      <c r="A25" s="354">
        <v>803901100</v>
      </c>
      <c r="B25" s="96" t="s">
        <v>1171</v>
      </c>
      <c r="C25" s="97">
        <v>300024.05546999956</v>
      </c>
      <c r="D25" s="97">
        <v>285424.34118000016</v>
      </c>
      <c r="E25" s="98">
        <v>1.235368734104913</v>
      </c>
      <c r="F25" s="97">
        <v>646734.5846599999</v>
      </c>
      <c r="G25" s="97">
        <v>638730.85676</v>
      </c>
      <c r="H25" s="98">
        <v>1.3261707872376496</v>
      </c>
    </row>
    <row r="26" spans="1:8" ht="12.75">
      <c r="A26" s="355">
        <v>603199000</v>
      </c>
      <c r="B26" s="352" t="s">
        <v>1174</v>
      </c>
      <c r="C26" s="94">
        <v>234913.2808500006</v>
      </c>
      <c r="D26" s="94">
        <v>236486.5853300008</v>
      </c>
      <c r="E26" s="95">
        <v>0.96727084744415</v>
      </c>
      <c r="F26" s="94">
        <v>27127.201890000008</v>
      </c>
      <c r="G26" s="94">
        <v>27746.767660000045</v>
      </c>
      <c r="H26" s="95">
        <v>0.055626069085092815</v>
      </c>
    </row>
    <row r="27" spans="1:8" ht="12.75">
      <c r="A27" s="354">
        <v>2710121300</v>
      </c>
      <c r="B27" s="96" t="s">
        <v>1173</v>
      </c>
      <c r="C27" s="97">
        <v>231996.51924000005</v>
      </c>
      <c r="D27" s="97">
        <v>159069.70824</v>
      </c>
      <c r="E27" s="98">
        <v>0.9552608901352686</v>
      </c>
      <c r="F27" s="97">
        <v>234324.27732999995</v>
      </c>
      <c r="G27" s="97">
        <v>135268.83704999997</v>
      </c>
      <c r="H27" s="98">
        <v>0.48049697465767716</v>
      </c>
    </row>
    <row r="28" spans="1:8" ht="12.75">
      <c r="A28" s="355">
        <v>2710129200</v>
      </c>
      <c r="B28" s="352" t="s">
        <v>1172</v>
      </c>
      <c r="C28" s="94">
        <v>225697.05208000002</v>
      </c>
      <c r="D28" s="94">
        <v>226540.92528000002</v>
      </c>
      <c r="E28" s="95">
        <v>0.9293224207722248</v>
      </c>
      <c r="F28" s="94">
        <v>197495.51790000036</v>
      </c>
      <c r="G28" s="94">
        <v>162678.98649000027</v>
      </c>
      <c r="H28" s="95">
        <v>0.4049772389813406</v>
      </c>
    </row>
    <row r="29" spans="1:8" ht="12.75">
      <c r="A29" s="354">
        <v>2704001000</v>
      </c>
      <c r="B29" s="96" t="s">
        <v>1176</v>
      </c>
      <c r="C29" s="97">
        <v>221063.34749000004</v>
      </c>
      <c r="D29" s="97">
        <v>217799.42672</v>
      </c>
      <c r="E29" s="98">
        <v>0.9102428380881064</v>
      </c>
      <c r="F29" s="97">
        <v>926725.2071</v>
      </c>
      <c r="G29" s="97">
        <v>718441.985</v>
      </c>
      <c r="H29" s="98">
        <v>1.9003095343956073</v>
      </c>
    </row>
    <row r="30" spans="1:8" ht="12.75">
      <c r="A30" s="355">
        <v>102299020</v>
      </c>
      <c r="B30" s="352" t="s">
        <v>1175</v>
      </c>
      <c r="C30" s="94">
        <v>191509.8589</v>
      </c>
      <c r="D30" s="94">
        <v>78027.68275</v>
      </c>
      <c r="E30" s="95">
        <v>0.7885544097031929</v>
      </c>
      <c r="F30" s="94">
        <v>74751.657</v>
      </c>
      <c r="G30" s="94">
        <v>29717.43194</v>
      </c>
      <c r="H30" s="95">
        <v>0.15328307185415949</v>
      </c>
    </row>
    <row r="31" spans="1:8" ht="12.75">
      <c r="A31" s="354">
        <v>603110000</v>
      </c>
      <c r="B31" s="96" t="s">
        <v>1177</v>
      </c>
      <c r="C31" s="97">
        <v>185090.94327999928</v>
      </c>
      <c r="D31" s="97">
        <v>180273.72343999986</v>
      </c>
      <c r="E31" s="98">
        <v>0.7621241034686335</v>
      </c>
      <c r="F31" s="97">
        <v>23016.119239999967</v>
      </c>
      <c r="G31" s="97">
        <v>23877.560819999988</v>
      </c>
      <c r="H31" s="98">
        <v>0.04719603017320162</v>
      </c>
    </row>
    <row r="32" spans="1:8" ht="12.75">
      <c r="A32" s="355">
        <v>2711210000</v>
      </c>
      <c r="B32" s="352" t="s">
        <v>1178</v>
      </c>
      <c r="C32" s="94">
        <v>162019.0915</v>
      </c>
      <c r="D32" s="94">
        <v>211756.15891</v>
      </c>
      <c r="E32" s="95">
        <v>0.6671242399334779</v>
      </c>
      <c r="F32" s="94">
        <v>16943.0371</v>
      </c>
      <c r="G32" s="94">
        <v>133155.02123</v>
      </c>
      <c r="H32" s="95">
        <v>0.034742785343567575</v>
      </c>
    </row>
    <row r="33" spans="1:8" ht="12.75">
      <c r="A33" s="354">
        <v>3004902900</v>
      </c>
      <c r="B33" s="96" t="s">
        <v>1180</v>
      </c>
      <c r="C33" s="97">
        <v>118692.76348000001</v>
      </c>
      <c r="D33" s="97">
        <v>100171.03731000009</v>
      </c>
      <c r="E33" s="98">
        <v>0.4887252415077211</v>
      </c>
      <c r="F33" s="97">
        <v>19768.000179999988</v>
      </c>
      <c r="G33" s="97">
        <v>12718.57121000007</v>
      </c>
      <c r="H33" s="98">
        <v>0.040535553506245034</v>
      </c>
    </row>
    <row r="34" spans="1:8" ht="12.75">
      <c r="A34" s="355">
        <v>3904102000</v>
      </c>
      <c r="B34" s="352" t="s">
        <v>1181</v>
      </c>
      <c r="C34" s="94">
        <v>118093.84801000002</v>
      </c>
      <c r="D34" s="94">
        <v>114305.66140000008</v>
      </c>
      <c r="E34" s="95">
        <v>0.4862591677628986</v>
      </c>
      <c r="F34" s="94">
        <v>106248.01586</v>
      </c>
      <c r="G34" s="94">
        <v>100711.15385</v>
      </c>
      <c r="H34" s="95">
        <v>0.21786837781308654</v>
      </c>
    </row>
    <row r="35" spans="1:8" ht="12.75">
      <c r="A35" s="354">
        <v>3902100000</v>
      </c>
      <c r="B35" s="96" t="s">
        <v>1183</v>
      </c>
      <c r="C35" s="97">
        <v>103690.44539999997</v>
      </c>
      <c r="D35" s="97">
        <v>120145.51353000008</v>
      </c>
      <c r="E35" s="98">
        <v>0.42695221245478204</v>
      </c>
      <c r="F35" s="97">
        <v>62195.81965</v>
      </c>
      <c r="G35" s="97">
        <v>69062.75192</v>
      </c>
      <c r="H35" s="98">
        <v>0.12753652126319145</v>
      </c>
    </row>
    <row r="36" spans="1:8" ht="12.75" customHeight="1">
      <c r="A36" s="355">
        <v>7404000010</v>
      </c>
      <c r="B36" s="352" t="s">
        <v>1179</v>
      </c>
      <c r="C36" s="94">
        <v>103189.30540999996</v>
      </c>
      <c r="D36" s="94">
        <v>94834.42845000005</v>
      </c>
      <c r="E36" s="95">
        <v>0.42488873566427665</v>
      </c>
      <c r="F36" s="94">
        <v>15988.313789999998</v>
      </c>
      <c r="G36" s="94">
        <v>14393.1675</v>
      </c>
      <c r="H36" s="95">
        <v>0.032785063901652624</v>
      </c>
    </row>
    <row r="37" spans="1:8" ht="12.75">
      <c r="A37" s="354">
        <v>1704901000</v>
      </c>
      <c r="B37" s="96" t="s">
        <v>1182</v>
      </c>
      <c r="C37" s="97">
        <v>102825.31425000011</v>
      </c>
      <c r="D37" s="97">
        <v>86466.46428999989</v>
      </c>
      <c r="E37" s="98">
        <v>0.4233899781801476</v>
      </c>
      <c r="F37" s="97">
        <v>33741.44642000005</v>
      </c>
      <c r="G37" s="97">
        <v>33223.59235000002</v>
      </c>
      <c r="H37" s="98">
        <v>0.069189002138911</v>
      </c>
    </row>
    <row r="38" spans="1:8" ht="14.25" customHeight="1">
      <c r="A38" s="355">
        <v>2701120090</v>
      </c>
      <c r="B38" s="352" t="s">
        <v>1184</v>
      </c>
      <c r="C38" s="94">
        <v>71865.07872</v>
      </c>
      <c r="D38" s="94">
        <v>134565.72076999999</v>
      </c>
      <c r="E38" s="95">
        <v>0.295909176967824</v>
      </c>
      <c r="F38" s="94">
        <v>512903.91</v>
      </c>
      <c r="G38" s="94">
        <v>744309.783</v>
      </c>
      <c r="H38" s="95">
        <v>1.051742396704455</v>
      </c>
    </row>
    <row r="39" spans="1:8" ht="12.75">
      <c r="A39" s="354">
        <v>202300090</v>
      </c>
      <c r="B39" s="96" t="s">
        <v>1188</v>
      </c>
      <c r="C39" s="97">
        <v>71813.02698</v>
      </c>
      <c r="D39" s="97">
        <v>13917.46104</v>
      </c>
      <c r="E39" s="98">
        <v>0.2956948505130634</v>
      </c>
      <c r="F39" s="97">
        <v>10644.133560000002</v>
      </c>
      <c r="G39" s="97">
        <v>2491.75673</v>
      </c>
      <c r="H39" s="98">
        <v>0.02182647923513924</v>
      </c>
    </row>
    <row r="40" spans="1:8" ht="12.75">
      <c r="A40" s="355">
        <v>8703231090</v>
      </c>
      <c r="B40" s="352" t="s">
        <v>1189</v>
      </c>
      <c r="C40" s="94">
        <v>71785.03964</v>
      </c>
      <c r="D40" s="94">
        <v>2171.49787</v>
      </c>
      <c r="E40" s="95">
        <v>0.29557961080425876</v>
      </c>
      <c r="F40" s="94">
        <v>5766.50991</v>
      </c>
      <c r="G40" s="94">
        <v>158.13588000000001</v>
      </c>
      <c r="H40" s="95">
        <v>0.011824598789592754</v>
      </c>
    </row>
    <row r="41" spans="1:8" ht="12.75">
      <c r="A41" s="354">
        <v>603129000</v>
      </c>
      <c r="B41" s="96" t="s">
        <v>1186</v>
      </c>
      <c r="C41" s="97">
        <v>69204.64447999999</v>
      </c>
      <c r="D41" s="97">
        <v>65866.01840000019</v>
      </c>
      <c r="E41" s="98">
        <v>0.2849546644235229</v>
      </c>
      <c r="F41" s="97">
        <v>12030.332999999986</v>
      </c>
      <c r="G41" s="97">
        <v>12121.151439999994</v>
      </c>
      <c r="H41" s="98">
        <v>0.02466897018307519</v>
      </c>
    </row>
    <row r="42" spans="1:8" ht="12.75">
      <c r="A42" s="355">
        <v>2716000000</v>
      </c>
      <c r="B42" s="352" t="s">
        <v>1198</v>
      </c>
      <c r="C42" s="94">
        <v>64181.357990000004</v>
      </c>
      <c r="D42" s="94">
        <v>45335.55609</v>
      </c>
      <c r="E42" s="95">
        <v>0.2642709527042201</v>
      </c>
      <c r="F42" s="94">
        <v>1E-05</v>
      </c>
      <c r="G42" s="94">
        <v>9.999999999999999E-34</v>
      </c>
      <c r="H42" s="95">
        <v>2.050564201595685E-11</v>
      </c>
    </row>
    <row r="43" spans="1:8" ht="12.75">
      <c r="A43" s="354">
        <v>1701999000</v>
      </c>
      <c r="B43" s="96" t="s">
        <v>1185</v>
      </c>
      <c r="C43" s="97">
        <v>61204.90361999989</v>
      </c>
      <c r="D43" s="97">
        <v>184441.1166399999</v>
      </c>
      <c r="E43" s="98">
        <v>0.25201520653937376</v>
      </c>
      <c r="F43" s="97">
        <v>107960.004</v>
      </c>
      <c r="G43" s="97">
        <v>275538.42922000005</v>
      </c>
      <c r="H43" s="98">
        <v>0.22137891940652693</v>
      </c>
    </row>
    <row r="44" spans="1:8" ht="12.75">
      <c r="A44" s="355">
        <v>7108130000</v>
      </c>
      <c r="B44" s="352" t="s">
        <v>1187</v>
      </c>
      <c r="C44" s="94">
        <v>59067.4762</v>
      </c>
      <c r="D44" s="94">
        <v>84263.1053</v>
      </c>
      <c r="E44" s="95">
        <v>0.24321420889286866</v>
      </c>
      <c r="F44" s="94">
        <v>2.0115200000000004</v>
      </c>
      <c r="G44" s="94">
        <v>2.9206300000000005</v>
      </c>
      <c r="H44" s="95">
        <v>4.124750902793753E-06</v>
      </c>
    </row>
    <row r="45" spans="1:8" ht="12.75">
      <c r="A45" s="354">
        <v>3902300000</v>
      </c>
      <c r="B45" s="96" t="s">
        <v>1193</v>
      </c>
      <c r="C45" s="97">
        <v>56437.42010000001</v>
      </c>
      <c r="D45" s="97">
        <v>60451.059720000034</v>
      </c>
      <c r="E45" s="98">
        <v>0.23238478033324175</v>
      </c>
      <c r="F45" s="97">
        <v>31593.086750000002</v>
      </c>
      <c r="G45" s="97">
        <v>34301.49718</v>
      </c>
      <c r="H45" s="98">
        <v>0.06478365270745697</v>
      </c>
    </row>
    <row r="46" spans="1:8" ht="12.75">
      <c r="A46" s="355">
        <v>3303000000</v>
      </c>
      <c r="B46" s="352" t="s">
        <v>1191</v>
      </c>
      <c r="C46" s="94">
        <v>56020.37741000026</v>
      </c>
      <c r="D46" s="94">
        <v>44467.63249999996</v>
      </c>
      <c r="E46" s="95">
        <v>0.23066757969342772</v>
      </c>
      <c r="F46" s="94">
        <v>4665.774449999992</v>
      </c>
      <c r="G46" s="94">
        <v>3768.105550000006</v>
      </c>
      <c r="H46" s="95">
        <v>0.009567470059889779</v>
      </c>
    </row>
    <row r="47" spans="1:8" ht="12.75">
      <c r="A47" s="354">
        <v>2101110010</v>
      </c>
      <c r="B47" s="96" t="s">
        <v>1190</v>
      </c>
      <c r="C47" s="97">
        <v>54324.37093999998</v>
      </c>
      <c r="D47" s="97">
        <v>49025.958069999986</v>
      </c>
      <c r="E47" s="98">
        <v>0.22368416177183542</v>
      </c>
      <c r="F47" s="97">
        <v>3393.0865999999987</v>
      </c>
      <c r="G47" s="97">
        <v>2973.3222399999995</v>
      </c>
      <c r="H47" s="98">
        <v>0.006957741914874014</v>
      </c>
    </row>
    <row r="48" spans="1:8" ht="12.75">
      <c r="A48" s="355">
        <v>2101110090</v>
      </c>
      <c r="B48" s="352" t="s">
        <v>1194</v>
      </c>
      <c r="C48" s="94">
        <v>53700.04053000009</v>
      </c>
      <c r="D48" s="94">
        <v>57592.507829999995</v>
      </c>
      <c r="E48" s="95">
        <v>0.22111344034399347</v>
      </c>
      <c r="F48" s="94">
        <v>3013.8788600000003</v>
      </c>
      <c r="G48" s="94">
        <v>2121.1652000000013</v>
      </c>
      <c r="H48" s="95">
        <v>0.0061801520982620135</v>
      </c>
    </row>
    <row r="49" spans="1:8" ht="12.75">
      <c r="A49" s="354">
        <v>3808911900</v>
      </c>
      <c r="B49" s="96" t="s">
        <v>1192</v>
      </c>
      <c r="C49" s="97">
        <v>50330.14903999998</v>
      </c>
      <c r="D49" s="97">
        <v>6887.9231</v>
      </c>
      <c r="E49" s="98">
        <v>0.20723769102265738</v>
      </c>
      <c r="F49" s="97">
        <v>2759.5579099999995</v>
      </c>
      <c r="G49" s="97">
        <v>398.2799300000002</v>
      </c>
      <c r="H49" s="98">
        <v>0.005658650662476205</v>
      </c>
    </row>
    <row r="50" spans="1:8" ht="12.75">
      <c r="A50" s="355">
        <v>603141000</v>
      </c>
      <c r="B50" s="352" t="s">
        <v>1196</v>
      </c>
      <c r="C50" s="94">
        <v>47037.531059999994</v>
      </c>
      <c r="D50" s="94">
        <v>37964.967780000035</v>
      </c>
      <c r="E50" s="95">
        <v>0.1936801204489525</v>
      </c>
      <c r="F50" s="94">
        <v>11797.3507</v>
      </c>
      <c r="G50" s="94">
        <v>10765.512090000004</v>
      </c>
      <c r="H50" s="95">
        <v>0.024191225019089796</v>
      </c>
    </row>
    <row r="51" spans="1:8" ht="12.75">
      <c r="A51" s="354">
        <v>3304990000</v>
      </c>
      <c r="B51" s="96" t="s">
        <v>1197</v>
      </c>
      <c r="C51" s="97">
        <v>44756.25645999993</v>
      </c>
      <c r="D51" s="97">
        <v>43592.4561</v>
      </c>
      <c r="E51" s="98">
        <v>0.1842868226004419</v>
      </c>
      <c r="F51" s="97">
        <v>5533.350320000037</v>
      </c>
      <c r="G51" s="97">
        <v>5565.051619999981</v>
      </c>
      <c r="H51" s="98">
        <v>0.011346490081080103</v>
      </c>
    </row>
    <row r="52" spans="1:8" ht="12.75">
      <c r="A52" s="355">
        <v>7103912000</v>
      </c>
      <c r="B52" s="352" t="s">
        <v>1200</v>
      </c>
      <c r="C52" s="94">
        <v>44457.44156</v>
      </c>
      <c r="D52" s="94">
        <v>54548.00455</v>
      </c>
      <c r="E52" s="95">
        <v>0.18305643264332225</v>
      </c>
      <c r="F52" s="94">
        <v>0.21799000000000024</v>
      </c>
      <c r="G52" s="94">
        <v>0.03391000000000003</v>
      </c>
      <c r="H52" s="95">
        <v>4.4700249030584385E-07</v>
      </c>
    </row>
    <row r="53" spans="1:8" ht="12.75">
      <c r="A53" s="354">
        <v>2710192900</v>
      </c>
      <c r="B53" s="96" t="s">
        <v>1195</v>
      </c>
      <c r="C53" s="97">
        <v>43900.38978</v>
      </c>
      <c r="D53" s="97">
        <v>20575.24537</v>
      </c>
      <c r="E53" s="98">
        <v>0.1807627353889089</v>
      </c>
      <c r="F53" s="97">
        <v>71499.91100000002</v>
      </c>
      <c r="G53" s="97">
        <v>31524.408270000004</v>
      </c>
      <c r="H53" s="98">
        <v>0.14661515791387758</v>
      </c>
    </row>
    <row r="54" spans="1:8" ht="12.75">
      <c r="A54" s="355">
        <v>3808929900</v>
      </c>
      <c r="B54" s="352" t="s">
        <v>1199</v>
      </c>
      <c r="C54" s="94">
        <v>42165.23131</v>
      </c>
      <c r="D54" s="94">
        <v>49662.83484</v>
      </c>
      <c r="E54" s="95">
        <v>0.17361810653840778</v>
      </c>
      <c r="F54" s="94">
        <v>10058.701289999994</v>
      </c>
      <c r="G54" s="94">
        <v>11953.172240000002</v>
      </c>
      <c r="H54" s="95">
        <v>0.02062601277981832</v>
      </c>
    </row>
    <row r="55" spans="1:8" ht="12.75">
      <c r="A55" s="354">
        <v>1511100000</v>
      </c>
      <c r="B55" s="96" t="s">
        <v>1210</v>
      </c>
      <c r="C55" s="97">
        <v>36107.29053</v>
      </c>
      <c r="D55" s="97">
        <v>44941.13068</v>
      </c>
      <c r="E55" s="98">
        <v>0.14867413789246875</v>
      </c>
      <c r="F55" s="97">
        <v>43262.274</v>
      </c>
      <c r="G55" s="97">
        <v>41063.72</v>
      </c>
      <c r="H55" s="98">
        <v>0.08871207034402376</v>
      </c>
    </row>
    <row r="56" spans="1:8" ht="12.75">
      <c r="A56" s="355">
        <v>7404000090</v>
      </c>
      <c r="B56" s="352" t="s">
        <v>1201</v>
      </c>
      <c r="C56" s="94">
        <v>35683.53048999999</v>
      </c>
      <c r="D56" s="94">
        <v>34164.308349999985</v>
      </c>
      <c r="E56" s="95">
        <v>0.14692927812327802</v>
      </c>
      <c r="F56" s="94">
        <v>6820.21134</v>
      </c>
      <c r="G56" s="94">
        <v>6219.1753</v>
      </c>
      <c r="H56" s="95">
        <v>0.013985281221120936</v>
      </c>
    </row>
    <row r="57" spans="1:8" ht="12.75">
      <c r="A57" s="354">
        <v>8507100000</v>
      </c>
      <c r="B57" s="96" t="s">
        <v>1207</v>
      </c>
      <c r="C57" s="97">
        <v>34775.44964000003</v>
      </c>
      <c r="D57" s="97">
        <v>37201.451180000004</v>
      </c>
      <c r="E57" s="98">
        <v>0.14319019564080174</v>
      </c>
      <c r="F57" s="97">
        <v>13598.22551</v>
      </c>
      <c r="G57" s="97">
        <v>14378.711699999996</v>
      </c>
      <c r="H57" s="98">
        <v>0.027884034436031227</v>
      </c>
    </row>
    <row r="58" spans="1:8" ht="12.75">
      <c r="A58" s="355">
        <v>7602000000</v>
      </c>
      <c r="B58" s="352" t="s">
        <v>1204</v>
      </c>
      <c r="C58" s="94">
        <v>34666.75554000003</v>
      </c>
      <c r="D58" s="94">
        <v>19515.491270000006</v>
      </c>
      <c r="E58" s="95">
        <v>0.14274264055222285</v>
      </c>
      <c r="F58" s="94">
        <v>20150.285</v>
      </c>
      <c r="G58" s="94">
        <v>10691.8805</v>
      </c>
      <c r="H58" s="95">
        <v>0.041319453072950506</v>
      </c>
    </row>
    <row r="59" spans="1:8" ht="12.75">
      <c r="A59" s="354">
        <v>603121000</v>
      </c>
      <c r="B59" s="96" t="s">
        <v>1202</v>
      </c>
      <c r="C59" s="97">
        <v>34205.33722000006</v>
      </c>
      <c r="D59" s="97">
        <v>31164.16884999997</v>
      </c>
      <c r="E59" s="98">
        <v>0.1408427203442308</v>
      </c>
      <c r="F59" s="97">
        <v>5800.227969999995</v>
      </c>
      <c r="G59" s="97">
        <v>6000.097159999995</v>
      </c>
      <c r="H59" s="98">
        <v>0.011893739836376</v>
      </c>
    </row>
    <row r="60" spans="1:8" ht="12.75">
      <c r="A60" s="355">
        <v>9619002010</v>
      </c>
      <c r="B60" s="352" t="s">
        <v>1205</v>
      </c>
      <c r="C60" s="94">
        <v>32756.669190000004</v>
      </c>
      <c r="D60" s="94">
        <v>32284.065549999992</v>
      </c>
      <c r="E60" s="95">
        <v>0.13487773467814518</v>
      </c>
      <c r="F60" s="94">
        <v>5777.26256999999</v>
      </c>
      <c r="G60" s="94">
        <v>5837.622290000008</v>
      </c>
      <c r="H60" s="95">
        <v>0.011846647809260664</v>
      </c>
    </row>
    <row r="61" spans="1:8" ht="12.75">
      <c r="A61" s="354">
        <v>6203421000</v>
      </c>
      <c r="B61" s="96" t="s">
        <v>1203</v>
      </c>
      <c r="C61" s="97">
        <v>32544.423710000032</v>
      </c>
      <c r="D61" s="97">
        <v>32864.315319999994</v>
      </c>
      <c r="E61" s="98">
        <v>0.13400379998802073</v>
      </c>
      <c r="F61" s="97">
        <v>1435.3278999999982</v>
      </c>
      <c r="G61" s="97">
        <v>1480.8418300000012</v>
      </c>
      <c r="H61" s="98">
        <v>0.0029432320092915073</v>
      </c>
    </row>
    <row r="62" spans="1:8" ht="12.75">
      <c r="A62" s="355">
        <v>603193000</v>
      </c>
      <c r="B62" s="352" t="s">
        <v>1215</v>
      </c>
      <c r="C62" s="94">
        <v>30442.434600000015</v>
      </c>
      <c r="D62" s="94">
        <v>29812.410690000004</v>
      </c>
      <c r="E62" s="95">
        <v>0.12534872190818092</v>
      </c>
      <c r="F62" s="94">
        <v>7340.97889</v>
      </c>
      <c r="G62" s="94">
        <v>7303.160059999993</v>
      </c>
      <c r="H62" s="95">
        <v>0.015053148516503627</v>
      </c>
    </row>
    <row r="63" spans="1:8" ht="12.75">
      <c r="A63" s="354">
        <v>3305900000</v>
      </c>
      <c r="B63" s="96" t="s">
        <v>1212</v>
      </c>
      <c r="C63" s="97">
        <v>29904.397290000023</v>
      </c>
      <c r="D63" s="97">
        <v>21855.232000000105</v>
      </c>
      <c r="E63" s="98">
        <v>0.12313331798160355</v>
      </c>
      <c r="F63" s="97">
        <v>5679.635780000003</v>
      </c>
      <c r="G63" s="97">
        <v>4231.58969000001</v>
      </c>
      <c r="H63" s="98">
        <v>0.011646457808569991</v>
      </c>
    </row>
    <row r="64" spans="1:8" ht="12.75">
      <c r="A64" s="355">
        <v>6908900000</v>
      </c>
      <c r="B64" s="352" t="s">
        <v>1208</v>
      </c>
      <c r="C64" s="94">
        <v>29619.145750000036</v>
      </c>
      <c r="D64" s="94">
        <v>27230.48590000003</v>
      </c>
      <c r="E64" s="95">
        <v>0.12195877604922675</v>
      </c>
      <c r="F64" s="94">
        <v>83969.93478000016</v>
      </c>
      <c r="G64" s="94">
        <v>76345.92984000001</v>
      </c>
      <c r="H64" s="95">
        <v>0.17218574227019276</v>
      </c>
    </row>
    <row r="65" spans="1:8" ht="12.75">
      <c r="A65" s="354">
        <v>6302600000</v>
      </c>
      <c r="B65" s="96" t="s">
        <v>1227</v>
      </c>
      <c r="C65" s="97">
        <v>28257.817609999987</v>
      </c>
      <c r="D65" s="97">
        <v>11701.873230000007</v>
      </c>
      <c r="E65" s="98">
        <v>0.11635341811091497</v>
      </c>
      <c r="F65" s="97">
        <v>3347.5539900000012</v>
      </c>
      <c r="G65" s="97">
        <v>1342.7450000000003</v>
      </c>
      <c r="H65" s="98">
        <v>0.006864374374802802</v>
      </c>
    </row>
    <row r="66" spans="1:8" ht="12.75">
      <c r="A66" s="355">
        <v>9619001010</v>
      </c>
      <c r="B66" s="352" t="s">
        <v>1213</v>
      </c>
      <c r="C66" s="94">
        <v>27553.97114999999</v>
      </c>
      <c r="D66" s="94">
        <v>33306.113030000015</v>
      </c>
      <c r="E66" s="95">
        <v>0.11345528412985036</v>
      </c>
      <c r="F66" s="94">
        <v>6081.718270000011</v>
      </c>
      <c r="G66" s="94">
        <v>7540.553090000007</v>
      </c>
      <c r="H66" s="95">
        <v>0.012470953768652461</v>
      </c>
    </row>
    <row r="67" spans="1:8" ht="12.75">
      <c r="A67" s="354">
        <v>7110110000</v>
      </c>
      <c r="B67" s="96" t="s">
        <v>1211</v>
      </c>
      <c r="C67" s="97">
        <v>27190.946330000002</v>
      </c>
      <c r="D67" s="97">
        <v>21987.60609</v>
      </c>
      <c r="E67" s="98">
        <v>0.11196050561407601</v>
      </c>
      <c r="F67" s="97">
        <v>0.6245999999999999</v>
      </c>
      <c r="G67" s="97">
        <v>0.5235399999999999</v>
      </c>
      <c r="H67" s="98">
        <v>1.2807824003166645E-06</v>
      </c>
    </row>
    <row r="68" spans="1:8" ht="12.75">
      <c r="A68" s="355">
        <v>2803009000</v>
      </c>
      <c r="B68" s="352" t="s">
        <v>1219</v>
      </c>
      <c r="C68" s="94">
        <v>26345.46952</v>
      </c>
      <c r="D68" s="94">
        <v>17765.502449999993</v>
      </c>
      <c r="E68" s="95">
        <v>0.10847919937398617</v>
      </c>
      <c r="F68" s="94">
        <v>18764.95129</v>
      </c>
      <c r="G68" s="94">
        <v>11176.92652</v>
      </c>
      <c r="H68" s="95">
        <v>0.03847873735996077</v>
      </c>
    </row>
    <row r="69" spans="1:8" ht="12.75">
      <c r="A69" s="354">
        <v>4104110000</v>
      </c>
      <c r="B69" s="96" t="s">
        <v>1217</v>
      </c>
      <c r="C69" s="97">
        <v>25796.21880999999</v>
      </c>
      <c r="D69" s="97">
        <v>23370.831439999998</v>
      </c>
      <c r="E69" s="98">
        <v>0.10621762353715539</v>
      </c>
      <c r="F69" s="97">
        <v>8895.80684</v>
      </c>
      <c r="G69" s="97">
        <v>8828.17043</v>
      </c>
      <c r="H69" s="98">
        <v>0.01824142305041403</v>
      </c>
    </row>
    <row r="70" spans="1:8" ht="12.75">
      <c r="A70" s="355">
        <v>3808921900</v>
      </c>
      <c r="B70" s="352" t="s">
        <v>1216</v>
      </c>
      <c r="C70" s="94">
        <v>25635.760799999993</v>
      </c>
      <c r="D70" s="94">
        <v>23275.57052000002</v>
      </c>
      <c r="E70" s="95">
        <v>0.10555692715272659</v>
      </c>
      <c r="F70" s="94">
        <v>3185.520279999999</v>
      </c>
      <c r="G70" s="94">
        <v>2892.229139999998</v>
      </c>
      <c r="H70" s="95">
        <v>0.00653211384962506</v>
      </c>
    </row>
    <row r="71" spans="1:8" ht="12.75">
      <c r="A71" s="354">
        <v>1701140000</v>
      </c>
      <c r="B71" s="96" t="s">
        <v>1235</v>
      </c>
      <c r="C71" s="97">
        <v>25593.816509999997</v>
      </c>
      <c r="D71" s="97">
        <v>21314.132149999998</v>
      </c>
      <c r="E71" s="98">
        <v>0.10538421878652893</v>
      </c>
      <c r="F71" s="97">
        <v>39915.936330000004</v>
      </c>
      <c r="G71" s="97">
        <v>29776.197529999998</v>
      </c>
      <c r="H71" s="98">
        <v>0.08185019011147066</v>
      </c>
    </row>
    <row r="72" spans="1:8" ht="12.75">
      <c r="A72" s="355">
        <v>3401110000</v>
      </c>
      <c r="B72" s="352" t="s">
        <v>1221</v>
      </c>
      <c r="C72" s="94">
        <v>25562.47474999995</v>
      </c>
      <c r="D72" s="94">
        <v>20458.890450000006</v>
      </c>
      <c r="E72" s="95">
        <v>0.10525516703327792</v>
      </c>
      <c r="F72" s="94">
        <v>11796.352869999993</v>
      </c>
      <c r="G72" s="94">
        <v>8596.646909999996</v>
      </c>
      <c r="H72" s="95">
        <v>0.0241891789046125</v>
      </c>
    </row>
    <row r="73" spans="1:8" ht="12.75">
      <c r="A73" s="354">
        <v>3923309900</v>
      </c>
      <c r="B73" s="96" t="s">
        <v>1214</v>
      </c>
      <c r="C73" s="97">
        <v>25556.97177000002</v>
      </c>
      <c r="D73" s="97">
        <v>25784.015329999915</v>
      </c>
      <c r="E73" s="98">
        <v>0.10523250815205698</v>
      </c>
      <c r="F73" s="97">
        <v>3492.405289999998</v>
      </c>
      <c r="G73" s="97">
        <v>3439.228319999993</v>
      </c>
      <c r="H73" s="98">
        <v>0.0071614012651373925</v>
      </c>
    </row>
    <row r="74" spans="1:8" ht="12.75">
      <c r="A74" s="355">
        <v>4011201000</v>
      </c>
      <c r="B74" s="352" t="s">
        <v>1218</v>
      </c>
      <c r="C74" s="94">
        <v>25464.427269999982</v>
      </c>
      <c r="D74" s="94">
        <v>31040.296880000005</v>
      </c>
      <c r="E74" s="95">
        <v>0.10485145010111396</v>
      </c>
      <c r="F74" s="94">
        <v>3973.5510799999993</v>
      </c>
      <c r="G74" s="94">
        <v>4790.383100000002</v>
      </c>
      <c r="H74" s="95">
        <v>0.00814802159785987</v>
      </c>
    </row>
    <row r="75" spans="1:8" ht="12.75">
      <c r="A75" s="354">
        <v>2401202000</v>
      </c>
      <c r="B75" s="96" t="s">
        <v>1209</v>
      </c>
      <c r="C75" s="97">
        <v>25174.29840000001</v>
      </c>
      <c r="D75" s="97">
        <v>8337.25676</v>
      </c>
      <c r="E75" s="98">
        <v>0.10365682544244223</v>
      </c>
      <c r="F75" s="97">
        <v>4491.963100000001</v>
      </c>
      <c r="G75" s="97">
        <v>1353.9</v>
      </c>
      <c r="H75" s="98">
        <v>0.00921105872774878</v>
      </c>
    </row>
    <row r="76" spans="1:8" ht="12.75">
      <c r="A76" s="355">
        <v>3402200000</v>
      </c>
      <c r="B76" s="352" t="s">
        <v>1223</v>
      </c>
      <c r="C76" s="94">
        <v>25125.578750000004</v>
      </c>
      <c r="D76" s="94">
        <v>21783.823299999993</v>
      </c>
      <c r="E76" s="95">
        <v>0.10345621908688767</v>
      </c>
      <c r="F76" s="94">
        <v>19072.234969999972</v>
      </c>
      <c r="G76" s="94">
        <v>13264.669430000002</v>
      </c>
      <c r="H76" s="95">
        <v>0.039108842273903294</v>
      </c>
    </row>
    <row r="77" spans="1:8" ht="12.75">
      <c r="A77" s="354">
        <v>2710129900</v>
      </c>
      <c r="B77" s="96" t="s">
        <v>1313</v>
      </c>
      <c r="C77" s="97">
        <v>24139.461099999997</v>
      </c>
      <c r="D77" s="97">
        <v>74153.35016</v>
      </c>
      <c r="E77" s="98">
        <v>0.0993958149601231</v>
      </c>
      <c r="F77" s="97">
        <v>24812.81515</v>
      </c>
      <c r="G77" s="97">
        <v>53799.4768</v>
      </c>
      <c r="H77" s="98">
        <v>0.05088027048740106</v>
      </c>
    </row>
    <row r="78" spans="1:8" ht="12.75">
      <c r="A78" s="355">
        <v>3904101000</v>
      </c>
      <c r="B78" s="352" t="s">
        <v>1226</v>
      </c>
      <c r="C78" s="94">
        <v>24106.595019999982</v>
      </c>
      <c r="D78" s="94">
        <v>30698.363810000013</v>
      </c>
      <c r="E78" s="95">
        <v>0.09926048671925587</v>
      </c>
      <c r="F78" s="94">
        <v>16600.30288</v>
      </c>
      <c r="G78" s="94">
        <v>18888.00696000001</v>
      </c>
      <c r="H78" s="95">
        <v>0.03403998682137375</v>
      </c>
    </row>
    <row r="79" spans="1:8" ht="12.75">
      <c r="A79" s="354">
        <v>1511900000</v>
      </c>
      <c r="B79" s="96" t="s">
        <v>1243</v>
      </c>
      <c r="C79" s="97">
        <v>23973.638469999998</v>
      </c>
      <c r="D79" s="97">
        <v>16532.950810000002</v>
      </c>
      <c r="E79" s="98">
        <v>0.0987130294008514</v>
      </c>
      <c r="F79" s="97">
        <v>16607.558000000005</v>
      </c>
      <c r="G79" s="97">
        <v>11680.422359999999</v>
      </c>
      <c r="H79" s="98">
        <v>0.034054863910724036</v>
      </c>
    </row>
    <row r="80" spans="1:8" ht="12.75">
      <c r="A80" s="355">
        <v>4901999000</v>
      </c>
      <c r="B80" s="352" t="s">
        <v>1220</v>
      </c>
      <c r="C80" s="94">
        <v>23853.331999999995</v>
      </c>
      <c r="D80" s="94">
        <v>28885.32691999999</v>
      </c>
      <c r="E80" s="95">
        <v>0.09821765961686621</v>
      </c>
      <c r="F80" s="94">
        <v>2816.914420000002</v>
      </c>
      <c r="G80" s="94">
        <v>3737.3245199999965</v>
      </c>
      <c r="H80" s="95">
        <v>0.005776263868610676</v>
      </c>
    </row>
    <row r="81" spans="1:8" ht="12.75">
      <c r="A81" s="354">
        <v>6204620000</v>
      </c>
      <c r="B81" s="96" t="s">
        <v>1228</v>
      </c>
      <c r="C81" s="97">
        <v>23408.553270000015</v>
      </c>
      <c r="D81" s="97">
        <v>23598.889999999996</v>
      </c>
      <c r="E81" s="98">
        <v>0.09638625401248525</v>
      </c>
      <c r="F81" s="97">
        <v>523.9814300000004</v>
      </c>
      <c r="G81" s="97">
        <v>501.21488000000005</v>
      </c>
      <c r="H81" s="98">
        <v>0.001074457562658916</v>
      </c>
    </row>
    <row r="82" spans="1:8" ht="12.75">
      <c r="A82" s="355">
        <v>2710191900</v>
      </c>
      <c r="B82" s="352" t="s">
        <v>1314</v>
      </c>
      <c r="C82" s="94">
        <v>22862.96975</v>
      </c>
      <c r="D82" s="94">
        <v>9.999999999999999E-34</v>
      </c>
      <c r="E82" s="95">
        <v>0.09413977807109755</v>
      </c>
      <c r="F82" s="94">
        <v>24697.535079999998</v>
      </c>
      <c r="G82" s="94">
        <v>9.999999999999999E-34</v>
      </c>
      <c r="H82" s="95">
        <v>0.050643881302701615</v>
      </c>
    </row>
    <row r="83" spans="1:8" ht="14.25" customHeight="1">
      <c r="A83" s="354">
        <v>6212100000</v>
      </c>
      <c r="B83" s="96" t="s">
        <v>1237</v>
      </c>
      <c r="C83" s="97">
        <v>22196.51059999997</v>
      </c>
      <c r="D83" s="97">
        <v>24827.741049999993</v>
      </c>
      <c r="E83" s="98">
        <v>0.09139558879207989</v>
      </c>
      <c r="F83" s="97">
        <v>228.64928000000018</v>
      </c>
      <c r="G83" s="97">
        <v>233.0454100000002</v>
      </c>
      <c r="H83" s="98">
        <v>0.0004688600282886286</v>
      </c>
    </row>
    <row r="84" spans="1:8" ht="12.75">
      <c r="A84" s="355">
        <v>7210500000</v>
      </c>
      <c r="B84" s="352" t="s">
        <v>1224</v>
      </c>
      <c r="C84" s="94">
        <v>21236.201630000003</v>
      </c>
      <c r="D84" s="94">
        <v>19079.769560000022</v>
      </c>
      <c r="E84" s="95">
        <v>0.08744145359862011</v>
      </c>
      <c r="F84" s="94">
        <v>16721.352</v>
      </c>
      <c r="G84" s="94">
        <v>15105.061</v>
      </c>
      <c r="H84" s="95">
        <v>0.03428820581348041</v>
      </c>
    </row>
    <row r="85" spans="1:8" ht="12.75">
      <c r="A85" s="354">
        <v>3917299900</v>
      </c>
      <c r="B85" s="96" t="s">
        <v>1206</v>
      </c>
      <c r="C85" s="97">
        <v>21212.25884999999</v>
      </c>
      <c r="D85" s="97">
        <v>4505.375210000001</v>
      </c>
      <c r="E85" s="98">
        <v>0.08734286763099418</v>
      </c>
      <c r="F85" s="97">
        <v>10794.125010000005</v>
      </c>
      <c r="G85" s="97">
        <v>2087.9833000000003</v>
      </c>
      <c r="H85" s="98">
        <v>0.022134046333054675</v>
      </c>
    </row>
    <row r="86" spans="1:8" ht="12.75">
      <c r="A86" s="355">
        <v>6910100000</v>
      </c>
      <c r="B86" s="352" t="s">
        <v>1233</v>
      </c>
      <c r="C86" s="94">
        <v>20810.940139999955</v>
      </c>
      <c r="D86" s="94">
        <v>26590.75809999995</v>
      </c>
      <c r="E86" s="95">
        <v>0.08569041151053841</v>
      </c>
      <c r="F86" s="94">
        <v>15972.638760000027</v>
      </c>
      <c r="G86" s="94">
        <v>21103.830539999995</v>
      </c>
      <c r="H86" s="95">
        <v>0.03275292124627575</v>
      </c>
    </row>
    <row r="87" spans="1:8" ht="12.75">
      <c r="A87" s="354">
        <v>6004100000</v>
      </c>
      <c r="B87" s="96" t="s">
        <v>1229</v>
      </c>
      <c r="C87" s="97">
        <v>20198.538310000018</v>
      </c>
      <c r="D87" s="97">
        <v>18435.10498000001</v>
      </c>
      <c r="E87" s="98">
        <v>0.0831688067935253</v>
      </c>
      <c r="F87" s="97">
        <v>1827.7389200000016</v>
      </c>
      <c r="G87" s="97">
        <v>1476.4915700000004</v>
      </c>
      <c r="H87" s="98">
        <v>0.0037478959992151627</v>
      </c>
    </row>
    <row r="88" spans="1:8" ht="12.75">
      <c r="A88" s="355">
        <v>4802559000</v>
      </c>
      <c r="B88" s="352" t="s">
        <v>1236</v>
      </c>
      <c r="C88" s="94">
        <v>19782.753440000015</v>
      </c>
      <c r="D88" s="94">
        <v>11732.71854</v>
      </c>
      <c r="E88" s="95">
        <v>0.08145678531009048</v>
      </c>
      <c r="F88" s="94">
        <v>20370.837919999998</v>
      </c>
      <c r="G88" s="94">
        <v>11451.59275</v>
      </c>
      <c r="H88" s="95">
        <v>0.0417717109952599</v>
      </c>
    </row>
    <row r="89" spans="1:8" ht="12.75">
      <c r="A89" s="354">
        <v>8704229000</v>
      </c>
      <c r="B89" s="96" t="s">
        <v>1222</v>
      </c>
      <c r="C89" s="97">
        <v>19703.219579999997</v>
      </c>
      <c r="D89" s="97">
        <v>36517.962</v>
      </c>
      <c r="E89" s="98">
        <v>0.08112929942302459</v>
      </c>
      <c r="F89" s="97">
        <v>1657.01504</v>
      </c>
      <c r="G89" s="97">
        <v>3182.255</v>
      </c>
      <c r="H89" s="98">
        <v>0.0033978157225296422</v>
      </c>
    </row>
    <row r="90" spans="1:8" ht="12.75">
      <c r="A90" s="355">
        <v>3921120000</v>
      </c>
      <c r="B90" s="352" t="s">
        <v>1245</v>
      </c>
      <c r="C90" s="94">
        <v>19533.309929999996</v>
      </c>
      <c r="D90" s="94">
        <v>21244.985129999986</v>
      </c>
      <c r="E90" s="95">
        <v>0.08042968529073813</v>
      </c>
      <c r="F90" s="94">
        <v>3203.340099999999</v>
      </c>
      <c r="G90" s="94">
        <v>3590.9583200000006</v>
      </c>
      <c r="H90" s="95">
        <v>0.00656865453459594</v>
      </c>
    </row>
    <row r="91" spans="1:8" ht="12.75">
      <c r="A91" s="354">
        <v>3105200000</v>
      </c>
      <c r="B91" s="96" t="s">
        <v>1234</v>
      </c>
      <c r="C91" s="97">
        <v>19360.22996000001</v>
      </c>
      <c r="D91" s="97">
        <v>10192.597900000002</v>
      </c>
      <c r="E91" s="98">
        <v>0.07971701715783511</v>
      </c>
      <c r="F91" s="97">
        <v>32056.299600000002</v>
      </c>
      <c r="G91" s="97">
        <v>16401.31</v>
      </c>
      <c r="H91" s="98">
        <v>0.06573350039538607</v>
      </c>
    </row>
    <row r="92" spans="1:8" ht="12.75">
      <c r="A92" s="355">
        <v>4101500000</v>
      </c>
      <c r="B92" s="352" t="s">
        <v>1239</v>
      </c>
      <c r="C92" s="94">
        <v>19340.15766000001</v>
      </c>
      <c r="D92" s="94">
        <v>6357.5367000000015</v>
      </c>
      <c r="E92" s="95">
        <v>0.07963436814556597</v>
      </c>
      <c r="F92" s="94">
        <v>12754.87314</v>
      </c>
      <c r="G92" s="94">
        <v>4493.723849999999</v>
      </c>
      <c r="H92" s="95">
        <v>0.026154686256778345</v>
      </c>
    </row>
    <row r="93" spans="1:8" ht="12.75">
      <c r="A93" s="354">
        <v>8418103000</v>
      </c>
      <c r="B93" s="96" t="s">
        <v>1238</v>
      </c>
      <c r="C93" s="97">
        <v>19217.882140000005</v>
      </c>
      <c r="D93" s="97">
        <v>24338.716170000014</v>
      </c>
      <c r="E93" s="98">
        <v>0.07913089066900898</v>
      </c>
      <c r="F93" s="97">
        <v>3763.061899999998</v>
      </c>
      <c r="G93" s="97">
        <v>4528.6407800000015</v>
      </c>
      <c r="H93" s="98">
        <v>0.007716400020528637</v>
      </c>
    </row>
    <row r="94" spans="1:8" ht="12.75">
      <c r="A94" s="355">
        <v>8504230000</v>
      </c>
      <c r="B94" s="352" t="s">
        <v>1230</v>
      </c>
      <c r="C94" s="94">
        <v>19133.815169999994</v>
      </c>
      <c r="D94" s="94">
        <v>16297.932060000003</v>
      </c>
      <c r="E94" s="95">
        <v>0.07878473940408372</v>
      </c>
      <c r="F94" s="94">
        <v>1521.094</v>
      </c>
      <c r="G94" s="94">
        <v>1594.6014000000002</v>
      </c>
      <c r="H94" s="95">
        <v>0.003119100903661987</v>
      </c>
    </row>
    <row r="95" spans="1:8" ht="12.75">
      <c r="A95" s="354">
        <v>4802569000</v>
      </c>
      <c r="B95" s="96" t="s">
        <v>1244</v>
      </c>
      <c r="C95" s="97">
        <v>18635.203579999998</v>
      </c>
      <c r="D95" s="97">
        <v>23674.20928000006</v>
      </c>
      <c r="E95" s="98">
        <v>0.07673167346647618</v>
      </c>
      <c r="F95" s="97">
        <v>17505.226660000004</v>
      </c>
      <c r="G95" s="97">
        <v>17727.632899999993</v>
      </c>
      <c r="H95" s="98">
        <v>0.03589559112981441</v>
      </c>
    </row>
    <row r="96" spans="1:8" ht="12.75">
      <c r="A96" s="355">
        <v>7112910000</v>
      </c>
      <c r="B96" s="352" t="s">
        <v>1231</v>
      </c>
      <c r="C96" s="94">
        <v>18491.331730000013</v>
      </c>
      <c r="D96" s="94">
        <v>6719.02824</v>
      </c>
      <c r="E96" s="95">
        <v>0.0761392716841278</v>
      </c>
      <c r="F96" s="94">
        <v>0.5302500000000002</v>
      </c>
      <c r="G96" s="94">
        <v>0.17492000000000002</v>
      </c>
      <c r="H96" s="95">
        <v>1.0873116678961124E-06</v>
      </c>
    </row>
    <row r="97" spans="1:8" ht="12.75">
      <c r="A97" s="354">
        <v>3920209000</v>
      </c>
      <c r="B97" s="96" t="s">
        <v>1232</v>
      </c>
      <c r="C97" s="97">
        <v>17570.940969999985</v>
      </c>
      <c r="D97" s="97">
        <v>18015.417789999996</v>
      </c>
      <c r="E97" s="98">
        <v>0.07234950233952675</v>
      </c>
      <c r="F97" s="97">
        <v>6705.289989999999</v>
      </c>
      <c r="G97" s="97">
        <v>6733.712589999998</v>
      </c>
      <c r="H97" s="98">
        <v>0.013749627614811886</v>
      </c>
    </row>
    <row r="98" spans="1:8" ht="12.75">
      <c r="A98" s="355">
        <v>303430000</v>
      </c>
      <c r="B98" s="352" t="s">
        <v>1225</v>
      </c>
      <c r="C98" s="94">
        <v>17570.422990000003</v>
      </c>
      <c r="D98" s="94">
        <v>16318.51448</v>
      </c>
      <c r="E98" s="95">
        <v>0.0723473695228902</v>
      </c>
      <c r="F98" s="94">
        <v>8754.865</v>
      </c>
      <c r="G98" s="94">
        <v>9463.495</v>
      </c>
      <c r="H98" s="95">
        <v>0.017952412758803007</v>
      </c>
    </row>
    <row r="99" spans="1:8" ht="12.75">
      <c r="A99" s="354">
        <v>803101000</v>
      </c>
      <c r="B99" s="96" t="s">
        <v>1316</v>
      </c>
      <c r="C99" s="97">
        <v>17548.929470000003</v>
      </c>
      <c r="D99" s="97">
        <v>16736.349470000005</v>
      </c>
      <c r="E99" s="98">
        <v>0.07225886854401947</v>
      </c>
      <c r="F99" s="97">
        <v>34528.433079999995</v>
      </c>
      <c r="G99" s="97">
        <v>35227.041939999996</v>
      </c>
      <c r="H99" s="98">
        <v>0.07080276881104022</v>
      </c>
    </row>
    <row r="100" spans="1:8" ht="12.75">
      <c r="A100" s="355">
        <v>3903190000</v>
      </c>
      <c r="B100" s="352" t="s">
        <v>1315</v>
      </c>
      <c r="C100" s="94">
        <v>17459.306660000006</v>
      </c>
      <c r="D100" s="94">
        <v>11524.80762</v>
      </c>
      <c r="E100" s="95">
        <v>0.07188984074335471</v>
      </c>
      <c r="F100" s="94">
        <v>9285.96268</v>
      </c>
      <c r="G100" s="94">
        <v>6735.25063</v>
      </c>
      <c r="H100" s="95">
        <v>0.01904146264896153</v>
      </c>
    </row>
    <row r="101" spans="1:8" ht="12.75">
      <c r="A101" s="354">
        <v>3903900000</v>
      </c>
      <c r="B101" s="96" t="s">
        <v>1337</v>
      </c>
      <c r="C101" s="97">
        <v>17389.703510000003</v>
      </c>
      <c r="D101" s="97">
        <v>17827.795870000005</v>
      </c>
      <c r="E101" s="98">
        <v>0.07160324520630512</v>
      </c>
      <c r="F101" s="97">
        <v>8501.256780000002</v>
      </c>
      <c r="G101" s="97">
        <v>9226.64608</v>
      </c>
      <c r="H101" s="98">
        <v>0.017432372821640604</v>
      </c>
    </row>
    <row r="102" spans="1:8" ht="12.75">
      <c r="A102" s="355">
        <v>7610100000</v>
      </c>
      <c r="B102" s="352" t="s">
        <v>1240</v>
      </c>
      <c r="C102" s="94">
        <v>17258.390370000016</v>
      </c>
      <c r="D102" s="94">
        <v>15456.210150000019</v>
      </c>
      <c r="E102" s="95">
        <v>0.07106255473640595</v>
      </c>
      <c r="F102" s="94">
        <v>2207.28316</v>
      </c>
      <c r="G102" s="94">
        <v>1827.5348799999995</v>
      </c>
      <c r="H102" s="95">
        <v>0.004526175830681</v>
      </c>
    </row>
    <row r="103" spans="1:8" ht="12.75">
      <c r="A103" s="354">
        <v>603149000</v>
      </c>
      <c r="B103" s="96" t="s">
        <v>1241</v>
      </c>
      <c r="C103" s="97">
        <v>17104.684319999997</v>
      </c>
      <c r="D103" s="97">
        <v>13635.424839999949</v>
      </c>
      <c r="E103" s="98">
        <v>0.07042965999029858</v>
      </c>
      <c r="F103" s="97">
        <v>3120.67358</v>
      </c>
      <c r="G103" s="97">
        <v>2661.996730000001</v>
      </c>
      <c r="H103" s="98">
        <v>0.006399141528013448</v>
      </c>
    </row>
    <row r="104" spans="1:8" ht="12.75">
      <c r="A104" s="355">
        <v>3920430000</v>
      </c>
      <c r="B104" s="352" t="s">
        <v>1242</v>
      </c>
      <c r="C104" s="94">
        <v>16386.71658999998</v>
      </c>
      <c r="D104" s="94">
        <v>9867.265779999996</v>
      </c>
      <c r="E104" s="95">
        <v>0.06747338075345924</v>
      </c>
      <c r="F104" s="94">
        <v>5672.1888100000015</v>
      </c>
      <c r="G104" s="94">
        <v>3814.4215899999986</v>
      </c>
      <c r="H104" s="95">
        <v>0.01163118731847763</v>
      </c>
    </row>
    <row r="105" spans="1:8" ht="13.5" thickBot="1">
      <c r="A105" s="356">
        <v>0</v>
      </c>
      <c r="B105" s="353" t="s">
        <v>1246</v>
      </c>
      <c r="C105" s="99">
        <v>2668354.267500054</v>
      </c>
      <c r="D105" s="99">
        <v>2774493.1958999783</v>
      </c>
      <c r="E105" s="100">
        <v>10.987123777195269</v>
      </c>
      <c r="F105" s="99">
        <v>1059986.3944802433</v>
      </c>
      <c r="G105" s="99">
        <v>1129262.8987899423</v>
      </c>
      <c r="H105" s="100">
        <v>2.173570154699669</v>
      </c>
    </row>
    <row r="106" spans="2:8" ht="12.75">
      <c r="B106" s="101"/>
      <c r="C106" s="102"/>
      <c r="D106" s="102"/>
      <c r="E106" s="103"/>
      <c r="F106" s="103"/>
      <c r="G106" s="103"/>
      <c r="H106" s="103"/>
    </row>
    <row r="107" spans="1:8" ht="12.75">
      <c r="A107" s="104" t="s">
        <v>785</v>
      </c>
      <c r="B107" s="101"/>
      <c r="C107" s="102"/>
      <c r="D107" s="102"/>
      <c r="E107" s="105"/>
      <c r="F107" s="102"/>
      <c r="G107" s="102"/>
      <c r="H107" s="105"/>
    </row>
    <row r="108" spans="1:8" ht="13.5">
      <c r="A108" s="106" t="s">
        <v>5</v>
      </c>
      <c r="B108" s="101"/>
      <c r="C108" s="102"/>
      <c r="D108" s="102"/>
      <c r="E108" s="105"/>
      <c r="F108" s="102"/>
      <c r="G108" s="102"/>
      <c r="H108" s="105"/>
    </row>
    <row r="109" ht="12.75">
      <c r="A109" s="489" t="s">
        <v>1323</v>
      </c>
    </row>
    <row r="111" spans="5:8" ht="12.75">
      <c r="E111" s="80"/>
      <c r="H111" s="80"/>
    </row>
    <row r="113" spans="3:8" ht="12.75">
      <c r="C113" s="338"/>
      <c r="D113" s="338"/>
      <c r="E113" s="338"/>
      <c r="F113" s="338"/>
      <c r="G113" s="338"/>
      <c r="H113" s="338"/>
    </row>
  </sheetData>
  <sheetProtection/>
  <mergeCells count="7">
    <mergeCell ref="A7:H7"/>
    <mergeCell ref="A8:H8"/>
    <mergeCell ref="A9:B9"/>
    <mergeCell ref="A10:H10"/>
    <mergeCell ref="E11:F11"/>
    <mergeCell ref="C12:D12"/>
    <mergeCell ref="F12:G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143"/>
  <sheetViews>
    <sheetView zoomScalePageLayoutView="0" workbookViewId="0" topLeftCell="A1">
      <selection activeCell="O6" sqref="O6"/>
    </sheetView>
  </sheetViews>
  <sheetFormatPr defaultColWidth="11.421875" defaultRowHeight="12.75"/>
  <cols>
    <col min="1" max="1" width="21.7109375" style="29" customWidth="1"/>
    <col min="2" max="2" width="12.00390625" style="29" customWidth="1"/>
    <col min="3" max="3" width="13.00390625" style="29" customWidth="1"/>
    <col min="4" max="4" width="9.00390625" style="29" customWidth="1"/>
    <col min="5" max="5" width="13.7109375" style="29" customWidth="1"/>
    <col min="6" max="6" width="14.00390625" style="29" customWidth="1"/>
    <col min="7" max="7" width="1.28515625" style="29" customWidth="1"/>
    <col min="8" max="8" width="1.1484375" style="29" customWidth="1"/>
    <col min="9" max="9" width="13.421875" style="29" bestFit="1" customWidth="1"/>
    <col min="10" max="10" width="12.140625" style="29" customWidth="1"/>
    <col min="11" max="11" width="10.00390625" style="29" customWidth="1"/>
    <col min="12" max="13" width="14.00390625" style="29" customWidth="1"/>
    <col min="14" max="14" width="1.421875" style="29" customWidth="1"/>
    <col min="15" max="15" width="16.7109375" style="129" bestFit="1" customWidth="1"/>
    <col min="16" max="16" width="14.140625" style="29" bestFit="1" customWidth="1"/>
    <col min="17" max="17" width="14.421875" style="29" bestFit="1" customWidth="1"/>
    <col min="18" max="18" width="14.7109375" style="29" bestFit="1" customWidth="1"/>
    <col min="19" max="16384" width="11.421875" style="29" customWidth="1"/>
  </cols>
  <sheetData>
    <row r="1" ht="13.5" customHeight="1"/>
    <row r="2" ht="12.75"/>
    <row r="3" ht="12.75"/>
    <row r="4" spans="9:10" ht="15">
      <c r="I4" s="32"/>
      <c r="J4" s="32"/>
    </row>
    <row r="5" spans="9:10" ht="15">
      <c r="I5" s="32"/>
      <c r="J5" s="32"/>
    </row>
    <row r="6" ht="9.75" customHeight="1"/>
    <row r="7" spans="1:12" ht="15" customHeight="1">
      <c r="A7" s="32" t="s">
        <v>520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4" ht="14.25" customHeight="1">
      <c r="A8" s="826" t="s">
        <v>442</v>
      </c>
      <c r="B8" s="826"/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</row>
    <row r="9" spans="1:14" ht="15">
      <c r="A9" s="32" t="s">
        <v>334</v>
      </c>
      <c r="B9" s="33"/>
      <c r="C9" s="597"/>
      <c r="D9" s="598"/>
      <c r="E9" s="599"/>
      <c r="F9" s="598"/>
      <c r="H9" s="33"/>
      <c r="I9" s="33"/>
      <c r="J9" s="33"/>
      <c r="K9" s="33"/>
      <c r="L9" s="33"/>
      <c r="M9" s="33"/>
      <c r="N9" s="33"/>
    </row>
    <row r="10" spans="1:7" ht="16.5" customHeight="1">
      <c r="A10" s="825" t="s">
        <v>1318</v>
      </c>
      <c r="B10" s="825"/>
      <c r="C10" s="825"/>
      <c r="D10" s="825"/>
      <c r="E10" s="825"/>
      <c r="F10" s="825"/>
      <c r="G10" s="825"/>
    </row>
    <row r="11" spans="1:14" ht="12.75">
      <c r="A11" s="827" t="s">
        <v>443</v>
      </c>
      <c r="B11" s="34" t="s">
        <v>1319</v>
      </c>
      <c r="C11" s="35"/>
      <c r="D11" s="36"/>
      <c r="E11" s="36"/>
      <c r="F11" s="36"/>
      <c r="G11" s="36"/>
      <c r="H11" s="739"/>
      <c r="I11" s="830" t="s">
        <v>1320</v>
      </c>
      <c r="J11" s="830"/>
      <c r="K11" s="830"/>
      <c r="L11" s="830"/>
      <c r="M11" s="830"/>
      <c r="N11" s="830"/>
    </row>
    <row r="12" spans="1:14" ht="12.75">
      <c r="A12" s="828"/>
      <c r="B12" s="34" t="s">
        <v>444</v>
      </c>
      <c r="C12" s="34"/>
      <c r="D12" s="34"/>
      <c r="E12" s="34"/>
      <c r="F12" s="34"/>
      <c r="G12" s="37"/>
      <c r="H12" s="37"/>
      <c r="I12" s="34" t="s">
        <v>444</v>
      </c>
      <c r="J12" s="34"/>
      <c r="K12" s="34"/>
      <c r="L12" s="34"/>
      <c r="M12" s="34"/>
      <c r="N12" s="37"/>
    </row>
    <row r="13" spans="1:14" ht="12.75" customHeight="1">
      <c r="A13" s="828"/>
      <c r="B13" s="827">
        <v>2013</v>
      </c>
      <c r="C13" s="827">
        <v>2012</v>
      </c>
      <c r="D13" s="39" t="s">
        <v>445</v>
      </c>
      <c r="E13" s="40" t="s">
        <v>446</v>
      </c>
      <c r="F13" s="40" t="s">
        <v>447</v>
      </c>
      <c r="G13" s="40"/>
      <c r="H13" s="39"/>
      <c r="I13" s="827">
        <v>2013</v>
      </c>
      <c r="J13" s="827">
        <v>2012</v>
      </c>
      <c r="K13" s="41" t="s">
        <v>445</v>
      </c>
      <c r="L13" s="40" t="s">
        <v>448</v>
      </c>
      <c r="M13" s="40" t="s">
        <v>447</v>
      </c>
      <c r="N13" s="40"/>
    </row>
    <row r="14" spans="1:14" ht="12.75">
      <c r="A14" s="829"/>
      <c r="B14" s="831"/>
      <c r="C14" s="831"/>
      <c r="D14" s="42" t="s">
        <v>449</v>
      </c>
      <c r="E14" s="43" t="s">
        <v>450</v>
      </c>
      <c r="F14" s="43" t="s">
        <v>451</v>
      </c>
      <c r="G14" s="43"/>
      <c r="H14" s="42"/>
      <c r="I14" s="831"/>
      <c r="J14" s="831"/>
      <c r="K14" s="42" t="s">
        <v>449</v>
      </c>
      <c r="L14" s="42" t="s">
        <v>339</v>
      </c>
      <c r="M14" s="43" t="s">
        <v>451</v>
      </c>
      <c r="N14" s="43"/>
    </row>
    <row r="15" spans="2:15" s="44" customFormat="1" ht="12">
      <c r="B15" s="600"/>
      <c r="C15" s="600"/>
      <c r="D15" s="54"/>
      <c r="H15" s="536"/>
      <c r="J15" s="536"/>
      <c r="K15" s="778"/>
      <c r="L15" s="536"/>
      <c r="M15" s="536"/>
      <c r="N15" s="536"/>
      <c r="O15" s="775"/>
    </row>
    <row r="16" spans="1:18" s="7" customFormat="1" ht="12">
      <c r="A16" s="537" t="s">
        <v>452</v>
      </c>
      <c r="B16" s="109">
        <v>24286194.654860042</v>
      </c>
      <c r="C16" s="109">
        <v>25911750.811579987</v>
      </c>
      <c r="D16" s="146">
        <v>-6.2734323455807655</v>
      </c>
      <c r="E16" s="110">
        <v>-6.2734323455807655</v>
      </c>
      <c r="F16" s="110">
        <v>100</v>
      </c>
      <c r="G16" s="110"/>
      <c r="H16" s="108"/>
      <c r="I16" s="109">
        <v>5266831.860200012</v>
      </c>
      <c r="J16" s="109">
        <v>5403375.267919994</v>
      </c>
      <c r="K16" s="711">
        <v>-2.527002122740656</v>
      </c>
      <c r="L16" s="108">
        <v>-2.527002122740656</v>
      </c>
      <c r="M16" s="108">
        <v>100</v>
      </c>
      <c r="N16" s="108"/>
      <c r="O16" s="776"/>
      <c r="P16" s="776"/>
      <c r="Q16" s="777"/>
      <c r="R16" s="777"/>
    </row>
    <row r="17" spans="1:18" s="44" customFormat="1" ht="12">
      <c r="A17" s="14"/>
      <c r="B17" s="111"/>
      <c r="C17" s="111"/>
      <c r="D17" s="54"/>
      <c r="E17" s="112"/>
      <c r="F17" s="112"/>
      <c r="G17" s="112"/>
      <c r="H17" s="45"/>
      <c r="I17" s="111"/>
      <c r="J17" s="111"/>
      <c r="K17" s="16"/>
      <c r="L17" s="45"/>
      <c r="M17" s="45"/>
      <c r="N17" s="45"/>
      <c r="O17" s="776"/>
      <c r="P17" s="776"/>
      <c r="Q17" s="777"/>
      <c r="R17" s="777"/>
    </row>
    <row r="18" spans="1:18" s="7" customFormat="1" ht="12">
      <c r="A18" s="537" t="s">
        <v>453</v>
      </c>
      <c r="B18" s="109">
        <v>4300073.121829994</v>
      </c>
      <c r="C18" s="109">
        <v>4534214.130629989</v>
      </c>
      <c r="D18" s="711">
        <v>-5.163871887264915</v>
      </c>
      <c r="E18" s="108">
        <v>-0.9036093720666588</v>
      </c>
      <c r="F18" s="108">
        <v>17.705833223112553</v>
      </c>
      <c r="G18" s="108"/>
      <c r="H18" s="108"/>
      <c r="I18" s="109">
        <v>1087925.1981400014</v>
      </c>
      <c r="J18" s="109">
        <v>1054561.5777300005</v>
      </c>
      <c r="K18" s="711">
        <v>3.163743219416154</v>
      </c>
      <c r="L18" s="108">
        <v>0.6174588799723342</v>
      </c>
      <c r="M18" s="108">
        <v>20.65615966139247</v>
      </c>
      <c r="N18" s="108"/>
      <c r="O18" s="776"/>
      <c r="P18" s="776"/>
      <c r="Q18" s="777"/>
      <c r="R18" s="777"/>
    </row>
    <row r="19" spans="1:18" s="48" customFormat="1" ht="12">
      <c r="A19" s="77" t="s">
        <v>454</v>
      </c>
      <c r="B19" s="47">
        <v>1466066.6515100007</v>
      </c>
      <c r="C19" s="47">
        <v>1477931.8222399952</v>
      </c>
      <c r="D19" s="11">
        <v>-0.8028226032789085</v>
      </c>
      <c r="E19" s="113">
        <v>-0.045790694794316966</v>
      </c>
      <c r="F19" s="113">
        <v>6.036625631741851</v>
      </c>
      <c r="G19" s="113"/>
      <c r="H19" s="113"/>
      <c r="I19" s="47">
        <v>356905.1167800011</v>
      </c>
      <c r="J19" s="47">
        <v>319500.67410999944</v>
      </c>
      <c r="K19" s="11">
        <v>11.70715610356548</v>
      </c>
      <c r="L19" s="113">
        <v>0.6922421785522279</v>
      </c>
      <c r="M19" s="113">
        <v>6.7764668828149635</v>
      </c>
      <c r="N19" s="113"/>
      <c r="O19" s="776"/>
      <c r="P19" s="776"/>
      <c r="Q19" s="777"/>
      <c r="R19" s="777"/>
    </row>
    <row r="20" spans="1:18" s="44" customFormat="1" ht="12">
      <c r="A20" s="60" t="s">
        <v>455</v>
      </c>
      <c r="B20" s="115">
        <v>63201.37533000009</v>
      </c>
      <c r="C20" s="115">
        <v>44690.35431999987</v>
      </c>
      <c r="D20" s="63">
        <v>41.42061814380414</v>
      </c>
      <c r="E20" s="114">
        <v>0.07143871189795338</v>
      </c>
      <c r="F20" s="114">
        <v>0.26023580980132066</v>
      </c>
      <c r="G20" s="114"/>
      <c r="H20" s="63"/>
      <c r="I20" s="115">
        <v>15134.095690000011</v>
      </c>
      <c r="J20" s="115">
        <v>10606.781810000006</v>
      </c>
      <c r="K20" s="63">
        <v>42.683199872478596</v>
      </c>
      <c r="L20" s="63">
        <v>0.08378677503446426</v>
      </c>
      <c r="M20" s="63">
        <v>0.2873472343851372</v>
      </c>
      <c r="N20" s="63"/>
      <c r="O20" s="776"/>
      <c r="P20" s="776"/>
      <c r="Q20" s="777"/>
      <c r="R20" s="777"/>
    </row>
    <row r="21" spans="1:18" s="44" customFormat="1" ht="12">
      <c r="A21" s="14" t="s">
        <v>456</v>
      </c>
      <c r="B21" s="111">
        <v>841695.2156999954</v>
      </c>
      <c r="C21" s="111">
        <v>783511.2424999981</v>
      </c>
      <c r="D21" s="16">
        <v>7.426054668257994</v>
      </c>
      <c r="E21" s="45">
        <v>0.22454666850992888</v>
      </c>
      <c r="F21" s="45">
        <v>3.465735277434908</v>
      </c>
      <c r="G21" s="45"/>
      <c r="H21" s="45"/>
      <c r="I21" s="111">
        <v>205630.85428000076</v>
      </c>
      <c r="J21" s="111">
        <v>173125.0686099994</v>
      </c>
      <c r="K21" s="16">
        <v>18.77589763919601</v>
      </c>
      <c r="L21" s="45">
        <v>0.6015829746823103</v>
      </c>
      <c r="M21" s="45">
        <v>3.9042608486117834</v>
      </c>
      <c r="N21" s="45"/>
      <c r="O21" s="776"/>
      <c r="P21" s="776"/>
      <c r="Q21" s="777"/>
      <c r="R21" s="777"/>
    </row>
    <row r="22" spans="1:18" s="44" customFormat="1" ht="12">
      <c r="A22" s="60" t="s">
        <v>457</v>
      </c>
      <c r="B22" s="115">
        <v>561170.0604800053</v>
      </c>
      <c r="C22" s="115">
        <v>649730.2254199972</v>
      </c>
      <c r="D22" s="63">
        <v>-13.63029784904112</v>
      </c>
      <c r="E22" s="114">
        <v>-0.3417760752021985</v>
      </c>
      <c r="F22" s="114">
        <v>2.3106545445056232</v>
      </c>
      <c r="G22" s="114"/>
      <c r="H22" s="114"/>
      <c r="I22" s="115">
        <v>136140.1668100003</v>
      </c>
      <c r="J22" s="115">
        <v>135768.82369000005</v>
      </c>
      <c r="K22" s="63">
        <v>0.27351133338837996</v>
      </c>
      <c r="L22" s="114">
        <v>0.006872428835452415</v>
      </c>
      <c r="M22" s="114">
        <v>2.584858799818042</v>
      </c>
      <c r="N22" s="114"/>
      <c r="O22" s="776"/>
      <c r="P22" s="776"/>
      <c r="Q22" s="777"/>
      <c r="R22" s="777"/>
    </row>
    <row r="23" spans="1:18" s="48" customFormat="1" ht="12">
      <c r="A23" s="77" t="s">
        <v>458</v>
      </c>
      <c r="B23" s="49">
        <v>2834006.470319993</v>
      </c>
      <c r="C23" s="49">
        <v>3056282.3083899943</v>
      </c>
      <c r="D23" s="11">
        <v>-7.2727521754066355</v>
      </c>
      <c r="E23" s="113">
        <v>-0.8578186772723445</v>
      </c>
      <c r="F23" s="113">
        <v>11.669207591370698</v>
      </c>
      <c r="G23" s="113"/>
      <c r="H23" s="113"/>
      <c r="I23" s="49">
        <v>731020.0813600003</v>
      </c>
      <c r="J23" s="49">
        <v>735060.9036200012</v>
      </c>
      <c r="K23" s="11">
        <v>-0.5497261846060326</v>
      </c>
      <c r="L23" s="113">
        <v>-0.07478329857989591</v>
      </c>
      <c r="M23" s="113">
        <v>13.879692778577505</v>
      </c>
      <c r="N23" s="113"/>
      <c r="O23" s="776"/>
      <c r="P23" s="776"/>
      <c r="Q23" s="777"/>
      <c r="R23" s="777"/>
    </row>
    <row r="24" spans="1:18" s="44" customFormat="1" ht="12">
      <c r="A24" s="60" t="s">
        <v>459</v>
      </c>
      <c r="B24" s="115">
        <v>251669.4102600004</v>
      </c>
      <c r="C24" s="115">
        <v>94258.89112999999</v>
      </c>
      <c r="D24" s="63">
        <v>166.99805953891712</v>
      </c>
      <c r="E24" s="114">
        <v>0.6074870057011104</v>
      </c>
      <c r="F24" s="114">
        <v>1.0362653097225238</v>
      </c>
      <c r="G24" s="114"/>
      <c r="H24" s="63"/>
      <c r="I24" s="115">
        <v>77606.71076999998</v>
      </c>
      <c r="J24" s="115">
        <v>14362.207320000003</v>
      </c>
      <c r="K24" s="63">
        <v>440.35364509694296</v>
      </c>
      <c r="L24" s="63">
        <v>1.170462910941695</v>
      </c>
      <c r="M24" s="63">
        <v>1.4734989236404596</v>
      </c>
      <c r="N24" s="63"/>
      <c r="O24" s="776"/>
      <c r="P24" s="776"/>
      <c r="Q24" s="777"/>
      <c r="R24" s="777"/>
    </row>
    <row r="25" spans="1:18" s="44" customFormat="1" ht="12">
      <c r="A25" s="14" t="s">
        <v>460</v>
      </c>
      <c r="B25" s="111">
        <v>573656.5522400002</v>
      </c>
      <c r="C25" s="111">
        <v>595763.8720500002</v>
      </c>
      <c r="D25" s="16">
        <v>-3.710752002119496</v>
      </c>
      <c r="E25" s="45">
        <v>-0.08531773854555684</v>
      </c>
      <c r="F25" s="45">
        <v>2.3620684936131098</v>
      </c>
      <c r="G25" s="45"/>
      <c r="H25" s="45"/>
      <c r="I25" s="111">
        <v>140200.93545999986</v>
      </c>
      <c r="J25" s="111">
        <v>128422.07890000002</v>
      </c>
      <c r="K25" s="16">
        <v>9.17198713873167</v>
      </c>
      <c r="L25" s="45">
        <v>0.2179907183188122</v>
      </c>
      <c r="M25" s="45">
        <v>2.661959583700772</v>
      </c>
      <c r="N25" s="45"/>
      <c r="O25" s="776"/>
      <c r="P25" s="776"/>
      <c r="Q25" s="777"/>
      <c r="R25" s="777"/>
    </row>
    <row r="26" spans="1:18" s="44" customFormat="1" ht="12">
      <c r="A26" s="60" t="s">
        <v>461</v>
      </c>
      <c r="B26" s="115">
        <v>655162.6667099987</v>
      </c>
      <c r="C26" s="115">
        <v>1039028.074359997</v>
      </c>
      <c r="D26" s="63">
        <v>-36.94466175867723</v>
      </c>
      <c r="E26" s="114">
        <v>-1.4814336956283494</v>
      </c>
      <c r="F26" s="114">
        <v>2.697675267866185</v>
      </c>
      <c r="G26" s="114"/>
      <c r="H26" s="114"/>
      <c r="I26" s="115">
        <v>172713.15291000012</v>
      </c>
      <c r="J26" s="115">
        <v>241836.69762000057</v>
      </c>
      <c r="K26" s="63">
        <v>-28.58273594961782</v>
      </c>
      <c r="L26" s="114">
        <v>-1.279266038033469</v>
      </c>
      <c r="M26" s="114">
        <v>3.2792608060102606</v>
      </c>
      <c r="N26" s="114"/>
      <c r="O26" s="776"/>
      <c r="P26" s="776"/>
      <c r="Q26" s="777"/>
      <c r="R26" s="777"/>
    </row>
    <row r="27" spans="1:18" s="44" customFormat="1" ht="12">
      <c r="A27" s="14" t="s">
        <v>462</v>
      </c>
      <c r="B27" s="111">
        <v>14695.977320000009</v>
      </c>
      <c r="C27" s="111">
        <v>10945.249610000004</v>
      </c>
      <c r="D27" s="16">
        <v>34.26808746849587</v>
      </c>
      <c r="E27" s="45">
        <v>0.014475006869562055</v>
      </c>
      <c r="F27" s="45">
        <v>0.06051165087346905</v>
      </c>
      <c r="G27" s="45"/>
      <c r="H27" s="45"/>
      <c r="I27" s="111">
        <v>2157.456349999999</v>
      </c>
      <c r="J27" s="111">
        <v>2195.050570000001</v>
      </c>
      <c r="K27" s="16">
        <v>-1.712681270937724</v>
      </c>
      <c r="L27" s="45">
        <v>-0.0006957543782531598</v>
      </c>
      <c r="M27" s="45">
        <v>0.040963076233803825</v>
      </c>
      <c r="N27" s="45"/>
      <c r="O27" s="776"/>
      <c r="P27" s="776"/>
      <c r="Q27" s="777"/>
      <c r="R27" s="777"/>
    </row>
    <row r="28" spans="1:18" s="44" customFormat="1" ht="12">
      <c r="A28" s="60" t="s">
        <v>463</v>
      </c>
      <c r="B28" s="115">
        <v>361006.53623999783</v>
      </c>
      <c r="C28" s="115">
        <v>325274.89637000073</v>
      </c>
      <c r="D28" s="63">
        <v>10.985059181865761</v>
      </c>
      <c r="E28" s="114">
        <v>0.13789743552963082</v>
      </c>
      <c r="F28" s="114">
        <v>1.486468099965405</v>
      </c>
      <c r="G28" s="114"/>
      <c r="H28" s="114"/>
      <c r="I28" s="115">
        <v>95525.5350099999</v>
      </c>
      <c r="J28" s="115">
        <v>68073.10675000015</v>
      </c>
      <c r="K28" s="63">
        <v>40.327861575084775</v>
      </c>
      <c r="L28" s="114">
        <v>0.5080607379425536</v>
      </c>
      <c r="M28" s="114">
        <v>1.8137190923420186</v>
      </c>
      <c r="N28" s="114"/>
      <c r="O28" s="776"/>
      <c r="P28" s="776"/>
      <c r="Q28" s="777"/>
      <c r="R28" s="777"/>
    </row>
    <row r="29" spans="1:18" s="44" customFormat="1" ht="12">
      <c r="A29" s="14" t="s">
        <v>464</v>
      </c>
      <c r="B29" s="111">
        <v>7077.468399999997</v>
      </c>
      <c r="C29" s="111">
        <v>5628.928460000009</v>
      </c>
      <c r="D29" s="16">
        <v>25.733848818536693</v>
      </c>
      <c r="E29" s="45">
        <v>0.005590281994193283</v>
      </c>
      <c r="F29" s="45">
        <v>0.029141940516332336</v>
      </c>
      <c r="G29" s="45"/>
      <c r="H29" s="45"/>
      <c r="I29" s="111">
        <v>1552.94942</v>
      </c>
      <c r="J29" s="111">
        <v>1141.67209</v>
      </c>
      <c r="K29" s="16">
        <v>36.024120551112</v>
      </c>
      <c r="L29" s="45">
        <v>0.00761148929340085</v>
      </c>
      <c r="M29" s="45">
        <v>0.029485456555680238</v>
      </c>
      <c r="N29" s="45"/>
      <c r="O29" s="776"/>
      <c r="P29" s="776"/>
      <c r="Q29" s="777"/>
      <c r="R29" s="777"/>
    </row>
    <row r="30" spans="1:18" s="44" customFormat="1" ht="12">
      <c r="A30" s="60" t="s">
        <v>465</v>
      </c>
      <c r="B30" s="115">
        <v>6767.755770000001</v>
      </c>
      <c r="C30" s="115">
        <v>6018.012589999999</v>
      </c>
      <c r="D30" s="63">
        <v>12.458318569253796</v>
      </c>
      <c r="E30" s="114">
        <v>0.0028934485571887342</v>
      </c>
      <c r="F30" s="114">
        <v>0.02786667844089633</v>
      </c>
      <c r="G30" s="114"/>
      <c r="H30" s="114"/>
      <c r="I30" s="115">
        <v>984.1329599999998</v>
      </c>
      <c r="J30" s="115">
        <v>1829.6441400000003</v>
      </c>
      <c r="K30" s="63">
        <v>-46.211783019183194</v>
      </c>
      <c r="L30" s="114">
        <v>-0.015647833771972614</v>
      </c>
      <c r="M30" s="114">
        <v>0.018685482774508516</v>
      </c>
      <c r="N30" s="114"/>
      <c r="O30" s="776"/>
      <c r="P30" s="776"/>
      <c r="Q30" s="777"/>
      <c r="R30" s="777"/>
    </row>
    <row r="31" spans="1:18" s="44" customFormat="1" ht="12">
      <c r="A31" s="14" t="s">
        <v>466</v>
      </c>
      <c r="B31" s="111">
        <v>963970.1033799953</v>
      </c>
      <c r="C31" s="111">
        <v>979364.3838199966</v>
      </c>
      <c r="D31" s="16">
        <v>-1.5718644351713214</v>
      </c>
      <c r="E31" s="45">
        <v>-0.05941042175012567</v>
      </c>
      <c r="F31" s="45">
        <v>3.969210150372776</v>
      </c>
      <c r="G31" s="45"/>
      <c r="H31" s="45"/>
      <c r="I31" s="111">
        <v>240279.2084800004</v>
      </c>
      <c r="J31" s="111">
        <v>277200.44623000047</v>
      </c>
      <c r="K31" s="16">
        <v>-13.319328396522689</v>
      </c>
      <c r="L31" s="45">
        <v>-0.6832995288926644</v>
      </c>
      <c r="M31" s="45">
        <v>4.56212035732</v>
      </c>
      <c r="N31" s="45"/>
      <c r="O31" s="776"/>
      <c r="P31" s="776"/>
      <c r="Q31" s="777"/>
      <c r="R31" s="777"/>
    </row>
    <row r="32" spans="1:18" s="44" customFormat="1" ht="12">
      <c r="A32" s="60"/>
      <c r="B32" s="115"/>
      <c r="C32" s="115"/>
      <c r="D32" s="63"/>
      <c r="E32" s="114"/>
      <c r="F32" s="114"/>
      <c r="G32" s="114"/>
      <c r="H32" s="114"/>
      <c r="I32" s="115"/>
      <c r="J32" s="115"/>
      <c r="K32" s="63"/>
      <c r="L32" s="114"/>
      <c r="M32" s="114"/>
      <c r="N32" s="114"/>
      <c r="O32" s="776"/>
      <c r="P32" s="776"/>
      <c r="Q32" s="777"/>
      <c r="R32" s="777"/>
    </row>
    <row r="33" spans="1:18" s="44" customFormat="1" ht="12">
      <c r="A33" s="14" t="s">
        <v>467</v>
      </c>
      <c r="B33" s="111">
        <v>8460287.775840003</v>
      </c>
      <c r="C33" s="111">
        <v>9791095.959060032</v>
      </c>
      <c r="D33" s="16">
        <v>-13.592024721079229</v>
      </c>
      <c r="E33" s="45">
        <v>-5.135925367981269</v>
      </c>
      <c r="F33" s="45">
        <v>34.83579002833599</v>
      </c>
      <c r="G33" s="45"/>
      <c r="H33" s="45"/>
      <c r="I33" s="111">
        <v>1648927.383810004</v>
      </c>
      <c r="J33" s="111">
        <v>1720312.2910899979</v>
      </c>
      <c r="K33" s="16">
        <v>-4.149531898930052</v>
      </c>
      <c r="L33" s="45">
        <v>-1.3211169637579732</v>
      </c>
      <c r="M33" s="45">
        <v>31.307765798838027</v>
      </c>
      <c r="N33" s="45"/>
      <c r="O33" s="776"/>
      <c r="P33" s="776"/>
      <c r="Q33" s="777"/>
      <c r="R33" s="777"/>
    </row>
    <row r="34" spans="1:18" s="44" customFormat="1" ht="12">
      <c r="A34" s="60" t="s">
        <v>468</v>
      </c>
      <c r="B34" s="115">
        <v>97637.57462999999</v>
      </c>
      <c r="C34" s="115">
        <v>106083.99996999996</v>
      </c>
      <c r="D34" s="63">
        <v>-7.962016272377155</v>
      </c>
      <c r="E34" s="114">
        <v>-0.032596891662856134</v>
      </c>
      <c r="F34" s="114">
        <v>0.4020291199076806</v>
      </c>
      <c r="G34" s="114"/>
      <c r="H34" s="114"/>
      <c r="I34" s="115">
        <v>25150.054</v>
      </c>
      <c r="J34" s="115">
        <v>24822.744979999956</v>
      </c>
      <c r="K34" s="63">
        <v>1.318585113224834</v>
      </c>
      <c r="L34" s="114">
        <v>0.00605749191516066</v>
      </c>
      <c r="M34" s="114">
        <v>0.4775176931326019</v>
      </c>
      <c r="N34" s="114"/>
      <c r="O34" s="776"/>
      <c r="P34" s="776"/>
      <c r="Q34" s="777"/>
      <c r="R34" s="777"/>
    </row>
    <row r="35" spans="1:18" s="44" customFormat="1" ht="12">
      <c r="A35" s="14" t="s">
        <v>469</v>
      </c>
      <c r="B35" s="111">
        <v>163891.42919000023</v>
      </c>
      <c r="C35" s="111">
        <v>205603.22296000062</v>
      </c>
      <c r="D35" s="16">
        <v>-20.287519412142327</v>
      </c>
      <c r="E35" s="45">
        <v>-0.16097636193444465</v>
      </c>
      <c r="F35" s="45">
        <v>0.6748337132231749</v>
      </c>
      <c r="G35" s="45"/>
      <c r="H35" s="16"/>
      <c r="I35" s="111">
        <v>22766.605350000016</v>
      </c>
      <c r="J35" s="111">
        <v>75242.69665999989</v>
      </c>
      <c r="K35" s="16">
        <v>-69.74243832211948</v>
      </c>
      <c r="L35" s="16">
        <v>-0.9711724377455709</v>
      </c>
      <c r="M35" s="16">
        <v>0.43226375844729237</v>
      </c>
      <c r="N35" s="16"/>
      <c r="O35" s="776"/>
      <c r="P35" s="776"/>
      <c r="Q35" s="777"/>
      <c r="R35" s="777"/>
    </row>
    <row r="36" spans="1:18" s="44" customFormat="1" ht="12">
      <c r="A36" s="60"/>
      <c r="B36" s="115"/>
      <c r="C36" s="115"/>
      <c r="D36" s="63"/>
      <c r="E36" s="114"/>
      <c r="F36" s="114"/>
      <c r="G36" s="114"/>
      <c r="H36" s="114"/>
      <c r="I36" s="115"/>
      <c r="J36" s="115"/>
      <c r="K36" s="63"/>
      <c r="L36" s="114"/>
      <c r="M36" s="114"/>
      <c r="N36" s="114"/>
      <c r="O36" s="776"/>
      <c r="P36" s="776"/>
      <c r="Q36" s="777"/>
      <c r="R36" s="777"/>
    </row>
    <row r="37" spans="1:18" s="7" customFormat="1" ht="12">
      <c r="A37" s="77" t="s">
        <v>1067</v>
      </c>
      <c r="B37" s="47">
        <v>3345738.5141699975</v>
      </c>
      <c r="C37" s="47">
        <v>3915508.9000600018</v>
      </c>
      <c r="D37" s="11">
        <v>-14.55163046318891</v>
      </c>
      <c r="E37" s="113">
        <v>-2.1988880258734707</v>
      </c>
      <c r="F37" s="113">
        <v>13.776297858588002</v>
      </c>
      <c r="G37" s="113"/>
      <c r="H37" s="113"/>
      <c r="I37" s="47">
        <v>813542.3328900001</v>
      </c>
      <c r="J37" s="47">
        <v>813706.1096000001</v>
      </c>
      <c r="K37" s="11">
        <v>-0.020127255782866685</v>
      </c>
      <c r="L37" s="113">
        <v>-0.0030310075069624152</v>
      </c>
      <c r="M37" s="113">
        <v>15.446521827243318</v>
      </c>
      <c r="N37" s="113"/>
      <c r="O37" s="776"/>
      <c r="P37" s="776"/>
      <c r="Q37" s="777"/>
      <c r="R37" s="777"/>
    </row>
    <row r="38" spans="1:18" s="44" customFormat="1" ht="12">
      <c r="A38" s="60" t="s">
        <v>470</v>
      </c>
      <c r="B38" s="115">
        <v>355581.81473999936</v>
      </c>
      <c r="C38" s="115">
        <v>158030.3529400003</v>
      </c>
      <c r="D38" s="63">
        <v>125.0085557139797</v>
      </c>
      <c r="E38" s="114">
        <v>0.7624010559398907</v>
      </c>
      <c r="F38" s="114">
        <v>1.4641314532527718</v>
      </c>
      <c r="G38" s="114"/>
      <c r="H38" s="114"/>
      <c r="I38" s="115">
        <v>31971.72683000002</v>
      </c>
      <c r="J38" s="115">
        <v>28701.310499999992</v>
      </c>
      <c r="K38" s="63">
        <v>11.39465854703753</v>
      </c>
      <c r="L38" s="114">
        <v>0.06052543397118079</v>
      </c>
      <c r="M38" s="114">
        <v>0.6070390640643286</v>
      </c>
      <c r="N38" s="114"/>
      <c r="O38" s="776"/>
      <c r="P38" s="776"/>
      <c r="Q38" s="777"/>
      <c r="R38" s="777"/>
    </row>
    <row r="39" spans="1:18" s="44" customFormat="1" ht="12">
      <c r="A39" s="14" t="s">
        <v>471</v>
      </c>
      <c r="B39" s="111">
        <v>529.9430599999997</v>
      </c>
      <c r="C39" s="111">
        <v>457.7682299999999</v>
      </c>
      <c r="D39" s="16">
        <v>15.76667520155338</v>
      </c>
      <c r="E39" s="45">
        <v>0.00027854092347841204</v>
      </c>
      <c r="F39" s="45">
        <v>0.0021820753211082</v>
      </c>
      <c r="G39" s="45"/>
      <c r="H39" s="45"/>
      <c r="I39" s="111">
        <v>62.09668</v>
      </c>
      <c r="J39" s="111">
        <v>103.62213</v>
      </c>
      <c r="K39" s="16">
        <v>-40.073920503274735</v>
      </c>
      <c r="L39" s="45">
        <v>-0.00076850945827394</v>
      </c>
      <c r="M39" s="45">
        <v>0.0011790139052899598</v>
      </c>
      <c r="N39" s="45"/>
      <c r="O39" s="776"/>
      <c r="P39" s="776"/>
      <c r="Q39" s="777"/>
      <c r="R39" s="777"/>
    </row>
    <row r="40" spans="1:18" s="44" customFormat="1" ht="12">
      <c r="A40" s="60" t="s">
        <v>472</v>
      </c>
      <c r="B40" s="115">
        <v>214065.82014000032</v>
      </c>
      <c r="C40" s="115">
        <v>168489.73578000013</v>
      </c>
      <c r="D40" s="63">
        <v>27.04976902540202</v>
      </c>
      <c r="E40" s="114">
        <v>0.17588963668032878</v>
      </c>
      <c r="F40" s="114">
        <v>0.8814300600903833</v>
      </c>
      <c r="G40" s="114"/>
      <c r="H40" s="114"/>
      <c r="I40" s="115">
        <v>38812.13097999998</v>
      </c>
      <c r="J40" s="115">
        <v>49421.297620000005</v>
      </c>
      <c r="K40" s="63">
        <v>-21.466790940160717</v>
      </c>
      <c r="L40" s="114">
        <v>-0.19634332456949594</v>
      </c>
      <c r="M40" s="114">
        <v>0.736916081815569</v>
      </c>
      <c r="N40" s="114"/>
      <c r="O40" s="776"/>
      <c r="P40" s="776"/>
      <c r="Q40" s="777"/>
      <c r="R40" s="777"/>
    </row>
    <row r="41" spans="1:18" s="44" customFormat="1" ht="12">
      <c r="A41" s="14" t="s">
        <v>473</v>
      </c>
      <c r="B41" s="111">
        <v>614.0962900000001</v>
      </c>
      <c r="C41" s="111">
        <v>72.91064999999999</v>
      </c>
      <c r="D41" s="16" t="s">
        <v>869</v>
      </c>
      <c r="E41" s="45">
        <v>0.0020885722618100497</v>
      </c>
      <c r="F41" s="45">
        <v>0.002528581767243268</v>
      </c>
      <c r="G41" s="45"/>
      <c r="H41" s="16"/>
      <c r="I41" s="111">
        <v>9.999999999999999E-34</v>
      </c>
      <c r="J41" s="111">
        <v>9.999999999999999E-34</v>
      </c>
      <c r="K41" s="16">
        <v>0</v>
      </c>
      <c r="L41" s="16">
        <v>0</v>
      </c>
      <c r="M41" s="16">
        <v>1.8986746236513122E-38</v>
      </c>
      <c r="N41" s="16"/>
      <c r="O41" s="776"/>
      <c r="P41" s="776"/>
      <c r="Q41" s="777"/>
      <c r="R41" s="777"/>
    </row>
    <row r="42" spans="1:18" s="44" customFormat="1" ht="12">
      <c r="A42" s="60" t="s">
        <v>474</v>
      </c>
      <c r="B42" s="115">
        <v>113.18110999999999</v>
      </c>
      <c r="C42" s="115">
        <v>26.961650000000002</v>
      </c>
      <c r="D42" s="63">
        <v>319.78554724951914</v>
      </c>
      <c r="E42" s="114">
        <v>0.00033274270282604147</v>
      </c>
      <c r="F42" s="114">
        <v>0.00046603064666349736</v>
      </c>
      <c r="G42" s="114"/>
      <c r="H42" s="63"/>
      <c r="I42" s="115">
        <v>9.999999999999999E-34</v>
      </c>
      <c r="J42" s="115">
        <v>9.59745</v>
      </c>
      <c r="K42" s="63">
        <v>-100</v>
      </c>
      <c r="L42" s="63">
        <v>-0.00017761953453391174</v>
      </c>
      <c r="M42" s="63">
        <v>1.8986746236513122E-38</v>
      </c>
      <c r="N42" s="63"/>
      <c r="O42" s="776"/>
      <c r="P42" s="776"/>
      <c r="Q42" s="777"/>
      <c r="R42" s="777"/>
    </row>
    <row r="43" spans="1:18" s="44" customFormat="1" ht="12">
      <c r="A43" s="14" t="s">
        <v>475</v>
      </c>
      <c r="B43" s="111">
        <v>123818.20703999998</v>
      </c>
      <c r="C43" s="111">
        <v>90048.60505000001</v>
      </c>
      <c r="D43" s="16">
        <v>37.50152706002408</v>
      </c>
      <c r="E43" s="45">
        <v>0.13032543511073091</v>
      </c>
      <c r="F43" s="45">
        <v>0.5098295916656587</v>
      </c>
      <c r="G43" s="45"/>
      <c r="H43" s="16"/>
      <c r="I43" s="111">
        <v>24412.948360000002</v>
      </c>
      <c r="J43" s="111">
        <v>39981.99118</v>
      </c>
      <c r="K43" s="16">
        <v>-38.940138698714996</v>
      </c>
      <c r="L43" s="16">
        <v>-0.28813550878899497</v>
      </c>
      <c r="M43" s="16">
        <v>0.46352245539641934</v>
      </c>
      <c r="N43" s="16"/>
      <c r="O43" s="776"/>
      <c r="P43" s="776"/>
      <c r="Q43" s="777"/>
      <c r="R43" s="777"/>
    </row>
    <row r="44" spans="1:18" s="44" customFormat="1" ht="12">
      <c r="A44" s="60" t="s">
        <v>476</v>
      </c>
      <c r="B44" s="115">
        <v>387.73971000000006</v>
      </c>
      <c r="C44" s="115">
        <v>488.9231900000002</v>
      </c>
      <c r="D44" s="63">
        <v>-20.69516890781967</v>
      </c>
      <c r="E44" s="114">
        <v>-0.0003904926407164318</v>
      </c>
      <c r="F44" s="114">
        <v>0.0015965436969863343</v>
      </c>
      <c r="G44" s="114"/>
      <c r="H44" s="114"/>
      <c r="I44" s="115">
        <v>93.78488</v>
      </c>
      <c r="J44" s="115">
        <v>24.218359999999997</v>
      </c>
      <c r="K44" s="63">
        <v>287.247030765089</v>
      </c>
      <c r="L44" s="114">
        <v>0.0012874641599116496</v>
      </c>
      <c r="M44" s="114">
        <v>0.0017806697173818348</v>
      </c>
      <c r="N44" s="114"/>
      <c r="O44" s="776"/>
      <c r="P44" s="776"/>
      <c r="Q44" s="777"/>
      <c r="R44" s="777"/>
    </row>
    <row r="45" spans="1:18" s="44" customFormat="1" ht="12">
      <c r="A45" s="14" t="s">
        <v>477</v>
      </c>
      <c r="B45" s="111">
        <v>878.70501</v>
      </c>
      <c r="C45" s="111">
        <v>6712.845740000002</v>
      </c>
      <c r="D45" s="16">
        <v>-86.91009679003886</v>
      </c>
      <c r="E45" s="45">
        <v>-0.02251542465201818</v>
      </c>
      <c r="F45" s="45">
        <v>0.0036181255338170386</v>
      </c>
      <c r="G45" s="45"/>
      <c r="H45" s="16"/>
      <c r="I45" s="111">
        <v>6.79914</v>
      </c>
      <c r="J45" s="111">
        <v>209.38352000000003</v>
      </c>
      <c r="K45" s="16">
        <v>-96.75278168979106</v>
      </c>
      <c r="L45" s="16">
        <v>-0.0037492191446104025</v>
      </c>
      <c r="M45" s="16">
        <v>0.00012909354580652584</v>
      </c>
      <c r="N45" s="16"/>
      <c r="O45" s="776"/>
      <c r="P45" s="776"/>
      <c r="Q45" s="777"/>
      <c r="R45" s="777"/>
    </row>
    <row r="46" spans="1:18" s="44" customFormat="1" ht="12">
      <c r="A46" s="60" t="s">
        <v>478</v>
      </c>
      <c r="B46" s="115">
        <v>765510.1908199989</v>
      </c>
      <c r="C46" s="115">
        <v>1434816.9897100003</v>
      </c>
      <c r="D46" s="63">
        <v>-46.647537887412334</v>
      </c>
      <c r="E46" s="114">
        <v>-2.5830242184595558</v>
      </c>
      <c r="F46" s="114">
        <v>3.1520384387053757</v>
      </c>
      <c r="G46" s="114"/>
      <c r="H46" s="63"/>
      <c r="I46" s="115">
        <v>284500.7784500001</v>
      </c>
      <c r="J46" s="115">
        <v>243149.84884999992</v>
      </c>
      <c r="K46" s="63">
        <v>17.006356284231018</v>
      </c>
      <c r="L46" s="63">
        <v>0.7652796178252125</v>
      </c>
      <c r="M46" s="63">
        <v>5.401744084520594</v>
      </c>
      <c r="N46" s="63"/>
      <c r="O46" s="776"/>
      <c r="P46" s="776"/>
      <c r="Q46" s="777"/>
      <c r="R46" s="777"/>
    </row>
    <row r="47" spans="1:18" s="44" customFormat="1" ht="12">
      <c r="A47" s="14" t="s">
        <v>479</v>
      </c>
      <c r="B47" s="111">
        <v>85.40522999999999</v>
      </c>
      <c r="C47" s="111">
        <v>3.5751</v>
      </c>
      <c r="D47" s="16" t="s">
        <v>869</v>
      </c>
      <c r="E47" s="45">
        <v>0.0003158031682036322</v>
      </c>
      <c r="F47" s="45">
        <v>0.00035166163828349737</v>
      </c>
      <c r="G47" s="45"/>
      <c r="H47" s="45"/>
      <c r="I47" s="111">
        <v>0.168</v>
      </c>
      <c r="J47" s="111">
        <v>9.999999999999999E-34</v>
      </c>
      <c r="K47" s="16" t="s">
        <v>905</v>
      </c>
      <c r="L47" s="45">
        <v>3.1091677270209456E-06</v>
      </c>
      <c r="M47" s="45">
        <v>3.1897733677342048E-06</v>
      </c>
      <c r="N47" s="45"/>
      <c r="O47" s="776"/>
      <c r="P47" s="776"/>
      <c r="Q47" s="777"/>
      <c r="R47" s="777"/>
    </row>
    <row r="48" spans="1:18" s="44" customFormat="1" ht="12">
      <c r="A48" s="60" t="s">
        <v>480</v>
      </c>
      <c r="B48" s="115">
        <v>23757.741310000005</v>
      </c>
      <c r="C48" s="115">
        <v>23791.48234</v>
      </c>
      <c r="D48" s="63">
        <v>-0.14181978877064694</v>
      </c>
      <c r="E48" s="114">
        <v>-0.00013021516857484932</v>
      </c>
      <c r="F48" s="114">
        <v>0.09782405867872641</v>
      </c>
      <c r="G48" s="114"/>
      <c r="H48" s="114"/>
      <c r="I48" s="115">
        <v>9084.47775</v>
      </c>
      <c r="J48" s="115">
        <v>6463.955589999999</v>
      </c>
      <c r="K48" s="63">
        <v>40.54053471614278</v>
      </c>
      <c r="L48" s="114">
        <v>0.048497874570328704</v>
      </c>
      <c r="M48" s="114">
        <v>0.17248467373049972</v>
      </c>
      <c r="N48" s="114"/>
      <c r="O48" s="776"/>
      <c r="P48" s="776"/>
      <c r="Q48" s="777"/>
      <c r="R48" s="777"/>
    </row>
    <row r="49" spans="1:18" s="44" customFormat="1" ht="12">
      <c r="A49" s="14" t="s">
        <v>481</v>
      </c>
      <c r="B49" s="111">
        <v>92596.08792000009</v>
      </c>
      <c r="C49" s="111">
        <v>102506.66054000008</v>
      </c>
      <c r="D49" s="16">
        <v>-9.668223086959987</v>
      </c>
      <c r="E49" s="45">
        <v>-0.03824740632952887</v>
      </c>
      <c r="F49" s="45">
        <v>0.38127046758834315</v>
      </c>
      <c r="G49" s="45"/>
      <c r="H49" s="45"/>
      <c r="I49" s="111">
        <v>44215.72483999999</v>
      </c>
      <c r="J49" s="111">
        <v>29588.227650000004</v>
      </c>
      <c r="K49" s="16">
        <v>49.43688200262979</v>
      </c>
      <c r="L49" s="45">
        <v>0.27071037017998517</v>
      </c>
      <c r="M49" s="45">
        <v>0.8395127472005697</v>
      </c>
      <c r="N49" s="45"/>
      <c r="O49" s="776"/>
      <c r="P49" s="776"/>
      <c r="Q49" s="777"/>
      <c r="R49" s="777"/>
    </row>
    <row r="50" spans="1:18" s="44" customFormat="1" ht="12">
      <c r="A50" s="60" t="s">
        <v>482</v>
      </c>
      <c r="B50" s="115">
        <v>4432.745220000001</v>
      </c>
      <c r="C50" s="115">
        <v>10907.615939999998</v>
      </c>
      <c r="D50" s="63">
        <v>-59.36100753470422</v>
      </c>
      <c r="E50" s="114">
        <v>-0.024988163737304742</v>
      </c>
      <c r="F50" s="114">
        <v>0.018252119292443126</v>
      </c>
      <c r="G50" s="114"/>
      <c r="H50" s="63"/>
      <c r="I50" s="115">
        <v>747.8199199999999</v>
      </c>
      <c r="J50" s="115">
        <v>2235.89289</v>
      </c>
      <c r="K50" s="63">
        <v>-66.55385759556667</v>
      </c>
      <c r="L50" s="63">
        <v>-0.02753969317723933</v>
      </c>
      <c r="M50" s="63">
        <v>0.014198667051649544</v>
      </c>
      <c r="N50" s="63"/>
      <c r="O50" s="776"/>
      <c r="P50" s="776"/>
      <c r="Q50" s="777"/>
      <c r="R50" s="777"/>
    </row>
    <row r="51" spans="1:18" s="44" customFormat="1" ht="12">
      <c r="A51" s="14" t="s">
        <v>483</v>
      </c>
      <c r="B51" s="111">
        <v>495.40831999999995</v>
      </c>
      <c r="C51" s="111">
        <v>411.24421999999987</v>
      </c>
      <c r="D51" s="16">
        <v>20.465722290273185</v>
      </c>
      <c r="E51" s="45">
        <v>0.000324810548742955</v>
      </c>
      <c r="F51" s="45">
        <v>0.002039876263203964</v>
      </c>
      <c r="G51" s="45"/>
      <c r="H51" s="16"/>
      <c r="I51" s="111">
        <v>113.35598000000002</v>
      </c>
      <c r="J51" s="111">
        <v>61.60798</v>
      </c>
      <c r="K51" s="16">
        <v>83.99561225672392</v>
      </c>
      <c r="L51" s="16">
        <v>0.0009576976877254759</v>
      </c>
      <c r="M51" s="16">
        <v>0.002152261226651257</v>
      </c>
      <c r="N51" s="16"/>
      <c r="O51" s="776"/>
      <c r="P51" s="776"/>
      <c r="Q51" s="777"/>
      <c r="R51" s="777"/>
    </row>
    <row r="52" spans="1:18" s="44" customFormat="1" ht="12">
      <c r="A52" s="60" t="s">
        <v>484</v>
      </c>
      <c r="B52" s="115">
        <v>99204.55718999999</v>
      </c>
      <c r="C52" s="115">
        <v>60317.43815</v>
      </c>
      <c r="D52" s="63">
        <v>64.47077368122604</v>
      </c>
      <c r="E52" s="114">
        <v>0.15007522773266754</v>
      </c>
      <c r="F52" s="114">
        <v>0.4084812734141025</v>
      </c>
      <c r="G52" s="114"/>
      <c r="H52" s="63"/>
      <c r="I52" s="115">
        <v>13498.15482</v>
      </c>
      <c r="J52" s="115">
        <v>9849.888349999997</v>
      </c>
      <c r="K52" s="63">
        <v>37.038658108241435</v>
      </c>
      <c r="L52" s="63">
        <v>0.06751828790533712</v>
      </c>
      <c r="M52" s="63">
        <v>0.2562860402285065</v>
      </c>
      <c r="N52" s="63"/>
      <c r="O52" s="776"/>
      <c r="P52" s="776"/>
      <c r="Q52" s="777"/>
      <c r="R52" s="777"/>
    </row>
    <row r="53" spans="1:18" s="44" customFormat="1" ht="12">
      <c r="A53" s="14" t="s">
        <v>485</v>
      </c>
      <c r="B53" s="111">
        <v>224740.27321999965</v>
      </c>
      <c r="C53" s="111">
        <v>205208.04165000003</v>
      </c>
      <c r="D53" s="16">
        <v>9.518258355251753</v>
      </c>
      <c r="E53" s="45">
        <v>0.07537982173427915</v>
      </c>
      <c r="F53" s="45">
        <v>0.9253828210383123</v>
      </c>
      <c r="G53" s="45"/>
      <c r="H53" s="16"/>
      <c r="I53" s="111">
        <v>46801.19298000003</v>
      </c>
      <c r="J53" s="111">
        <v>40840.777009999976</v>
      </c>
      <c r="K53" s="16">
        <v>14.59427661853894</v>
      </c>
      <c r="L53" s="16">
        <v>0.11030912484252625</v>
      </c>
      <c r="M53" s="16">
        <v>0.8886023746773399</v>
      </c>
      <c r="N53" s="16"/>
      <c r="O53" s="776"/>
      <c r="P53" s="776"/>
      <c r="Q53" s="777"/>
      <c r="R53" s="777"/>
    </row>
    <row r="54" spans="1:18" s="44" customFormat="1" ht="12">
      <c r="A54" s="60" t="s">
        <v>486</v>
      </c>
      <c r="B54" s="115">
        <v>573.5895700000001</v>
      </c>
      <c r="C54" s="115">
        <v>256.21477</v>
      </c>
      <c r="D54" s="63">
        <v>123.87061058189586</v>
      </c>
      <c r="E54" s="114">
        <v>0.001224829623856081</v>
      </c>
      <c r="F54" s="114">
        <v>0.0023617926898449526</v>
      </c>
      <c r="G54" s="114"/>
      <c r="H54" s="63"/>
      <c r="I54" s="115">
        <v>74.71341000000001</v>
      </c>
      <c r="J54" s="115">
        <v>138.39988999999997</v>
      </c>
      <c r="K54" s="63">
        <v>-46.016279348198886</v>
      </c>
      <c r="L54" s="63">
        <v>-0.0011786425491878856</v>
      </c>
      <c r="M54" s="63">
        <v>0.0014185645561345622</v>
      </c>
      <c r="N54" s="63"/>
      <c r="O54" s="776"/>
      <c r="P54" s="776"/>
      <c r="Q54" s="777"/>
      <c r="R54" s="777"/>
    </row>
    <row r="55" spans="1:18" s="44" customFormat="1" ht="12">
      <c r="A55" s="14" t="s">
        <v>487</v>
      </c>
      <c r="B55" s="111">
        <v>462.46124</v>
      </c>
      <c r="C55" s="111">
        <v>681.39192</v>
      </c>
      <c r="D55" s="16">
        <v>-32.12992017868366</v>
      </c>
      <c r="E55" s="45">
        <v>-0.0008449088662204937</v>
      </c>
      <c r="F55" s="45">
        <v>0.0019042144995220747</v>
      </c>
      <c r="G55" s="45"/>
      <c r="H55" s="16"/>
      <c r="I55" s="111">
        <v>180.93923999999998</v>
      </c>
      <c r="J55" s="111">
        <v>195.778</v>
      </c>
      <c r="K55" s="16">
        <v>-7.579380727150144</v>
      </c>
      <c r="L55" s="16">
        <v>-0.0002746202006012461</v>
      </c>
      <c r="M55" s="16">
        <v>0.003435447434107545</v>
      </c>
      <c r="N55" s="16"/>
      <c r="O55" s="776"/>
      <c r="P55" s="776"/>
      <c r="Q55" s="777"/>
      <c r="R55" s="777"/>
    </row>
    <row r="56" spans="1:18" s="44" customFormat="1" ht="12">
      <c r="A56" s="60" t="s">
        <v>488</v>
      </c>
      <c r="B56" s="115">
        <v>9.999999999999999E-34</v>
      </c>
      <c r="C56" s="115">
        <v>276.53739</v>
      </c>
      <c r="D56" s="63">
        <v>-100</v>
      </c>
      <c r="E56" s="114">
        <v>-0.001067227730039821</v>
      </c>
      <c r="F56" s="114">
        <v>4.117565613762733E-39</v>
      </c>
      <c r="G56" s="114"/>
      <c r="H56" s="63"/>
      <c r="I56" s="115">
        <v>9.999999999999999E-34</v>
      </c>
      <c r="J56" s="115">
        <v>9.999999999999999E-34</v>
      </c>
      <c r="K56" s="63">
        <v>0</v>
      </c>
      <c r="L56" s="63">
        <v>0</v>
      </c>
      <c r="M56" s="63">
        <v>1.8986746236513122E-38</v>
      </c>
      <c r="N56" s="63"/>
      <c r="O56" s="776"/>
      <c r="P56" s="776"/>
      <c r="Q56" s="777"/>
      <c r="R56" s="777"/>
    </row>
    <row r="57" spans="1:18" s="44" customFormat="1" ht="12">
      <c r="A57" s="14" t="s">
        <v>489</v>
      </c>
      <c r="B57" s="111">
        <v>59.76692</v>
      </c>
      <c r="C57" s="111">
        <v>39.51847</v>
      </c>
      <c r="D57" s="16">
        <v>51.237940132803715</v>
      </c>
      <c r="E57" s="45">
        <v>7.814388980211612E-05</v>
      </c>
      <c r="F57" s="45">
        <v>0.0002460942146325082</v>
      </c>
      <c r="G57" s="45"/>
      <c r="H57" s="16"/>
      <c r="I57" s="111">
        <v>39.94292</v>
      </c>
      <c r="J57" s="111">
        <v>9.999999999999999E-34</v>
      </c>
      <c r="K57" s="16" t="s">
        <v>905</v>
      </c>
      <c r="L57" s="16">
        <v>0.0007392216534939253</v>
      </c>
      <c r="M57" s="16">
        <v>0.0007583860859853448</v>
      </c>
      <c r="N57" s="16"/>
      <c r="O57" s="776"/>
      <c r="P57" s="776"/>
      <c r="Q57" s="777"/>
      <c r="R57" s="777"/>
    </row>
    <row r="58" spans="1:18" s="44" customFormat="1" ht="12">
      <c r="A58" s="60" t="s">
        <v>490</v>
      </c>
      <c r="B58" s="115">
        <v>816818.443479998</v>
      </c>
      <c r="C58" s="115">
        <v>976422.0780400003</v>
      </c>
      <c r="D58" s="63">
        <v>-16.34576257025846</v>
      </c>
      <c r="E58" s="114">
        <v>-0.6159507928297737</v>
      </c>
      <c r="F58" s="114">
        <v>3.3633035355604384</v>
      </c>
      <c r="G58" s="114"/>
      <c r="H58" s="114"/>
      <c r="I58" s="115">
        <v>181173.29684999987</v>
      </c>
      <c r="J58" s="115">
        <v>211857.30838000012</v>
      </c>
      <c r="K58" s="63">
        <v>-14.483338698405223</v>
      </c>
      <c r="L58" s="114">
        <v>-0.5678674903846153</v>
      </c>
      <c r="M58" s="114">
        <v>3.4398914121234103</v>
      </c>
      <c r="N58" s="114"/>
      <c r="O58" s="776"/>
      <c r="P58" s="776"/>
      <c r="Q58" s="777"/>
      <c r="R58" s="777"/>
    </row>
    <row r="59" spans="1:18" s="44" customFormat="1" ht="12">
      <c r="A59" s="14" t="s">
        <v>491</v>
      </c>
      <c r="B59" s="111">
        <v>3713.8487099999975</v>
      </c>
      <c r="C59" s="111">
        <v>10808.881920000002</v>
      </c>
      <c r="D59" s="16">
        <v>-65.64076897603857</v>
      </c>
      <c r="E59" s="45">
        <v>-0.027381527638144876</v>
      </c>
      <c r="F59" s="45">
        <v>0.015292015743013074</v>
      </c>
      <c r="G59" s="45"/>
      <c r="H59" s="16"/>
      <c r="I59" s="111">
        <v>773.9985300000003</v>
      </c>
      <c r="J59" s="111">
        <v>900.5243999999999</v>
      </c>
      <c r="K59" s="16">
        <v>-14.050243391517167</v>
      </c>
      <c r="L59" s="16">
        <v>-0.0023416080454598</v>
      </c>
      <c r="M59" s="16">
        <v>0.014695713676544197</v>
      </c>
      <c r="N59" s="16"/>
      <c r="O59" s="776"/>
      <c r="P59" s="776"/>
      <c r="Q59" s="777"/>
      <c r="R59" s="777"/>
    </row>
    <row r="60" spans="1:18" s="44" customFormat="1" ht="12">
      <c r="A60" s="60" t="s">
        <v>492</v>
      </c>
      <c r="B60" s="115">
        <v>148297.84248000005</v>
      </c>
      <c r="C60" s="115">
        <v>127590.56188999992</v>
      </c>
      <c r="D60" s="63">
        <v>16.229476760085564</v>
      </c>
      <c r="E60" s="114">
        <v>0.07991463309667991</v>
      </c>
      <c r="F60" s="114">
        <v>0.6106260967908506</v>
      </c>
      <c r="G60" s="114"/>
      <c r="H60" s="63"/>
      <c r="I60" s="115">
        <v>29307.00839</v>
      </c>
      <c r="J60" s="115">
        <v>30228.140719999992</v>
      </c>
      <c r="K60" s="63">
        <v>-3.047267572730796</v>
      </c>
      <c r="L60" s="63">
        <v>-0.017047350671140393</v>
      </c>
      <c r="M60" s="63">
        <v>0.5564447312522911</v>
      </c>
      <c r="N60" s="63"/>
      <c r="O60" s="776"/>
      <c r="P60" s="776"/>
      <c r="Q60" s="777"/>
      <c r="R60" s="777"/>
    </row>
    <row r="61" spans="1:18" s="44" customFormat="1" ht="12">
      <c r="A61" s="14" t="s">
        <v>493</v>
      </c>
      <c r="B61" s="111">
        <v>445056.74243000045</v>
      </c>
      <c r="C61" s="111">
        <v>509769.6947100002</v>
      </c>
      <c r="D61" s="16">
        <v>-12.69454676328178</v>
      </c>
      <c r="E61" s="45">
        <v>-0.24974365009360716</v>
      </c>
      <c r="F61" s="45">
        <v>1.8325503388030275</v>
      </c>
      <c r="G61" s="45"/>
      <c r="H61" s="16"/>
      <c r="I61" s="111">
        <v>102293.88547000007</v>
      </c>
      <c r="J61" s="111">
        <v>114294.19269000005</v>
      </c>
      <c r="K61" s="16">
        <v>-10.499489901948387</v>
      </c>
      <c r="L61" s="16">
        <v>-0.22208909477833572</v>
      </c>
      <c r="M61" s="16">
        <v>1.9422280449658282</v>
      </c>
      <c r="N61" s="16"/>
      <c r="O61" s="776"/>
      <c r="P61" s="776"/>
      <c r="Q61" s="777"/>
      <c r="R61" s="777"/>
    </row>
    <row r="62" spans="1:18" s="44" customFormat="1" ht="12">
      <c r="A62" s="60" t="s">
        <v>494</v>
      </c>
      <c r="B62" s="115">
        <v>2987.68156</v>
      </c>
      <c r="C62" s="115">
        <v>2145.7662600000003</v>
      </c>
      <c r="D62" s="63">
        <v>39.236114188877195</v>
      </c>
      <c r="E62" s="114">
        <v>0.0032491640805056943</v>
      </c>
      <c r="F62" s="114">
        <v>0.012301974856329001</v>
      </c>
      <c r="G62" s="114"/>
      <c r="H62" s="63"/>
      <c r="I62" s="115">
        <v>526.66936</v>
      </c>
      <c r="J62" s="115">
        <v>837.24586</v>
      </c>
      <c r="K62" s="63">
        <v>-37.09501770483523</v>
      </c>
      <c r="L62" s="63">
        <v>-0.005747823991494766</v>
      </c>
      <c r="M62" s="63">
        <v>0.009999737488866775</v>
      </c>
      <c r="N62" s="63"/>
      <c r="O62" s="776"/>
      <c r="P62" s="776"/>
      <c r="Q62" s="777"/>
      <c r="R62" s="777"/>
    </row>
    <row r="63" spans="1:18" s="44" customFormat="1" ht="12">
      <c r="A63" s="14" t="s">
        <v>495</v>
      </c>
      <c r="B63" s="111">
        <v>1346.9164600000001</v>
      </c>
      <c r="C63" s="111">
        <v>1516.4522399999994</v>
      </c>
      <c r="D63" s="16">
        <v>-11.179763894179702</v>
      </c>
      <c r="E63" s="45">
        <v>-0.0006542814541278838</v>
      </c>
      <c r="F63" s="45">
        <v>0.0055460169003070285</v>
      </c>
      <c r="G63" s="45"/>
      <c r="H63" s="45"/>
      <c r="I63" s="111">
        <v>228.32003000000003</v>
      </c>
      <c r="J63" s="111">
        <v>156.39707000000004</v>
      </c>
      <c r="K63" s="16">
        <v>45.98740884340094</v>
      </c>
      <c r="L63" s="45">
        <v>0.0013310746789512995</v>
      </c>
      <c r="M63" s="45">
        <v>0.004335054470323064</v>
      </c>
      <c r="N63" s="45"/>
      <c r="O63" s="776"/>
      <c r="P63" s="776"/>
      <c r="Q63" s="777"/>
      <c r="R63" s="777"/>
    </row>
    <row r="64" spans="1:18" s="44" customFormat="1" ht="12">
      <c r="A64" s="60" t="s">
        <v>496</v>
      </c>
      <c r="B64" s="115">
        <v>19609.30499</v>
      </c>
      <c r="C64" s="115">
        <v>23710.651569999998</v>
      </c>
      <c r="D64" s="63">
        <v>-17.29748576453818</v>
      </c>
      <c r="E64" s="114">
        <v>-0.015828133767661512</v>
      </c>
      <c r="F64" s="114">
        <v>0.08074259993660998</v>
      </c>
      <c r="G64" s="114"/>
      <c r="H64" s="63"/>
      <c r="I64" s="115">
        <v>4622.39908</v>
      </c>
      <c r="J64" s="115">
        <v>4456.5035100000005</v>
      </c>
      <c r="K64" s="63">
        <v>3.7225499683270677</v>
      </c>
      <c r="L64" s="63">
        <v>0.003070221144641328</v>
      </c>
      <c r="M64" s="63">
        <v>0.08776431833585173</v>
      </c>
      <c r="N64" s="63"/>
      <c r="O64" s="776"/>
      <c r="P64" s="776"/>
      <c r="Q64" s="777"/>
      <c r="R64" s="777"/>
    </row>
    <row r="65" spans="1:18" s="44" customFormat="1" ht="12">
      <c r="A65" s="14"/>
      <c r="B65" s="111"/>
      <c r="C65" s="111"/>
      <c r="D65" s="16"/>
      <c r="E65" s="45"/>
      <c r="F65" s="45"/>
      <c r="G65" s="45"/>
      <c r="H65" s="45"/>
      <c r="I65" s="111"/>
      <c r="J65" s="111"/>
      <c r="K65" s="16"/>
      <c r="L65" s="45"/>
      <c r="M65" s="45"/>
      <c r="N65" s="45"/>
      <c r="O65" s="776"/>
      <c r="P65" s="776"/>
      <c r="Q65" s="777"/>
      <c r="R65" s="777"/>
    </row>
    <row r="66" spans="1:18" s="44" customFormat="1" ht="12">
      <c r="A66" s="60" t="s">
        <v>497</v>
      </c>
      <c r="B66" s="115">
        <v>162572.8326600003</v>
      </c>
      <c r="C66" s="115">
        <v>151251.45162999985</v>
      </c>
      <c r="D66" s="63">
        <v>7.485138759326079</v>
      </c>
      <c r="E66" s="114">
        <v>0.04369207280636907</v>
      </c>
      <c r="F66" s="114">
        <v>0.6694043054928203</v>
      </c>
      <c r="G66" s="114"/>
      <c r="H66" s="63"/>
      <c r="I66" s="115">
        <v>40147.111569999994</v>
      </c>
      <c r="J66" s="115">
        <v>31997.748599999955</v>
      </c>
      <c r="K66" s="63">
        <v>25.46855115300221</v>
      </c>
      <c r="L66" s="63">
        <v>0.15081985917918855</v>
      </c>
      <c r="M66" s="63">
        <v>0.7622630195085699</v>
      </c>
      <c r="N66" s="63"/>
      <c r="O66" s="776"/>
      <c r="P66" s="776"/>
      <c r="Q66" s="777"/>
      <c r="R66" s="777"/>
    </row>
    <row r="67" spans="1:18" s="44" customFormat="1" ht="12">
      <c r="A67" s="14" t="s">
        <v>498</v>
      </c>
      <c r="B67" s="111">
        <v>2125541.560039998</v>
      </c>
      <c r="C67" s="111">
        <v>1884680.5536499976</v>
      </c>
      <c r="D67" s="16">
        <v>12.779938007188168</v>
      </c>
      <c r="E67" s="45">
        <v>0.9295435423929725</v>
      </c>
      <c r="F67" s="45">
        <v>8.752056838244291</v>
      </c>
      <c r="G67" s="45"/>
      <c r="H67" s="45"/>
      <c r="I67" s="111">
        <v>424348.65943</v>
      </c>
      <c r="J67" s="111">
        <v>632827.0810600002</v>
      </c>
      <c r="K67" s="16">
        <v>-32.94397914842613</v>
      </c>
      <c r="L67" s="45">
        <v>-3.858299882811084</v>
      </c>
      <c r="M67" s="45">
        <v>8.057000312401943</v>
      </c>
      <c r="N67" s="45"/>
      <c r="O67" s="776"/>
      <c r="P67" s="776"/>
      <c r="Q67" s="777"/>
      <c r="R67" s="777"/>
    </row>
    <row r="68" spans="1:18" s="44" customFormat="1" ht="12">
      <c r="A68" s="60" t="s">
        <v>499</v>
      </c>
      <c r="B68" s="115">
        <v>112221.52011999996</v>
      </c>
      <c r="C68" s="115">
        <v>112405.70300000037</v>
      </c>
      <c r="D68" s="63">
        <v>-0.16385545847296948</v>
      </c>
      <c r="E68" s="114">
        <v>-0.0007108083175842502</v>
      </c>
      <c r="F68" s="114">
        <v>0.46207947237029456</v>
      </c>
      <c r="G68" s="114"/>
      <c r="H68" s="114"/>
      <c r="I68" s="115">
        <v>26980.520269999986</v>
      </c>
      <c r="J68" s="115">
        <v>22501.181820000045</v>
      </c>
      <c r="K68" s="63">
        <v>19.90712526049857</v>
      </c>
      <c r="L68" s="114">
        <v>0.08289889611395145</v>
      </c>
      <c r="M68" s="114">
        <v>0.5122722916955883</v>
      </c>
      <c r="N68" s="114"/>
      <c r="O68" s="776"/>
      <c r="P68" s="776"/>
      <c r="Q68" s="777"/>
      <c r="R68" s="777"/>
    </row>
    <row r="69" spans="1:18" s="44" customFormat="1" ht="12">
      <c r="A69" s="14" t="s">
        <v>500</v>
      </c>
      <c r="B69" s="111">
        <v>215357.6033800008</v>
      </c>
      <c r="C69" s="111">
        <v>274696.1197599996</v>
      </c>
      <c r="D69" s="16">
        <v>-21.60151240281171</v>
      </c>
      <c r="E69" s="45">
        <v>-0.22900234264942215</v>
      </c>
      <c r="F69" s="45">
        <v>0.8867490623398443</v>
      </c>
      <c r="G69" s="45"/>
      <c r="H69" s="45"/>
      <c r="I69" s="111">
        <v>34254.26592000003</v>
      </c>
      <c r="J69" s="111">
        <v>81992.90482999997</v>
      </c>
      <c r="K69" s="16">
        <v>-58.22289015004271</v>
      </c>
      <c r="L69" s="45">
        <v>-0.8834966394695131</v>
      </c>
      <c r="M69" s="45">
        <v>0.6503770545410803</v>
      </c>
      <c r="N69" s="45"/>
      <c r="O69" s="776"/>
      <c r="P69" s="776"/>
      <c r="Q69" s="777"/>
      <c r="R69" s="777"/>
    </row>
    <row r="70" spans="1:18" s="44" customFormat="1" ht="12">
      <c r="A70" s="60" t="s">
        <v>501</v>
      </c>
      <c r="B70" s="115">
        <v>227680.23556000003</v>
      </c>
      <c r="C70" s="115">
        <v>346047.89992999984</v>
      </c>
      <c r="D70" s="63">
        <v>-34.205572232613974</v>
      </c>
      <c r="E70" s="114">
        <v>-0.4568107544361734</v>
      </c>
      <c r="F70" s="114">
        <v>0.9374883088752552</v>
      </c>
      <c r="G70" s="114"/>
      <c r="H70" s="63"/>
      <c r="I70" s="115">
        <v>45105.99055</v>
      </c>
      <c r="J70" s="115">
        <v>45119.40863000001</v>
      </c>
      <c r="K70" s="63">
        <v>-0.02973904226016088</v>
      </c>
      <c r="L70" s="63">
        <v>-0.00024832774580129454</v>
      </c>
      <c r="M70" s="63">
        <v>0.856415996319409</v>
      </c>
      <c r="N70" s="63"/>
      <c r="O70" s="776"/>
      <c r="P70" s="776"/>
      <c r="Q70" s="777"/>
      <c r="R70" s="777"/>
    </row>
    <row r="71" spans="1:18" s="44" customFormat="1" ht="12">
      <c r="A71" s="78"/>
      <c r="B71" s="117"/>
      <c r="C71" s="117"/>
      <c r="D71" s="712"/>
      <c r="E71" s="116"/>
      <c r="F71" s="116"/>
      <c r="G71" s="116"/>
      <c r="H71" s="116"/>
      <c r="I71" s="117"/>
      <c r="J71" s="117"/>
      <c r="K71" s="712"/>
      <c r="L71" s="116"/>
      <c r="M71" s="116"/>
      <c r="N71" s="116"/>
      <c r="O71" s="776"/>
      <c r="P71" s="776"/>
      <c r="Q71" s="777"/>
      <c r="R71" s="777"/>
    </row>
    <row r="72" spans="1:18" s="44" customFormat="1" ht="12">
      <c r="A72" s="538" t="s">
        <v>502</v>
      </c>
      <c r="B72" s="119">
        <v>5075192.48744005</v>
      </c>
      <c r="C72" s="119">
        <v>4590162.87092996</v>
      </c>
      <c r="D72" s="713">
        <v>10.566719093604258</v>
      </c>
      <c r="E72" s="118">
        <v>1.8718519641418025</v>
      </c>
      <c r="F72" s="118">
        <v>20.897438069510102</v>
      </c>
      <c r="G72" s="118"/>
      <c r="H72" s="118"/>
      <c r="I72" s="119">
        <v>1097683.7382700061</v>
      </c>
      <c r="J72" s="119">
        <v>900291.5229199948</v>
      </c>
      <c r="K72" s="713">
        <v>21.925366431285703</v>
      </c>
      <c r="L72" s="118">
        <v>3.653128009115618</v>
      </c>
      <c r="M72" s="118">
        <v>20.841442586479697</v>
      </c>
      <c r="N72" s="118"/>
      <c r="O72" s="776"/>
      <c r="P72" s="776"/>
      <c r="Q72" s="777"/>
      <c r="R72" s="777"/>
    </row>
    <row r="73" spans="4:18" s="44" customFormat="1" ht="12">
      <c r="D73" s="18"/>
      <c r="E73" s="18"/>
      <c r="F73" s="18"/>
      <c r="G73" s="18"/>
      <c r="H73" s="18"/>
      <c r="K73" s="18"/>
      <c r="L73" s="18"/>
      <c r="M73" s="18"/>
      <c r="N73" s="18"/>
      <c r="O73" s="776"/>
      <c r="P73" s="776"/>
      <c r="Q73" s="777"/>
      <c r="R73" s="777"/>
    </row>
    <row r="74" spans="1:18" s="44" customFormat="1" ht="12">
      <c r="A74" s="44" t="s">
        <v>503</v>
      </c>
      <c r="D74" s="18"/>
      <c r="E74" s="18"/>
      <c r="F74" s="18"/>
      <c r="G74" s="18"/>
      <c r="H74" s="18"/>
      <c r="K74" s="18"/>
      <c r="L74" s="18"/>
      <c r="M74" s="18"/>
      <c r="N74" s="18"/>
      <c r="O74" s="776"/>
      <c r="P74" s="776"/>
      <c r="Q74" s="777"/>
      <c r="R74" s="777"/>
    </row>
    <row r="75" spans="1:18" s="44" customFormat="1" ht="13.5">
      <c r="A75" s="50" t="s">
        <v>504</v>
      </c>
      <c r="D75" s="18"/>
      <c r="E75" s="18"/>
      <c r="F75" s="18"/>
      <c r="G75" s="18"/>
      <c r="H75" s="18"/>
      <c r="K75" s="18"/>
      <c r="L75" s="18"/>
      <c r="M75" s="18"/>
      <c r="N75" s="18"/>
      <c r="O75" s="776"/>
      <c r="P75" s="776"/>
      <c r="Q75" s="777"/>
      <c r="R75" s="777"/>
    </row>
    <row r="76" spans="1:18" s="44" customFormat="1" ht="13.5">
      <c r="A76" s="50" t="s">
        <v>505</v>
      </c>
      <c r="D76" s="18"/>
      <c r="E76" s="18"/>
      <c r="F76" s="18"/>
      <c r="G76" s="18"/>
      <c r="H76" s="18"/>
      <c r="K76" s="18"/>
      <c r="L76" s="18"/>
      <c r="M76" s="18"/>
      <c r="N76" s="18"/>
      <c r="O76" s="776"/>
      <c r="P76" s="776"/>
      <c r="Q76" s="777"/>
      <c r="R76" s="777"/>
    </row>
    <row r="77" spans="1:18" s="44" customFormat="1" ht="12">
      <c r="A77" s="44" t="s">
        <v>506</v>
      </c>
      <c r="B77" s="51"/>
      <c r="O77" s="776"/>
      <c r="P77" s="776"/>
      <c r="Q77" s="777"/>
      <c r="R77" s="777"/>
    </row>
    <row r="78" spans="1:18" ht="12.75">
      <c r="A78" s="67" t="s">
        <v>835</v>
      </c>
      <c r="O78" s="776"/>
      <c r="P78" s="776"/>
      <c r="Q78" s="777"/>
      <c r="R78" s="777"/>
    </row>
    <row r="79" spans="1:18" ht="12.75">
      <c r="A79" s="489" t="s">
        <v>1323</v>
      </c>
      <c r="O79" s="776"/>
      <c r="P79" s="776"/>
      <c r="Q79" s="777"/>
      <c r="R79" s="777"/>
    </row>
    <row r="80" spans="15:18" ht="12.75">
      <c r="O80" s="776"/>
      <c r="P80" s="776"/>
      <c r="Q80" s="777"/>
      <c r="R80" s="777"/>
    </row>
    <row r="81" spans="15:18" ht="12.75">
      <c r="O81" s="776"/>
      <c r="P81" s="776"/>
      <c r="Q81" s="777"/>
      <c r="R81" s="777"/>
    </row>
    <row r="82" spans="2:18" ht="12.75">
      <c r="B82" s="539"/>
      <c r="C82" s="539"/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776"/>
      <c r="P82" s="776"/>
      <c r="Q82" s="777"/>
      <c r="R82" s="777"/>
    </row>
    <row r="83" spans="15:18" ht="12.75">
      <c r="O83" s="776"/>
      <c r="P83" s="776"/>
      <c r="Q83" s="777"/>
      <c r="R83" s="777"/>
    </row>
    <row r="84" spans="2:18" ht="12.75">
      <c r="B84" s="540"/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540"/>
      <c r="N84" s="540"/>
      <c r="O84" s="776"/>
      <c r="P84" s="776"/>
      <c r="Q84" s="777"/>
      <c r="R84" s="777"/>
    </row>
    <row r="85" spans="15:18" ht="12.75">
      <c r="O85" s="776"/>
      <c r="P85" s="776"/>
      <c r="Q85" s="777"/>
      <c r="R85" s="777"/>
    </row>
    <row r="86" spans="15:18" ht="12.75">
      <c r="O86" s="776"/>
      <c r="P86" s="776"/>
      <c r="Q86" s="777"/>
      <c r="R86" s="777"/>
    </row>
    <row r="87" spans="15:18" ht="12.75">
      <c r="O87" s="776"/>
      <c r="P87" s="776"/>
      <c r="Q87" s="777"/>
      <c r="R87" s="777"/>
    </row>
    <row r="88" spans="15:18" ht="12.75">
      <c r="O88" s="776"/>
      <c r="P88" s="776"/>
      <c r="Q88" s="777"/>
      <c r="R88" s="777"/>
    </row>
    <row r="89" spans="15:18" ht="12.75">
      <c r="O89" s="776"/>
      <c r="P89" s="776"/>
      <c r="Q89" s="777"/>
      <c r="R89" s="777"/>
    </row>
    <row r="90" spans="15:18" ht="12.75">
      <c r="O90" s="776"/>
      <c r="P90" s="776"/>
      <c r="Q90" s="777"/>
      <c r="R90" s="777"/>
    </row>
    <row r="91" spans="15:18" ht="12.75">
      <c r="O91" s="776"/>
      <c r="P91" s="776"/>
      <c r="Q91" s="777"/>
      <c r="R91" s="777"/>
    </row>
    <row r="92" spans="15:18" ht="12.75">
      <c r="O92" s="776"/>
      <c r="P92" s="776"/>
      <c r="Q92" s="777"/>
      <c r="R92" s="777"/>
    </row>
    <row r="93" spans="15:18" ht="12.75">
      <c r="O93" s="776"/>
      <c r="P93" s="776"/>
      <c r="Q93" s="777"/>
      <c r="R93" s="777"/>
    </row>
    <row r="94" spans="15:18" ht="12.75">
      <c r="O94" s="776"/>
      <c r="P94" s="776"/>
      <c r="Q94" s="777"/>
      <c r="R94" s="777"/>
    </row>
    <row r="95" spans="15:18" ht="12.75">
      <c r="O95" s="776"/>
      <c r="P95" s="776"/>
      <c r="Q95" s="777"/>
      <c r="R95" s="777"/>
    </row>
    <row r="96" spans="15:18" ht="12.75">
      <c r="O96" s="776"/>
      <c r="P96" s="776"/>
      <c r="Q96" s="777"/>
      <c r="R96" s="777"/>
    </row>
    <row r="97" spans="15:18" ht="12.75">
      <c r="O97" s="776"/>
      <c r="P97" s="776"/>
      <c r="Q97" s="777"/>
      <c r="R97" s="777"/>
    </row>
    <row r="98" spans="16:18" ht="12.75">
      <c r="P98" s="776"/>
      <c r="Q98" s="777"/>
      <c r="R98" s="777"/>
    </row>
    <row r="99" spans="16:18" ht="12.75">
      <c r="P99" s="776"/>
      <c r="Q99" s="777"/>
      <c r="R99" s="777"/>
    </row>
    <row r="100" spans="16:18" ht="12.75">
      <c r="P100" s="776"/>
      <c r="Q100" s="777"/>
      <c r="R100" s="777"/>
    </row>
    <row r="101" spans="16:18" ht="12.75">
      <c r="P101" s="776"/>
      <c r="Q101" s="777"/>
      <c r="R101" s="777"/>
    </row>
    <row r="102" spans="16:18" ht="12.75">
      <c r="P102" s="776"/>
      <c r="Q102" s="777"/>
      <c r="R102" s="777"/>
    </row>
    <row r="103" spans="16:18" ht="12.75">
      <c r="P103" s="776"/>
      <c r="Q103" s="777"/>
      <c r="R103" s="777"/>
    </row>
    <row r="104" spans="17:18" ht="12.75">
      <c r="Q104" s="777"/>
      <c r="R104" s="777"/>
    </row>
    <row r="105" spans="17:18" ht="12.75">
      <c r="Q105" s="777"/>
      <c r="R105" s="777"/>
    </row>
    <row r="106" spans="17:18" ht="12.75">
      <c r="Q106" s="777"/>
      <c r="R106" s="777"/>
    </row>
    <row r="107" spans="17:18" ht="12.75">
      <c r="Q107" s="777"/>
      <c r="R107" s="777"/>
    </row>
    <row r="108" spans="17:18" ht="12.75">
      <c r="Q108" s="777"/>
      <c r="R108" s="777"/>
    </row>
    <row r="109" spans="17:18" ht="12.75">
      <c r="Q109" s="777"/>
      <c r="R109" s="777"/>
    </row>
    <row r="110" spans="17:18" ht="12.75">
      <c r="Q110" s="777"/>
      <c r="R110" s="777"/>
    </row>
    <row r="111" spans="17:18" ht="12.75">
      <c r="Q111" s="777"/>
      <c r="R111" s="777"/>
    </row>
    <row r="112" spans="17:18" ht="12.75">
      <c r="Q112" s="777"/>
      <c r="R112" s="777"/>
    </row>
    <row r="113" spans="17:18" ht="12.75">
      <c r="Q113" s="777"/>
      <c r="R113" s="777"/>
    </row>
    <row r="114" spans="17:18" ht="12.75">
      <c r="Q114" s="777"/>
      <c r="R114" s="777"/>
    </row>
    <row r="115" spans="17:18" ht="12.75">
      <c r="Q115" s="777"/>
      <c r="R115" s="777"/>
    </row>
    <row r="116" spans="17:18" ht="12.75">
      <c r="Q116" s="777"/>
      <c r="R116" s="777"/>
    </row>
    <row r="117" spans="17:18" ht="12.75">
      <c r="Q117" s="777"/>
      <c r="R117" s="777"/>
    </row>
    <row r="118" spans="17:18" ht="12.75">
      <c r="Q118" s="777"/>
      <c r="R118" s="777"/>
    </row>
    <row r="119" spans="17:18" ht="12.75">
      <c r="Q119" s="777"/>
      <c r="R119" s="777"/>
    </row>
    <row r="120" spans="17:18" ht="12.75">
      <c r="Q120" s="777"/>
      <c r="R120" s="777"/>
    </row>
    <row r="121" spans="17:18" ht="12.75">
      <c r="Q121" s="777"/>
      <c r="R121" s="777"/>
    </row>
    <row r="122" spans="17:18" ht="12.75">
      <c r="Q122" s="777"/>
      <c r="R122" s="777"/>
    </row>
    <row r="123" spans="17:18" ht="12.75">
      <c r="Q123" s="777"/>
      <c r="R123" s="777"/>
    </row>
    <row r="124" spans="17:18" ht="12.75">
      <c r="Q124" s="777"/>
      <c r="R124" s="777"/>
    </row>
    <row r="125" spans="17:18" ht="12.75">
      <c r="Q125" s="777"/>
      <c r="R125" s="777"/>
    </row>
    <row r="126" spans="17:18" ht="12.75">
      <c r="Q126" s="777"/>
      <c r="R126" s="777"/>
    </row>
    <row r="127" spans="17:18" ht="12.75">
      <c r="Q127" s="777"/>
      <c r="R127" s="777"/>
    </row>
    <row r="128" spans="17:18" ht="12.75">
      <c r="Q128" s="777"/>
      <c r="R128" s="777"/>
    </row>
    <row r="129" spans="17:18" ht="12.75">
      <c r="Q129" s="777"/>
      <c r="R129" s="777"/>
    </row>
    <row r="130" spans="17:18" ht="12.75">
      <c r="Q130" s="777"/>
      <c r="R130" s="777"/>
    </row>
    <row r="131" spans="17:18" ht="12.75">
      <c r="Q131" s="777"/>
      <c r="R131" s="777"/>
    </row>
    <row r="132" spans="17:18" ht="12.75">
      <c r="Q132" s="777"/>
      <c r="R132" s="777"/>
    </row>
    <row r="133" spans="17:18" ht="12.75">
      <c r="Q133" s="777"/>
      <c r="R133" s="777"/>
    </row>
    <row r="134" spans="17:18" ht="12.75">
      <c r="Q134" s="777"/>
      <c r="R134" s="777"/>
    </row>
    <row r="135" spans="17:18" ht="12.75">
      <c r="Q135" s="777"/>
      <c r="R135" s="777"/>
    </row>
    <row r="136" spans="17:18" ht="12.75">
      <c r="Q136" s="777"/>
      <c r="R136" s="777"/>
    </row>
    <row r="137" spans="17:18" ht="12.75">
      <c r="Q137" s="777"/>
      <c r="R137" s="777"/>
    </row>
    <row r="138" spans="17:18" ht="12.75">
      <c r="Q138" s="777"/>
      <c r="R138" s="777"/>
    </row>
    <row r="139" spans="17:18" ht="12.75">
      <c r="Q139" s="777"/>
      <c r="R139" s="777"/>
    </row>
    <row r="140" spans="17:18" ht="12.75">
      <c r="Q140" s="777"/>
      <c r="R140" s="777"/>
    </row>
    <row r="141" spans="17:18" ht="12.75">
      <c r="Q141" s="777"/>
      <c r="R141" s="777"/>
    </row>
    <row r="142" spans="17:18" ht="12.75">
      <c r="Q142" s="777"/>
      <c r="R142" s="777"/>
    </row>
    <row r="143" spans="17:18" ht="12.75">
      <c r="Q143" s="777"/>
      <c r="R143" s="777"/>
    </row>
  </sheetData>
  <sheetProtection/>
  <mergeCells count="8">
    <mergeCell ref="A10:G10"/>
    <mergeCell ref="A8:N8"/>
    <mergeCell ref="A11:A14"/>
    <mergeCell ref="I11:N11"/>
    <mergeCell ref="B13:B14"/>
    <mergeCell ref="C13:C14"/>
    <mergeCell ref="I13:I14"/>
    <mergeCell ref="J13:J14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D153"/>
  <sheetViews>
    <sheetView zoomScalePageLayoutView="0" workbookViewId="0" topLeftCell="A1">
      <selection activeCell="D30" sqref="D30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62.00390625" style="29" customWidth="1"/>
    <col min="4" max="4" width="14.57421875" style="1" customWidth="1"/>
    <col min="5" max="5" width="15.00390625" style="1" customWidth="1"/>
    <col min="6" max="6" width="11.57421875" style="120" customWidth="1"/>
    <col min="7" max="7" width="15.140625" style="120" customWidth="1"/>
    <col min="8" max="8" width="15.00390625" style="22" customWidth="1"/>
    <col min="9" max="9" width="2.7109375" style="120" customWidth="1"/>
    <col min="10" max="10" width="16.7109375" style="1" customWidth="1"/>
    <col min="11" max="11" width="14.57421875" style="121" customWidth="1"/>
    <col min="12" max="12" width="11.57421875" style="1" customWidth="1"/>
    <col min="13" max="13" width="13.421875" style="1" customWidth="1"/>
    <col min="14" max="14" width="14.421875" style="1" customWidth="1"/>
    <col min="15" max="15" width="23.8515625" style="30" bestFit="1" customWidth="1"/>
    <col min="16" max="16" width="23.8515625" style="122" bestFit="1" customWidth="1"/>
    <col min="17" max="17" width="10.7109375" style="29" customWidth="1"/>
    <col min="18" max="18" width="6.7109375" style="29" customWidth="1"/>
    <col min="19" max="19" width="12.7109375" style="29" bestFit="1" customWidth="1"/>
    <col min="20" max="24" width="6.7109375" style="29" customWidth="1"/>
    <col min="25" max="25" width="12.7109375" style="29" bestFit="1" customWidth="1"/>
    <col min="26" max="16384" width="6.7109375" style="29" customWidth="1"/>
  </cols>
  <sheetData>
    <row r="1" ht="12.75" customHeight="1"/>
    <row r="2" ht="12.75"/>
    <row r="3" spans="7:8" ht="12.75">
      <c r="G3" s="1"/>
      <c r="H3" s="1"/>
    </row>
    <row r="4" spans="7:8" ht="12.75">
      <c r="G4" s="1"/>
      <c r="H4" s="1"/>
    </row>
    <row r="5" ht="12.75"/>
    <row r="6" ht="12.75"/>
    <row r="7" spans="1:16" ht="15">
      <c r="A7" s="123" t="s">
        <v>21</v>
      </c>
      <c r="B7" s="123"/>
      <c r="C7" s="123"/>
      <c r="D7" s="123"/>
      <c r="E7" s="123"/>
      <c r="F7" s="123"/>
      <c r="G7" s="123"/>
      <c r="H7" s="124"/>
      <c r="I7" s="124"/>
      <c r="O7" s="29"/>
      <c r="P7" s="29"/>
    </row>
    <row r="8" spans="1:16" ht="15">
      <c r="A8" s="807" t="s">
        <v>521</v>
      </c>
      <c r="B8" s="807"/>
      <c r="C8" s="807"/>
      <c r="D8" s="807"/>
      <c r="E8" s="807"/>
      <c r="F8" s="807"/>
      <c r="G8" s="807"/>
      <c r="H8" s="125"/>
      <c r="I8" s="125"/>
      <c r="J8" s="731"/>
      <c r="O8" s="126"/>
      <c r="P8" s="29"/>
    </row>
    <row r="9" spans="1:16" ht="15">
      <c r="A9" s="123" t="s">
        <v>334</v>
      </c>
      <c r="B9" s="123"/>
      <c r="C9" s="123"/>
      <c r="D9" s="123"/>
      <c r="E9" s="123"/>
      <c r="F9" s="123"/>
      <c r="G9" s="123"/>
      <c r="H9" s="125"/>
      <c r="I9" s="125"/>
      <c r="L9" s="31"/>
      <c r="M9" s="31"/>
      <c r="N9" s="31"/>
      <c r="P9" s="30"/>
    </row>
    <row r="10" spans="1:16" ht="15.75" thickBot="1">
      <c r="A10" s="838" t="s">
        <v>1318</v>
      </c>
      <c r="B10" s="838"/>
      <c r="C10" s="838"/>
      <c r="D10" s="838"/>
      <c r="E10" s="838"/>
      <c r="F10" s="838"/>
      <c r="G10" s="838"/>
      <c r="H10" s="838"/>
      <c r="I10" s="714"/>
      <c r="J10" s="418"/>
      <c r="K10" s="763"/>
      <c r="L10" s="764"/>
      <c r="M10" s="764"/>
      <c r="N10" s="764"/>
      <c r="P10" s="30"/>
    </row>
    <row r="11" spans="1:17" ht="13.5" thickBot="1">
      <c r="A11" s="127"/>
      <c r="B11" s="77"/>
      <c r="C11" s="77"/>
      <c r="D11" s="832" t="s">
        <v>1319</v>
      </c>
      <c r="E11" s="832"/>
      <c r="F11" s="832"/>
      <c r="G11" s="832"/>
      <c r="H11" s="832"/>
      <c r="I11" s="125"/>
      <c r="J11" s="832" t="s">
        <v>1320</v>
      </c>
      <c r="K11" s="832"/>
      <c r="L11" s="832"/>
      <c r="M11" s="832"/>
      <c r="N11" s="832"/>
      <c r="O11" s="128"/>
      <c r="P11" s="128"/>
      <c r="Q11" s="128"/>
    </row>
    <row r="12" spans="1:17" ht="12.75">
      <c r="A12" s="715"/>
      <c r="B12" s="715"/>
      <c r="C12" s="715"/>
      <c r="D12" s="833" t="s">
        <v>444</v>
      </c>
      <c r="E12" s="833"/>
      <c r="F12" s="833"/>
      <c r="G12" s="833"/>
      <c r="H12" s="833"/>
      <c r="I12" s="684"/>
      <c r="J12" s="833" t="s">
        <v>444</v>
      </c>
      <c r="K12" s="833"/>
      <c r="L12" s="833"/>
      <c r="M12" s="833"/>
      <c r="N12" s="833"/>
      <c r="O12" s="129"/>
      <c r="P12" s="129"/>
      <c r="Q12" s="129"/>
    </row>
    <row r="13" spans="1:18" ht="13.5" customHeight="1">
      <c r="A13" s="130" t="s">
        <v>522</v>
      </c>
      <c r="B13" s="130"/>
      <c r="C13" s="131" t="s">
        <v>336</v>
      </c>
      <c r="D13" s="716">
        <v>2013</v>
      </c>
      <c r="E13" s="716">
        <v>2012</v>
      </c>
      <c r="F13" s="133" t="s">
        <v>445</v>
      </c>
      <c r="G13" s="133" t="s">
        <v>448</v>
      </c>
      <c r="H13" s="834" t="s">
        <v>523</v>
      </c>
      <c r="I13" s="134"/>
      <c r="J13" s="716">
        <v>2013</v>
      </c>
      <c r="K13" s="716">
        <v>2012</v>
      </c>
      <c r="L13" s="133" t="s">
        <v>445</v>
      </c>
      <c r="M13" s="133" t="s">
        <v>446</v>
      </c>
      <c r="N13" s="834" t="s">
        <v>523</v>
      </c>
      <c r="R13" s="135"/>
    </row>
    <row r="14" spans="1:18" ht="13.5" thickBot="1">
      <c r="A14" s="136"/>
      <c r="B14" s="136"/>
      <c r="C14" s="136"/>
      <c r="D14" s="137"/>
      <c r="E14" s="137"/>
      <c r="F14" s="138" t="s">
        <v>449</v>
      </c>
      <c r="G14" s="138" t="s">
        <v>339</v>
      </c>
      <c r="H14" s="835"/>
      <c r="I14" s="134"/>
      <c r="J14" s="137"/>
      <c r="K14" s="137"/>
      <c r="L14" s="138" t="s">
        <v>449</v>
      </c>
      <c r="M14" s="138" t="s">
        <v>450</v>
      </c>
      <c r="N14" s="835"/>
      <c r="R14" s="135"/>
    </row>
    <row r="15" spans="1:18" ht="10.5" customHeight="1">
      <c r="A15" s="139"/>
      <c r="B15" s="139"/>
      <c r="C15" s="139"/>
      <c r="D15" s="140"/>
      <c r="E15" s="140"/>
      <c r="F15" s="141"/>
      <c r="G15" s="141"/>
      <c r="H15" s="18"/>
      <c r="I15" s="142"/>
      <c r="J15" s="140"/>
      <c r="K15" s="140"/>
      <c r="L15" s="141"/>
      <c r="M15" s="141"/>
      <c r="N15" s="18"/>
      <c r="O15" s="29"/>
      <c r="P15" s="29"/>
      <c r="R15" s="135"/>
    </row>
    <row r="16" spans="1:18" ht="13.5" customHeight="1">
      <c r="A16" s="143"/>
      <c r="B16" s="144" t="s">
        <v>524</v>
      </c>
      <c r="C16" s="144"/>
      <c r="D16" s="707">
        <v>24286194.654859997</v>
      </c>
      <c r="E16" s="707">
        <v>25911750.811580002</v>
      </c>
      <c r="F16" s="145">
        <v>-6.273432345580991</v>
      </c>
      <c r="G16" s="145">
        <v>-6.273432345580991</v>
      </c>
      <c r="H16" s="145">
        <v>100</v>
      </c>
      <c r="I16" s="145"/>
      <c r="J16" s="707">
        <v>5266831.8602</v>
      </c>
      <c r="K16" s="707">
        <v>5403375.267919999</v>
      </c>
      <c r="L16" s="145">
        <v>-2.527002122740964</v>
      </c>
      <c r="M16" s="145">
        <v>-2.527002122740964</v>
      </c>
      <c r="N16" s="145">
        <v>100</v>
      </c>
      <c r="O16" s="839"/>
      <c r="P16" s="839"/>
      <c r="R16" s="135"/>
    </row>
    <row r="17" spans="1:18" ht="12.75">
      <c r="A17" s="131" t="s">
        <v>525</v>
      </c>
      <c r="B17" s="7" t="s">
        <v>526</v>
      </c>
      <c r="C17" s="7"/>
      <c r="D17" s="708">
        <v>1255317.6611699997</v>
      </c>
      <c r="E17" s="708">
        <v>1087959.2647700007</v>
      </c>
      <c r="F17" s="12">
        <v>15.382781490020156</v>
      </c>
      <c r="G17" s="12">
        <v>0.6458783801101017</v>
      </c>
      <c r="H17" s="12">
        <v>5.168852835982658</v>
      </c>
      <c r="I17" s="12"/>
      <c r="J17" s="708">
        <v>269695.34044999984</v>
      </c>
      <c r="K17" s="708">
        <v>285220.4265099999</v>
      </c>
      <c r="L17" s="12">
        <v>-5.443188711961254</v>
      </c>
      <c r="M17" s="12">
        <v>-0.2873220031962792</v>
      </c>
      <c r="N17" s="12">
        <v>5.120636990294172</v>
      </c>
      <c r="O17" s="29"/>
      <c r="P17" s="29"/>
      <c r="R17" s="135"/>
    </row>
    <row r="18" spans="1:17" s="27" customFormat="1" ht="15" customHeight="1">
      <c r="A18" s="147" t="s">
        <v>527</v>
      </c>
      <c r="B18" s="144" t="s">
        <v>528</v>
      </c>
      <c r="C18" s="144"/>
      <c r="D18" s="709">
        <v>1246297.0251099998</v>
      </c>
      <c r="E18" s="709">
        <v>1080883.5063200006</v>
      </c>
      <c r="F18" s="146">
        <v>15.303547313176203</v>
      </c>
      <c r="G18" s="146">
        <v>0.6383726055133088</v>
      </c>
      <c r="H18" s="146">
        <v>5.131709775127734</v>
      </c>
      <c r="I18" s="146"/>
      <c r="J18" s="709">
        <v>267844.53466999985</v>
      </c>
      <c r="K18" s="709">
        <v>283610.4408999999</v>
      </c>
      <c r="L18" s="146">
        <v>-5.559000641855454</v>
      </c>
      <c r="M18" s="146">
        <v>-0.2917788502235397</v>
      </c>
      <c r="N18" s="146">
        <v>5.08549621061624</v>
      </c>
      <c r="O18" s="148"/>
      <c r="P18" s="148"/>
      <c r="Q18" s="26"/>
    </row>
    <row r="19" spans="1:24" ht="10.5" customHeight="1">
      <c r="A19" s="149" t="s">
        <v>529</v>
      </c>
      <c r="B19" s="44"/>
      <c r="C19" s="44" t="s">
        <v>530</v>
      </c>
      <c r="D19" s="15">
        <v>1039891.2927099998</v>
      </c>
      <c r="E19" s="15">
        <v>982148.9573200007</v>
      </c>
      <c r="F19" s="54">
        <v>5.879183087213283</v>
      </c>
      <c r="G19" s="54">
        <v>0.22284227650180224</v>
      </c>
      <c r="H19" s="54">
        <v>4.281820628913981</v>
      </c>
      <c r="I19" s="54"/>
      <c r="J19" s="15">
        <v>231018.20597999985</v>
      </c>
      <c r="K19" s="15">
        <v>248676.81293999995</v>
      </c>
      <c r="L19" s="54">
        <v>-7.101026730731309</v>
      </c>
      <c r="M19" s="54">
        <v>-0.326806969429641</v>
      </c>
      <c r="N19" s="54">
        <v>4.386284052956786</v>
      </c>
      <c r="O19" s="150"/>
      <c r="P19" s="150"/>
      <c r="Q19" s="151"/>
      <c r="R19" s="135"/>
      <c r="S19" s="135"/>
      <c r="T19" s="135"/>
      <c r="U19" s="135"/>
      <c r="V19" s="135"/>
      <c r="W19" s="135"/>
      <c r="X19" s="135"/>
    </row>
    <row r="20" spans="1:24" ht="12.75">
      <c r="A20" s="152" t="s">
        <v>531</v>
      </c>
      <c r="B20" s="153"/>
      <c r="C20" s="153" t="s">
        <v>532</v>
      </c>
      <c r="D20" s="62">
        <v>206405.73239999995</v>
      </c>
      <c r="E20" s="62">
        <v>98734.54899999998</v>
      </c>
      <c r="F20" s="154">
        <v>109.05117255359113</v>
      </c>
      <c r="G20" s="154">
        <v>0.41553032901150605</v>
      </c>
      <c r="H20" s="154">
        <v>0.8498891462137538</v>
      </c>
      <c r="I20" s="154"/>
      <c r="J20" s="62">
        <v>36826.32869</v>
      </c>
      <c r="K20" s="62">
        <v>34933.62796</v>
      </c>
      <c r="L20" s="154">
        <v>5.417990745671193</v>
      </c>
      <c r="M20" s="154">
        <v>0.035028119206101146</v>
      </c>
      <c r="N20" s="154">
        <v>0.6992121576594544</v>
      </c>
      <c r="O20" s="150"/>
      <c r="P20" s="150"/>
      <c r="Q20" s="151"/>
      <c r="R20" s="135"/>
      <c r="S20" s="135"/>
      <c r="T20" s="135"/>
      <c r="U20" s="135"/>
      <c r="V20" s="135"/>
      <c r="W20" s="135"/>
      <c r="X20" s="135"/>
    </row>
    <row r="21" spans="1:24" ht="5.25" customHeight="1">
      <c r="A21" s="149"/>
      <c r="B21" s="44"/>
      <c r="C21" s="44"/>
      <c r="D21" s="15"/>
      <c r="E21" s="15"/>
      <c r="F21" s="54"/>
      <c r="G21" s="54"/>
      <c r="H21" s="54"/>
      <c r="I21" s="54"/>
      <c r="J21" s="15"/>
      <c r="K21" s="15"/>
      <c r="L21" s="54"/>
      <c r="M21" s="54"/>
      <c r="N21" s="54"/>
      <c r="O21" s="150"/>
      <c r="P21" s="150"/>
      <c r="Q21" s="151"/>
      <c r="R21" s="135"/>
      <c r="S21" s="135"/>
      <c r="T21" s="135"/>
      <c r="U21" s="135"/>
      <c r="V21" s="135"/>
      <c r="W21" s="135"/>
      <c r="X21" s="135"/>
    </row>
    <row r="22" spans="1:17" s="27" customFormat="1" ht="12.75">
      <c r="A22" s="147" t="s">
        <v>533</v>
      </c>
      <c r="B22" s="144" t="s">
        <v>534</v>
      </c>
      <c r="C22" s="144"/>
      <c r="D22" s="107">
        <v>9020.636060000003</v>
      </c>
      <c r="E22" s="107">
        <v>7075.758449999998</v>
      </c>
      <c r="F22" s="146">
        <v>27.486489593211093</v>
      </c>
      <c r="G22" s="146">
        <v>0.007505774596793495</v>
      </c>
      <c r="H22" s="146">
        <v>0.03714306085492422</v>
      </c>
      <c r="I22" s="146"/>
      <c r="J22" s="107">
        <v>1850.8057799999997</v>
      </c>
      <c r="K22" s="107">
        <v>1609.9856100000009</v>
      </c>
      <c r="L22" s="146">
        <v>14.957908226272822</v>
      </c>
      <c r="M22" s="146">
        <v>0.004456847027260079</v>
      </c>
      <c r="N22" s="146">
        <v>0.03514077967793181</v>
      </c>
      <c r="O22" s="150"/>
      <c r="P22" s="150"/>
      <c r="Q22" s="151"/>
    </row>
    <row r="23" spans="1:24" ht="12.75">
      <c r="A23" s="155" t="s">
        <v>535</v>
      </c>
      <c r="B23" s="7" t="s">
        <v>536</v>
      </c>
      <c r="C23" s="127"/>
      <c r="D23" s="156">
        <v>6355.810379999998</v>
      </c>
      <c r="E23" s="156">
        <v>4792.796049999996</v>
      </c>
      <c r="F23" s="55">
        <v>32.61174299290292</v>
      </c>
      <c r="G23" s="55">
        <v>0.006032067618146004</v>
      </c>
      <c r="H23" s="55">
        <v>0.026170466268284294</v>
      </c>
      <c r="I23" s="55"/>
      <c r="J23" s="156">
        <v>1081.48171</v>
      </c>
      <c r="K23" s="156">
        <v>1309.2471300000004</v>
      </c>
      <c r="L23" s="55">
        <v>-17.396671322090302</v>
      </c>
      <c r="M23" s="55">
        <v>-0.0042152434118772125</v>
      </c>
      <c r="N23" s="55">
        <v>0.020533818787200325</v>
      </c>
      <c r="O23" s="150"/>
      <c r="P23" s="150"/>
      <c r="Q23" s="151"/>
      <c r="R23" s="135"/>
      <c r="S23" s="135"/>
      <c r="T23" s="135"/>
      <c r="U23" s="135"/>
      <c r="V23" s="135"/>
      <c r="W23" s="135"/>
      <c r="X23" s="135"/>
    </row>
    <row r="24" spans="1:17" ht="12.75">
      <c r="A24" s="157" t="s">
        <v>537</v>
      </c>
      <c r="B24" s="158"/>
      <c r="C24" s="159" t="s">
        <v>538</v>
      </c>
      <c r="D24" s="62">
        <v>6355.810379999998</v>
      </c>
      <c r="E24" s="62">
        <v>4792.796049999996</v>
      </c>
      <c r="F24" s="154">
        <v>32.61174299290292</v>
      </c>
      <c r="G24" s="154">
        <v>0.006032067618146004</v>
      </c>
      <c r="H24" s="154">
        <v>0.026170466268284294</v>
      </c>
      <c r="I24" s="154"/>
      <c r="J24" s="62">
        <v>1081.48171</v>
      </c>
      <c r="K24" s="62">
        <v>1309.2471300000004</v>
      </c>
      <c r="L24" s="154">
        <v>-17.396671322090302</v>
      </c>
      <c r="M24" s="154">
        <v>-0.0042152434118772125</v>
      </c>
      <c r="N24" s="154">
        <v>0.020533818787200325</v>
      </c>
      <c r="O24" s="150"/>
      <c r="P24" s="150"/>
      <c r="Q24" s="151"/>
    </row>
    <row r="25" spans="1:17" s="27" customFormat="1" ht="12.75">
      <c r="A25" s="155" t="s">
        <v>539</v>
      </c>
      <c r="B25" s="7" t="s">
        <v>540</v>
      </c>
      <c r="C25" s="7"/>
      <c r="D25" s="156">
        <v>13489117.47653</v>
      </c>
      <c r="E25" s="156">
        <v>15197013.400389997</v>
      </c>
      <c r="F25" s="55">
        <v>-11.23836558449154</v>
      </c>
      <c r="G25" s="55">
        <v>-6.591202332405634</v>
      </c>
      <c r="H25" s="55">
        <v>55.54232628136596</v>
      </c>
      <c r="I25" s="55"/>
      <c r="J25" s="156">
        <v>2948453.4618800003</v>
      </c>
      <c r="K25" s="156">
        <v>3085195.8038499993</v>
      </c>
      <c r="L25" s="55">
        <v>-4.432209514850208</v>
      </c>
      <c r="M25" s="55">
        <v>-2.530683789109419</v>
      </c>
      <c r="N25" s="55">
        <v>55.98153767088432</v>
      </c>
      <c r="O25" s="150"/>
      <c r="P25" s="150"/>
      <c r="Q25" s="151"/>
    </row>
    <row r="26" spans="1:17" s="27" customFormat="1" ht="15" customHeight="1">
      <c r="A26" s="160">
        <v>10</v>
      </c>
      <c r="B26" s="161" t="s">
        <v>541</v>
      </c>
      <c r="C26" s="161"/>
      <c r="D26" s="709">
        <v>2233207.9041199996</v>
      </c>
      <c r="E26" s="709">
        <v>3268594.8540299986</v>
      </c>
      <c r="F26" s="146">
        <v>-31.67682126873031</v>
      </c>
      <c r="G26" s="146">
        <v>-3.9958201104932014</v>
      </c>
      <c r="H26" s="146">
        <v>9.19538007438767</v>
      </c>
      <c r="I26" s="146"/>
      <c r="J26" s="709">
        <v>634238.5200899997</v>
      </c>
      <c r="K26" s="709">
        <v>779334.8375100001</v>
      </c>
      <c r="L26" s="146">
        <v>-18.61796886734691</v>
      </c>
      <c r="M26" s="146">
        <v>-2.6852904013800716</v>
      </c>
      <c r="N26" s="146">
        <v>12.042125834370482</v>
      </c>
      <c r="O26" s="150"/>
      <c r="P26" s="150"/>
      <c r="Q26" s="151"/>
    </row>
    <row r="27" spans="1:17" s="27" customFormat="1" ht="12.75">
      <c r="A27" s="155" t="s">
        <v>542</v>
      </c>
      <c r="B27" s="7" t="s">
        <v>543</v>
      </c>
      <c r="C27" s="7"/>
      <c r="D27" s="49">
        <v>11241264.894890001</v>
      </c>
      <c r="E27" s="49">
        <v>11900965.871539999</v>
      </c>
      <c r="F27" s="55">
        <v>-5.543255764035156</v>
      </c>
      <c r="G27" s="55">
        <v>-2.5459529209241096</v>
      </c>
      <c r="H27" s="55">
        <v>46.2866457863973</v>
      </c>
      <c r="I27" s="55"/>
      <c r="J27" s="49">
        <v>2310008.1064700005</v>
      </c>
      <c r="K27" s="49">
        <v>2301074.3781399997</v>
      </c>
      <c r="L27" s="55">
        <v>0.38824161508512667</v>
      </c>
      <c r="M27" s="55">
        <v>0.16533607027149463</v>
      </c>
      <c r="N27" s="55">
        <v>43.859537721834194</v>
      </c>
      <c r="O27" s="150"/>
      <c r="P27" s="150"/>
      <c r="Q27" s="151"/>
    </row>
    <row r="28" spans="1:17" s="27" customFormat="1" ht="12.75">
      <c r="A28" s="147" t="s">
        <v>544</v>
      </c>
      <c r="B28" s="144" t="s">
        <v>545</v>
      </c>
      <c r="C28" s="161"/>
      <c r="D28" s="709">
        <v>6873.6462299999985</v>
      </c>
      <c r="E28" s="709">
        <v>13950.436329999999</v>
      </c>
      <c r="F28" s="146">
        <v>-50.728091456046954</v>
      </c>
      <c r="G28" s="146">
        <v>-0.02731112286259472</v>
      </c>
      <c r="H28" s="146">
        <v>0.028302689357817892</v>
      </c>
      <c r="I28" s="146"/>
      <c r="J28" s="709">
        <v>2963.88679</v>
      </c>
      <c r="K28" s="709">
        <v>1107.53551</v>
      </c>
      <c r="L28" s="146">
        <v>167.61099425155228</v>
      </c>
      <c r="M28" s="146">
        <v>0.03435540172494059</v>
      </c>
      <c r="N28" s="146">
        <v>0.0562745663554836</v>
      </c>
      <c r="O28" s="150"/>
      <c r="P28" s="150"/>
      <c r="Q28" s="151"/>
    </row>
    <row r="29" spans="1:17" s="27" customFormat="1" ht="12.75">
      <c r="A29" s="155" t="s">
        <v>546</v>
      </c>
      <c r="B29" s="7" t="s">
        <v>547</v>
      </c>
      <c r="C29" s="7"/>
      <c r="D29" s="156">
        <v>7771.031289999999</v>
      </c>
      <c r="E29" s="156">
        <v>13502.238489999998</v>
      </c>
      <c r="F29" s="55">
        <v>-42.44634846469816</v>
      </c>
      <c r="G29" s="55">
        <v>-0.022118178125727857</v>
      </c>
      <c r="H29" s="55">
        <v>0.03199773122317831</v>
      </c>
      <c r="I29" s="55"/>
      <c r="J29" s="156">
        <v>1242.9485300000001</v>
      </c>
      <c r="K29" s="156">
        <v>3679.0526900000004</v>
      </c>
      <c r="L29" s="55">
        <v>-66.2155278890556</v>
      </c>
      <c r="M29" s="55">
        <v>-0.04508485972579443</v>
      </c>
      <c r="N29" s="55">
        <v>0.023599548324157078</v>
      </c>
      <c r="O29" s="150"/>
      <c r="P29" s="150"/>
      <c r="Q29" s="151"/>
    </row>
    <row r="30" spans="1:24" ht="12.75">
      <c r="A30" s="147" t="s">
        <v>548</v>
      </c>
      <c r="B30" s="144" t="s">
        <v>549</v>
      </c>
      <c r="C30" s="144"/>
      <c r="D30" s="709">
        <v>9467407.562979998</v>
      </c>
      <c r="E30" s="709">
        <v>9572858.18868</v>
      </c>
      <c r="F30" s="146">
        <v>-1.1015584230078634</v>
      </c>
      <c r="G30" s="146">
        <v>-0.4069606352222116</v>
      </c>
      <c r="H30" s="146">
        <v>38.98267183280375</v>
      </c>
      <c r="I30" s="146"/>
      <c r="J30" s="709">
        <v>2030336.2374999998</v>
      </c>
      <c r="K30" s="709">
        <v>2015206.35797</v>
      </c>
      <c r="L30" s="146">
        <v>0.750785619058921</v>
      </c>
      <c r="M30" s="146">
        <v>0.28000793540708435</v>
      </c>
      <c r="N30" s="146">
        <v>38.54947891620943</v>
      </c>
      <c r="O30" s="150"/>
      <c r="P30" s="150"/>
      <c r="Q30" s="151"/>
      <c r="R30" s="135"/>
      <c r="S30" s="135"/>
      <c r="T30" s="135"/>
      <c r="U30" s="135"/>
      <c r="V30" s="135"/>
      <c r="W30" s="135"/>
      <c r="X30" s="135"/>
    </row>
    <row r="31" spans="1:24" ht="12.75">
      <c r="A31" s="155" t="s">
        <v>550</v>
      </c>
      <c r="B31" s="7" t="s">
        <v>551</v>
      </c>
      <c r="C31" s="7"/>
      <c r="D31" s="156">
        <v>1552133.5812299985</v>
      </c>
      <c r="E31" s="156">
        <v>1701428.8403800018</v>
      </c>
      <c r="F31" s="55">
        <v>-8.774698982806669</v>
      </c>
      <c r="G31" s="55">
        <v>-0.576168164921079</v>
      </c>
      <c r="H31" s="55">
        <v>6.39101186203906</v>
      </c>
      <c r="I31" s="55"/>
      <c r="J31" s="156">
        <v>335921.60444000014</v>
      </c>
      <c r="K31" s="156">
        <v>348914.5674399998</v>
      </c>
      <c r="L31" s="55">
        <v>-3.723823598231949</v>
      </c>
      <c r="M31" s="55">
        <v>-0.24046012641652437</v>
      </c>
      <c r="N31" s="55">
        <v>6.378058258864638</v>
      </c>
      <c r="O31" s="150"/>
      <c r="P31" s="150"/>
      <c r="Q31" s="151"/>
      <c r="R31" s="135"/>
      <c r="S31" s="135"/>
      <c r="T31" s="135"/>
      <c r="U31" s="135"/>
      <c r="V31" s="135"/>
      <c r="W31" s="135"/>
      <c r="X31" s="135"/>
    </row>
    <row r="32" spans="1:24" ht="12.75">
      <c r="A32" s="152" t="s">
        <v>552</v>
      </c>
      <c r="B32" s="153"/>
      <c r="C32" s="162" t="s">
        <v>553</v>
      </c>
      <c r="D32" s="62">
        <v>164107.05371000004</v>
      </c>
      <c r="E32" s="62">
        <v>119310.71239999999</v>
      </c>
      <c r="F32" s="154">
        <v>37.545950743983695</v>
      </c>
      <c r="G32" s="154">
        <v>0.17288041103722132</v>
      </c>
      <c r="H32" s="154">
        <v>0.6757215613322114</v>
      </c>
      <c r="I32" s="154"/>
      <c r="J32" s="62">
        <v>36107.67037000001</v>
      </c>
      <c r="K32" s="62">
        <v>23417.14186</v>
      </c>
      <c r="L32" s="154">
        <v>54.19332805801266</v>
      </c>
      <c r="M32" s="154">
        <v>0.2348629862031619</v>
      </c>
      <c r="N32" s="154">
        <v>0.6855671745068557</v>
      </c>
      <c r="O32" s="150"/>
      <c r="P32" s="150"/>
      <c r="Q32" s="151"/>
      <c r="R32" s="135"/>
      <c r="S32" s="135"/>
      <c r="T32" s="135"/>
      <c r="U32" s="135"/>
      <c r="V32" s="135"/>
      <c r="W32" s="135"/>
      <c r="X32" s="135"/>
    </row>
    <row r="33" spans="1:24" ht="12.75">
      <c r="A33" s="149" t="s">
        <v>554</v>
      </c>
      <c r="B33" s="44"/>
      <c r="C33" s="44" t="s">
        <v>555</v>
      </c>
      <c r="D33" s="15">
        <v>116711.92040000008</v>
      </c>
      <c r="E33" s="15">
        <v>127485.80496999995</v>
      </c>
      <c r="F33" s="54">
        <v>-8.451046430255664</v>
      </c>
      <c r="G33" s="54">
        <v>-0.041579145494039765</v>
      </c>
      <c r="H33" s="54">
        <v>0.48056899015525445</v>
      </c>
      <c r="I33" s="54"/>
      <c r="J33" s="15">
        <v>31530.69957</v>
      </c>
      <c r="K33" s="15">
        <v>51286.44511000001</v>
      </c>
      <c r="L33" s="54">
        <v>-38.52040338851243</v>
      </c>
      <c r="M33" s="54">
        <v>-0.3656186098583688</v>
      </c>
      <c r="N33" s="54">
        <v>0.5986653913953249</v>
      </c>
      <c r="O33" s="150"/>
      <c r="P33" s="150"/>
      <c r="Q33" s="151"/>
      <c r="R33" s="135"/>
      <c r="S33" s="135"/>
      <c r="T33" s="135"/>
      <c r="U33" s="135"/>
      <c r="V33" s="135"/>
      <c r="W33" s="135"/>
      <c r="X33" s="135"/>
    </row>
    <row r="34" spans="1:24" ht="12" customHeight="1">
      <c r="A34" s="152" t="s">
        <v>556</v>
      </c>
      <c r="B34" s="153"/>
      <c r="C34" s="153" t="s">
        <v>557</v>
      </c>
      <c r="D34" s="62">
        <v>2202.45221</v>
      </c>
      <c r="E34" s="62">
        <v>2390.26015</v>
      </c>
      <c r="F34" s="154">
        <v>-7.85721755014826</v>
      </c>
      <c r="G34" s="154">
        <v>-0.0007247983409753557</v>
      </c>
      <c r="H34" s="154">
        <v>0.009068741485851755</v>
      </c>
      <c r="I34" s="154"/>
      <c r="J34" s="62">
        <v>455.19112000000007</v>
      </c>
      <c r="K34" s="62">
        <v>641.7531000000001</v>
      </c>
      <c r="L34" s="154">
        <v>-29.07067842757597</v>
      </c>
      <c r="M34" s="154">
        <v>-0.003452693376816231</v>
      </c>
      <c r="N34" s="154">
        <v>0.008642598284554215</v>
      </c>
      <c r="O34" s="150"/>
      <c r="P34" s="150"/>
      <c r="Q34" s="151"/>
      <c r="R34" s="135"/>
      <c r="S34" s="135"/>
      <c r="T34" s="135"/>
      <c r="U34" s="135"/>
      <c r="V34" s="135"/>
      <c r="W34" s="135"/>
      <c r="X34" s="135"/>
    </row>
    <row r="35" spans="1:24" ht="29.25" customHeight="1">
      <c r="A35" s="163" t="s">
        <v>558</v>
      </c>
      <c r="B35" s="164"/>
      <c r="C35" s="165" t="s">
        <v>559</v>
      </c>
      <c r="D35" s="166">
        <v>37104.528180000016</v>
      </c>
      <c r="E35" s="166">
        <v>30900.99712999999</v>
      </c>
      <c r="F35" s="167">
        <v>20.075504437290075</v>
      </c>
      <c r="G35" s="167">
        <v>0.02394099532335599</v>
      </c>
      <c r="H35" s="167">
        <v>0.15278032934885868</v>
      </c>
      <c r="I35" s="167"/>
      <c r="J35" s="166">
        <v>8045.10092</v>
      </c>
      <c r="K35" s="166">
        <v>6112.47901</v>
      </c>
      <c r="L35" s="167">
        <v>31.617644933229798</v>
      </c>
      <c r="M35" s="167">
        <v>0.03576693851848555</v>
      </c>
      <c r="N35" s="167">
        <v>0.1527502896151786</v>
      </c>
      <c r="O35" s="150"/>
      <c r="P35" s="150"/>
      <c r="Q35" s="151"/>
      <c r="R35" s="135"/>
      <c r="S35" s="135"/>
      <c r="T35" s="135"/>
      <c r="U35" s="135"/>
      <c r="V35" s="135"/>
      <c r="W35" s="135"/>
      <c r="X35" s="135"/>
    </row>
    <row r="36" spans="1:24" s="174" customFormat="1" ht="12.75" customHeight="1">
      <c r="A36" s="168" t="s">
        <v>560</v>
      </c>
      <c r="B36" s="169"/>
      <c r="C36" s="170" t="s">
        <v>561</v>
      </c>
      <c r="D36" s="171">
        <v>19767.381629999996</v>
      </c>
      <c r="E36" s="171">
        <v>21313.737749999986</v>
      </c>
      <c r="F36" s="172">
        <v>-7.255208533285019</v>
      </c>
      <c r="G36" s="172">
        <v>-0.005967779372549849</v>
      </c>
      <c r="H36" s="172">
        <v>0.08139349087381326</v>
      </c>
      <c r="I36" s="172"/>
      <c r="J36" s="171">
        <v>5335.663009999998</v>
      </c>
      <c r="K36" s="171">
        <v>6118.14666</v>
      </c>
      <c r="L36" s="172">
        <v>-12.789553658721903</v>
      </c>
      <c r="M36" s="172">
        <v>-0.01448138637798546</v>
      </c>
      <c r="N36" s="172">
        <v>0.10130687957441999</v>
      </c>
      <c r="O36" s="150"/>
      <c r="P36" s="150"/>
      <c r="Q36" s="151"/>
      <c r="R36" s="173"/>
      <c r="S36" s="173"/>
      <c r="T36" s="173"/>
      <c r="U36" s="173"/>
      <c r="V36" s="173"/>
      <c r="W36" s="173"/>
      <c r="X36" s="173"/>
    </row>
    <row r="37" spans="1:24" ht="12.75">
      <c r="A37" s="149" t="s">
        <v>562</v>
      </c>
      <c r="B37" s="7"/>
      <c r="C37" s="44" t="s">
        <v>563</v>
      </c>
      <c r="D37" s="15">
        <v>902386.3296199981</v>
      </c>
      <c r="E37" s="15">
        <v>982281.1629700023</v>
      </c>
      <c r="F37" s="54">
        <v>-8.133601290737982</v>
      </c>
      <c r="G37" s="54">
        <v>-0.3083343689547178</v>
      </c>
      <c r="H37" s="54">
        <v>3.7156349211728745</v>
      </c>
      <c r="I37" s="54"/>
      <c r="J37" s="15">
        <v>190491.36378000007</v>
      </c>
      <c r="K37" s="15">
        <v>187951.36055999986</v>
      </c>
      <c r="L37" s="54">
        <v>1.351415181264075</v>
      </c>
      <c r="M37" s="54">
        <v>0.04700771451282113</v>
      </c>
      <c r="N37" s="54">
        <v>3.616811184338177</v>
      </c>
      <c r="O37" s="150"/>
      <c r="P37" s="150"/>
      <c r="Q37" s="151"/>
      <c r="R37" s="135"/>
      <c r="S37" s="135"/>
      <c r="T37" s="135"/>
      <c r="U37" s="135"/>
      <c r="V37" s="135"/>
      <c r="W37" s="135"/>
      <c r="X37" s="135"/>
    </row>
    <row r="38" spans="1:24" ht="12.75">
      <c r="A38" s="152" t="s">
        <v>564</v>
      </c>
      <c r="B38" s="153"/>
      <c r="C38" s="153" t="s">
        <v>565</v>
      </c>
      <c r="D38" s="62">
        <v>88414.21317999988</v>
      </c>
      <c r="E38" s="62">
        <v>206497.19951999988</v>
      </c>
      <c r="F38" s="154">
        <v>-57.18381973919375</v>
      </c>
      <c r="G38" s="154">
        <v>-0.45571210991743766</v>
      </c>
      <c r="H38" s="154">
        <v>0.364051323957856</v>
      </c>
      <c r="I38" s="154"/>
      <c r="J38" s="62">
        <v>14375.74384</v>
      </c>
      <c r="K38" s="62">
        <v>27774.21520999999</v>
      </c>
      <c r="L38" s="154">
        <v>-48.240683917419666</v>
      </c>
      <c r="M38" s="154">
        <v>-0.24796484985129796</v>
      </c>
      <c r="N38" s="154">
        <v>0.2729486002511973</v>
      </c>
      <c r="O38" s="150"/>
      <c r="P38" s="150"/>
      <c r="Q38" s="151"/>
      <c r="R38" s="135"/>
      <c r="S38" s="135"/>
      <c r="T38" s="135"/>
      <c r="U38" s="135"/>
      <c r="V38" s="135"/>
      <c r="W38" s="135"/>
      <c r="X38" s="135"/>
    </row>
    <row r="39" spans="1:24" ht="12.75">
      <c r="A39" s="149" t="s">
        <v>566</v>
      </c>
      <c r="B39" s="44"/>
      <c r="C39" s="44" t="s">
        <v>567</v>
      </c>
      <c r="D39" s="15">
        <v>205790.02486000018</v>
      </c>
      <c r="E39" s="15">
        <v>188844.77012999987</v>
      </c>
      <c r="F39" s="54">
        <v>8.973113059120076</v>
      </c>
      <c r="G39" s="54">
        <v>0.06539602380873255</v>
      </c>
      <c r="H39" s="54">
        <v>0.8473539300189163</v>
      </c>
      <c r="I39" s="54"/>
      <c r="J39" s="15">
        <v>46899.295820000036</v>
      </c>
      <c r="K39" s="15">
        <v>42825.467129999975</v>
      </c>
      <c r="L39" s="54">
        <v>9.512631065140848</v>
      </c>
      <c r="M39" s="54">
        <v>0.07539414695452497</v>
      </c>
      <c r="N39" s="54">
        <v>0.8904650284055035</v>
      </c>
      <c r="O39" s="150"/>
      <c r="P39" s="150"/>
      <c r="Q39" s="151"/>
      <c r="R39" s="135"/>
      <c r="S39" s="135"/>
      <c r="T39" s="135"/>
      <c r="U39" s="135"/>
      <c r="V39" s="135"/>
      <c r="W39" s="135"/>
      <c r="X39" s="135"/>
    </row>
    <row r="40" spans="1:24" ht="12.75">
      <c r="A40" s="152" t="s">
        <v>568</v>
      </c>
      <c r="B40" s="153"/>
      <c r="C40" s="153" t="s">
        <v>569</v>
      </c>
      <c r="D40" s="62">
        <v>15649.677440000003</v>
      </c>
      <c r="E40" s="62">
        <v>22404.195359999998</v>
      </c>
      <c r="F40" s="154">
        <v>-30.1484512675665</v>
      </c>
      <c r="G40" s="154">
        <v>-0.026067393010669855</v>
      </c>
      <c r="H40" s="154">
        <v>0.06443857369342253</v>
      </c>
      <c r="I40" s="154"/>
      <c r="J40" s="62">
        <v>2680.87601</v>
      </c>
      <c r="K40" s="62">
        <v>2787.5588000000007</v>
      </c>
      <c r="L40" s="154">
        <v>-3.827104561884066</v>
      </c>
      <c r="M40" s="154">
        <v>-0.001974373141050922</v>
      </c>
      <c r="N40" s="154">
        <v>0.050901112493425944</v>
      </c>
      <c r="O40" s="150"/>
      <c r="P40" s="150"/>
      <c r="Q40" s="151"/>
      <c r="R40" s="135"/>
      <c r="S40" s="135"/>
      <c r="T40" s="135"/>
      <c r="U40" s="135"/>
      <c r="V40" s="135"/>
      <c r="W40" s="135"/>
      <c r="X40" s="135"/>
    </row>
    <row r="41" spans="1:24" ht="12.75">
      <c r="A41" s="155" t="s">
        <v>570</v>
      </c>
      <c r="B41" s="7" t="s">
        <v>571</v>
      </c>
      <c r="C41" s="7"/>
      <c r="D41" s="49">
        <v>5747.108039999999</v>
      </c>
      <c r="E41" s="49">
        <v>2553.6259800000003</v>
      </c>
      <c r="F41" s="55">
        <v>125.05676575235964</v>
      </c>
      <c r="G41" s="55">
        <v>0.012324454967253028</v>
      </c>
      <c r="H41" s="55">
        <v>0.023664094444083378</v>
      </c>
      <c r="I41" s="55"/>
      <c r="J41" s="49">
        <v>1900.987</v>
      </c>
      <c r="K41" s="49">
        <v>942.4255800000001</v>
      </c>
      <c r="L41" s="55">
        <v>101.71216065675975</v>
      </c>
      <c r="M41" s="55">
        <v>0.01774004899661528</v>
      </c>
      <c r="N41" s="55">
        <v>0.036093557767910456</v>
      </c>
      <c r="O41" s="150"/>
      <c r="P41" s="150"/>
      <c r="Q41" s="151"/>
      <c r="R41" s="135"/>
      <c r="S41" s="135"/>
      <c r="T41" s="135"/>
      <c r="U41" s="135"/>
      <c r="V41" s="135"/>
      <c r="W41" s="135"/>
      <c r="X41" s="135"/>
    </row>
    <row r="42" spans="1:24" ht="12.75">
      <c r="A42" s="152" t="s">
        <v>572</v>
      </c>
      <c r="B42" s="144"/>
      <c r="C42" s="153" t="s">
        <v>571</v>
      </c>
      <c r="D42" s="62">
        <v>5747.108039999999</v>
      </c>
      <c r="E42" s="62">
        <v>2553.6259800000003</v>
      </c>
      <c r="F42" s="154">
        <v>125.05676575235964</v>
      </c>
      <c r="G42" s="154">
        <v>0.012324454967253028</v>
      </c>
      <c r="H42" s="154">
        <v>0.023664094444083378</v>
      </c>
      <c r="I42" s="154"/>
      <c r="J42" s="62">
        <v>1900.987</v>
      </c>
      <c r="K42" s="62">
        <v>942.4255800000001</v>
      </c>
      <c r="L42" s="154">
        <v>101.71216065675975</v>
      </c>
      <c r="M42" s="154">
        <v>0.01774004899661528</v>
      </c>
      <c r="N42" s="154">
        <v>0.036093557767910456</v>
      </c>
      <c r="O42" s="150"/>
      <c r="P42" s="150"/>
      <c r="Q42" s="151"/>
      <c r="R42" s="135"/>
      <c r="S42" s="135"/>
      <c r="T42" s="135"/>
      <c r="U42" s="135"/>
      <c r="V42" s="135"/>
      <c r="W42" s="135"/>
      <c r="X42" s="135"/>
    </row>
    <row r="43" spans="1:24" ht="12.75">
      <c r="A43" s="155" t="s">
        <v>573</v>
      </c>
      <c r="B43" s="7" t="s">
        <v>574</v>
      </c>
      <c r="C43" s="7"/>
      <c r="D43" s="49">
        <v>202355.9814600001</v>
      </c>
      <c r="E43" s="49">
        <v>207789.09183999998</v>
      </c>
      <c r="F43" s="55">
        <v>-2.6147235795146746</v>
      </c>
      <c r="G43" s="55">
        <v>-0.020967747102491493</v>
      </c>
      <c r="H43" s="55">
        <v>0.8332140309989071</v>
      </c>
      <c r="I43" s="55"/>
      <c r="J43" s="49">
        <v>47842.0499</v>
      </c>
      <c r="K43" s="49">
        <v>48764.60757000001</v>
      </c>
      <c r="L43" s="55">
        <v>-1.8918591084234764</v>
      </c>
      <c r="M43" s="55">
        <v>-0.017073729368331344</v>
      </c>
      <c r="N43" s="55">
        <v>0.9083648608859001</v>
      </c>
      <c r="O43" s="150"/>
      <c r="P43" s="150"/>
      <c r="Q43" s="151"/>
      <c r="R43" s="135"/>
      <c r="S43" s="135"/>
      <c r="T43" s="135"/>
      <c r="U43" s="135"/>
      <c r="V43" s="135"/>
      <c r="W43" s="135"/>
      <c r="X43" s="135"/>
    </row>
    <row r="44" spans="1:24" ht="12.75">
      <c r="A44" s="152" t="s">
        <v>575</v>
      </c>
      <c r="B44" s="153"/>
      <c r="C44" s="153" t="s">
        <v>576</v>
      </c>
      <c r="D44" s="62">
        <v>6173.036670000002</v>
      </c>
      <c r="E44" s="62">
        <v>6677.331399999999</v>
      </c>
      <c r="F44" s="154">
        <v>-7.552339397142951</v>
      </c>
      <c r="G44" s="154">
        <v>-0.0019462009096453136</v>
      </c>
      <c r="H44" s="154">
        <v>0.02541788352488846</v>
      </c>
      <c r="I44" s="154"/>
      <c r="J44" s="62">
        <v>1797.75062</v>
      </c>
      <c r="K44" s="62">
        <v>1109.9724400000002</v>
      </c>
      <c r="L44" s="154">
        <v>61.963536680244026</v>
      </c>
      <c r="M44" s="154">
        <v>0.012728676908364288</v>
      </c>
      <c r="N44" s="154">
        <v>0.034133434818474216</v>
      </c>
      <c r="O44" s="150"/>
      <c r="P44" s="150"/>
      <c r="Q44" s="151"/>
      <c r="R44" s="135"/>
      <c r="S44" s="135"/>
      <c r="T44" s="135"/>
      <c r="U44" s="135"/>
      <c r="V44" s="135"/>
      <c r="W44" s="135"/>
      <c r="X44" s="135"/>
    </row>
    <row r="45" spans="1:25" s="27" customFormat="1" ht="12.75">
      <c r="A45" s="149" t="s">
        <v>577</v>
      </c>
      <c r="B45" s="7"/>
      <c r="C45" s="44" t="s">
        <v>578</v>
      </c>
      <c r="D45" s="15">
        <v>35198.305909999995</v>
      </c>
      <c r="E45" s="15">
        <v>53330.61128999997</v>
      </c>
      <c r="F45" s="54">
        <v>-33.99980788031951</v>
      </c>
      <c r="G45" s="54">
        <v>-0.06997715249676074</v>
      </c>
      <c r="H45" s="54">
        <v>0.14493133407771785</v>
      </c>
      <c r="I45" s="54"/>
      <c r="J45" s="15">
        <v>8794.412190000001</v>
      </c>
      <c r="K45" s="15">
        <v>12168.663710000003</v>
      </c>
      <c r="L45" s="54">
        <v>-27.729022680009628</v>
      </c>
      <c r="M45" s="54">
        <v>-0.062447106719258134</v>
      </c>
      <c r="N45" s="54">
        <v>0.16697727255082806</v>
      </c>
      <c r="O45" s="150"/>
      <c r="P45" s="150"/>
      <c r="Q45" s="151"/>
      <c r="S45" s="135"/>
      <c r="T45" s="135"/>
      <c r="U45" s="135"/>
      <c r="V45" s="135"/>
      <c r="W45" s="135"/>
      <c r="X45" s="135"/>
      <c r="Y45" s="29"/>
    </row>
    <row r="46" spans="1:24" ht="12.75" customHeight="1">
      <c r="A46" s="152" t="s">
        <v>579</v>
      </c>
      <c r="B46" s="153"/>
      <c r="C46" s="153" t="s">
        <v>580</v>
      </c>
      <c r="D46" s="62">
        <v>89884.03540000004</v>
      </c>
      <c r="E46" s="62">
        <v>73123.57494000002</v>
      </c>
      <c r="F46" s="154">
        <v>22.920734487820724</v>
      </c>
      <c r="G46" s="154">
        <v>0.0646828559825056</v>
      </c>
      <c r="H46" s="154">
        <v>0.3701034133892731</v>
      </c>
      <c r="I46" s="154"/>
      <c r="J46" s="62">
        <v>19553.794889999997</v>
      </c>
      <c r="K46" s="62">
        <v>16776.55506</v>
      </c>
      <c r="L46" s="154">
        <v>16.554291510190406</v>
      </c>
      <c r="M46" s="154">
        <v>0.05139824077162575</v>
      </c>
      <c r="N46" s="154">
        <v>0.37126294153725786</v>
      </c>
      <c r="O46" s="150"/>
      <c r="P46" s="150"/>
      <c r="Q46" s="151"/>
      <c r="R46" s="135"/>
      <c r="S46" s="135"/>
      <c r="T46" s="135"/>
      <c r="U46" s="135"/>
      <c r="V46" s="135"/>
      <c r="W46" s="135"/>
      <c r="X46" s="135"/>
    </row>
    <row r="47" spans="1:24" ht="12.75">
      <c r="A47" s="149" t="s">
        <v>581</v>
      </c>
      <c r="B47" s="44"/>
      <c r="C47" s="44" t="s">
        <v>582</v>
      </c>
      <c r="D47" s="15">
        <v>71100.60348000005</v>
      </c>
      <c r="E47" s="15">
        <v>74657.57420999999</v>
      </c>
      <c r="F47" s="54">
        <v>-4.764380262335801</v>
      </c>
      <c r="G47" s="54">
        <v>-0.0137272496785911</v>
      </c>
      <c r="H47" s="54">
        <v>0.29276140000702766</v>
      </c>
      <c r="I47" s="54"/>
      <c r="J47" s="15">
        <v>17696.092199999996</v>
      </c>
      <c r="K47" s="15">
        <v>18709.416360000003</v>
      </c>
      <c r="L47" s="54">
        <v>-5.41611849617316</v>
      </c>
      <c r="M47" s="54">
        <v>-0.01875354032906327</v>
      </c>
      <c r="N47" s="54">
        <v>0.33599121197933995</v>
      </c>
      <c r="O47" s="150"/>
      <c r="P47" s="150"/>
      <c r="Q47" s="151"/>
      <c r="R47" s="135"/>
      <c r="S47" s="135"/>
      <c r="T47" s="135"/>
      <c r="U47" s="135"/>
      <c r="V47" s="135"/>
      <c r="W47" s="135"/>
      <c r="X47" s="135"/>
    </row>
    <row r="48" spans="1:24" s="174" customFormat="1" ht="12.75">
      <c r="A48" s="175" t="s">
        <v>583</v>
      </c>
      <c r="B48" s="144" t="s">
        <v>584</v>
      </c>
      <c r="C48" s="176"/>
      <c r="D48" s="107">
        <v>210708.79528000005</v>
      </c>
      <c r="E48" s="107">
        <v>227218.42904999998</v>
      </c>
      <c r="F48" s="146">
        <v>-7.265974788676556</v>
      </c>
      <c r="G48" s="146">
        <v>-0.06371485234653362</v>
      </c>
      <c r="H48" s="146">
        <v>0.8676072899623012</v>
      </c>
      <c r="I48" s="146"/>
      <c r="J48" s="107">
        <v>50624.02287</v>
      </c>
      <c r="K48" s="107">
        <v>52780.65472000002</v>
      </c>
      <c r="L48" s="146">
        <v>-4.086027089737509</v>
      </c>
      <c r="M48" s="146">
        <v>-0.039912679446937695</v>
      </c>
      <c r="N48" s="146">
        <v>0.961185475704129</v>
      </c>
      <c r="O48" s="150"/>
      <c r="P48" s="150"/>
      <c r="Q48" s="151"/>
      <c r="R48" s="173"/>
      <c r="S48" s="173"/>
      <c r="T48" s="173"/>
      <c r="U48" s="173"/>
      <c r="V48" s="173"/>
      <c r="W48" s="173"/>
      <c r="X48" s="173"/>
    </row>
    <row r="49" spans="1:24" ht="13.5" customHeight="1">
      <c r="A49" s="149" t="s">
        <v>585</v>
      </c>
      <c r="B49" s="13"/>
      <c r="C49" s="44" t="s">
        <v>586</v>
      </c>
      <c r="D49" s="15">
        <v>209160.72747000004</v>
      </c>
      <c r="E49" s="15">
        <v>225820.48335999998</v>
      </c>
      <c r="F49" s="54">
        <v>-7.377433456043571</v>
      </c>
      <c r="G49" s="54">
        <v>-0.06429421157660513</v>
      </c>
      <c r="H49" s="54">
        <v>0.8612330191800721</v>
      </c>
      <c r="I49" s="54"/>
      <c r="J49" s="15">
        <v>50264.962120000004</v>
      </c>
      <c r="K49" s="15">
        <v>52567.15355000002</v>
      </c>
      <c r="L49" s="54">
        <v>-4.379524616660574</v>
      </c>
      <c r="M49" s="54">
        <v>-0.04260654342607283</v>
      </c>
      <c r="N49" s="54">
        <v>0.954368080360387</v>
      </c>
      <c r="O49" s="150"/>
      <c r="P49" s="150"/>
      <c r="Q49" s="151"/>
      <c r="R49" s="135"/>
      <c r="S49" s="135"/>
      <c r="T49" s="135"/>
      <c r="U49" s="135"/>
      <c r="V49" s="135"/>
      <c r="W49" s="135"/>
      <c r="X49" s="135"/>
    </row>
    <row r="50" spans="1:24" ht="12.75">
      <c r="A50" s="152" t="s">
        <v>587</v>
      </c>
      <c r="B50" s="158"/>
      <c r="C50" s="153" t="s">
        <v>588</v>
      </c>
      <c r="D50" s="62">
        <v>1548.06781</v>
      </c>
      <c r="E50" s="62">
        <v>1397.94569</v>
      </c>
      <c r="F50" s="154">
        <v>10.738766253501593</v>
      </c>
      <c r="G50" s="154">
        <v>0.00057935923007144</v>
      </c>
      <c r="H50" s="154">
        <v>0.006374270782228991</v>
      </c>
      <c r="I50" s="154"/>
      <c r="J50" s="62">
        <v>359.06075</v>
      </c>
      <c r="K50" s="62">
        <v>213.50116999999997</v>
      </c>
      <c r="L50" s="154">
        <v>68.17741560854212</v>
      </c>
      <c r="M50" s="154">
        <v>0.002693863979135257</v>
      </c>
      <c r="N50" s="154">
        <v>0.006817395343742096</v>
      </c>
      <c r="O50" s="150"/>
      <c r="P50" s="150"/>
      <c r="Q50" s="151"/>
      <c r="R50" s="135"/>
      <c r="S50" s="135"/>
      <c r="T50" s="135"/>
      <c r="U50" s="135"/>
      <c r="V50" s="135"/>
      <c r="W50" s="135"/>
      <c r="X50" s="135"/>
    </row>
    <row r="51" spans="1:24" s="174" customFormat="1" ht="37.5" customHeight="1">
      <c r="A51" s="177" t="s">
        <v>589</v>
      </c>
      <c r="B51" s="840" t="s">
        <v>590</v>
      </c>
      <c r="C51" s="840"/>
      <c r="D51" s="178">
        <v>106963.40600999998</v>
      </c>
      <c r="E51" s="178">
        <v>97724.48785</v>
      </c>
      <c r="F51" s="179">
        <v>9.454046128316417</v>
      </c>
      <c r="G51" s="179">
        <v>0.035655321893073647</v>
      </c>
      <c r="H51" s="179">
        <v>0.4404288425177188</v>
      </c>
      <c r="I51" s="179"/>
      <c r="J51" s="178">
        <v>24431.70698</v>
      </c>
      <c r="K51" s="178">
        <v>26211.795629999997</v>
      </c>
      <c r="L51" s="179">
        <v>-6.791174000924401</v>
      </c>
      <c r="M51" s="179">
        <v>-0.03294401298700162</v>
      </c>
      <c r="N51" s="179">
        <v>0.4638786205541075</v>
      </c>
      <c r="O51" s="150"/>
      <c r="P51" s="150"/>
      <c r="Q51" s="151"/>
      <c r="R51" s="173"/>
      <c r="S51" s="173"/>
      <c r="T51" s="173"/>
      <c r="U51" s="173"/>
      <c r="V51" s="173"/>
      <c r="W51" s="173"/>
      <c r="X51" s="173"/>
    </row>
    <row r="52" spans="1:24" ht="12.75">
      <c r="A52" s="152" t="s">
        <v>591</v>
      </c>
      <c r="B52" s="153"/>
      <c r="C52" s="153" t="s">
        <v>592</v>
      </c>
      <c r="D52" s="62">
        <v>53351.02192999998</v>
      </c>
      <c r="E52" s="62">
        <v>50452.90185</v>
      </c>
      <c r="F52" s="154">
        <v>5.744208903218871</v>
      </c>
      <c r="G52" s="154">
        <v>0.01118457838327468</v>
      </c>
      <c r="H52" s="154">
        <v>0.21967633335806983</v>
      </c>
      <c r="I52" s="154"/>
      <c r="J52" s="62">
        <v>11979.461949999997</v>
      </c>
      <c r="K52" s="62">
        <v>13054.959359999999</v>
      </c>
      <c r="L52" s="154">
        <v>-8.238228709430482</v>
      </c>
      <c r="M52" s="154">
        <v>-0.01990417760515843</v>
      </c>
      <c r="N52" s="154">
        <v>0.22745100409461513</v>
      </c>
      <c r="O52" s="150"/>
      <c r="P52" s="150"/>
      <c r="Q52" s="151"/>
      <c r="R52" s="135"/>
      <c r="S52" s="135"/>
      <c r="T52" s="135"/>
      <c r="U52" s="135"/>
      <c r="V52" s="135"/>
      <c r="W52" s="135"/>
      <c r="X52" s="135"/>
    </row>
    <row r="53" spans="1:24" ht="12.75">
      <c r="A53" s="149" t="s">
        <v>593</v>
      </c>
      <c r="B53" s="44"/>
      <c r="C53" s="44" t="s">
        <v>594</v>
      </c>
      <c r="D53" s="15">
        <v>19309.246269999996</v>
      </c>
      <c r="E53" s="15">
        <v>18894.81391</v>
      </c>
      <c r="F53" s="54">
        <v>2.193365660937569</v>
      </c>
      <c r="G53" s="54">
        <v>0.0015993992957619243</v>
      </c>
      <c r="H53" s="54">
        <v>0.07950708846902844</v>
      </c>
      <c r="I53" s="54"/>
      <c r="J53" s="15">
        <v>4737.769610000001</v>
      </c>
      <c r="K53" s="15">
        <v>5250.322750000001</v>
      </c>
      <c r="L53" s="54">
        <v>-9.76231680233372</v>
      </c>
      <c r="M53" s="54">
        <v>-0.009485795721852661</v>
      </c>
      <c r="N53" s="54">
        <v>0.08995482931213399</v>
      </c>
      <c r="O53" s="150"/>
      <c r="P53" s="150"/>
      <c r="Q53" s="151"/>
      <c r="R53" s="135"/>
      <c r="S53" s="135"/>
      <c r="T53" s="135"/>
      <c r="U53" s="135"/>
      <c r="V53" s="135"/>
      <c r="W53" s="135"/>
      <c r="X53" s="135"/>
    </row>
    <row r="54" spans="1:24" s="174" customFormat="1" ht="24">
      <c r="A54" s="152" t="s">
        <v>595</v>
      </c>
      <c r="B54" s="169"/>
      <c r="C54" s="170" t="s">
        <v>596</v>
      </c>
      <c r="D54" s="62">
        <v>34303.13780999999</v>
      </c>
      <c r="E54" s="62">
        <v>28376.772090000006</v>
      </c>
      <c r="F54" s="154">
        <v>20.88456608526113</v>
      </c>
      <c r="G54" s="154">
        <v>0.022871344214036998</v>
      </c>
      <c r="H54" s="154">
        <v>0.14124542069062052</v>
      </c>
      <c r="I54" s="154"/>
      <c r="J54" s="62">
        <v>7714.47542</v>
      </c>
      <c r="K54" s="62">
        <v>7906.513519999998</v>
      </c>
      <c r="L54" s="154">
        <v>-2.4288594399317236</v>
      </c>
      <c r="M54" s="154">
        <v>-0.0035540396599905606</v>
      </c>
      <c r="N54" s="154">
        <v>0.14647278714735834</v>
      </c>
      <c r="O54" s="150"/>
      <c r="P54" s="150"/>
      <c r="Q54" s="151"/>
      <c r="R54" s="173"/>
      <c r="S54" s="173"/>
      <c r="T54" s="173"/>
      <c r="U54" s="173"/>
      <c r="V54" s="173"/>
      <c r="W54" s="173"/>
      <c r="X54" s="173"/>
    </row>
    <row r="55" spans="1:25" s="180" customFormat="1" ht="42" customHeight="1">
      <c r="A55" s="177" t="s">
        <v>597</v>
      </c>
      <c r="B55" s="840" t="s">
        <v>598</v>
      </c>
      <c r="C55" s="840"/>
      <c r="D55" s="178">
        <v>16784.821869999996</v>
      </c>
      <c r="E55" s="178">
        <v>12618.294370000003</v>
      </c>
      <c r="F55" s="179">
        <v>33.01973608973581</v>
      </c>
      <c r="G55" s="179">
        <v>0.016079683423545293</v>
      </c>
      <c r="H55" s="179">
        <v>0.06911260536504481</v>
      </c>
      <c r="I55" s="179"/>
      <c r="J55" s="178">
        <v>4064.7607299999995</v>
      </c>
      <c r="K55" s="178">
        <v>3990.44583</v>
      </c>
      <c r="L55" s="179">
        <v>1.8623207322175175</v>
      </c>
      <c r="M55" s="179">
        <v>0.0013753421947427784</v>
      </c>
      <c r="N55" s="179">
        <v>0.07717658049265401</v>
      </c>
      <c r="O55" s="150"/>
      <c r="P55" s="150"/>
      <c r="Q55" s="151"/>
      <c r="S55" s="173"/>
      <c r="T55" s="173"/>
      <c r="U55" s="173"/>
      <c r="V55" s="173"/>
      <c r="W55" s="173"/>
      <c r="X55" s="173"/>
      <c r="Y55" s="174"/>
    </row>
    <row r="56" spans="1:25" s="180" customFormat="1" ht="42" customHeight="1">
      <c r="A56" s="168" t="s">
        <v>599</v>
      </c>
      <c r="B56" s="181">
        <v>1</v>
      </c>
      <c r="C56" s="170" t="s">
        <v>598</v>
      </c>
      <c r="D56" s="171">
        <v>3.2543</v>
      </c>
      <c r="E56" s="171">
        <v>2.26141</v>
      </c>
      <c r="F56" s="172">
        <v>43.90579328825821</v>
      </c>
      <c r="G56" s="172">
        <v>3.831813632432263E-06</v>
      </c>
      <c r="H56" s="172">
        <v>1.3399793776868088E-05</v>
      </c>
      <c r="I56" s="172"/>
      <c r="J56" s="171">
        <v>9.999999999999999E-34</v>
      </c>
      <c r="K56" s="171">
        <v>2.09911</v>
      </c>
      <c r="L56" s="172">
        <v>-100</v>
      </c>
      <c r="M56" s="172">
        <v>-3.884812540158888E-05</v>
      </c>
      <c r="N56" s="172">
        <v>1.8986746236513166E-38</v>
      </c>
      <c r="O56" s="150"/>
      <c r="P56" s="150"/>
      <c r="Q56" s="151"/>
      <c r="S56" s="173"/>
      <c r="T56" s="173"/>
      <c r="U56" s="173"/>
      <c r="V56" s="173"/>
      <c r="W56" s="173"/>
      <c r="X56" s="173"/>
      <c r="Y56" s="174"/>
    </row>
    <row r="57" spans="1:24" ht="12.75">
      <c r="A57" s="149" t="s">
        <v>600</v>
      </c>
      <c r="B57" s="44"/>
      <c r="C57" s="182" t="s">
        <v>601</v>
      </c>
      <c r="D57" s="15">
        <v>4287.44122</v>
      </c>
      <c r="E57" s="15">
        <v>3652.1773900000003</v>
      </c>
      <c r="F57" s="54">
        <v>17.39411211896253</v>
      </c>
      <c r="G57" s="54">
        <v>0.002451643791341568</v>
      </c>
      <c r="H57" s="54">
        <v>0.017653820538500974</v>
      </c>
      <c r="I57" s="54"/>
      <c r="J57" s="15">
        <v>1419.1311799999999</v>
      </c>
      <c r="K57" s="15">
        <v>753.71887</v>
      </c>
      <c r="L57" s="54">
        <v>88.28388627181376</v>
      </c>
      <c r="M57" s="54">
        <v>0.012314752853657468</v>
      </c>
      <c r="N57" s="54">
        <v>0.026944683590983492</v>
      </c>
      <c r="O57" s="150"/>
      <c r="P57" s="150"/>
      <c r="Q57" s="151"/>
      <c r="S57" s="135"/>
      <c r="T57" s="135"/>
      <c r="U57" s="135"/>
      <c r="V57" s="135"/>
      <c r="W57" s="135"/>
      <c r="X57" s="135"/>
    </row>
    <row r="58" spans="1:25" s="180" customFormat="1" ht="24">
      <c r="A58" s="152" t="s">
        <v>602</v>
      </c>
      <c r="B58" s="183"/>
      <c r="C58" s="183" t="s">
        <v>603</v>
      </c>
      <c r="D58" s="62">
        <v>5571.802559999998</v>
      </c>
      <c r="E58" s="62">
        <v>4747.859200000001</v>
      </c>
      <c r="F58" s="154">
        <v>17.353997355271137</v>
      </c>
      <c r="G58" s="154">
        <v>0.003179805818570067</v>
      </c>
      <c r="H58" s="154">
        <v>0.022942262627731202</v>
      </c>
      <c r="I58" s="154"/>
      <c r="J58" s="62">
        <v>1236.77667</v>
      </c>
      <c r="K58" s="62">
        <v>2178.69764</v>
      </c>
      <c r="L58" s="154">
        <v>-43.23321202110449</v>
      </c>
      <c r="M58" s="154">
        <v>-0.017432085007906314</v>
      </c>
      <c r="N58" s="154">
        <v>0.023482364784529787</v>
      </c>
      <c r="O58" s="150"/>
      <c r="P58" s="150"/>
      <c r="Q58" s="151"/>
      <c r="S58" s="173"/>
      <c r="T58" s="173"/>
      <c r="U58" s="173"/>
      <c r="V58" s="173"/>
      <c r="W58" s="173"/>
      <c r="X58" s="173"/>
      <c r="Y58" s="174"/>
    </row>
    <row r="59" spans="1:24" s="174" customFormat="1" ht="12.75">
      <c r="A59" s="149" t="s">
        <v>604</v>
      </c>
      <c r="B59" s="164"/>
      <c r="C59" s="165" t="s">
        <v>605</v>
      </c>
      <c r="D59" s="15">
        <v>5624.479019999999</v>
      </c>
      <c r="E59" s="15">
        <v>2947.789540000001</v>
      </c>
      <c r="F59" s="54">
        <v>90.80327627460123</v>
      </c>
      <c r="G59" s="54">
        <v>0.01033002169349275</v>
      </c>
      <c r="H59" s="54">
        <v>0.023159161408081955</v>
      </c>
      <c r="I59" s="54"/>
      <c r="J59" s="15">
        <v>1115.05361</v>
      </c>
      <c r="K59" s="15">
        <v>657.7808599999998</v>
      </c>
      <c r="L59" s="54">
        <v>69.51749097716224</v>
      </c>
      <c r="M59" s="54">
        <v>0.00846272426634593</v>
      </c>
      <c r="N59" s="54">
        <v>0.02117123993317792</v>
      </c>
      <c r="O59" s="150"/>
      <c r="P59" s="150"/>
      <c r="Q59" s="151"/>
      <c r="S59" s="173"/>
      <c r="T59" s="173"/>
      <c r="U59" s="173"/>
      <c r="V59" s="173"/>
      <c r="W59" s="173"/>
      <c r="X59" s="173"/>
    </row>
    <row r="60" spans="1:24" ht="12.75">
      <c r="A60" s="152" t="s">
        <v>606</v>
      </c>
      <c r="B60" s="153"/>
      <c r="C60" s="153" t="s">
        <v>607</v>
      </c>
      <c r="D60" s="62">
        <v>70.73519</v>
      </c>
      <c r="E60" s="62">
        <v>33.87886</v>
      </c>
      <c r="F60" s="154">
        <v>108.78857789193614</v>
      </c>
      <c r="G60" s="154">
        <v>0.0001422378991987251</v>
      </c>
      <c r="H60" s="154">
        <v>0.0002912567860269741</v>
      </c>
      <c r="I60" s="154"/>
      <c r="J60" s="62">
        <v>11.4</v>
      </c>
      <c r="K60" s="62">
        <v>19.92331</v>
      </c>
      <c r="L60" s="154">
        <v>-42.78059218071696</v>
      </c>
      <c r="M60" s="154">
        <v>-0.000157740478448779</v>
      </c>
      <c r="N60" s="154">
        <v>0.00021644890709625014</v>
      </c>
      <c r="O60" s="150"/>
      <c r="P60" s="150"/>
      <c r="Q60" s="151"/>
      <c r="S60" s="135"/>
      <c r="T60" s="135"/>
      <c r="U60" s="135"/>
      <c r="V60" s="135"/>
      <c r="W60" s="135"/>
      <c r="X60" s="135"/>
    </row>
    <row r="61" spans="1:24" s="174" customFormat="1" ht="24">
      <c r="A61" s="149" t="s">
        <v>608</v>
      </c>
      <c r="B61" s="164"/>
      <c r="C61" s="165" t="s">
        <v>609</v>
      </c>
      <c r="D61" s="15">
        <v>1227.1095800000003</v>
      </c>
      <c r="E61" s="15">
        <v>1234.3279699999998</v>
      </c>
      <c r="F61" s="54">
        <v>-0.5848032431768961</v>
      </c>
      <c r="G61" s="54">
        <v>-2.785759269023857E-05</v>
      </c>
      <c r="H61" s="54">
        <v>0.00505270421092684</v>
      </c>
      <c r="I61" s="54"/>
      <c r="J61" s="15">
        <v>282.39927</v>
      </c>
      <c r="K61" s="15">
        <v>378.2260399999999</v>
      </c>
      <c r="L61" s="54">
        <v>-25.33584678622337</v>
      </c>
      <c r="M61" s="54">
        <v>-0.0017734613135039186</v>
      </c>
      <c r="N61" s="54">
        <v>0.005361843276866567</v>
      </c>
      <c r="O61" s="150"/>
      <c r="P61" s="150"/>
      <c r="Q61" s="151"/>
      <c r="S61" s="173"/>
      <c r="T61" s="173"/>
      <c r="U61" s="173"/>
      <c r="V61" s="173"/>
      <c r="W61" s="173"/>
      <c r="X61" s="173"/>
    </row>
    <row r="62" spans="1:17" s="27" customFormat="1" ht="12.75">
      <c r="A62" s="147" t="s">
        <v>610</v>
      </c>
      <c r="B62" s="144" t="s">
        <v>611</v>
      </c>
      <c r="C62" s="144"/>
      <c r="D62" s="107">
        <v>206082.17627999999</v>
      </c>
      <c r="E62" s="107">
        <v>226529.18050000002</v>
      </c>
      <c r="F62" s="146">
        <v>-9.0262120645424</v>
      </c>
      <c r="G62" s="146">
        <v>-0.07891016075556823</v>
      </c>
      <c r="H62" s="146">
        <v>0.8485568826599195</v>
      </c>
      <c r="I62" s="146"/>
      <c r="J62" s="107">
        <v>42449.824590000004</v>
      </c>
      <c r="K62" s="107">
        <v>47018.27733000001</v>
      </c>
      <c r="L62" s="146">
        <v>-9.716333731106534</v>
      </c>
      <c r="M62" s="146">
        <v>-0.08454812989064536</v>
      </c>
      <c r="N62" s="146">
        <v>0.8059840472748268</v>
      </c>
      <c r="O62" s="150"/>
      <c r="P62" s="150"/>
      <c r="Q62" s="151"/>
    </row>
    <row r="63" spans="1:24" ht="12.75">
      <c r="A63" s="149" t="s">
        <v>612</v>
      </c>
      <c r="B63" s="44"/>
      <c r="C63" s="44" t="s">
        <v>613</v>
      </c>
      <c r="D63" s="15">
        <v>206082.17627999999</v>
      </c>
      <c r="E63" s="15">
        <v>226529.18050000002</v>
      </c>
      <c r="F63" s="54">
        <v>-9.0262120645424</v>
      </c>
      <c r="G63" s="54">
        <v>-0.07891016075556823</v>
      </c>
      <c r="H63" s="54">
        <v>0.8485568826599195</v>
      </c>
      <c r="I63" s="54"/>
      <c r="J63" s="15">
        <v>42449.824590000004</v>
      </c>
      <c r="K63" s="15">
        <v>47018.27733000001</v>
      </c>
      <c r="L63" s="54">
        <v>-9.716333731106534</v>
      </c>
      <c r="M63" s="54">
        <v>-0.08454812989064536</v>
      </c>
      <c r="N63" s="54">
        <v>0.8059840472748268</v>
      </c>
      <c r="O63" s="150"/>
      <c r="P63" s="150"/>
      <c r="Q63" s="151"/>
      <c r="S63" s="135"/>
      <c r="T63" s="135"/>
      <c r="U63" s="135"/>
      <c r="V63" s="135"/>
      <c r="W63" s="135"/>
      <c r="X63" s="135"/>
    </row>
    <row r="64" spans="1:17" s="180" customFormat="1" ht="27.75" customHeight="1">
      <c r="A64" s="175" t="s">
        <v>614</v>
      </c>
      <c r="B64" s="836" t="s">
        <v>615</v>
      </c>
      <c r="C64" s="836"/>
      <c r="D64" s="184">
        <v>53989.62570999999</v>
      </c>
      <c r="E64" s="184">
        <v>63723.104519999986</v>
      </c>
      <c r="F64" s="185">
        <v>-15.274646273621315</v>
      </c>
      <c r="G64" s="185">
        <v>-0.037563956526048735</v>
      </c>
      <c r="H64" s="185">
        <v>0.22230582632341675</v>
      </c>
      <c r="I64" s="185"/>
      <c r="J64" s="184">
        <v>11185.968839999998</v>
      </c>
      <c r="K64" s="184">
        <v>14141.142310000001</v>
      </c>
      <c r="L64" s="185">
        <v>-20.897699812484266</v>
      </c>
      <c r="M64" s="185">
        <v>-0.05469124988495537</v>
      </c>
      <c r="N64" s="185">
        <v>0.21238515177462353</v>
      </c>
      <c r="O64" s="150"/>
      <c r="P64" s="150"/>
      <c r="Q64" s="151"/>
    </row>
    <row r="65" spans="1:24" ht="12.75">
      <c r="A65" s="149" t="s">
        <v>616</v>
      </c>
      <c r="B65" s="44"/>
      <c r="C65" s="44" t="s">
        <v>617</v>
      </c>
      <c r="D65" s="15">
        <v>35066.77324</v>
      </c>
      <c r="E65" s="15">
        <v>43606.58759999998</v>
      </c>
      <c r="F65" s="54">
        <v>-19.58377123735309</v>
      </c>
      <c r="G65" s="54">
        <v>-0.032957303511052284</v>
      </c>
      <c r="H65" s="54">
        <v>0.14438973967863947</v>
      </c>
      <c r="I65" s="54"/>
      <c r="J65" s="15">
        <v>7534.076749999997</v>
      </c>
      <c r="K65" s="15">
        <v>9669.466980000001</v>
      </c>
      <c r="L65" s="54">
        <v>-22.083846342479607</v>
      </c>
      <c r="M65" s="54">
        <v>-0.03951956183161809</v>
      </c>
      <c r="N65" s="54">
        <v>0.14304760337866382</v>
      </c>
      <c r="O65" s="150"/>
      <c r="P65" s="150"/>
      <c r="Q65" s="151"/>
      <c r="S65" s="135"/>
      <c r="T65" s="135"/>
      <c r="U65" s="135"/>
      <c r="V65" s="135"/>
      <c r="W65" s="135"/>
      <c r="X65" s="135"/>
    </row>
    <row r="66" spans="1:24" ht="12.75">
      <c r="A66" s="152" t="s">
        <v>618</v>
      </c>
      <c r="B66" s="153"/>
      <c r="C66" s="153" t="s">
        <v>619</v>
      </c>
      <c r="D66" s="62">
        <v>18885.514019999988</v>
      </c>
      <c r="E66" s="62">
        <v>20064.453750000004</v>
      </c>
      <c r="F66" s="154">
        <v>-5.875762902341741</v>
      </c>
      <c r="G66" s="154">
        <v>-0.004549826596329981</v>
      </c>
      <c r="H66" s="154">
        <v>0.0777623431269861</v>
      </c>
      <c r="I66" s="154"/>
      <c r="J66" s="62">
        <v>3644.0450900000005</v>
      </c>
      <c r="K66" s="62">
        <v>4468.07533</v>
      </c>
      <c r="L66" s="154">
        <v>-18.442621915239716</v>
      </c>
      <c r="M66" s="154">
        <v>-0.01525028707319833</v>
      </c>
      <c r="N66" s="154">
        <v>0.0691885593982418</v>
      </c>
      <c r="O66" s="150"/>
      <c r="P66" s="150"/>
      <c r="Q66" s="151"/>
      <c r="S66" s="135"/>
      <c r="T66" s="135"/>
      <c r="U66" s="135"/>
      <c r="V66" s="135"/>
      <c r="W66" s="135"/>
      <c r="X66" s="135"/>
    </row>
    <row r="67" spans="1:25" s="180" customFormat="1" ht="17.25" customHeight="1">
      <c r="A67" s="149" t="s">
        <v>620</v>
      </c>
      <c r="B67" s="164"/>
      <c r="C67" s="164" t="s">
        <v>621</v>
      </c>
      <c r="D67" s="15">
        <v>37.338449999999995</v>
      </c>
      <c r="E67" s="15">
        <v>52.06317</v>
      </c>
      <c r="F67" s="54">
        <v>-28.282411539673834</v>
      </c>
      <c r="G67" s="54">
        <v>-5.682641866646659E-05</v>
      </c>
      <c r="H67" s="54">
        <v>0.0001537435177911994</v>
      </c>
      <c r="I67" s="54"/>
      <c r="J67" s="15">
        <v>7.847</v>
      </c>
      <c r="K67" s="15">
        <v>3.6</v>
      </c>
      <c r="L67" s="54">
        <v>117.97222222222221</v>
      </c>
      <c r="M67" s="54">
        <v>7.859901986105919E-05</v>
      </c>
      <c r="N67" s="54">
        <v>0.00014898899771791885</v>
      </c>
      <c r="O67" s="150"/>
      <c r="P67" s="150"/>
      <c r="Q67" s="151"/>
      <c r="S67" s="173"/>
      <c r="T67" s="173"/>
      <c r="U67" s="173"/>
      <c r="V67" s="173"/>
      <c r="W67" s="173"/>
      <c r="X67" s="173"/>
      <c r="Y67" s="174"/>
    </row>
    <row r="68" spans="1:17" s="180" customFormat="1" ht="27.75" customHeight="1">
      <c r="A68" s="175" t="s">
        <v>622</v>
      </c>
      <c r="B68" s="836" t="s">
        <v>623</v>
      </c>
      <c r="C68" s="836"/>
      <c r="D68" s="184">
        <v>2184645.155589999</v>
      </c>
      <c r="E68" s="184">
        <v>2333699.83336</v>
      </c>
      <c r="F68" s="185">
        <v>-6.387054394883161</v>
      </c>
      <c r="G68" s="185">
        <v>-0.575239700527639</v>
      </c>
      <c r="H68" s="185">
        <v>8.995419770930733</v>
      </c>
      <c r="I68" s="185"/>
      <c r="J68" s="184">
        <v>466993.00812</v>
      </c>
      <c r="K68" s="184">
        <v>431307.88675000006</v>
      </c>
      <c r="L68" s="185">
        <v>8.273700172490516</v>
      </c>
      <c r="M68" s="185">
        <v>0.6604227839192216</v>
      </c>
      <c r="N68" s="185">
        <v>8.866677739400373</v>
      </c>
      <c r="O68" s="150"/>
      <c r="P68" s="150"/>
      <c r="Q68" s="151"/>
    </row>
    <row r="69" spans="1:24" ht="12.75">
      <c r="A69" s="149" t="s">
        <v>624</v>
      </c>
      <c r="B69" s="7"/>
      <c r="C69" s="44" t="s">
        <v>625</v>
      </c>
      <c r="D69" s="15">
        <v>221161.24349000005</v>
      </c>
      <c r="E69" s="15">
        <v>218089.70572</v>
      </c>
      <c r="F69" s="54">
        <v>1.4083827385890122</v>
      </c>
      <c r="G69" s="54">
        <v>0.011853841109908244</v>
      </c>
      <c r="H69" s="54">
        <v>0.910645931291433</v>
      </c>
      <c r="I69" s="54"/>
      <c r="J69" s="15">
        <v>62098.693450000006</v>
      </c>
      <c r="K69" s="15">
        <v>28372.90792</v>
      </c>
      <c r="L69" s="54">
        <v>118.86615790349349</v>
      </c>
      <c r="M69" s="54">
        <v>0.6241614520137259</v>
      </c>
      <c r="N69" s="54">
        <v>1.1790521341541726</v>
      </c>
      <c r="O69" s="150"/>
      <c r="P69" s="150"/>
      <c r="Q69" s="151"/>
      <c r="S69" s="135"/>
      <c r="T69" s="135"/>
      <c r="U69" s="135"/>
      <c r="V69" s="135"/>
      <c r="W69" s="135"/>
      <c r="X69" s="135"/>
    </row>
    <row r="70" spans="1:25" s="27" customFormat="1" ht="12.75">
      <c r="A70" s="152" t="s">
        <v>626</v>
      </c>
      <c r="B70" s="153"/>
      <c r="C70" s="153" t="s">
        <v>627</v>
      </c>
      <c r="D70" s="62">
        <v>1963445.7745899993</v>
      </c>
      <c r="E70" s="62">
        <v>2115531.9115500003</v>
      </c>
      <c r="F70" s="154">
        <v>-7.1890258960249405</v>
      </c>
      <c r="G70" s="154">
        <v>-0.5869388682606249</v>
      </c>
      <c r="H70" s="154">
        <v>8.08461680593953</v>
      </c>
      <c r="I70" s="154"/>
      <c r="J70" s="62">
        <v>404892.41262</v>
      </c>
      <c r="K70" s="62">
        <v>402933.46883</v>
      </c>
      <c r="L70" s="154">
        <v>0.48617053224399187</v>
      </c>
      <c r="M70" s="154">
        <v>0.03625407625545274</v>
      </c>
      <c r="N70" s="154">
        <v>7.6875894915055225</v>
      </c>
      <c r="O70" s="150"/>
      <c r="P70" s="150"/>
      <c r="Q70" s="151"/>
      <c r="S70" s="135"/>
      <c r="T70" s="135"/>
      <c r="U70" s="135"/>
      <c r="V70" s="135"/>
      <c r="W70" s="135"/>
      <c r="X70" s="135"/>
      <c r="Y70" s="29"/>
    </row>
    <row r="71" spans="1:24" ht="12.75">
      <c r="A71" s="149" t="s">
        <v>628</v>
      </c>
      <c r="B71" s="44"/>
      <c r="C71" s="44" t="s">
        <v>629</v>
      </c>
      <c r="D71" s="15">
        <v>38.13750999999999</v>
      </c>
      <c r="E71" s="15">
        <v>78.21609</v>
      </c>
      <c r="F71" s="54">
        <v>-51.24083804240279</v>
      </c>
      <c r="G71" s="54">
        <v>-0.00015467337692244562</v>
      </c>
      <c r="H71" s="54">
        <v>0.00015703369977053264</v>
      </c>
      <c r="I71" s="54"/>
      <c r="J71" s="15">
        <v>1.90205</v>
      </c>
      <c r="K71" s="15">
        <v>1.51</v>
      </c>
      <c r="L71" s="54">
        <v>25.9635761589404</v>
      </c>
      <c r="M71" s="54">
        <v>7.255650043920004E-06</v>
      </c>
      <c r="N71" s="54">
        <v>3.6113740679159876E-05</v>
      </c>
      <c r="O71" s="150"/>
      <c r="P71" s="150"/>
      <c r="Q71" s="151"/>
      <c r="S71" s="135"/>
      <c r="T71" s="135"/>
      <c r="U71" s="135"/>
      <c r="V71" s="135"/>
      <c r="W71" s="135"/>
      <c r="X71" s="135"/>
    </row>
    <row r="72" spans="1:17" s="27" customFormat="1" ht="12" customHeight="1">
      <c r="A72" s="147" t="s">
        <v>630</v>
      </c>
      <c r="B72" s="144" t="s">
        <v>631</v>
      </c>
      <c r="C72" s="144"/>
      <c r="D72" s="107">
        <v>1347697.4694400015</v>
      </c>
      <c r="E72" s="107">
        <v>1299967.1187200008</v>
      </c>
      <c r="F72" s="146">
        <v>3.671658308326897</v>
      </c>
      <c r="G72" s="146">
        <v>0.184203495422123</v>
      </c>
      <c r="H72" s="146">
        <v>5.549232757921212</v>
      </c>
      <c r="I72" s="146"/>
      <c r="J72" s="107">
        <v>314799.8767699998</v>
      </c>
      <c r="K72" s="107">
        <v>298632.05337000004</v>
      </c>
      <c r="L72" s="146">
        <v>5.41396116644187</v>
      </c>
      <c r="M72" s="146">
        <v>0.2992171114967456</v>
      </c>
      <c r="N72" s="146">
        <v>5.977025375517603</v>
      </c>
      <c r="O72" s="150"/>
      <c r="P72" s="150"/>
      <c r="Q72" s="151"/>
    </row>
    <row r="73" spans="1:24" ht="12.75">
      <c r="A73" s="149" t="s">
        <v>632</v>
      </c>
      <c r="B73" s="44"/>
      <c r="C73" s="44" t="s">
        <v>633</v>
      </c>
      <c r="D73" s="15">
        <v>599786.2303700012</v>
      </c>
      <c r="E73" s="15">
        <v>619912.607340001</v>
      </c>
      <c r="F73" s="54">
        <v>-3.2466474679972483</v>
      </c>
      <c r="G73" s="54">
        <v>-0.07767277910454957</v>
      </c>
      <c r="H73" s="54">
        <v>2.4696591577798945</v>
      </c>
      <c r="I73" s="54"/>
      <c r="J73" s="15">
        <v>141297.65099999987</v>
      </c>
      <c r="K73" s="15">
        <v>134382.63358999998</v>
      </c>
      <c r="L73" s="54">
        <v>5.145767146592417</v>
      </c>
      <c r="M73" s="54">
        <v>0.12797588668428325</v>
      </c>
      <c r="N73" s="54">
        <v>2.6827826433523985</v>
      </c>
      <c r="O73" s="150"/>
      <c r="P73" s="150"/>
      <c r="Q73" s="151"/>
      <c r="S73" s="135"/>
      <c r="T73" s="135"/>
      <c r="U73" s="135"/>
      <c r="V73" s="135"/>
      <c r="W73" s="135"/>
      <c r="X73" s="135"/>
    </row>
    <row r="74" spans="1:24" ht="12.75">
      <c r="A74" s="152" t="s">
        <v>634</v>
      </c>
      <c r="B74" s="153"/>
      <c r="C74" s="153" t="s">
        <v>635</v>
      </c>
      <c r="D74" s="62">
        <v>736337.2519700003</v>
      </c>
      <c r="E74" s="62">
        <v>667409.2523299998</v>
      </c>
      <c r="F74" s="154">
        <v>10.327696147358644</v>
      </c>
      <c r="G74" s="154">
        <v>0.26601058392857224</v>
      </c>
      <c r="H74" s="154">
        <v>3.0319169488442244</v>
      </c>
      <c r="I74" s="154"/>
      <c r="J74" s="62">
        <v>170878.62607999993</v>
      </c>
      <c r="K74" s="62">
        <v>160934.36199000006</v>
      </c>
      <c r="L74" s="154">
        <v>6.1790806929211115</v>
      </c>
      <c r="M74" s="154">
        <v>0.18403800581905277</v>
      </c>
      <c r="N74" s="154">
        <v>3.244429110624979</v>
      </c>
      <c r="O74" s="150"/>
      <c r="P74" s="150"/>
      <c r="Q74" s="151"/>
      <c r="S74" s="135"/>
      <c r="T74" s="135"/>
      <c r="U74" s="135"/>
      <c r="V74" s="135"/>
      <c r="W74" s="135"/>
      <c r="X74" s="135"/>
    </row>
    <row r="75" spans="1:24" ht="12.75">
      <c r="A75" s="149" t="s">
        <v>636</v>
      </c>
      <c r="B75" s="44"/>
      <c r="C75" s="44" t="s">
        <v>637</v>
      </c>
      <c r="D75" s="15">
        <v>11573.987100000002</v>
      </c>
      <c r="E75" s="15">
        <v>12645.259049999997</v>
      </c>
      <c r="F75" s="54">
        <v>-8.471727987256973</v>
      </c>
      <c r="G75" s="54">
        <v>-0.004134309401899782</v>
      </c>
      <c r="H75" s="54">
        <v>0.04765665129709355</v>
      </c>
      <c r="I75" s="54"/>
      <c r="J75" s="15">
        <v>2623.5996900000005</v>
      </c>
      <c r="K75" s="15">
        <v>3315.0577899999994</v>
      </c>
      <c r="L75" s="54">
        <v>-20.85810093826446</v>
      </c>
      <c r="M75" s="54">
        <v>-0.012796781006590575</v>
      </c>
      <c r="N75" s="54">
        <v>0.049813621540224624</v>
      </c>
      <c r="O75" s="150"/>
      <c r="P75" s="150"/>
      <c r="Q75" s="151"/>
      <c r="S75" s="135"/>
      <c r="T75" s="135"/>
      <c r="U75" s="135"/>
      <c r="V75" s="135"/>
      <c r="W75" s="135"/>
      <c r="X75" s="135"/>
    </row>
    <row r="76" spans="1:17" s="27" customFormat="1" ht="12.75">
      <c r="A76" s="147" t="s">
        <v>638</v>
      </c>
      <c r="B76" s="144" t="s">
        <v>639</v>
      </c>
      <c r="C76" s="144"/>
      <c r="D76" s="107">
        <v>321276.92782</v>
      </c>
      <c r="E76" s="107">
        <v>299061.7396899999</v>
      </c>
      <c r="F76" s="146">
        <v>7.428294957766181</v>
      </c>
      <c r="G76" s="146">
        <v>0.08573402967456789</v>
      </c>
      <c r="H76" s="146">
        <v>1.322878830486966</v>
      </c>
      <c r="I76" s="146"/>
      <c r="J76" s="107">
        <v>60385.22817999999</v>
      </c>
      <c r="K76" s="107">
        <v>67923.84746</v>
      </c>
      <c r="L76" s="146">
        <v>-11.09863407610923</v>
      </c>
      <c r="M76" s="146">
        <v>-0.1395168557837732</v>
      </c>
      <c r="N76" s="146">
        <v>1.1465190038876039</v>
      </c>
      <c r="O76" s="150"/>
      <c r="P76" s="150"/>
      <c r="Q76" s="151"/>
    </row>
    <row r="77" spans="1:24" ht="12.75">
      <c r="A77" s="149" t="s">
        <v>640</v>
      </c>
      <c r="B77" s="44"/>
      <c r="C77" s="44" t="s">
        <v>641</v>
      </c>
      <c r="D77" s="15">
        <v>57654.80177999999</v>
      </c>
      <c r="E77" s="15">
        <v>70670.14889999999</v>
      </c>
      <c r="F77" s="54">
        <v>-18.417036503513014</v>
      </c>
      <c r="G77" s="54">
        <v>-0.05022951638676387</v>
      </c>
      <c r="H77" s="54">
        <v>0.2373974292776348</v>
      </c>
      <c r="I77" s="54"/>
      <c r="J77" s="15">
        <v>12329.06465</v>
      </c>
      <c r="K77" s="15">
        <v>15693.449349999997</v>
      </c>
      <c r="L77" s="54">
        <v>-21.438146738594455</v>
      </c>
      <c r="M77" s="54">
        <v>-0.062264501967398966</v>
      </c>
      <c r="N77" s="54">
        <v>0.23408882184311505</v>
      </c>
      <c r="O77" s="150"/>
      <c r="P77" s="150"/>
      <c r="Q77" s="151"/>
      <c r="S77" s="135"/>
      <c r="T77" s="135"/>
      <c r="U77" s="135"/>
      <c r="V77" s="135"/>
      <c r="W77" s="135"/>
      <c r="X77" s="135"/>
    </row>
    <row r="78" spans="1:24" ht="12.75" customHeight="1">
      <c r="A78" s="152" t="s">
        <v>642</v>
      </c>
      <c r="B78" s="153"/>
      <c r="C78" s="153" t="s">
        <v>643</v>
      </c>
      <c r="D78" s="62">
        <v>263622.12604</v>
      </c>
      <c r="E78" s="62">
        <v>228391.59078999993</v>
      </c>
      <c r="F78" s="154">
        <v>15.425495802248527</v>
      </c>
      <c r="G78" s="154">
        <v>0.13596354606133174</v>
      </c>
      <c r="H78" s="154">
        <v>1.0854814012093312</v>
      </c>
      <c r="I78" s="154"/>
      <c r="J78" s="62">
        <v>48056.16352999999</v>
      </c>
      <c r="K78" s="62">
        <v>52230.39811000001</v>
      </c>
      <c r="L78" s="154">
        <v>-7.991963934888754</v>
      </c>
      <c r="M78" s="154">
        <v>-0.07725235381637427</v>
      </c>
      <c r="N78" s="154">
        <v>0.9124301820444887</v>
      </c>
      <c r="O78" s="150"/>
      <c r="P78" s="150"/>
      <c r="Q78" s="151"/>
      <c r="S78" s="135"/>
      <c r="T78" s="135"/>
      <c r="U78" s="135"/>
      <c r="V78" s="135"/>
      <c r="W78" s="135"/>
      <c r="X78" s="135"/>
    </row>
    <row r="79" spans="1:17" s="27" customFormat="1" ht="12.75">
      <c r="A79" s="155" t="s">
        <v>644</v>
      </c>
      <c r="B79" s="7" t="s">
        <v>645</v>
      </c>
      <c r="C79" s="7"/>
      <c r="D79" s="49">
        <v>178755.97382</v>
      </c>
      <c r="E79" s="49">
        <v>218003.04471999998</v>
      </c>
      <c r="F79" s="55">
        <v>-18.002992091421632</v>
      </c>
      <c r="G79" s="55">
        <v>-0.15146437299968313</v>
      </c>
      <c r="H79" s="55">
        <v>0.7360394510559047</v>
      </c>
      <c r="I79" s="55"/>
      <c r="J79" s="49">
        <v>35332.41599</v>
      </c>
      <c r="K79" s="49">
        <v>52176.907080000004</v>
      </c>
      <c r="L79" s="55">
        <v>-32.28342198239781</v>
      </c>
      <c r="M79" s="55">
        <v>-0.31174016711380853</v>
      </c>
      <c r="N79" s="55">
        <v>0.6708476163250502</v>
      </c>
      <c r="O79" s="150"/>
      <c r="P79" s="150"/>
      <c r="Q79" s="151"/>
    </row>
    <row r="80" spans="1:24" ht="12.75">
      <c r="A80" s="152" t="s">
        <v>646</v>
      </c>
      <c r="B80" s="153"/>
      <c r="C80" s="186" t="s">
        <v>647</v>
      </c>
      <c r="D80" s="62">
        <v>80483.55589000002</v>
      </c>
      <c r="E80" s="62">
        <v>111959.87363999996</v>
      </c>
      <c r="F80" s="154">
        <v>-28.113927540870666</v>
      </c>
      <c r="G80" s="154">
        <v>-0.12147507120951909</v>
      </c>
      <c r="H80" s="154">
        <v>0.3313963222060158</v>
      </c>
      <c r="I80" s="154"/>
      <c r="J80" s="62">
        <v>13552.81688</v>
      </c>
      <c r="K80" s="62">
        <v>30181.208690000007</v>
      </c>
      <c r="L80" s="154">
        <v>-55.09518184243404</v>
      </c>
      <c r="M80" s="154">
        <v>-0.3077408283804249</v>
      </c>
      <c r="N80" s="154">
        <v>0.2573238948904921</v>
      </c>
      <c r="O80" s="150"/>
      <c r="P80" s="150"/>
      <c r="Q80" s="151"/>
      <c r="S80" s="135"/>
      <c r="T80" s="135"/>
      <c r="U80" s="135"/>
      <c r="V80" s="135"/>
      <c r="W80" s="135"/>
      <c r="X80" s="135"/>
    </row>
    <row r="81" spans="1:24" ht="12.75">
      <c r="A81" s="149" t="s">
        <v>648</v>
      </c>
      <c r="B81" s="44"/>
      <c r="C81" s="187" t="s">
        <v>649</v>
      </c>
      <c r="D81" s="15">
        <v>98272.41793</v>
      </c>
      <c r="E81" s="15">
        <v>106043.17108000001</v>
      </c>
      <c r="F81" s="54">
        <v>-7.3279147264821844</v>
      </c>
      <c r="G81" s="54">
        <v>-0.029989301790164086</v>
      </c>
      <c r="H81" s="54">
        <v>0.404643128849889</v>
      </c>
      <c r="I81" s="54"/>
      <c r="J81" s="15">
        <v>21779.59911</v>
      </c>
      <c r="K81" s="15">
        <v>21995.698389999998</v>
      </c>
      <c r="L81" s="54">
        <v>-0.9824615530200429</v>
      </c>
      <c r="M81" s="54">
        <v>-0.003999338733383677</v>
      </c>
      <c r="N81" s="54">
        <v>0.413523721434558</v>
      </c>
      <c r="O81" s="150"/>
      <c r="P81" s="150"/>
      <c r="Q81" s="151"/>
      <c r="S81" s="135"/>
      <c r="T81" s="135"/>
      <c r="U81" s="135"/>
      <c r="V81" s="135"/>
      <c r="W81" s="135"/>
      <c r="X81" s="135"/>
    </row>
    <row r="82" spans="1:24" ht="13.5" customHeight="1">
      <c r="A82" s="147" t="s">
        <v>650</v>
      </c>
      <c r="B82" s="144" t="s">
        <v>651</v>
      </c>
      <c r="C82" s="188"/>
      <c r="D82" s="107">
        <v>1871359.36947</v>
      </c>
      <c r="E82" s="107">
        <v>2021129.3267399985</v>
      </c>
      <c r="F82" s="146">
        <v>-7.4102114737789435</v>
      </c>
      <c r="G82" s="146">
        <v>-0.5780001450271205</v>
      </c>
      <c r="H82" s="146">
        <v>7.705444990722396</v>
      </c>
      <c r="I82" s="146"/>
      <c r="J82" s="107">
        <v>324999.98144</v>
      </c>
      <c r="K82" s="107">
        <v>418904.20044000004</v>
      </c>
      <c r="L82" s="146">
        <v>-22.416633421523784</v>
      </c>
      <c r="M82" s="146">
        <v>-1.7378807568208745</v>
      </c>
      <c r="N82" s="146">
        <v>6.170692174472769</v>
      </c>
      <c r="O82" s="150"/>
      <c r="P82" s="150"/>
      <c r="Q82" s="151"/>
      <c r="S82" s="135"/>
      <c r="T82" s="135"/>
      <c r="U82" s="135"/>
      <c r="V82" s="135"/>
      <c r="W82" s="135"/>
      <c r="X82" s="135"/>
    </row>
    <row r="83" spans="1:24" ht="12.75">
      <c r="A83" s="149" t="s">
        <v>652</v>
      </c>
      <c r="B83" s="44"/>
      <c r="C83" s="187" t="s">
        <v>653</v>
      </c>
      <c r="D83" s="15">
        <v>400044.18256000016</v>
      </c>
      <c r="E83" s="15">
        <v>518343.97170000005</v>
      </c>
      <c r="F83" s="54">
        <v>-22.822642029001507</v>
      </c>
      <c r="G83" s="54">
        <v>-0.45654880675655285</v>
      </c>
      <c r="H83" s="54">
        <v>1.6472081700948809</v>
      </c>
      <c r="I83" s="54"/>
      <c r="J83" s="15">
        <v>92795.31059999998</v>
      </c>
      <c r="K83" s="15">
        <v>114052.27109</v>
      </c>
      <c r="L83" s="54">
        <v>-18.637910746403193</v>
      </c>
      <c r="M83" s="54">
        <v>-0.39340152101230547</v>
      </c>
      <c r="N83" s="54">
        <v>1.7618810143006203</v>
      </c>
      <c r="O83" s="150"/>
      <c r="P83" s="150"/>
      <c r="Q83" s="151"/>
      <c r="S83" s="135"/>
      <c r="T83" s="135"/>
      <c r="U83" s="135"/>
      <c r="V83" s="135"/>
      <c r="W83" s="135"/>
      <c r="X83" s="135"/>
    </row>
    <row r="84" spans="1:24" ht="12.75">
      <c r="A84" s="152" t="s">
        <v>654</v>
      </c>
      <c r="B84" s="153"/>
      <c r="C84" s="186" t="s">
        <v>655</v>
      </c>
      <c r="D84" s="62">
        <v>1471315.18691</v>
      </c>
      <c r="E84" s="62">
        <v>1502785.3550399984</v>
      </c>
      <c r="F84" s="154">
        <v>-2.094122625327346</v>
      </c>
      <c r="G84" s="154">
        <v>-0.12145133827056728</v>
      </c>
      <c r="H84" s="154">
        <v>6.058236820627515</v>
      </c>
      <c r="I84" s="154"/>
      <c r="J84" s="62">
        <v>232204.67084</v>
      </c>
      <c r="K84" s="62">
        <v>304851.92935000005</v>
      </c>
      <c r="L84" s="154">
        <v>-23.830342377985687</v>
      </c>
      <c r="M84" s="154">
        <v>-1.3444792358085698</v>
      </c>
      <c r="N84" s="154">
        <v>4.408811160172149</v>
      </c>
      <c r="O84" s="150"/>
      <c r="P84" s="150"/>
      <c r="Q84" s="151"/>
      <c r="S84" s="135"/>
      <c r="T84" s="135"/>
      <c r="U84" s="135"/>
      <c r="V84" s="135"/>
      <c r="W84" s="135"/>
      <c r="X84" s="135"/>
    </row>
    <row r="85" spans="1:24" ht="6" customHeight="1">
      <c r="A85" s="149"/>
      <c r="B85" s="44"/>
      <c r="C85" s="187"/>
      <c r="D85" s="15"/>
      <c r="E85" s="15"/>
      <c r="F85" s="54"/>
      <c r="G85" s="54"/>
      <c r="H85" s="54"/>
      <c r="I85" s="54"/>
      <c r="J85" s="15"/>
      <c r="K85" s="15"/>
      <c r="L85" s="54"/>
      <c r="M85" s="54"/>
      <c r="N85" s="54"/>
      <c r="O85" s="150"/>
      <c r="P85" s="150"/>
      <c r="Q85" s="151"/>
      <c r="S85" s="135"/>
      <c r="T85" s="135"/>
      <c r="U85" s="135"/>
      <c r="V85" s="135"/>
      <c r="W85" s="135"/>
      <c r="X85" s="135"/>
    </row>
    <row r="86" spans="1:17" s="180" customFormat="1" ht="24.75" customHeight="1">
      <c r="A86" s="175" t="s">
        <v>656</v>
      </c>
      <c r="B86" s="836" t="s">
        <v>657</v>
      </c>
      <c r="C86" s="836"/>
      <c r="D86" s="184">
        <v>124432.53293000004</v>
      </c>
      <c r="E86" s="184">
        <v>122478.83005999995</v>
      </c>
      <c r="F86" s="185">
        <v>1.5951351503300737</v>
      </c>
      <c r="G86" s="185">
        <v>0.007539833507224772</v>
      </c>
      <c r="H86" s="185">
        <v>0.5123591188259681</v>
      </c>
      <c r="I86" s="185"/>
      <c r="J86" s="184">
        <v>25705.29086</v>
      </c>
      <c r="K86" s="184">
        <v>28215.263429999995</v>
      </c>
      <c r="L86" s="185">
        <v>-8.895797043423155</v>
      </c>
      <c r="M86" s="185">
        <v>-0.046451938752094024</v>
      </c>
      <c r="N86" s="185">
        <v>0.4880598344945814</v>
      </c>
      <c r="O86" s="150"/>
      <c r="P86" s="150"/>
      <c r="Q86" s="151"/>
    </row>
    <row r="87" spans="1:24" s="174" customFormat="1" ht="24">
      <c r="A87" s="163" t="s">
        <v>658</v>
      </c>
      <c r="B87" s="164"/>
      <c r="C87" s="165" t="s">
        <v>659</v>
      </c>
      <c r="D87" s="166">
        <v>33767.97291000002</v>
      </c>
      <c r="E87" s="166">
        <v>34309.46564000002</v>
      </c>
      <c r="F87" s="167">
        <v>-1.5782604593196976</v>
      </c>
      <c r="G87" s="167">
        <v>-0.0020897573997894583</v>
      </c>
      <c r="H87" s="167">
        <v>0.13904184410068784</v>
      </c>
      <c r="I87" s="167"/>
      <c r="J87" s="166">
        <v>6543.5444099999995</v>
      </c>
      <c r="K87" s="166">
        <v>8242.124800000001</v>
      </c>
      <c r="L87" s="167">
        <v>-20.60852548604944</v>
      </c>
      <c r="M87" s="167">
        <v>-0.03143554363296817</v>
      </c>
      <c r="N87" s="167">
        <v>0.12424061720002427</v>
      </c>
      <c r="O87" s="150"/>
      <c r="P87" s="150"/>
      <c r="Q87" s="151"/>
      <c r="S87" s="173"/>
      <c r="T87" s="173"/>
      <c r="U87" s="173"/>
      <c r="V87" s="173"/>
      <c r="W87" s="173"/>
      <c r="X87" s="173"/>
    </row>
    <row r="88" spans="1:24" s="174" customFormat="1" ht="24" customHeight="1">
      <c r="A88" s="168" t="s">
        <v>660</v>
      </c>
      <c r="B88" s="169"/>
      <c r="C88" s="170" t="s">
        <v>661</v>
      </c>
      <c r="D88" s="171">
        <v>90664.56002000002</v>
      </c>
      <c r="E88" s="171">
        <v>88169.36441999994</v>
      </c>
      <c r="F88" s="172">
        <v>2.8300029340282737</v>
      </c>
      <c r="G88" s="172">
        <v>0.009629590907014174</v>
      </c>
      <c r="H88" s="172">
        <v>0.37331727472528026</v>
      </c>
      <c r="I88" s="172"/>
      <c r="J88" s="171">
        <v>19161.746450000002</v>
      </c>
      <c r="K88" s="171">
        <v>19973.138629999994</v>
      </c>
      <c r="L88" s="172">
        <v>-4.062417004312316</v>
      </c>
      <c r="M88" s="172">
        <v>-0.015016395119125843</v>
      </c>
      <c r="N88" s="172">
        <v>0.36381921729455713</v>
      </c>
      <c r="O88" s="150"/>
      <c r="P88" s="150"/>
      <c r="Q88" s="151"/>
      <c r="S88" s="173"/>
      <c r="T88" s="173"/>
      <c r="U88" s="173"/>
      <c r="V88" s="173"/>
      <c r="W88" s="173"/>
      <c r="X88" s="173"/>
    </row>
    <row r="89" spans="1:17" s="27" customFormat="1" ht="12.75">
      <c r="A89" s="155" t="s">
        <v>662</v>
      </c>
      <c r="B89" s="7" t="s">
        <v>663</v>
      </c>
      <c r="C89" s="189"/>
      <c r="D89" s="49">
        <v>195094.74191</v>
      </c>
      <c r="E89" s="49">
        <v>172539.5789599999</v>
      </c>
      <c r="F89" s="55">
        <v>13.072457395545815</v>
      </c>
      <c r="G89" s="55">
        <v>0.08704607849161694</v>
      </c>
      <c r="H89" s="55">
        <v>0.8033154007145327</v>
      </c>
      <c r="I89" s="55"/>
      <c r="J89" s="49">
        <v>43620.80040000001</v>
      </c>
      <c r="K89" s="49">
        <v>36317.04000999998</v>
      </c>
      <c r="L89" s="55">
        <v>20.11111144517537</v>
      </c>
      <c r="M89" s="55">
        <v>0.13517033387191651</v>
      </c>
      <c r="N89" s="55">
        <v>0.8282170678283922</v>
      </c>
      <c r="O89" s="150"/>
      <c r="P89" s="150"/>
      <c r="Q89" s="151"/>
    </row>
    <row r="90" spans="1:82" ht="12.75">
      <c r="A90" s="152" t="s">
        <v>664</v>
      </c>
      <c r="B90" s="153"/>
      <c r="C90" s="186" t="s">
        <v>665</v>
      </c>
      <c r="D90" s="62">
        <v>107725.94450999996</v>
      </c>
      <c r="E90" s="62">
        <v>93838.04511999995</v>
      </c>
      <c r="F90" s="154">
        <v>14.79986009111782</v>
      </c>
      <c r="G90" s="154">
        <v>0.053596916283223446</v>
      </c>
      <c r="H90" s="154">
        <v>0.44356864482448893</v>
      </c>
      <c r="I90" s="154"/>
      <c r="J90" s="62">
        <v>23628.162820000005</v>
      </c>
      <c r="K90" s="62">
        <v>18151.959209999986</v>
      </c>
      <c r="L90" s="154">
        <v>30.16866414608929</v>
      </c>
      <c r="M90" s="154">
        <v>0.10134783054052167</v>
      </c>
      <c r="N90" s="154">
        <v>0.44862193149835544</v>
      </c>
      <c r="O90" s="150"/>
      <c r="P90" s="150"/>
      <c r="Q90" s="151"/>
      <c r="R90" s="135"/>
      <c r="S90" s="135"/>
      <c r="T90" s="135"/>
      <c r="U90" s="135"/>
      <c r="V90" s="135"/>
      <c r="W90" s="135"/>
      <c r="X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</row>
    <row r="91" spans="1:24" ht="12.75">
      <c r="A91" s="149" t="s">
        <v>666</v>
      </c>
      <c r="B91" s="44"/>
      <c r="C91" s="187" t="s">
        <v>667</v>
      </c>
      <c r="D91" s="15">
        <v>72097.18176000004</v>
      </c>
      <c r="E91" s="15">
        <v>57869.93546999995</v>
      </c>
      <c r="F91" s="54">
        <v>24.58486634631821</v>
      </c>
      <c r="G91" s="54">
        <v>0.05490654179817871</v>
      </c>
      <c r="H91" s="54">
        <v>0.2968648764641784</v>
      </c>
      <c r="I91" s="54"/>
      <c r="J91" s="15">
        <v>17276.140769999998</v>
      </c>
      <c r="K91" s="15">
        <v>14981.866379999998</v>
      </c>
      <c r="L91" s="54">
        <v>15.313675424730366</v>
      </c>
      <c r="M91" s="54">
        <v>0.042460023156658706</v>
      </c>
      <c r="N91" s="54">
        <v>0.3280177007462692</v>
      </c>
      <c r="O91" s="150"/>
      <c r="P91" s="150"/>
      <c r="Q91" s="151"/>
      <c r="S91" s="135"/>
      <c r="T91" s="135"/>
      <c r="U91" s="135"/>
      <c r="V91" s="135"/>
      <c r="W91" s="135"/>
      <c r="X91" s="135"/>
    </row>
    <row r="92" spans="1:24" ht="12.75">
      <c r="A92" s="152" t="s">
        <v>668</v>
      </c>
      <c r="B92" s="153"/>
      <c r="C92" s="186" t="s">
        <v>669</v>
      </c>
      <c r="D92" s="62">
        <v>15271.615639999993</v>
      </c>
      <c r="E92" s="62">
        <v>20831.598369999992</v>
      </c>
      <c r="F92" s="154">
        <v>-26.690139811868896</v>
      </c>
      <c r="G92" s="154">
        <v>-0.02145737958978532</v>
      </c>
      <c r="H92" s="154">
        <v>0.06288187942586523</v>
      </c>
      <c r="I92" s="154"/>
      <c r="J92" s="62">
        <v>2716.4968100000006</v>
      </c>
      <c r="K92" s="62">
        <v>3183.21442</v>
      </c>
      <c r="L92" s="154">
        <v>-14.66183387043086</v>
      </c>
      <c r="M92" s="154">
        <v>-0.008637519825263954</v>
      </c>
      <c r="N92" s="154">
        <v>0.05157743558376754</v>
      </c>
      <c r="O92" s="150"/>
      <c r="P92" s="150"/>
      <c r="Q92" s="151"/>
      <c r="S92" s="135"/>
      <c r="T92" s="135"/>
      <c r="U92" s="135"/>
      <c r="V92" s="135"/>
      <c r="W92" s="135"/>
      <c r="X92" s="135"/>
    </row>
    <row r="93" spans="1:17" s="180" customFormat="1" ht="16.5" customHeight="1">
      <c r="A93" s="177" t="s">
        <v>670</v>
      </c>
      <c r="B93" s="7" t="s">
        <v>671</v>
      </c>
      <c r="C93" s="190"/>
      <c r="D93" s="49">
        <v>4900.416630000001</v>
      </c>
      <c r="E93" s="49">
        <v>3363.88921</v>
      </c>
      <c r="F93" s="55">
        <v>45.67711134576875</v>
      </c>
      <c r="G93" s="55">
        <v>0.005929847933368224</v>
      </c>
      <c r="H93" s="55">
        <v>0.020177787008799096</v>
      </c>
      <c r="I93" s="55"/>
      <c r="J93" s="49">
        <v>1717.76394</v>
      </c>
      <c r="K93" s="49">
        <v>703.69358</v>
      </c>
      <c r="L93" s="55">
        <v>144.10680853447607</v>
      </c>
      <c r="M93" s="55">
        <v>0.018767350215717318</v>
      </c>
      <c r="N93" s="55">
        <v>0.032614748023013035</v>
      </c>
      <c r="O93" s="150"/>
      <c r="P93" s="150"/>
      <c r="Q93" s="151"/>
    </row>
    <row r="94" spans="1:24" ht="12.75">
      <c r="A94" s="152" t="s">
        <v>672</v>
      </c>
      <c r="B94" s="153"/>
      <c r="C94" s="186" t="s">
        <v>671</v>
      </c>
      <c r="D94" s="62">
        <v>4900.416630000001</v>
      </c>
      <c r="E94" s="62">
        <v>3363.88921</v>
      </c>
      <c r="F94" s="154">
        <v>45.67711134576875</v>
      </c>
      <c r="G94" s="154">
        <v>0.005929847933368224</v>
      </c>
      <c r="H94" s="154">
        <v>0.020177787008799096</v>
      </c>
      <c r="I94" s="154"/>
      <c r="J94" s="62">
        <v>1717.76394</v>
      </c>
      <c r="K94" s="62">
        <v>703.69358</v>
      </c>
      <c r="L94" s="154">
        <v>144.10680853447607</v>
      </c>
      <c r="M94" s="154">
        <v>0.018767350215717318</v>
      </c>
      <c r="N94" s="154">
        <v>0.032614748023013035</v>
      </c>
      <c r="O94" s="150"/>
      <c r="P94" s="150"/>
      <c r="Q94" s="151"/>
      <c r="S94" s="135"/>
      <c r="T94" s="135"/>
      <c r="U94" s="135"/>
      <c r="V94" s="135"/>
      <c r="W94" s="135"/>
      <c r="X94" s="135"/>
    </row>
    <row r="95" spans="1:24" ht="12.75">
      <c r="A95" s="155" t="s">
        <v>673</v>
      </c>
      <c r="B95" s="7" t="s">
        <v>674</v>
      </c>
      <c r="C95" s="187"/>
      <c r="D95" s="49">
        <v>156782.53099000003</v>
      </c>
      <c r="E95" s="49">
        <v>130120.64185000003</v>
      </c>
      <c r="F95" s="55">
        <v>20.490130359743528</v>
      </c>
      <c r="G95" s="55">
        <v>0.10289497353488271</v>
      </c>
      <c r="H95" s="55">
        <v>0.6455623584431154</v>
      </c>
      <c r="I95" s="55"/>
      <c r="J95" s="49">
        <v>35463.08157999999</v>
      </c>
      <c r="K95" s="49">
        <v>38076.838240000005</v>
      </c>
      <c r="L95" s="55">
        <v>-6.864426724523158</v>
      </c>
      <c r="M95" s="55">
        <v>-0.048372665794988653</v>
      </c>
      <c r="N95" s="55">
        <v>0.6733285307242243</v>
      </c>
      <c r="O95" s="150"/>
      <c r="P95" s="150"/>
      <c r="Q95" s="151"/>
      <c r="S95" s="135"/>
      <c r="T95" s="135"/>
      <c r="U95" s="135"/>
      <c r="V95" s="135"/>
      <c r="W95" s="135"/>
      <c r="X95" s="135"/>
    </row>
    <row r="96" spans="1:24" ht="12.75">
      <c r="A96" s="168" t="s">
        <v>675</v>
      </c>
      <c r="B96" s="169"/>
      <c r="C96" s="170" t="s">
        <v>676</v>
      </c>
      <c r="D96" s="171">
        <v>42414.26751999998</v>
      </c>
      <c r="E96" s="171">
        <v>28154.62135000001</v>
      </c>
      <c r="F96" s="172">
        <v>50.64762190452959</v>
      </c>
      <c r="G96" s="172">
        <v>0.05503158112969855</v>
      </c>
      <c r="H96" s="172">
        <v>0.1746435294732858</v>
      </c>
      <c r="I96" s="172"/>
      <c r="J96" s="171">
        <v>9516.81026</v>
      </c>
      <c r="K96" s="171">
        <v>9762.56716</v>
      </c>
      <c r="L96" s="172">
        <v>-2.5173388922427686</v>
      </c>
      <c r="M96" s="172">
        <v>-0.004548210846266156</v>
      </c>
      <c r="N96" s="172">
        <v>0.18069326138766492</v>
      </c>
      <c r="O96" s="150"/>
      <c r="P96" s="150"/>
      <c r="Q96" s="151"/>
      <c r="S96" s="135"/>
      <c r="T96" s="135"/>
      <c r="U96" s="135"/>
      <c r="V96" s="135"/>
      <c r="W96" s="135"/>
      <c r="X96" s="135"/>
    </row>
    <row r="97" spans="1:24" s="174" customFormat="1" ht="15" customHeight="1">
      <c r="A97" s="163" t="s">
        <v>677</v>
      </c>
      <c r="B97" s="164"/>
      <c r="C97" s="165" t="s">
        <v>678</v>
      </c>
      <c r="D97" s="166">
        <v>39112.34385000002</v>
      </c>
      <c r="E97" s="166">
        <v>26463.35999</v>
      </c>
      <c r="F97" s="167">
        <v>47.79810222428228</v>
      </c>
      <c r="G97" s="167">
        <v>0.048815627905572354</v>
      </c>
      <c r="H97" s="167">
        <v>0.1610476421104247</v>
      </c>
      <c r="I97" s="167"/>
      <c r="J97" s="166">
        <v>10019.661139999998</v>
      </c>
      <c r="K97" s="166">
        <v>7148.226559999999</v>
      </c>
      <c r="L97" s="167">
        <v>40.16988767630778</v>
      </c>
      <c r="M97" s="167">
        <v>0.053141498371356746</v>
      </c>
      <c r="N97" s="167">
        <v>0.19024076344103222</v>
      </c>
      <c r="O97" s="150"/>
      <c r="P97" s="150"/>
      <c r="Q97" s="151"/>
      <c r="S97" s="173"/>
      <c r="T97" s="173"/>
      <c r="U97" s="173"/>
      <c r="V97" s="173"/>
      <c r="W97" s="173"/>
      <c r="X97" s="173"/>
    </row>
    <row r="98" spans="1:24" ht="12.75">
      <c r="A98" s="152" t="s">
        <v>679</v>
      </c>
      <c r="B98" s="153"/>
      <c r="C98" s="186" t="s">
        <v>680</v>
      </c>
      <c r="D98" s="62">
        <v>23127.72569000001</v>
      </c>
      <c r="E98" s="62">
        <v>20569.086259999996</v>
      </c>
      <c r="F98" s="154">
        <v>12.439246924525339</v>
      </c>
      <c r="G98" s="154">
        <v>0.009874436693241714</v>
      </c>
      <c r="H98" s="154">
        <v>0.0952299280256812</v>
      </c>
      <c r="I98" s="154"/>
      <c r="J98" s="62">
        <v>4770.85491</v>
      </c>
      <c r="K98" s="62">
        <v>5925.655070000002</v>
      </c>
      <c r="L98" s="154">
        <v>-19.488143443354378</v>
      </c>
      <c r="M98" s="154">
        <v>-0.021371829694229915</v>
      </c>
      <c r="N98" s="154">
        <v>0.09058301150739287</v>
      </c>
      <c r="O98" s="150"/>
      <c r="P98" s="150"/>
      <c r="Q98" s="151"/>
      <c r="S98" s="135"/>
      <c r="T98" s="135"/>
      <c r="U98" s="135"/>
      <c r="V98" s="135"/>
      <c r="W98" s="135"/>
      <c r="X98" s="135"/>
    </row>
    <row r="99" spans="1:24" ht="12.75">
      <c r="A99" s="149" t="s">
        <v>681</v>
      </c>
      <c r="B99" s="44"/>
      <c r="C99" s="187" t="s">
        <v>682</v>
      </c>
      <c r="D99" s="15">
        <v>35352.97519000003</v>
      </c>
      <c r="E99" s="15">
        <v>39581.280690000014</v>
      </c>
      <c r="F99" s="54">
        <v>-10.682588906397475</v>
      </c>
      <c r="G99" s="54">
        <v>-0.01631810035048018</v>
      </c>
      <c r="H99" s="54">
        <v>0.1455681949865514</v>
      </c>
      <c r="I99" s="54"/>
      <c r="J99" s="15">
        <v>8274.880529999999</v>
      </c>
      <c r="K99" s="15">
        <v>10906.496169999999</v>
      </c>
      <c r="L99" s="54">
        <v>-24.12888244749643</v>
      </c>
      <c r="M99" s="54">
        <v>-0.04870318105840216</v>
      </c>
      <c r="N99" s="54">
        <v>0.15711305676057358</v>
      </c>
      <c r="O99" s="150"/>
      <c r="P99" s="150"/>
      <c r="Q99" s="151"/>
      <c r="S99" s="135"/>
      <c r="T99" s="135"/>
      <c r="U99" s="135"/>
      <c r="V99" s="135"/>
      <c r="W99" s="135"/>
      <c r="X99" s="135"/>
    </row>
    <row r="100" spans="1:24" ht="12.75">
      <c r="A100" s="152" t="s">
        <v>683</v>
      </c>
      <c r="B100" s="153"/>
      <c r="C100" s="186" t="s">
        <v>684</v>
      </c>
      <c r="D100" s="62">
        <v>9160.599420000002</v>
      </c>
      <c r="E100" s="62">
        <v>8801.670360000002</v>
      </c>
      <c r="F100" s="154">
        <v>4.077965264765951</v>
      </c>
      <c r="G100" s="154">
        <v>0.0013851980231285427</v>
      </c>
      <c r="H100" s="154">
        <v>0.03771936917324692</v>
      </c>
      <c r="I100" s="154"/>
      <c r="J100" s="62">
        <v>1495.4764699999998</v>
      </c>
      <c r="K100" s="62">
        <v>2804.8286499999995</v>
      </c>
      <c r="L100" s="154">
        <v>-46.68207378728822</v>
      </c>
      <c r="M100" s="154">
        <v>-0.024232116317622118</v>
      </c>
      <c r="N100" s="154">
        <v>0.028394232238566495</v>
      </c>
      <c r="O100" s="150"/>
      <c r="P100" s="150"/>
      <c r="Q100" s="151"/>
      <c r="S100" s="135"/>
      <c r="T100" s="135"/>
      <c r="U100" s="135"/>
      <c r="V100" s="135"/>
      <c r="W100" s="135"/>
      <c r="X100" s="135"/>
    </row>
    <row r="101" spans="1:24" ht="12.75">
      <c r="A101" s="149" t="s">
        <v>685</v>
      </c>
      <c r="B101" s="44"/>
      <c r="C101" s="187" t="s">
        <v>686</v>
      </c>
      <c r="D101" s="15">
        <v>7614.619319999996</v>
      </c>
      <c r="E101" s="15">
        <v>6550.623199999999</v>
      </c>
      <c r="F101" s="54">
        <v>16.24267016304643</v>
      </c>
      <c r="G101" s="54">
        <v>0.004106230133721784</v>
      </c>
      <c r="H101" s="54">
        <v>0.03135369467392541</v>
      </c>
      <c r="I101" s="54"/>
      <c r="J101" s="15">
        <v>1385.39827</v>
      </c>
      <c r="K101" s="15">
        <v>1529.0646300000003</v>
      </c>
      <c r="L101" s="54">
        <v>-9.395702260145823</v>
      </c>
      <c r="M101" s="54">
        <v>-0.0026588262498248435</v>
      </c>
      <c r="N101" s="54">
        <v>0.02630420538899435</v>
      </c>
      <c r="O101" s="150"/>
      <c r="P101" s="150"/>
      <c r="Q101" s="151"/>
      <c r="S101" s="135"/>
      <c r="T101" s="135"/>
      <c r="U101" s="135"/>
      <c r="V101" s="135"/>
      <c r="W101" s="135"/>
      <c r="X101" s="135"/>
    </row>
    <row r="102" spans="1:17" s="180" customFormat="1" ht="20.25" customHeight="1">
      <c r="A102" s="175" t="s">
        <v>687</v>
      </c>
      <c r="B102" s="836" t="s">
        <v>816</v>
      </c>
      <c r="C102" s="836"/>
      <c r="D102" s="184">
        <v>33395.50168000001</v>
      </c>
      <c r="E102" s="184">
        <v>33795.664319999996</v>
      </c>
      <c r="F102" s="185">
        <v>-1.1840650215097999</v>
      </c>
      <c r="G102" s="185">
        <v>-0.0015443288371743463</v>
      </c>
      <c r="H102" s="185">
        <v>0.13750816937192387</v>
      </c>
      <c r="I102" s="185"/>
      <c r="J102" s="184">
        <v>6002.390470000001</v>
      </c>
      <c r="K102" s="184">
        <v>5526.38028</v>
      </c>
      <c r="L102" s="185">
        <v>8.613417207691702</v>
      </c>
      <c r="M102" s="185">
        <v>0.008809497145720891</v>
      </c>
      <c r="N102" s="185">
        <v>0.11396586466635504</v>
      </c>
      <c r="O102" s="150"/>
      <c r="P102" s="150"/>
      <c r="Q102" s="151"/>
    </row>
    <row r="103" spans="1:24" ht="24">
      <c r="A103" s="149" t="s">
        <v>688</v>
      </c>
      <c r="B103" s="164"/>
      <c r="C103" s="165" t="s">
        <v>689</v>
      </c>
      <c r="D103" s="15">
        <v>8810.922699999997</v>
      </c>
      <c r="E103" s="15">
        <v>8083.767490000001</v>
      </c>
      <c r="F103" s="54">
        <v>8.995251420819827</v>
      </c>
      <c r="G103" s="54">
        <v>0.002806275867993565</v>
      </c>
      <c r="H103" s="54">
        <v>0.03627955233504156</v>
      </c>
      <c r="I103" s="54"/>
      <c r="J103" s="15">
        <v>1910.1069900000002</v>
      </c>
      <c r="K103" s="15">
        <v>1726.8613800000005</v>
      </c>
      <c r="L103" s="54">
        <v>10.611483476455977</v>
      </c>
      <c r="M103" s="54">
        <v>0.003391317480537293</v>
      </c>
      <c r="N103" s="54">
        <v>0.036266716703719996</v>
      </c>
      <c r="O103" s="150"/>
      <c r="P103" s="150"/>
      <c r="Q103" s="151"/>
      <c r="S103" s="135"/>
      <c r="T103" s="135"/>
      <c r="U103" s="135"/>
      <c r="V103" s="135"/>
      <c r="W103" s="135"/>
      <c r="X103" s="135"/>
    </row>
    <row r="104" spans="1:19" s="174" customFormat="1" ht="24">
      <c r="A104" s="152" t="s">
        <v>690</v>
      </c>
      <c r="B104" s="169"/>
      <c r="C104" s="170" t="s">
        <v>691</v>
      </c>
      <c r="D104" s="62">
        <v>21621.696430000007</v>
      </c>
      <c r="E104" s="62">
        <v>19632.24213</v>
      </c>
      <c r="F104" s="154">
        <v>10.133607189776487</v>
      </c>
      <c r="G104" s="154">
        <v>0.007677807317871081</v>
      </c>
      <c r="H104" s="154">
        <v>0.08902875373138465</v>
      </c>
      <c r="I104" s="154"/>
      <c r="J104" s="62">
        <v>3574.0738900000006</v>
      </c>
      <c r="K104" s="62">
        <v>3596.61201</v>
      </c>
      <c r="L104" s="154">
        <v>-0.6266486331395877</v>
      </c>
      <c r="M104" s="154">
        <v>-0.00041711187697454123</v>
      </c>
      <c r="N104" s="154">
        <v>0.06786003397997749</v>
      </c>
      <c r="O104" s="150"/>
      <c r="P104" s="150"/>
      <c r="Q104" s="151"/>
      <c r="S104" s="173"/>
    </row>
    <row r="105" spans="1:17" s="174" customFormat="1" ht="24">
      <c r="A105" s="149" t="s">
        <v>692</v>
      </c>
      <c r="B105" s="164"/>
      <c r="C105" s="165" t="s">
        <v>693</v>
      </c>
      <c r="D105" s="15">
        <v>2962.88255</v>
      </c>
      <c r="E105" s="15">
        <v>6079.654699999998</v>
      </c>
      <c r="F105" s="54">
        <v>-51.265611351249916</v>
      </c>
      <c r="G105" s="54">
        <v>-0.012028412023039014</v>
      </c>
      <c r="H105" s="54">
        <v>0.012199863305497664</v>
      </c>
      <c r="I105" s="54"/>
      <c r="J105" s="15">
        <v>518.20959</v>
      </c>
      <c r="K105" s="15">
        <v>202.90689000000003</v>
      </c>
      <c r="L105" s="54">
        <v>155.3928011020227</v>
      </c>
      <c r="M105" s="54">
        <v>0.005835291542158133</v>
      </c>
      <c r="N105" s="54">
        <v>0.009839113982657533</v>
      </c>
      <c r="O105" s="150"/>
      <c r="P105" s="150"/>
      <c r="Q105" s="151"/>
    </row>
    <row r="106" spans="1:17" s="174" customFormat="1" ht="18.75" customHeight="1">
      <c r="A106" s="175" t="s">
        <v>694</v>
      </c>
      <c r="B106" s="836" t="s">
        <v>817</v>
      </c>
      <c r="C106" s="836"/>
      <c r="D106" s="184">
        <v>40364.931300000004</v>
      </c>
      <c r="E106" s="184">
        <v>34323.340809999994</v>
      </c>
      <c r="F106" s="185">
        <v>17.601988464478993</v>
      </c>
      <c r="G106" s="185">
        <v>0.023316025744196386</v>
      </c>
      <c r="H106" s="185">
        <v>0.1662052531227754</v>
      </c>
      <c r="I106" s="185"/>
      <c r="J106" s="184">
        <v>10832.849240000001</v>
      </c>
      <c r="K106" s="184">
        <v>9505.57941</v>
      </c>
      <c r="L106" s="185">
        <v>13.963060774640365</v>
      </c>
      <c r="M106" s="185">
        <v>0.024563717383836767</v>
      </c>
      <c r="N106" s="185">
        <v>0.20568055953828457</v>
      </c>
      <c r="O106" s="150"/>
      <c r="P106" s="150"/>
      <c r="Q106" s="151"/>
    </row>
    <row r="107" spans="1:17" s="180" customFormat="1" ht="27" customHeight="1">
      <c r="A107" s="163" t="s">
        <v>695</v>
      </c>
      <c r="B107" s="164"/>
      <c r="C107" s="165" t="s">
        <v>696</v>
      </c>
      <c r="D107" s="166">
        <v>38274.86344</v>
      </c>
      <c r="E107" s="166">
        <v>31117.211169999995</v>
      </c>
      <c r="F107" s="167">
        <v>23.00222931578353</v>
      </c>
      <c r="G107" s="167">
        <v>0.02762319042834126</v>
      </c>
      <c r="H107" s="167">
        <v>0.15759926157200868</v>
      </c>
      <c r="I107" s="167"/>
      <c r="J107" s="166">
        <v>10508.57875</v>
      </c>
      <c r="K107" s="166">
        <v>7886.347100000001</v>
      </c>
      <c r="L107" s="167">
        <v>33.25026931670303</v>
      </c>
      <c r="M107" s="167">
        <v>0.048529512017576645</v>
      </c>
      <c r="N107" s="167">
        <v>0.19952371803266478</v>
      </c>
      <c r="O107" s="150"/>
      <c r="P107" s="150"/>
      <c r="Q107" s="26"/>
    </row>
    <row r="108" spans="1:17" s="174" customFormat="1" ht="12.75">
      <c r="A108" s="152" t="s">
        <v>697</v>
      </c>
      <c r="B108" s="153"/>
      <c r="C108" s="186" t="s">
        <v>698</v>
      </c>
      <c r="D108" s="62">
        <v>1141.4187199999997</v>
      </c>
      <c r="E108" s="62">
        <v>2180.14394</v>
      </c>
      <c r="F108" s="154">
        <v>-47.64480000343465</v>
      </c>
      <c r="G108" s="154">
        <v>-0.004008703339088119</v>
      </c>
      <c r="H108" s="154">
        <v>0.004699866472377081</v>
      </c>
      <c r="I108" s="154"/>
      <c r="J108" s="62">
        <v>209.68811999999997</v>
      </c>
      <c r="K108" s="62">
        <v>1515.84129</v>
      </c>
      <c r="L108" s="154">
        <v>-86.1668816265059</v>
      </c>
      <c r="M108" s="154">
        <v>-0.024172912397083923</v>
      </c>
      <c r="N108" s="154">
        <v>0.003981295123251521</v>
      </c>
      <c r="O108" s="150"/>
      <c r="P108" s="150"/>
      <c r="Q108" s="26"/>
    </row>
    <row r="109" spans="1:17" ht="15" customHeight="1">
      <c r="A109" s="149" t="s">
        <v>699</v>
      </c>
      <c r="B109" s="44"/>
      <c r="C109" s="187" t="s">
        <v>700</v>
      </c>
      <c r="D109" s="15">
        <v>948.6491400000001</v>
      </c>
      <c r="E109" s="15">
        <v>1025.9857000000002</v>
      </c>
      <c r="F109" s="54">
        <v>-7.537781472002979</v>
      </c>
      <c r="G109" s="54">
        <v>-0.0002984613450567696</v>
      </c>
      <c r="H109" s="54">
        <v>0.0039061250783895968</v>
      </c>
      <c r="I109" s="54"/>
      <c r="J109" s="15">
        <v>114.58237</v>
      </c>
      <c r="K109" s="15">
        <v>103.39101999999998</v>
      </c>
      <c r="L109" s="54">
        <v>10.824295959165521</v>
      </c>
      <c r="M109" s="54">
        <v>0.00020711776334402304</v>
      </c>
      <c r="N109" s="54">
        <v>0.0021755463823682594</v>
      </c>
      <c r="O109" s="150"/>
      <c r="P109" s="150"/>
      <c r="Q109" s="26"/>
    </row>
    <row r="110" spans="1:17" ht="20.25" customHeight="1">
      <c r="A110" s="175" t="s">
        <v>701</v>
      </c>
      <c r="B110" s="191" t="s">
        <v>702</v>
      </c>
      <c r="C110" s="191"/>
      <c r="D110" s="184">
        <v>469621.65468999994</v>
      </c>
      <c r="E110" s="184">
        <v>177033.22493999993</v>
      </c>
      <c r="F110" s="185">
        <v>165.2731739192821</v>
      </c>
      <c r="G110" s="185">
        <v>1.1291727520752544</v>
      </c>
      <c r="H110" s="185">
        <v>1.9336979768299036</v>
      </c>
      <c r="I110" s="185"/>
      <c r="J110" s="184">
        <v>137573.07732</v>
      </c>
      <c r="K110" s="184">
        <v>38625.72426</v>
      </c>
      <c r="L110" s="185">
        <v>256.1695734012885</v>
      </c>
      <c r="M110" s="185">
        <v>1.831213790525589</v>
      </c>
      <c r="N110" s="185">
        <v>2.6120651080510453</v>
      </c>
      <c r="O110" s="150"/>
      <c r="P110" s="150"/>
      <c r="Q110" s="26"/>
    </row>
    <row r="111" spans="1:17" s="180" customFormat="1" ht="12.75" customHeight="1">
      <c r="A111" s="149" t="s">
        <v>703</v>
      </c>
      <c r="B111" s="44"/>
      <c r="C111" s="187" t="s">
        <v>704</v>
      </c>
      <c r="D111" s="15">
        <v>426174.1336799999</v>
      </c>
      <c r="E111" s="15">
        <v>138516.09449999998</v>
      </c>
      <c r="F111" s="54">
        <v>207.67120255473276</v>
      </c>
      <c r="G111" s="54">
        <v>1.110145127867798</v>
      </c>
      <c r="H111" s="54">
        <v>1.7547999583158933</v>
      </c>
      <c r="I111" s="54"/>
      <c r="J111" s="15">
        <v>128272.92179000001</v>
      </c>
      <c r="K111" s="15">
        <v>29540.98756</v>
      </c>
      <c r="L111" s="54">
        <v>334.22015438538716</v>
      </c>
      <c r="M111" s="54">
        <v>1.8272270448468473</v>
      </c>
      <c r="N111" s="54">
        <v>2.4354854150428307</v>
      </c>
      <c r="O111" s="150"/>
      <c r="P111" s="150"/>
      <c r="Q111" s="192"/>
    </row>
    <row r="112" spans="1:17" ht="25.5" customHeight="1">
      <c r="A112" s="168" t="s">
        <v>705</v>
      </c>
      <c r="B112" s="169"/>
      <c r="C112" s="170" t="s">
        <v>706</v>
      </c>
      <c r="D112" s="171">
        <v>4144.46215</v>
      </c>
      <c r="E112" s="171">
        <v>1461.8962500000002</v>
      </c>
      <c r="F112" s="172">
        <v>183.49906157841224</v>
      </c>
      <c r="G112" s="172">
        <v>0.010352700284541008</v>
      </c>
      <c r="H112" s="172">
        <v>0.0170650948363812</v>
      </c>
      <c r="I112" s="172"/>
      <c r="J112" s="171">
        <v>396.81050999999997</v>
      </c>
      <c r="K112" s="171">
        <v>258.63285</v>
      </c>
      <c r="L112" s="172">
        <v>53.426183100870574</v>
      </c>
      <c r="M112" s="172">
        <v>0.0025572471492099555</v>
      </c>
      <c r="N112" s="172">
        <v>0.007534140457351369</v>
      </c>
      <c r="O112" s="150"/>
      <c r="P112" s="150"/>
      <c r="Q112" s="26"/>
    </row>
    <row r="113" spans="1:17" s="174" customFormat="1" ht="24">
      <c r="A113" s="149" t="s">
        <v>707</v>
      </c>
      <c r="B113" s="164"/>
      <c r="C113" s="165" t="s">
        <v>708</v>
      </c>
      <c r="D113" s="15">
        <v>39303.05886000003</v>
      </c>
      <c r="E113" s="15">
        <v>37055.234189999974</v>
      </c>
      <c r="F113" s="54">
        <v>6.066146171076336</v>
      </c>
      <c r="G113" s="54">
        <v>0.008674923922915684</v>
      </c>
      <c r="H113" s="54">
        <v>0.16183292367762914</v>
      </c>
      <c r="I113" s="54"/>
      <c r="J113" s="15">
        <v>8903.345019999997</v>
      </c>
      <c r="K113" s="15">
        <v>8826.103849999998</v>
      </c>
      <c r="L113" s="54">
        <v>0.8751445860225103</v>
      </c>
      <c r="M113" s="54">
        <v>0.0014294985295317628</v>
      </c>
      <c r="N113" s="54">
        <v>0.1690455525508632</v>
      </c>
      <c r="O113" s="150"/>
      <c r="P113" s="150"/>
      <c r="Q113" s="192"/>
    </row>
    <row r="114" spans="1:16" s="174" customFormat="1" ht="26.25" customHeight="1">
      <c r="A114" s="147" t="s">
        <v>709</v>
      </c>
      <c r="B114" s="191" t="s">
        <v>710</v>
      </c>
      <c r="C114" s="193"/>
      <c r="D114" s="184">
        <v>27441.41144</v>
      </c>
      <c r="E114" s="184">
        <v>23908.386489999997</v>
      </c>
      <c r="F114" s="185">
        <v>14.777345813268234</v>
      </c>
      <c r="G114" s="185">
        <v>0.01363483685718793</v>
      </c>
      <c r="H114" s="185">
        <v>0.1129918121384595</v>
      </c>
      <c r="I114" s="185"/>
      <c r="J114" s="184">
        <v>12187.450910000001</v>
      </c>
      <c r="K114" s="184">
        <v>8476.82808</v>
      </c>
      <c r="L114" s="185">
        <v>43.77371812877444</v>
      </c>
      <c r="M114" s="185">
        <v>0.06867231398918527</v>
      </c>
      <c r="N114" s="185">
        <v>0.23140003769813153</v>
      </c>
      <c r="O114" s="194"/>
      <c r="P114" s="194"/>
    </row>
    <row r="115" spans="1:16" ht="12.75">
      <c r="A115" s="149" t="s">
        <v>711</v>
      </c>
      <c r="B115" s="44"/>
      <c r="C115" s="187" t="s">
        <v>712</v>
      </c>
      <c r="D115" s="15">
        <v>2592.7465100000004</v>
      </c>
      <c r="E115" s="15">
        <v>5263.7562</v>
      </c>
      <c r="F115" s="54">
        <v>-50.743415699990045</v>
      </c>
      <c r="G115" s="54">
        <v>-0.0103081019473463</v>
      </c>
      <c r="H115" s="54">
        <v>0.010675803874779356</v>
      </c>
      <c r="I115" s="54"/>
      <c r="J115" s="15">
        <v>321.50242</v>
      </c>
      <c r="K115" s="15">
        <v>460.5532</v>
      </c>
      <c r="L115" s="54">
        <v>-30.192121127374648</v>
      </c>
      <c r="M115" s="54">
        <v>-0.0025734059380541027</v>
      </c>
      <c r="N115" s="54">
        <v>0.006104284862964876</v>
      </c>
      <c r="O115" s="29"/>
      <c r="P115" s="29"/>
    </row>
    <row r="116" spans="1:16" ht="24">
      <c r="A116" s="168" t="s">
        <v>713</v>
      </c>
      <c r="B116" s="169"/>
      <c r="C116" s="170" t="s">
        <v>714</v>
      </c>
      <c r="D116" s="171">
        <v>141.16652000000002</v>
      </c>
      <c r="E116" s="171">
        <v>405.16117</v>
      </c>
      <c r="F116" s="172">
        <v>-65.15793455725284</v>
      </c>
      <c r="G116" s="172">
        <v>-0.0010188221240612593</v>
      </c>
      <c r="H116" s="172">
        <v>0.0005812624085665503</v>
      </c>
      <c r="I116" s="172"/>
      <c r="J116" s="171">
        <v>63.62216</v>
      </c>
      <c r="K116" s="171">
        <v>35.043949999999995</v>
      </c>
      <c r="L116" s="172">
        <v>81.54962554164132</v>
      </c>
      <c r="M116" s="172">
        <v>0.0005288955251668286</v>
      </c>
      <c r="N116" s="172">
        <v>0.0012079778069388387</v>
      </c>
      <c r="O116" s="29"/>
      <c r="P116" s="29"/>
    </row>
    <row r="117" spans="1:17" s="174" customFormat="1" ht="12.75">
      <c r="A117" s="149" t="s">
        <v>715</v>
      </c>
      <c r="B117" s="44"/>
      <c r="C117" s="187" t="s">
        <v>716</v>
      </c>
      <c r="D117" s="15">
        <v>16331.25481</v>
      </c>
      <c r="E117" s="15">
        <v>11126.489959999999</v>
      </c>
      <c r="F117" s="54">
        <v>46.7781381973224</v>
      </c>
      <c r="G117" s="54">
        <v>0.020086503948911025</v>
      </c>
      <c r="H117" s="54">
        <v>0.06724501323525336</v>
      </c>
      <c r="I117" s="54"/>
      <c r="J117" s="15">
        <v>7021.94</v>
      </c>
      <c r="K117" s="15">
        <v>6113.445719999999</v>
      </c>
      <c r="L117" s="54">
        <v>14.860592889994628</v>
      </c>
      <c r="M117" s="54">
        <v>0.01681345890213768</v>
      </c>
      <c r="N117" s="54">
        <v>0.13332379286802126</v>
      </c>
      <c r="O117" s="180"/>
      <c r="P117" s="180"/>
      <c r="Q117" s="180"/>
    </row>
    <row r="118" spans="1:17" ht="12.75">
      <c r="A118" s="152" t="s">
        <v>717</v>
      </c>
      <c r="B118" s="153"/>
      <c r="C118" s="186" t="s">
        <v>718</v>
      </c>
      <c r="D118" s="62">
        <v>8376.243599999998</v>
      </c>
      <c r="E118" s="62">
        <v>7112.979159999999</v>
      </c>
      <c r="F118" s="154">
        <v>17.75999073783311</v>
      </c>
      <c r="G118" s="154">
        <v>0.004875256979684462</v>
      </c>
      <c r="H118" s="154">
        <v>0.03448973261986022</v>
      </c>
      <c r="I118" s="154"/>
      <c r="J118" s="62">
        <v>4780.386330000002</v>
      </c>
      <c r="K118" s="62">
        <v>1867.7852100000002</v>
      </c>
      <c r="L118" s="154">
        <v>155.9387612882962</v>
      </c>
      <c r="M118" s="154">
        <v>0.05390336549993488</v>
      </c>
      <c r="N118" s="154">
        <v>0.09076398216020654</v>
      </c>
      <c r="O118" s="27"/>
      <c r="P118" s="27"/>
      <c r="Q118" s="27"/>
    </row>
    <row r="119" spans="1:17" ht="12.75">
      <c r="A119" s="195" t="s">
        <v>719</v>
      </c>
      <c r="B119" s="196" t="s">
        <v>720</v>
      </c>
      <c r="C119" s="189"/>
      <c r="D119" s="49">
        <v>138809.38448999997</v>
      </c>
      <c r="E119" s="49">
        <v>148104.86379000003</v>
      </c>
      <c r="F119" s="55">
        <v>-6.27628226523354</v>
      </c>
      <c r="G119" s="55">
        <v>-0.035873605637817024</v>
      </c>
      <c r="H119" s="55">
        <v>0.571556748443595</v>
      </c>
      <c r="I119" s="55"/>
      <c r="J119" s="49">
        <v>32567.05483</v>
      </c>
      <c r="K119" s="49">
        <v>35251.60006</v>
      </c>
      <c r="L119" s="55">
        <v>-7.6153854730870805</v>
      </c>
      <c r="M119" s="55">
        <v>-0.04968274637407144</v>
      </c>
      <c r="N119" s="55">
        <v>0.6183424057278205</v>
      </c>
      <c r="O119" s="27"/>
      <c r="P119" s="27"/>
      <c r="Q119" s="27"/>
    </row>
    <row r="120" spans="1:14" s="197" customFormat="1" ht="14.25" customHeight="1">
      <c r="A120" s="152" t="s">
        <v>721</v>
      </c>
      <c r="B120" s="153"/>
      <c r="C120" s="186" t="s">
        <v>722</v>
      </c>
      <c r="D120" s="62">
        <v>36548.02710000001</v>
      </c>
      <c r="E120" s="62">
        <v>39172.559550000005</v>
      </c>
      <c r="F120" s="154">
        <v>-6.699925866855944</v>
      </c>
      <c r="G120" s="154">
        <v>-0.010128734523130298</v>
      </c>
      <c r="H120" s="154">
        <v>0.1504888996378288</v>
      </c>
      <c r="I120" s="154"/>
      <c r="J120" s="62">
        <v>8311.452159999999</v>
      </c>
      <c r="K120" s="62">
        <v>7650.69879</v>
      </c>
      <c r="L120" s="154">
        <v>8.636510051390985</v>
      </c>
      <c r="M120" s="154">
        <v>0.012228530080501926</v>
      </c>
      <c r="N120" s="154">
        <v>0.15780743301883923</v>
      </c>
    </row>
    <row r="121" spans="1:17" ht="15" customHeight="1">
      <c r="A121" s="149" t="s">
        <v>723</v>
      </c>
      <c r="B121" s="44"/>
      <c r="C121" s="187" t="s">
        <v>724</v>
      </c>
      <c r="D121" s="15">
        <v>102261.35738999998</v>
      </c>
      <c r="E121" s="15">
        <v>108932.30424000004</v>
      </c>
      <c r="F121" s="54">
        <v>-6.123938070108764</v>
      </c>
      <c r="G121" s="54">
        <v>-0.02574487111468674</v>
      </c>
      <c r="H121" s="54">
        <v>0.42106784880576625</v>
      </c>
      <c r="I121" s="54"/>
      <c r="J121" s="15">
        <v>24255.60267</v>
      </c>
      <c r="K121" s="15">
        <v>27600.901269999995</v>
      </c>
      <c r="L121" s="54">
        <v>-12.12025131815558</v>
      </c>
      <c r="M121" s="54">
        <v>-0.06191127645457336</v>
      </c>
      <c r="N121" s="54">
        <v>0.46053497270898125</v>
      </c>
      <c r="O121" s="27"/>
      <c r="P121" s="27"/>
      <c r="Q121" s="27"/>
    </row>
    <row r="122" spans="1:14" s="27" customFormat="1" ht="15" customHeight="1">
      <c r="A122" s="198">
        <v>37</v>
      </c>
      <c r="B122" s="144" t="s">
        <v>725</v>
      </c>
      <c r="C122" s="188"/>
      <c r="D122" s="199">
        <v>18064.0649</v>
      </c>
      <c r="E122" s="199">
        <v>15743.650529999997</v>
      </c>
      <c r="F122" s="110">
        <v>14.738731437022087</v>
      </c>
      <c r="G122" s="110">
        <v>0.008955065934653119</v>
      </c>
      <c r="H122" s="110">
        <v>0.0743799724770185</v>
      </c>
      <c r="I122" s="110"/>
      <c r="J122" s="199">
        <v>3735.0420999999997</v>
      </c>
      <c r="K122" s="199">
        <v>2798.599109999999</v>
      </c>
      <c r="L122" s="110">
        <v>33.461133702711734</v>
      </c>
      <c r="M122" s="110">
        <v>0.01733070430180355</v>
      </c>
      <c r="N122" s="110">
        <v>0.07091629653539323</v>
      </c>
    </row>
    <row r="123" spans="1:17" ht="13.5">
      <c r="A123" s="200">
        <v>371</v>
      </c>
      <c r="B123" s="201"/>
      <c r="C123" s="187" t="s">
        <v>726</v>
      </c>
      <c r="D123" s="202">
        <v>18064.0649</v>
      </c>
      <c r="E123" s="202">
        <v>15743.650529999997</v>
      </c>
      <c r="F123" s="112">
        <v>14.738731437022087</v>
      </c>
      <c r="G123" s="112">
        <v>0.008955065934653119</v>
      </c>
      <c r="H123" s="112">
        <v>0.0743799724770185</v>
      </c>
      <c r="I123" s="112"/>
      <c r="J123" s="202">
        <v>3735.0420999999997</v>
      </c>
      <c r="K123" s="202">
        <v>2798.599109999999</v>
      </c>
      <c r="L123" s="112">
        <v>33.461133702711734</v>
      </c>
      <c r="M123" s="112">
        <v>0.01733070430180355</v>
      </c>
      <c r="N123" s="112">
        <v>0.07091629653539323</v>
      </c>
      <c r="P123" s="30"/>
      <c r="Q123" s="30"/>
    </row>
    <row r="124" spans="1:17" s="205" customFormat="1" ht="9.75" customHeight="1">
      <c r="A124" s="203"/>
      <c r="B124" s="204"/>
      <c r="C124" s="188"/>
      <c r="D124" s="199"/>
      <c r="E124" s="199"/>
      <c r="F124" s="110"/>
      <c r="G124" s="110"/>
      <c r="H124" s="110"/>
      <c r="I124" s="110"/>
      <c r="J124" s="199">
        <v>0</v>
      </c>
      <c r="K124" s="199">
        <v>0</v>
      </c>
      <c r="L124" s="110">
        <v>0</v>
      </c>
      <c r="M124" s="110">
        <v>0</v>
      </c>
      <c r="N124" s="110">
        <v>0</v>
      </c>
      <c r="O124" s="52"/>
      <c r="P124" s="52"/>
      <c r="Q124" s="52"/>
    </row>
    <row r="125" spans="1:14" s="205" customFormat="1" ht="12" customHeight="1">
      <c r="A125" s="75" t="s">
        <v>727</v>
      </c>
      <c r="B125" s="7" t="s">
        <v>728</v>
      </c>
      <c r="C125" s="189"/>
      <c r="D125" s="49">
        <v>64181.357990000004</v>
      </c>
      <c r="E125" s="49">
        <v>45335.55609</v>
      </c>
      <c r="F125" s="55">
        <v>41.5695836234751</v>
      </c>
      <c r="G125" s="55">
        <v>0.07273071602547902</v>
      </c>
      <c r="H125" s="55">
        <v>0.2642709527042206</v>
      </c>
      <c r="I125" s="55"/>
      <c r="J125" s="49">
        <v>16523.50998</v>
      </c>
      <c r="K125" s="49">
        <v>15534.80548</v>
      </c>
      <c r="L125" s="55">
        <v>6.364447248939727</v>
      </c>
      <c r="M125" s="55">
        <v>0.018297905493811734</v>
      </c>
      <c r="N125" s="55">
        <v>0.3137276909267528</v>
      </c>
    </row>
    <row r="126" spans="1:14" s="27" customFormat="1" ht="12.75">
      <c r="A126" s="203" t="s">
        <v>729</v>
      </c>
      <c r="B126" s="204" t="s">
        <v>730</v>
      </c>
      <c r="C126" s="188"/>
      <c r="D126" s="206">
        <v>64181.357990000004</v>
      </c>
      <c r="E126" s="206">
        <v>45335.55609</v>
      </c>
      <c r="F126" s="146">
        <v>41.5695836234751</v>
      </c>
      <c r="G126" s="110">
        <v>0.07273071602547902</v>
      </c>
      <c r="H126" s="110">
        <v>0.2642709527042206</v>
      </c>
      <c r="I126" s="110"/>
      <c r="J126" s="206">
        <v>16523.50998</v>
      </c>
      <c r="K126" s="206">
        <v>15534.80548</v>
      </c>
      <c r="L126" s="146">
        <v>6.364447248939727</v>
      </c>
      <c r="M126" s="110">
        <v>0.018297905493811734</v>
      </c>
      <c r="N126" s="110">
        <v>0.3137276909267528</v>
      </c>
    </row>
    <row r="127" spans="1:14" s="27" customFormat="1" ht="12.75">
      <c r="A127" s="155"/>
      <c r="B127" s="44"/>
      <c r="C127" s="187"/>
      <c r="D127" s="207">
        <v>0</v>
      </c>
      <c r="E127" s="207">
        <v>0</v>
      </c>
      <c r="F127" s="54">
        <v>0</v>
      </c>
      <c r="G127" s="54">
        <v>0</v>
      </c>
      <c r="H127" s="54">
        <v>0</v>
      </c>
      <c r="I127" s="54"/>
      <c r="J127" s="207">
        <v>0</v>
      </c>
      <c r="K127" s="207">
        <v>0</v>
      </c>
      <c r="L127" s="54">
        <v>0</v>
      </c>
      <c r="M127" s="54">
        <v>0</v>
      </c>
      <c r="N127" s="54">
        <v>0</v>
      </c>
    </row>
    <row r="128" spans="1:14" s="27" customFormat="1" ht="14.25" customHeight="1">
      <c r="A128" s="203" t="s">
        <v>731</v>
      </c>
      <c r="B128" s="204" t="s">
        <v>815</v>
      </c>
      <c r="C128" s="188"/>
      <c r="D128" s="206">
        <v>84.95357</v>
      </c>
      <c r="E128" s="206">
        <v>215.54299</v>
      </c>
      <c r="F128" s="146">
        <v>-60.586252422312604</v>
      </c>
      <c r="G128" s="110">
        <v>-0.0005039776005473139</v>
      </c>
      <c r="H128" s="110">
        <v>0.000349801898598386</v>
      </c>
      <c r="I128" s="110"/>
      <c r="J128" s="206">
        <v>16.409599999999998</v>
      </c>
      <c r="K128" s="206">
        <v>56.08815</v>
      </c>
      <c r="L128" s="146">
        <v>-70.74319620098007</v>
      </c>
      <c r="M128" s="110">
        <v>-0.0007343289709225406</v>
      </c>
      <c r="N128" s="110">
        <v>0.00031156491104268646</v>
      </c>
    </row>
    <row r="129" spans="1:17" s="27" customFormat="1" ht="13.5">
      <c r="A129" s="155" t="s">
        <v>732</v>
      </c>
      <c r="B129" s="201">
        <v>2</v>
      </c>
      <c r="C129" s="189" t="s">
        <v>814</v>
      </c>
      <c r="D129" s="208">
        <v>84.95357</v>
      </c>
      <c r="E129" s="208">
        <v>215.54299</v>
      </c>
      <c r="F129" s="55">
        <v>-60.586252422312604</v>
      </c>
      <c r="G129" s="55">
        <v>-0.0005039776005473139</v>
      </c>
      <c r="H129" s="55">
        <v>0.000349801898598386</v>
      </c>
      <c r="I129" s="55"/>
      <c r="J129" s="208">
        <v>16.409599999999998</v>
      </c>
      <c r="K129" s="208">
        <v>56.08815</v>
      </c>
      <c r="L129" s="55">
        <v>-70.74319620098007</v>
      </c>
      <c r="M129" s="55">
        <v>-0.0007343289709225406</v>
      </c>
      <c r="N129" s="55">
        <v>0.00031156491104268646</v>
      </c>
      <c r="O129" s="52"/>
      <c r="P129" s="52"/>
      <c r="Q129" s="52"/>
    </row>
    <row r="130" spans="1:17" s="27" customFormat="1" ht="12.75">
      <c r="A130" s="203"/>
      <c r="B130" s="204"/>
      <c r="C130" s="188"/>
      <c r="D130" s="206"/>
      <c r="E130" s="206"/>
      <c r="F130" s="110"/>
      <c r="G130" s="110"/>
      <c r="H130" s="110"/>
      <c r="I130" s="110"/>
      <c r="J130" s="206"/>
      <c r="K130" s="206"/>
      <c r="L130" s="110"/>
      <c r="M130" s="110"/>
      <c r="N130" s="110"/>
      <c r="O130" s="52"/>
      <c r="P130" s="52"/>
      <c r="Q130" s="52"/>
    </row>
    <row r="131" spans="1:14" s="27" customFormat="1" ht="15.75" customHeight="1">
      <c r="A131" s="155" t="s">
        <v>733</v>
      </c>
      <c r="B131" s="7" t="s">
        <v>734</v>
      </c>
      <c r="C131" s="189"/>
      <c r="D131" s="208">
        <v>6.752490000000001</v>
      </c>
      <c r="E131" s="208">
        <v>185.96383000000006</v>
      </c>
      <c r="F131" s="55">
        <v>-96.3689229244203</v>
      </c>
      <c r="G131" s="55">
        <v>-0.0006916218873172793</v>
      </c>
      <c r="H131" s="55">
        <v>2.7803820631276774E-05</v>
      </c>
      <c r="I131" s="55"/>
      <c r="J131" s="208">
        <v>4.495150000000001</v>
      </c>
      <c r="K131" s="208">
        <v>5.258450000000001</v>
      </c>
      <c r="L131" s="55">
        <v>-14.515684279588093</v>
      </c>
      <c r="M131" s="55">
        <v>-1.412635551211361E-05</v>
      </c>
      <c r="N131" s="55">
        <v>8.534827234506218E-05</v>
      </c>
    </row>
    <row r="132" spans="1:14" s="27" customFormat="1" ht="13.5">
      <c r="A132" s="203" t="s">
        <v>735</v>
      </c>
      <c r="B132" s="209">
        <v>3</v>
      </c>
      <c r="C132" s="188" t="s">
        <v>736</v>
      </c>
      <c r="D132" s="206">
        <v>6.752490000000001</v>
      </c>
      <c r="E132" s="206">
        <v>185.96383000000006</v>
      </c>
      <c r="F132" s="146">
        <v>-96.3689229244203</v>
      </c>
      <c r="G132" s="110">
        <v>-0.0006916218873172793</v>
      </c>
      <c r="H132" s="110">
        <v>2.7803820631276774E-05</v>
      </c>
      <c r="I132" s="110"/>
      <c r="J132" s="206">
        <v>4.495150000000001</v>
      </c>
      <c r="K132" s="206">
        <v>5.258450000000001</v>
      </c>
      <c r="L132" s="146">
        <v>-14.515684279588093</v>
      </c>
      <c r="M132" s="110">
        <v>-1.412635551211361E-05</v>
      </c>
      <c r="N132" s="110">
        <v>8.534827234506218E-05</v>
      </c>
    </row>
    <row r="133" spans="1:14" s="27" customFormat="1" ht="12" customHeight="1">
      <c r="A133" s="155"/>
      <c r="B133" s="7"/>
      <c r="C133" s="189"/>
      <c r="D133" s="208"/>
      <c r="E133" s="208"/>
      <c r="F133" s="55"/>
      <c r="G133" s="55"/>
      <c r="H133" s="55"/>
      <c r="I133" s="55"/>
      <c r="J133" s="208"/>
      <c r="K133" s="208"/>
      <c r="L133" s="55"/>
      <c r="M133" s="55"/>
      <c r="N133" s="55"/>
    </row>
    <row r="134" spans="1:17" s="27" customFormat="1" ht="11.25" customHeight="1">
      <c r="A134" s="203" t="s">
        <v>737</v>
      </c>
      <c r="B134" s="204" t="s">
        <v>738</v>
      </c>
      <c r="C134" s="188"/>
      <c r="D134" s="206">
        <v>88.77561999999999</v>
      </c>
      <c r="E134" s="206">
        <v>1.14463</v>
      </c>
      <c r="F134" s="146" t="s">
        <v>869</v>
      </c>
      <c r="G134" s="110">
        <v>0.0003381901541011947</v>
      </c>
      <c r="H134" s="110">
        <v>0.0003655394402524678</v>
      </c>
      <c r="I134" s="110"/>
      <c r="J134" s="206">
        <v>1.36952</v>
      </c>
      <c r="K134" s="206">
        <v>1.9999999999999998E-33</v>
      </c>
      <c r="L134" s="146" t="s">
        <v>905</v>
      </c>
      <c r="M134" s="110">
        <v>2.5345639199462625E-05</v>
      </c>
      <c r="N134" s="110">
        <v>2.6002728705829517E-05</v>
      </c>
      <c r="O134" s="52"/>
      <c r="P134" s="52"/>
      <c r="Q134" s="52"/>
    </row>
    <row r="135" spans="1:17" s="27" customFormat="1" ht="14.25" customHeight="1">
      <c r="A135" s="155" t="s">
        <v>739</v>
      </c>
      <c r="B135" s="210">
        <v>4</v>
      </c>
      <c r="C135" s="7" t="s">
        <v>740</v>
      </c>
      <c r="D135" s="211">
        <v>88.77561999999999</v>
      </c>
      <c r="E135" s="208">
        <v>1.14463</v>
      </c>
      <c r="F135" s="55" t="s">
        <v>869</v>
      </c>
      <c r="G135" s="55">
        <v>0.0003381901541011947</v>
      </c>
      <c r="H135" s="55">
        <v>0.0003655394402524678</v>
      </c>
      <c r="I135" s="55"/>
      <c r="J135" s="211">
        <v>1.36952</v>
      </c>
      <c r="K135" s="208">
        <v>1.9999999999999998E-33</v>
      </c>
      <c r="L135" s="55" t="s">
        <v>905</v>
      </c>
      <c r="M135" s="55">
        <v>2.5345639199462625E-05</v>
      </c>
      <c r="N135" s="55">
        <v>2.6002728705829517E-05</v>
      </c>
      <c r="O135" s="52"/>
      <c r="P135" s="52"/>
      <c r="Q135" s="52"/>
    </row>
    <row r="136" spans="1:17" s="27" customFormat="1" ht="6.75" customHeight="1">
      <c r="A136" s="203"/>
      <c r="B136" s="204"/>
      <c r="C136" s="188"/>
      <c r="D136" s="206"/>
      <c r="E136" s="206"/>
      <c r="F136" s="110"/>
      <c r="G136" s="110"/>
      <c r="H136" s="110"/>
      <c r="I136" s="110"/>
      <c r="J136" s="206"/>
      <c r="K136" s="206"/>
      <c r="L136" s="110"/>
      <c r="M136" s="110"/>
      <c r="N136" s="110"/>
      <c r="O136" s="52"/>
      <c r="P136" s="52"/>
      <c r="Q136" s="52"/>
    </row>
    <row r="137" spans="1:14" s="27" customFormat="1" ht="14.25" customHeight="1">
      <c r="A137" s="177" t="s">
        <v>741</v>
      </c>
      <c r="B137" s="7" t="s">
        <v>742</v>
      </c>
      <c r="C137" s="212"/>
      <c r="D137" s="211">
        <v>450.98421</v>
      </c>
      <c r="E137" s="211">
        <v>541.9243999999999</v>
      </c>
      <c r="F137" s="179">
        <v>-16.78097350848197</v>
      </c>
      <c r="G137" s="179">
        <v>-0.0003509611938663694</v>
      </c>
      <c r="H137" s="179">
        <v>0.0018569570754459548</v>
      </c>
      <c r="I137" s="179"/>
      <c r="J137" s="211">
        <v>90.78241</v>
      </c>
      <c r="K137" s="211">
        <v>247.01554000000002</v>
      </c>
      <c r="L137" s="179">
        <v>-63.2483000867071</v>
      </c>
      <c r="M137" s="179">
        <v>-0.002891398843377783</v>
      </c>
      <c r="N137" s="179">
        <v>0.0017236625814090953</v>
      </c>
    </row>
    <row r="138" spans="1:14" s="180" customFormat="1" ht="15" customHeight="1">
      <c r="A138" s="203" t="s">
        <v>743</v>
      </c>
      <c r="B138" s="213">
        <v>5</v>
      </c>
      <c r="C138" s="204" t="s">
        <v>744</v>
      </c>
      <c r="D138" s="214">
        <v>450.98421</v>
      </c>
      <c r="E138" s="214">
        <v>541.9243999999999</v>
      </c>
      <c r="F138" s="185">
        <v>-16.78097350848197</v>
      </c>
      <c r="G138" s="185">
        <v>-0.0003509611938663694</v>
      </c>
      <c r="H138" s="185">
        <v>0.0018569570754459548</v>
      </c>
      <c r="I138" s="185"/>
      <c r="J138" s="214">
        <v>90.78241</v>
      </c>
      <c r="K138" s="214">
        <v>247.01554000000002</v>
      </c>
      <c r="L138" s="185">
        <v>-63.2483000867071</v>
      </c>
      <c r="M138" s="185">
        <v>-0.002891398843377783</v>
      </c>
      <c r="N138" s="185">
        <v>0.0017236625814090953</v>
      </c>
    </row>
    <row r="139" spans="1:17" s="180" customFormat="1" ht="13.5" customHeight="1">
      <c r="A139" s="177">
        <v>93</v>
      </c>
      <c r="C139" s="215"/>
      <c r="D139" s="211"/>
      <c r="E139" s="211"/>
      <c r="F139" s="179"/>
      <c r="G139" s="179"/>
      <c r="H139" s="179"/>
      <c r="I139" s="179"/>
      <c r="J139" s="211"/>
      <c r="K139" s="211"/>
      <c r="L139" s="179"/>
      <c r="M139" s="179"/>
      <c r="N139" s="179"/>
      <c r="O139" s="30"/>
      <c r="P139" s="122"/>
      <c r="Q139" s="29"/>
    </row>
    <row r="140" spans="1:14" ht="1.5" customHeight="1">
      <c r="A140" s="175"/>
      <c r="B140" s="153"/>
      <c r="C140" s="144"/>
      <c r="D140" s="214"/>
      <c r="E140" s="214"/>
      <c r="F140" s="185"/>
      <c r="G140" s="185"/>
      <c r="H140" s="185"/>
      <c r="I140" s="185"/>
      <c r="J140" s="214"/>
      <c r="K140" s="214"/>
      <c r="L140" s="185"/>
      <c r="M140" s="185"/>
      <c r="N140" s="185"/>
    </row>
    <row r="141" spans="1:14" ht="13.5" customHeight="1" thickBot="1">
      <c r="A141" s="216"/>
      <c r="B141" s="217"/>
      <c r="C141" s="218" t="s">
        <v>746</v>
      </c>
      <c r="D141" s="220">
        <v>3183.3199200000004</v>
      </c>
      <c r="E141" s="220">
        <v>2847.0297499999997</v>
      </c>
      <c r="F141" s="219">
        <v>11.811965435204907</v>
      </c>
      <c r="G141" s="219">
        <v>0.0012978288207746735</v>
      </c>
      <c r="H141" s="219">
        <v>0.01310752864019796</v>
      </c>
      <c r="I141" s="219"/>
      <c r="J141" s="220">
        <v>628.772</v>
      </c>
      <c r="K141" s="220">
        <v>600.26484</v>
      </c>
      <c r="L141" s="219">
        <v>4.7490970818813905</v>
      </c>
      <c r="M141" s="219">
        <v>0.0005275806063156092</v>
      </c>
      <c r="N141" s="219">
        <v>0.01193833440462486</v>
      </c>
    </row>
    <row r="142" spans="1:8" ht="13.5" customHeight="1">
      <c r="A142" s="177"/>
      <c r="B142" s="44"/>
      <c r="C142" s="7"/>
      <c r="D142" s="221"/>
      <c r="E142" s="221"/>
      <c r="F142" s="179"/>
      <c r="G142" s="179"/>
      <c r="H142" s="179"/>
    </row>
    <row r="143" spans="1:17" ht="13.5" customHeight="1">
      <c r="A143" s="222" t="s">
        <v>747</v>
      </c>
      <c r="B143" s="13"/>
      <c r="C143" s="44"/>
      <c r="D143" s="207"/>
      <c r="E143" s="223"/>
      <c r="F143" s="224"/>
      <c r="G143" s="17"/>
      <c r="H143" s="16"/>
      <c r="K143" s="225"/>
      <c r="L143" s="28"/>
      <c r="M143" s="28"/>
      <c r="N143" s="28"/>
      <c r="O143" s="27"/>
      <c r="P143" s="27"/>
      <c r="Q143" s="27"/>
    </row>
    <row r="144" spans="1:17" ht="14.25" customHeight="1">
      <c r="A144" s="226" t="s">
        <v>5</v>
      </c>
      <c r="B144" s="13"/>
      <c r="C144" s="44"/>
      <c r="D144" s="207"/>
      <c r="E144" s="223"/>
      <c r="F144" s="224"/>
      <c r="G144" s="17"/>
      <c r="H144" s="16"/>
      <c r="I144" s="26"/>
      <c r="K144" s="225"/>
      <c r="L144" s="28"/>
      <c r="M144" s="28"/>
      <c r="N144" s="28"/>
      <c r="O144" s="27"/>
      <c r="P144" s="27"/>
      <c r="Q144" s="27"/>
    </row>
    <row r="145" spans="1:17" ht="14.25" customHeight="1">
      <c r="A145" s="222" t="s">
        <v>749</v>
      </c>
      <c r="B145" s="13"/>
      <c r="C145" s="44"/>
      <c r="D145" s="207"/>
      <c r="E145" s="223"/>
      <c r="F145" s="224"/>
      <c r="G145" s="17"/>
      <c r="H145" s="16"/>
      <c r="I145" s="26"/>
      <c r="K145" s="225"/>
      <c r="L145" s="28"/>
      <c r="M145" s="28"/>
      <c r="N145" s="28"/>
      <c r="O145" s="27"/>
      <c r="P145" s="27"/>
      <c r="Q145" s="27"/>
    </row>
    <row r="146" spans="1:17" ht="14.25" customHeight="1">
      <c r="A146" s="227" t="s">
        <v>750</v>
      </c>
      <c r="B146" s="13"/>
      <c r="C146" s="44"/>
      <c r="D146" s="223"/>
      <c r="E146" s="223"/>
      <c r="F146" s="224"/>
      <c r="G146" s="224"/>
      <c r="H146" s="59"/>
      <c r="I146" s="26"/>
      <c r="K146" s="228"/>
      <c r="L146" s="28"/>
      <c r="M146" s="28"/>
      <c r="N146" s="28"/>
      <c r="O146" s="27"/>
      <c r="P146" s="27"/>
      <c r="Q146" s="27"/>
    </row>
    <row r="147" spans="1:17" ht="14.25" customHeight="1">
      <c r="A147" s="227" t="s">
        <v>751</v>
      </c>
      <c r="B147" s="13"/>
      <c r="C147" s="44"/>
      <c r="D147" s="223"/>
      <c r="E147" s="223"/>
      <c r="F147" s="224"/>
      <c r="G147" s="224"/>
      <c r="H147" s="59"/>
      <c r="I147" s="26"/>
      <c r="K147" s="228"/>
      <c r="L147" s="28"/>
      <c r="M147" s="28"/>
      <c r="N147" s="28"/>
      <c r="O147" s="27"/>
      <c r="P147" s="27"/>
      <c r="Q147" s="27"/>
    </row>
    <row r="148" spans="1:17" ht="14.25" customHeight="1">
      <c r="A148" s="227" t="s">
        <v>752</v>
      </c>
      <c r="B148" s="13"/>
      <c r="C148" s="44"/>
      <c r="D148" s="223"/>
      <c r="E148" s="223"/>
      <c r="F148" s="224"/>
      <c r="G148" s="224"/>
      <c r="H148" s="59"/>
      <c r="I148" s="26"/>
      <c r="K148" s="228"/>
      <c r="L148" s="28"/>
      <c r="M148" s="28"/>
      <c r="N148" s="28"/>
      <c r="O148" s="27"/>
      <c r="P148" s="27"/>
      <c r="Q148" s="27"/>
    </row>
    <row r="149" spans="1:17" ht="14.25" customHeight="1">
      <c r="A149" s="227" t="s">
        <v>753</v>
      </c>
      <c r="B149" s="13"/>
      <c r="C149" s="44"/>
      <c r="D149" s="223"/>
      <c r="E149" s="223"/>
      <c r="F149" s="224"/>
      <c r="G149" s="224"/>
      <c r="H149" s="59"/>
      <c r="I149" s="26"/>
      <c r="K149" s="228"/>
      <c r="L149" s="28"/>
      <c r="M149" s="28"/>
      <c r="N149" s="28"/>
      <c r="O149" s="27"/>
      <c r="P149" s="27"/>
      <c r="Q149" s="27"/>
    </row>
    <row r="150" spans="1:17" ht="25.5" customHeight="1">
      <c r="A150" s="837" t="s">
        <v>754</v>
      </c>
      <c r="B150" s="837"/>
      <c r="C150" s="837"/>
      <c r="D150" s="837"/>
      <c r="E150" s="837"/>
      <c r="F150" s="837"/>
      <c r="G150" s="837"/>
      <c r="H150" s="837"/>
      <c r="I150" s="26"/>
      <c r="K150" s="228"/>
      <c r="L150" s="28"/>
      <c r="M150" s="28"/>
      <c r="N150" s="28"/>
      <c r="O150" s="27"/>
      <c r="P150" s="27"/>
      <c r="Q150" s="27"/>
    </row>
    <row r="151" ht="12.75">
      <c r="A151" s="222" t="s">
        <v>748</v>
      </c>
    </row>
    <row r="152" ht="12.75">
      <c r="A152" s="67" t="s">
        <v>835</v>
      </c>
    </row>
    <row r="153" ht="12.75">
      <c r="A153" s="489" t="s">
        <v>1323</v>
      </c>
    </row>
  </sheetData>
  <sheetProtection/>
  <mergeCells count="17">
    <mergeCell ref="B102:C102"/>
    <mergeCell ref="B106:C106"/>
    <mergeCell ref="A150:H150"/>
    <mergeCell ref="A10:H10"/>
    <mergeCell ref="O16:P16"/>
    <mergeCell ref="B51:C51"/>
    <mergeCell ref="B55:C55"/>
    <mergeCell ref="B64:C64"/>
    <mergeCell ref="B68:C68"/>
    <mergeCell ref="B86:C86"/>
    <mergeCell ref="A8:G8"/>
    <mergeCell ref="D11:H11"/>
    <mergeCell ref="J11:N11"/>
    <mergeCell ref="D12:H12"/>
    <mergeCell ref="J12:N12"/>
    <mergeCell ref="H13:H14"/>
    <mergeCell ref="N13:N14"/>
  </mergeCells>
  <printOptions/>
  <pageMargins left="0.7" right="0.7" top="0.75" bottom="0.75" header="0.3" footer="0.3"/>
  <pageSetup horizontalDpi="600" verticalDpi="600" orientation="portrait" r:id="rId2"/>
  <ignoredErrors>
    <ignoredError sqref="A18:A20 A22:A84 A86:A129 A131:A132 A134:A13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N103"/>
  <sheetViews>
    <sheetView zoomScalePageLayoutView="0" workbookViewId="0" topLeftCell="A1">
      <selection activeCell="A10" sqref="A10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70.00390625" style="29" customWidth="1"/>
    <col min="4" max="4" width="17.00390625" style="1" customWidth="1"/>
    <col min="5" max="5" width="17.28125" style="1" customWidth="1"/>
    <col min="6" max="6" width="12.28125" style="66" bestFit="1" customWidth="1"/>
    <col min="7" max="7" width="15.140625" style="66" customWidth="1"/>
    <col min="8" max="8" width="15.28125" style="66" customWidth="1"/>
    <col min="9" max="9" width="5.00390625" style="22" customWidth="1"/>
    <col min="10" max="10" width="16.57421875" style="1" customWidth="1"/>
    <col min="11" max="11" width="16.7109375" style="121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ht="12.75"/>
    <row r="4" ht="12.75"/>
    <row r="5" ht="12.75"/>
    <row r="6" ht="12.75">
      <c r="J6" s="120"/>
    </row>
    <row r="7" ht="12.75" customHeight="1" hidden="1"/>
    <row r="8" spans="1:9" s="6" customFormat="1" ht="15">
      <c r="A8" s="123" t="s">
        <v>755</v>
      </c>
      <c r="B8" s="123"/>
      <c r="C8" s="123"/>
      <c r="D8" s="123"/>
      <c r="E8" s="123"/>
      <c r="F8" s="601"/>
      <c r="G8" s="601"/>
      <c r="H8" s="601"/>
      <c r="I8" s="229"/>
    </row>
    <row r="9" spans="1:11" s="6" customFormat="1" ht="15">
      <c r="A9" s="807" t="s">
        <v>22</v>
      </c>
      <c r="B9" s="807"/>
      <c r="C9" s="807"/>
      <c r="D9" s="807"/>
      <c r="E9" s="807"/>
      <c r="F9" s="807"/>
      <c r="G9" s="807"/>
      <c r="H9" s="602"/>
      <c r="I9" s="231"/>
      <c r="K9" s="230"/>
    </row>
    <row r="10" spans="1:11" s="6" customFormat="1" ht="15">
      <c r="A10" s="123" t="s">
        <v>334</v>
      </c>
      <c r="B10" s="123"/>
      <c r="C10" s="123"/>
      <c r="D10" s="123"/>
      <c r="E10" s="123"/>
      <c r="F10" s="123"/>
      <c r="G10" s="123"/>
      <c r="H10" s="602"/>
      <c r="K10" s="230"/>
    </row>
    <row r="11" spans="1:11" s="6" customFormat="1" ht="15.75" thickBot="1">
      <c r="A11" s="838" t="s">
        <v>1318</v>
      </c>
      <c r="B11" s="838"/>
      <c r="C11" s="838"/>
      <c r="D11" s="838"/>
      <c r="E11" s="838"/>
      <c r="F11" s="838"/>
      <c r="G11" s="838"/>
      <c r="H11" s="838"/>
      <c r="I11" s="566"/>
      <c r="K11" s="230"/>
    </row>
    <row r="12" spans="2:14" ht="13.5" thickBot="1">
      <c r="B12" s="53"/>
      <c r="C12" s="53"/>
      <c r="D12" s="841" t="s">
        <v>1319</v>
      </c>
      <c r="E12" s="841"/>
      <c r="F12" s="841"/>
      <c r="G12" s="841"/>
      <c r="H12" s="841"/>
      <c r="I12" s="39"/>
      <c r="J12" s="841" t="s">
        <v>1320</v>
      </c>
      <c r="K12" s="841"/>
      <c r="L12" s="841"/>
      <c r="M12" s="841"/>
      <c r="N12" s="841"/>
    </row>
    <row r="13" spans="1:14" s="127" customFormat="1" ht="12">
      <c r="A13" s="761"/>
      <c r="B13" s="761"/>
      <c r="C13" s="761"/>
      <c r="D13" s="833" t="s">
        <v>444</v>
      </c>
      <c r="E13" s="833"/>
      <c r="F13" s="833"/>
      <c r="G13" s="833"/>
      <c r="H13" s="833"/>
      <c r="I13" s="39"/>
      <c r="J13" s="833" t="s">
        <v>444</v>
      </c>
      <c r="K13" s="833"/>
      <c r="L13" s="833"/>
      <c r="M13" s="833"/>
      <c r="N13" s="833"/>
    </row>
    <row r="14" spans="1:14" s="127" customFormat="1" ht="12">
      <c r="A14" s="130" t="s">
        <v>11</v>
      </c>
      <c r="B14" s="130"/>
      <c r="C14" s="131" t="s">
        <v>336</v>
      </c>
      <c r="D14" s="716">
        <v>2013</v>
      </c>
      <c r="E14" s="716">
        <v>2012</v>
      </c>
      <c r="F14" s="603" t="s">
        <v>445</v>
      </c>
      <c r="G14" s="603" t="s">
        <v>758</v>
      </c>
      <c r="H14" s="842" t="s">
        <v>523</v>
      </c>
      <c r="I14" s="686"/>
      <c r="J14" s="716">
        <v>2013</v>
      </c>
      <c r="K14" s="716">
        <v>2012</v>
      </c>
      <c r="L14" s="133" t="s">
        <v>445</v>
      </c>
      <c r="M14" s="133" t="s">
        <v>758</v>
      </c>
      <c r="N14" s="834" t="s">
        <v>523</v>
      </c>
    </row>
    <row r="15" spans="1:14" s="127" customFormat="1" ht="12.75" thickBot="1">
      <c r="A15" s="136"/>
      <c r="B15" s="136"/>
      <c r="C15" s="136"/>
      <c r="D15" s="137"/>
      <c r="E15" s="137"/>
      <c r="F15" s="604" t="s">
        <v>449</v>
      </c>
      <c r="G15" s="604" t="s">
        <v>450</v>
      </c>
      <c r="H15" s="843"/>
      <c r="I15" s="687"/>
      <c r="J15" s="137"/>
      <c r="K15" s="137"/>
      <c r="L15" s="138" t="s">
        <v>449</v>
      </c>
      <c r="M15" s="138" t="s">
        <v>450</v>
      </c>
      <c r="N15" s="835"/>
    </row>
    <row r="16" spans="1:14" ht="10.5" customHeight="1">
      <c r="A16" s="139"/>
      <c r="B16" s="139"/>
      <c r="C16" s="139"/>
      <c r="D16" s="140"/>
      <c r="E16" s="140"/>
      <c r="F16" s="605"/>
      <c r="G16" s="605"/>
      <c r="H16" s="232"/>
      <c r="I16" s="18"/>
      <c r="J16" s="140"/>
      <c r="K16" s="140"/>
      <c r="L16" s="141"/>
      <c r="M16" s="141"/>
      <c r="N16" s="18"/>
    </row>
    <row r="17" spans="1:14" ht="13.5" customHeight="1">
      <c r="A17" s="143"/>
      <c r="B17" s="144" t="s">
        <v>524</v>
      </c>
      <c r="C17" s="144"/>
      <c r="D17" s="107">
        <v>24286194.65485999</v>
      </c>
      <c r="E17" s="107">
        <v>25911750.811580006</v>
      </c>
      <c r="F17" s="110">
        <v>-6.273432345581035</v>
      </c>
      <c r="G17" s="146">
        <v>-6.273432345581035</v>
      </c>
      <c r="H17" s="146">
        <v>100</v>
      </c>
      <c r="I17" s="146"/>
      <c r="J17" s="107">
        <v>5266831.860199999</v>
      </c>
      <c r="K17" s="107">
        <v>5403375.2679200005</v>
      </c>
      <c r="L17" s="146">
        <v>-2.527002122741015</v>
      </c>
      <c r="M17" s="146">
        <v>-2.527002122741015</v>
      </c>
      <c r="N17" s="146">
        <v>100</v>
      </c>
    </row>
    <row r="18" spans="1:14" ht="12.75">
      <c r="A18" s="131"/>
      <c r="B18" s="7"/>
      <c r="C18" s="7"/>
      <c r="D18" s="10"/>
      <c r="E18" s="10"/>
      <c r="F18" s="780"/>
      <c r="G18" s="12"/>
      <c r="H18" s="12"/>
      <c r="I18" s="12"/>
      <c r="J18" s="10"/>
      <c r="K18" s="10"/>
      <c r="L18" s="12"/>
      <c r="M18" s="12"/>
      <c r="N18" s="12"/>
    </row>
    <row r="19" spans="1:14" s="28" customFormat="1" ht="15" customHeight="1">
      <c r="A19" s="147" t="s">
        <v>23</v>
      </c>
      <c r="B19" s="144" t="s">
        <v>24</v>
      </c>
      <c r="C19" s="144"/>
      <c r="D19" s="107">
        <v>1992691.906639998</v>
      </c>
      <c r="E19" s="107">
        <v>2014925.8413500017</v>
      </c>
      <c r="F19" s="110">
        <v>-1.1034616884513684</v>
      </c>
      <c r="G19" s="146">
        <v>-0.08580637746819982</v>
      </c>
      <c r="H19" s="146">
        <v>8.205039673604173</v>
      </c>
      <c r="I19" s="146"/>
      <c r="J19" s="107">
        <v>423242.9641900001</v>
      </c>
      <c r="K19" s="107">
        <v>442748.0080399997</v>
      </c>
      <c r="L19" s="146">
        <v>-4.405450390696607</v>
      </c>
      <c r="M19" s="146">
        <v>-0.360978886027066</v>
      </c>
      <c r="N19" s="146">
        <v>8.036006757465163</v>
      </c>
    </row>
    <row r="20" spans="1:14" ht="10.5" customHeight="1">
      <c r="A20" s="233" t="s">
        <v>25</v>
      </c>
      <c r="B20" s="44"/>
      <c r="C20" s="44" t="s">
        <v>26</v>
      </c>
      <c r="D20" s="73">
        <v>197936.26515</v>
      </c>
      <c r="E20" s="73">
        <v>94286.44943</v>
      </c>
      <c r="F20" s="112">
        <v>109.93076560481954</v>
      </c>
      <c r="G20" s="54">
        <v>0.40001085404726383</v>
      </c>
      <c r="H20" s="54">
        <v>0.8150155590982646</v>
      </c>
      <c r="I20" s="54"/>
      <c r="J20" s="73">
        <v>34712.66967</v>
      </c>
      <c r="K20" s="73">
        <v>34085.2484</v>
      </c>
      <c r="L20" s="54">
        <v>1.840741374793696</v>
      </c>
      <c r="M20" s="54">
        <v>0.011611654547205428</v>
      </c>
      <c r="N20" s="54">
        <v>0.6590806502161974</v>
      </c>
    </row>
    <row r="21" spans="1:14" ht="12.75">
      <c r="A21" s="234" t="s">
        <v>527</v>
      </c>
      <c r="B21" s="153"/>
      <c r="C21" s="153" t="s">
        <v>27</v>
      </c>
      <c r="D21" s="62">
        <v>77412.77123</v>
      </c>
      <c r="E21" s="62">
        <v>24266.8399</v>
      </c>
      <c r="F21" s="781">
        <v>219.0063953485761</v>
      </c>
      <c r="G21" s="154">
        <v>0.20510359070854062</v>
      </c>
      <c r="H21" s="154">
        <v>0.3187521648827297</v>
      </c>
      <c r="I21" s="154"/>
      <c r="J21" s="62">
        <v>24397.28104</v>
      </c>
      <c r="K21" s="62">
        <v>8029.444749999999</v>
      </c>
      <c r="L21" s="154">
        <v>203.84767315324018</v>
      </c>
      <c r="M21" s="154">
        <v>0.3029187402025606</v>
      </c>
      <c r="N21" s="154">
        <v>0.46322498396737416</v>
      </c>
    </row>
    <row r="22" spans="1:14" ht="12.75">
      <c r="A22" s="233" t="s">
        <v>533</v>
      </c>
      <c r="B22" s="44"/>
      <c r="C22" s="44" t="s">
        <v>28</v>
      </c>
      <c r="D22" s="73">
        <v>2479.6363699999997</v>
      </c>
      <c r="E22" s="73">
        <v>2168.3017699999996</v>
      </c>
      <c r="F22" s="112">
        <v>14.358453436119282</v>
      </c>
      <c r="G22" s="54">
        <v>0.0012015189643644773</v>
      </c>
      <c r="H22" s="54">
        <v>0.010210065451747467</v>
      </c>
      <c r="I22" s="54"/>
      <c r="J22" s="73">
        <v>347.86828</v>
      </c>
      <c r="K22" s="73">
        <v>619.11513</v>
      </c>
      <c r="L22" s="54">
        <v>-43.81202087566491</v>
      </c>
      <c r="M22" s="54">
        <v>-0.0050199520956910135</v>
      </c>
      <c r="N22" s="54">
        <v>0.006604886756092311</v>
      </c>
    </row>
    <row r="23" spans="1:14" ht="24">
      <c r="A23" s="235" t="s">
        <v>29</v>
      </c>
      <c r="B23" s="153"/>
      <c r="C23" s="236" t="s">
        <v>30</v>
      </c>
      <c r="D23" s="171">
        <v>66746.78395</v>
      </c>
      <c r="E23" s="171">
        <v>87746.75059999996</v>
      </c>
      <c r="F23" s="782">
        <v>-23.932472150142466</v>
      </c>
      <c r="G23" s="172">
        <v>-0.08104418262858192</v>
      </c>
      <c r="H23" s="172">
        <v>0.2748342624217709</v>
      </c>
      <c r="I23" s="172"/>
      <c r="J23" s="171">
        <v>6640.4820199999995</v>
      </c>
      <c r="K23" s="171">
        <v>14641.7994</v>
      </c>
      <c r="L23" s="172">
        <v>-54.64709057549306</v>
      </c>
      <c r="M23" s="172">
        <v>-0.14807998673540332</v>
      </c>
      <c r="N23" s="172">
        <v>0.12608114700186837</v>
      </c>
    </row>
    <row r="24" spans="1:14" ht="12.75">
      <c r="A24" s="233" t="s">
        <v>31</v>
      </c>
      <c r="B24" s="44"/>
      <c r="C24" s="44" t="s">
        <v>32</v>
      </c>
      <c r="D24" s="166">
        <v>46029.372449999995</v>
      </c>
      <c r="E24" s="166">
        <v>49614.38901999999</v>
      </c>
      <c r="F24" s="112">
        <v>-7.225759786248383</v>
      </c>
      <c r="G24" s="54">
        <v>-0.01383548566852473</v>
      </c>
      <c r="H24" s="54">
        <v>0.1895289612231981</v>
      </c>
      <c r="I24" s="54"/>
      <c r="J24" s="166">
        <v>11718.25619</v>
      </c>
      <c r="K24" s="166">
        <v>11285.923929999999</v>
      </c>
      <c r="L24" s="54">
        <v>3.8307210174506383</v>
      </c>
      <c r="M24" s="54">
        <v>0.008001151846083512</v>
      </c>
      <c r="N24" s="54">
        <v>0.2224915566139797</v>
      </c>
    </row>
    <row r="25" spans="1:14" ht="12.75">
      <c r="A25" s="234" t="s">
        <v>537</v>
      </c>
      <c r="B25" s="153"/>
      <c r="C25" s="153" t="s">
        <v>33</v>
      </c>
      <c r="D25" s="171">
        <v>374996.9879699998</v>
      </c>
      <c r="E25" s="171">
        <v>358427.92162000004</v>
      </c>
      <c r="F25" s="781">
        <v>4.622705249945908</v>
      </c>
      <c r="G25" s="154">
        <v>0.06394421770448257</v>
      </c>
      <c r="H25" s="154">
        <v>1.5440747029298718</v>
      </c>
      <c r="I25" s="154"/>
      <c r="J25" s="171">
        <v>85433.59004999997</v>
      </c>
      <c r="K25" s="171">
        <v>111355.89097999992</v>
      </c>
      <c r="L25" s="154">
        <v>-23.278787230624136</v>
      </c>
      <c r="M25" s="154">
        <v>-0.4797427467957191</v>
      </c>
      <c r="N25" s="154">
        <v>1.6221058943536462</v>
      </c>
    </row>
    <row r="26" spans="1:14" ht="12.75">
      <c r="A26" s="233" t="s">
        <v>34</v>
      </c>
      <c r="B26" s="44"/>
      <c r="C26" s="44" t="s">
        <v>35</v>
      </c>
      <c r="D26" s="166">
        <v>220480.63932999998</v>
      </c>
      <c r="E26" s="166">
        <v>317554.1388999998</v>
      </c>
      <c r="F26" s="112">
        <v>-30.569118042756482</v>
      </c>
      <c r="G26" s="54">
        <v>-0.3746311867379394</v>
      </c>
      <c r="H26" s="54">
        <v>0.9078434990056332</v>
      </c>
      <c r="I26" s="54"/>
      <c r="J26" s="166">
        <v>44756.587570000054</v>
      </c>
      <c r="K26" s="166">
        <v>53290.078819999966</v>
      </c>
      <c r="L26" s="54">
        <v>-16.01328322073575</v>
      </c>
      <c r="M26" s="54">
        <v>-0.1579289023411626</v>
      </c>
      <c r="N26" s="54">
        <v>0.8497819706038707</v>
      </c>
    </row>
    <row r="27" spans="1:14" ht="12.75">
      <c r="A27" s="234" t="s">
        <v>36</v>
      </c>
      <c r="B27" s="161"/>
      <c r="C27" s="158" t="s">
        <v>37</v>
      </c>
      <c r="D27" s="171">
        <v>942748.8604799984</v>
      </c>
      <c r="E27" s="171">
        <v>1015685.5270700022</v>
      </c>
      <c r="F27" s="782">
        <v>-7.18102844296775</v>
      </c>
      <c r="G27" s="172">
        <v>-0.28148104356347947</v>
      </c>
      <c r="H27" s="172">
        <v>3.8818302903264503</v>
      </c>
      <c r="I27" s="172"/>
      <c r="J27" s="171">
        <v>200738.73749000006</v>
      </c>
      <c r="K27" s="171">
        <v>195908.06991999983</v>
      </c>
      <c r="L27" s="172">
        <v>2.465782839866093</v>
      </c>
      <c r="M27" s="172">
        <v>0.08940092683697244</v>
      </c>
      <c r="N27" s="172">
        <v>3.811375468560664</v>
      </c>
    </row>
    <row r="28" spans="1:14" ht="12.75">
      <c r="A28" s="237" t="s">
        <v>38</v>
      </c>
      <c r="B28" s="7"/>
      <c r="C28" s="44" t="s">
        <v>39</v>
      </c>
      <c r="D28" s="166">
        <v>14610.652859999998</v>
      </c>
      <c r="E28" s="166">
        <v>11666.289979999998</v>
      </c>
      <c r="F28" s="112">
        <v>25.238210991220374</v>
      </c>
      <c r="G28" s="54">
        <v>0.011363041044236038</v>
      </c>
      <c r="H28" s="54">
        <v>0.06016032181096026</v>
      </c>
      <c r="I28" s="54"/>
      <c r="J28" s="166">
        <v>3697.5329099999985</v>
      </c>
      <c r="K28" s="166">
        <v>1939.8328999999997</v>
      </c>
      <c r="L28" s="54">
        <v>90.6108979799239</v>
      </c>
      <c r="M28" s="54">
        <v>0.03252966752902609</v>
      </c>
      <c r="N28" s="54">
        <v>0.07020411906332608</v>
      </c>
    </row>
    <row r="29" spans="1:14" ht="12.75">
      <c r="A29" s="238" t="s">
        <v>40</v>
      </c>
      <c r="B29" s="144"/>
      <c r="C29" s="158" t="s">
        <v>41</v>
      </c>
      <c r="D29" s="171">
        <v>49249.936849999984</v>
      </c>
      <c r="E29" s="171">
        <v>53509.233060000006</v>
      </c>
      <c r="F29" s="781">
        <v>-7.959927598334413</v>
      </c>
      <c r="G29" s="154">
        <v>-0.01643770133856233</v>
      </c>
      <c r="H29" s="154">
        <v>0.20278984645354645</v>
      </c>
      <c r="I29" s="154"/>
      <c r="J29" s="171">
        <v>10799.95897</v>
      </c>
      <c r="K29" s="171">
        <v>11592.603809999999</v>
      </c>
      <c r="L29" s="154">
        <v>-6.837504783146723</v>
      </c>
      <c r="M29" s="154">
        <v>-0.014669439020938544</v>
      </c>
      <c r="N29" s="154">
        <v>0.20505608032814418</v>
      </c>
    </row>
    <row r="30" spans="1:14" ht="12.75">
      <c r="A30" s="155" t="s">
        <v>42</v>
      </c>
      <c r="B30" s="7" t="s">
        <v>43</v>
      </c>
      <c r="C30" s="7"/>
      <c r="D30" s="10">
        <v>45547.32803000002</v>
      </c>
      <c r="E30" s="10">
        <v>24837.335610000002</v>
      </c>
      <c r="F30" s="783">
        <v>83.38250424760442</v>
      </c>
      <c r="G30" s="55">
        <v>0.07992509873452737</v>
      </c>
      <c r="H30" s="55">
        <v>0.18754411169509996</v>
      </c>
      <c r="I30" s="55"/>
      <c r="J30" s="10">
        <v>7529.46534</v>
      </c>
      <c r="K30" s="10">
        <v>6367.93608</v>
      </c>
      <c r="L30" s="55">
        <v>18.24027825354678</v>
      </c>
      <c r="M30" s="55">
        <v>0.02149636481656259</v>
      </c>
      <c r="N30" s="55">
        <v>0.14296004770720136</v>
      </c>
    </row>
    <row r="31" spans="1:14" s="28" customFormat="1" ht="12.75">
      <c r="A31" s="234" t="s">
        <v>542</v>
      </c>
      <c r="B31" s="144"/>
      <c r="C31" s="153" t="s">
        <v>44</v>
      </c>
      <c r="D31" s="171">
        <v>11353.125620000003</v>
      </c>
      <c r="E31" s="171">
        <v>11829.16753</v>
      </c>
      <c r="F31" s="781">
        <v>-4.024306095866055</v>
      </c>
      <c r="G31" s="154">
        <v>-0.0018371661315423507</v>
      </c>
      <c r="H31" s="154">
        <v>0.04674723966164082</v>
      </c>
      <c r="I31" s="154"/>
      <c r="J31" s="171">
        <v>2675.20601</v>
      </c>
      <c r="K31" s="171">
        <v>2484.7601500000005</v>
      </c>
      <c r="L31" s="154">
        <v>7.664557080086756</v>
      </c>
      <c r="M31" s="154">
        <v>0.003524572152718729</v>
      </c>
      <c r="N31" s="154">
        <v>0.050793457642264915</v>
      </c>
    </row>
    <row r="32" spans="1:14" ht="12.75">
      <c r="A32" s="237" t="s">
        <v>45</v>
      </c>
      <c r="B32" s="7"/>
      <c r="C32" s="44" t="s">
        <v>46</v>
      </c>
      <c r="D32" s="166">
        <v>34194.20241000001</v>
      </c>
      <c r="E32" s="166">
        <v>13008.16808</v>
      </c>
      <c r="F32" s="112">
        <v>162.86716315246144</v>
      </c>
      <c r="G32" s="54">
        <v>0.0817622648660697</v>
      </c>
      <c r="H32" s="54">
        <v>0.14079687203345914</v>
      </c>
      <c r="I32" s="54"/>
      <c r="J32" s="166">
        <v>4854.25933</v>
      </c>
      <c r="K32" s="166">
        <v>3883.17593</v>
      </c>
      <c r="L32" s="54">
        <v>25.00745311325619</v>
      </c>
      <c r="M32" s="54">
        <v>0.01797179266384386</v>
      </c>
      <c r="N32" s="54">
        <v>0.09216659006493644</v>
      </c>
    </row>
    <row r="33" spans="1:14" ht="12.75">
      <c r="A33" s="147" t="s">
        <v>47</v>
      </c>
      <c r="B33" s="144" t="s">
        <v>48</v>
      </c>
      <c r="C33" s="162"/>
      <c r="D33" s="107">
        <v>905122.3539400002</v>
      </c>
      <c r="E33" s="107">
        <v>860906.9435700006</v>
      </c>
      <c r="F33" s="110">
        <v>5.13591053019593</v>
      </c>
      <c r="G33" s="146">
        <v>0.17063845161030047</v>
      </c>
      <c r="H33" s="146">
        <v>3.7269006808313345</v>
      </c>
      <c r="I33" s="146"/>
      <c r="J33" s="107">
        <v>194146.60699999993</v>
      </c>
      <c r="K33" s="107">
        <v>180775.31059999997</v>
      </c>
      <c r="L33" s="146">
        <v>7.396638598279895</v>
      </c>
      <c r="M33" s="146">
        <v>0.24746192401970946</v>
      </c>
      <c r="N33" s="146">
        <v>3.6862123597890504</v>
      </c>
    </row>
    <row r="34" spans="1:14" s="28" customFormat="1" ht="12.75">
      <c r="A34" s="149" t="s">
        <v>49</v>
      </c>
      <c r="B34" s="44"/>
      <c r="C34" s="44" t="s">
        <v>50</v>
      </c>
      <c r="D34" s="166">
        <v>27711.01178000001</v>
      </c>
      <c r="E34" s="166">
        <v>11430.768020000001</v>
      </c>
      <c r="F34" s="112">
        <v>142.4247586121515</v>
      </c>
      <c r="G34" s="54">
        <v>0.0628295782804624</v>
      </c>
      <c r="H34" s="54">
        <v>0.11410190922790232</v>
      </c>
      <c r="I34" s="54"/>
      <c r="J34" s="166">
        <v>6682.26326</v>
      </c>
      <c r="K34" s="166">
        <v>1881.7950600000001</v>
      </c>
      <c r="L34" s="54">
        <v>255.100478369839</v>
      </c>
      <c r="M34" s="54">
        <v>0.08884202858351374</v>
      </c>
      <c r="N34" s="54">
        <v>0.12687443680319524</v>
      </c>
    </row>
    <row r="35" spans="1:14" s="28" customFormat="1" ht="15" customHeight="1">
      <c r="A35" s="152" t="s">
        <v>51</v>
      </c>
      <c r="B35" s="153"/>
      <c r="C35" s="153" t="s">
        <v>52</v>
      </c>
      <c r="D35" s="171">
        <v>2538.64086</v>
      </c>
      <c r="E35" s="171">
        <v>5124.512049999998</v>
      </c>
      <c r="F35" s="781">
        <v>-50.460827582598796</v>
      </c>
      <c r="G35" s="154">
        <v>-0.009979530942557413</v>
      </c>
      <c r="H35" s="154">
        <v>0.010453020310829076</v>
      </c>
      <c r="I35" s="154"/>
      <c r="J35" s="171">
        <v>1020.2127599999999</v>
      </c>
      <c r="K35" s="171">
        <v>1579.31905</v>
      </c>
      <c r="L35" s="154">
        <v>-35.40173152473531</v>
      </c>
      <c r="M35" s="154">
        <v>-0.01034735257644293</v>
      </c>
      <c r="N35" s="154">
        <v>0.019370520781372712</v>
      </c>
    </row>
    <row r="36" spans="1:14" s="28" customFormat="1" ht="12.75">
      <c r="A36" s="163" t="s">
        <v>53</v>
      </c>
      <c r="B36" s="164"/>
      <c r="C36" s="165" t="s">
        <v>54</v>
      </c>
      <c r="D36" s="166">
        <v>395.3625800000001</v>
      </c>
      <c r="E36" s="166">
        <v>530.28063</v>
      </c>
      <c r="F36" s="784">
        <v>-25.442764145467635</v>
      </c>
      <c r="G36" s="167">
        <v>-0.0005206828785174361</v>
      </c>
      <c r="H36" s="167">
        <v>0.0016279313643765218</v>
      </c>
      <c r="I36" s="167"/>
      <c r="J36" s="166">
        <v>62.36268</v>
      </c>
      <c r="K36" s="166">
        <v>195.32067</v>
      </c>
      <c r="L36" s="167">
        <v>-68.07164341592726</v>
      </c>
      <c r="M36" s="167">
        <v>-0.002460646973556983</v>
      </c>
      <c r="N36" s="167">
        <v>0.0011840643797888751</v>
      </c>
    </row>
    <row r="37" spans="1:14" s="28" customFormat="1" ht="12.75">
      <c r="A37" s="168" t="s">
        <v>55</v>
      </c>
      <c r="B37" s="169"/>
      <c r="C37" s="170" t="s">
        <v>56</v>
      </c>
      <c r="D37" s="171">
        <v>10861.77962</v>
      </c>
      <c r="E37" s="171">
        <v>8744.366479999999</v>
      </c>
      <c r="F37" s="782">
        <v>24.214597419297558</v>
      </c>
      <c r="G37" s="172">
        <v>0.008171632844870231</v>
      </c>
      <c r="H37" s="172">
        <v>0.044724090267580945</v>
      </c>
      <c r="I37" s="172"/>
      <c r="J37" s="171">
        <v>2640.0878300000004</v>
      </c>
      <c r="K37" s="171">
        <v>2084.0083800000007</v>
      </c>
      <c r="L37" s="172">
        <v>26.683167655976487</v>
      </c>
      <c r="M37" s="172">
        <v>0.010291334997616397</v>
      </c>
      <c r="N37" s="172">
        <v>0.05012667767031674</v>
      </c>
    </row>
    <row r="38" spans="1:14" s="28" customFormat="1" ht="12.75">
      <c r="A38" s="149" t="s">
        <v>57</v>
      </c>
      <c r="B38" s="7"/>
      <c r="C38" s="44" t="s">
        <v>58</v>
      </c>
      <c r="D38" s="166">
        <v>287.08264</v>
      </c>
      <c r="E38" s="166">
        <v>348.72396999999995</v>
      </c>
      <c r="F38" s="112">
        <v>-17.676252653352144</v>
      </c>
      <c r="G38" s="54">
        <v>-0.00023788948283823535</v>
      </c>
      <c r="H38" s="54">
        <v>0.0011820816067722284</v>
      </c>
      <c r="I38" s="54"/>
      <c r="J38" s="166">
        <v>97.23665</v>
      </c>
      <c r="K38" s="166">
        <v>53.084</v>
      </c>
      <c r="L38" s="54">
        <v>83.17506216562428</v>
      </c>
      <c r="M38" s="54">
        <v>0.0008171309193003046</v>
      </c>
      <c r="N38" s="54">
        <v>0.0018462075984386483</v>
      </c>
    </row>
    <row r="39" spans="1:14" ht="24">
      <c r="A39" s="235" t="s">
        <v>59</v>
      </c>
      <c r="B39" s="153"/>
      <c r="C39" s="236" t="s">
        <v>60</v>
      </c>
      <c r="D39" s="171">
        <v>3421.442520000001</v>
      </c>
      <c r="E39" s="171">
        <v>3229.8223399999997</v>
      </c>
      <c r="F39" s="782">
        <v>5.932839637241511</v>
      </c>
      <c r="G39" s="172">
        <v>0.0007395107393297633</v>
      </c>
      <c r="H39" s="172">
        <v>0.014088014069817746</v>
      </c>
      <c r="I39" s="172"/>
      <c r="J39" s="171">
        <v>650.74977</v>
      </c>
      <c r="K39" s="171">
        <v>606.80547</v>
      </c>
      <c r="L39" s="172">
        <v>7.2419090091590625</v>
      </c>
      <c r="M39" s="172">
        <v>0.0008132749961102759</v>
      </c>
      <c r="N39" s="172">
        <v>0.012355620746459312</v>
      </c>
    </row>
    <row r="40" spans="1:14" ht="24">
      <c r="A40" s="239" t="s">
        <v>61</v>
      </c>
      <c r="B40" s="44"/>
      <c r="C40" s="240" t="s">
        <v>62</v>
      </c>
      <c r="D40" s="166">
        <v>8566.148319999998</v>
      </c>
      <c r="E40" s="166">
        <v>22928.31376</v>
      </c>
      <c r="F40" s="784">
        <v>-62.63943171021924</v>
      </c>
      <c r="G40" s="167">
        <v>-0.05542722892187403</v>
      </c>
      <c r="H40" s="167">
        <v>0.03527167776482348</v>
      </c>
      <c r="I40" s="167"/>
      <c r="J40" s="166">
        <v>1669.09059</v>
      </c>
      <c r="K40" s="166">
        <v>6349.94837</v>
      </c>
      <c r="L40" s="167">
        <v>-73.71489510236758</v>
      </c>
      <c r="M40" s="167">
        <v>-0.08662840443066007</v>
      </c>
      <c r="N40" s="167">
        <v>0.03169059947808205</v>
      </c>
    </row>
    <row r="41" spans="1:14" ht="12.75">
      <c r="A41" s="152" t="s">
        <v>63</v>
      </c>
      <c r="B41" s="153"/>
      <c r="C41" s="153" t="s">
        <v>64</v>
      </c>
      <c r="D41" s="171">
        <v>201654.37851999997</v>
      </c>
      <c r="E41" s="171">
        <v>180798.77208</v>
      </c>
      <c r="F41" s="781">
        <v>11.535258895879982</v>
      </c>
      <c r="G41" s="154">
        <v>0.08048706006650684</v>
      </c>
      <c r="H41" s="154">
        <v>0.830325134858648</v>
      </c>
      <c r="I41" s="154"/>
      <c r="J41" s="171">
        <v>38982.61691000001</v>
      </c>
      <c r="K41" s="171">
        <v>31126.145289999997</v>
      </c>
      <c r="L41" s="154">
        <v>25.240747117260582</v>
      </c>
      <c r="M41" s="154">
        <v>0.14539933338785704</v>
      </c>
      <c r="N41" s="154">
        <v>0.7401530549053774</v>
      </c>
    </row>
    <row r="42" spans="1:14" ht="12.75">
      <c r="A42" s="237" t="s">
        <v>65</v>
      </c>
      <c r="B42" s="7"/>
      <c r="C42" s="44" t="s">
        <v>66</v>
      </c>
      <c r="D42" s="166">
        <v>649686.5071000002</v>
      </c>
      <c r="E42" s="166">
        <v>627771.3842400006</v>
      </c>
      <c r="F42" s="112">
        <v>3.490940079489392</v>
      </c>
      <c r="G42" s="54">
        <v>0.08457600190491808</v>
      </c>
      <c r="H42" s="54">
        <v>2.675126821360584</v>
      </c>
      <c r="I42" s="54"/>
      <c r="J42" s="166">
        <v>142341.9865499999</v>
      </c>
      <c r="K42" s="166">
        <v>136898.88430999996</v>
      </c>
      <c r="L42" s="54">
        <v>3.9760018990909702</v>
      </c>
      <c r="M42" s="54">
        <v>0.10073522511597166</v>
      </c>
      <c r="N42" s="54">
        <v>2.7026111774260193</v>
      </c>
    </row>
    <row r="43" spans="1:14" ht="12" customHeight="1">
      <c r="A43" s="198" t="s">
        <v>67</v>
      </c>
      <c r="B43" s="144" t="s">
        <v>68</v>
      </c>
      <c r="C43" s="153"/>
      <c r="D43" s="107">
        <v>15725753.082890002</v>
      </c>
      <c r="E43" s="107">
        <v>17549846.060489997</v>
      </c>
      <c r="F43" s="110">
        <v>-10.393783348941046</v>
      </c>
      <c r="G43" s="146">
        <v>-7.039636151428275</v>
      </c>
      <c r="H43" s="146">
        <v>64.7518201446313</v>
      </c>
      <c r="I43" s="146"/>
      <c r="J43" s="107">
        <v>3428469.65968</v>
      </c>
      <c r="K43" s="107">
        <v>3527549.138859999</v>
      </c>
      <c r="L43" s="146">
        <v>-2.8087342026940116</v>
      </c>
      <c r="M43" s="146">
        <v>-1.8336590421219987</v>
      </c>
      <c r="N43" s="146">
        <v>65.09548340792884</v>
      </c>
    </row>
    <row r="44" spans="1:14" ht="12" customHeight="1">
      <c r="A44" s="237" t="s">
        <v>69</v>
      </c>
      <c r="B44" s="7"/>
      <c r="C44" s="44" t="s">
        <v>70</v>
      </c>
      <c r="D44" s="166">
        <v>2454361.43161</v>
      </c>
      <c r="E44" s="166">
        <v>3486684.5597499986</v>
      </c>
      <c r="F44" s="784">
        <v>-29.60758595879457</v>
      </c>
      <c r="G44" s="167">
        <v>-3.9839960473788283</v>
      </c>
      <c r="H44" s="167">
        <v>10.10599423454283</v>
      </c>
      <c r="I44" s="167"/>
      <c r="J44" s="166">
        <v>696337.2135399997</v>
      </c>
      <c r="K44" s="166">
        <v>807707.74543</v>
      </c>
      <c r="L44" s="167">
        <v>-13.788468975335864</v>
      </c>
      <c r="M44" s="167">
        <v>-2.0611289493663434</v>
      </c>
      <c r="N44" s="167">
        <v>13.221177968524659</v>
      </c>
    </row>
    <row r="45" spans="1:14" s="241" customFormat="1" ht="12.75">
      <c r="A45" s="152" t="s">
        <v>71</v>
      </c>
      <c r="B45" s="153"/>
      <c r="C45" s="153" t="s">
        <v>72</v>
      </c>
      <c r="D45" s="171">
        <v>13018054.217460003</v>
      </c>
      <c r="E45" s="171">
        <v>13799020.785609996</v>
      </c>
      <c r="F45" s="781">
        <v>-5.659579620058308</v>
      </c>
      <c r="G45" s="154">
        <v>-3.013947509100689</v>
      </c>
      <c r="H45" s="154">
        <v>53.60269240391234</v>
      </c>
      <c r="I45" s="154"/>
      <c r="J45" s="171">
        <v>2670425.4731</v>
      </c>
      <c r="K45" s="171">
        <v>2640864.8457199987</v>
      </c>
      <c r="L45" s="154">
        <v>1.1193540414576584</v>
      </c>
      <c r="M45" s="154">
        <v>0.5470770752404276</v>
      </c>
      <c r="N45" s="154">
        <v>50.702690801270336</v>
      </c>
    </row>
    <row r="46" spans="1:14" ht="12.75">
      <c r="A46" s="149" t="s">
        <v>73</v>
      </c>
      <c r="B46" s="7"/>
      <c r="C46" s="44" t="s">
        <v>74</v>
      </c>
      <c r="D46" s="166">
        <v>189156.07583000002</v>
      </c>
      <c r="E46" s="166">
        <v>218805.15904</v>
      </c>
      <c r="F46" s="112">
        <v>-13.550449788334195</v>
      </c>
      <c r="G46" s="54">
        <v>-0.11442331097422313</v>
      </c>
      <c r="H46" s="54">
        <v>0.7788625534719058</v>
      </c>
      <c r="I46" s="54"/>
      <c r="J46" s="166">
        <v>45183.46306</v>
      </c>
      <c r="K46" s="166">
        <v>63441.74223</v>
      </c>
      <c r="L46" s="54">
        <v>-28.779599248404814</v>
      </c>
      <c r="M46" s="54">
        <v>-0.33790507348989707</v>
      </c>
      <c r="N46" s="54">
        <v>0.8578869472070869</v>
      </c>
    </row>
    <row r="47" spans="1:14" ht="12.75">
      <c r="A47" s="152" t="s">
        <v>75</v>
      </c>
      <c r="B47" s="153"/>
      <c r="C47" s="153" t="s">
        <v>76</v>
      </c>
      <c r="D47" s="171">
        <v>64181.357990000004</v>
      </c>
      <c r="E47" s="171">
        <v>45335.55609</v>
      </c>
      <c r="F47" s="781">
        <v>41.5695836234751</v>
      </c>
      <c r="G47" s="154">
        <v>0.07273071602547901</v>
      </c>
      <c r="H47" s="154">
        <v>0.26427095270422063</v>
      </c>
      <c r="I47" s="154"/>
      <c r="J47" s="171">
        <v>16523.50998</v>
      </c>
      <c r="K47" s="171">
        <v>15534.80548</v>
      </c>
      <c r="L47" s="154">
        <v>6.364447248939727</v>
      </c>
      <c r="M47" s="154">
        <v>0.018297905493811727</v>
      </c>
      <c r="N47" s="154">
        <v>0.3137276909267528</v>
      </c>
    </row>
    <row r="48" spans="1:14" ht="12.75">
      <c r="A48" s="242" t="s">
        <v>77</v>
      </c>
      <c r="B48" s="28" t="s">
        <v>78</v>
      </c>
      <c r="C48" s="76"/>
      <c r="D48" s="10">
        <v>91566.19927999999</v>
      </c>
      <c r="E48" s="10">
        <v>103922.94287999999</v>
      </c>
      <c r="F48" s="783">
        <v>-11.890294152147284</v>
      </c>
      <c r="G48" s="55">
        <v>-0.04768779882862161</v>
      </c>
      <c r="H48" s="55">
        <v>0.3770298335382747</v>
      </c>
      <c r="I48" s="55"/>
      <c r="J48" s="10">
        <v>26125.520279999997</v>
      </c>
      <c r="K48" s="10">
        <v>44832.057389999994</v>
      </c>
      <c r="L48" s="55">
        <v>-41.725805593237354</v>
      </c>
      <c r="M48" s="55">
        <v>-0.3462009611114976</v>
      </c>
      <c r="N48" s="55">
        <v>0.49603862385323844</v>
      </c>
    </row>
    <row r="49" spans="1:14" ht="12.75">
      <c r="A49" s="157" t="s">
        <v>79</v>
      </c>
      <c r="B49" s="144"/>
      <c r="C49" s="176" t="s">
        <v>80</v>
      </c>
      <c r="D49" s="171">
        <v>347.57213999999993</v>
      </c>
      <c r="E49" s="171">
        <v>67.91375</v>
      </c>
      <c r="F49" s="781">
        <v>411.7846386041118</v>
      </c>
      <c r="G49" s="154">
        <v>0.0010792724584053198</v>
      </c>
      <c r="H49" s="154">
        <v>0.0014311510919659295</v>
      </c>
      <c r="I49" s="154"/>
      <c r="J49" s="171">
        <v>305.832</v>
      </c>
      <c r="K49" s="171">
        <v>0.204</v>
      </c>
      <c r="L49" s="154" t="s">
        <v>905</v>
      </c>
      <c r="M49" s="154">
        <v>0.005656242345678311</v>
      </c>
      <c r="N49" s="154">
        <v>0.005806754575005296</v>
      </c>
    </row>
    <row r="50" spans="1:14" ht="12.75">
      <c r="A50" s="149" t="s">
        <v>81</v>
      </c>
      <c r="B50" s="13"/>
      <c r="C50" s="44" t="s">
        <v>82</v>
      </c>
      <c r="D50" s="166">
        <v>87850.08127999998</v>
      </c>
      <c r="E50" s="166">
        <v>99828.04391999998</v>
      </c>
      <c r="F50" s="112">
        <v>-11.99859495353718</v>
      </c>
      <c r="G50" s="54">
        <v>-0.04622598730243664</v>
      </c>
      <c r="H50" s="54">
        <v>0.36172847384478996</v>
      </c>
      <c r="I50" s="54"/>
      <c r="J50" s="166">
        <v>25031.674649999997</v>
      </c>
      <c r="K50" s="166">
        <v>43248.46855</v>
      </c>
      <c r="L50" s="54">
        <v>-42.121246163755785</v>
      </c>
      <c r="M50" s="54">
        <v>-0.3371373076409045</v>
      </c>
      <c r="N50" s="54">
        <v>0.4752700544545096</v>
      </c>
    </row>
    <row r="51" spans="1:14" ht="36">
      <c r="A51" s="235" t="s">
        <v>83</v>
      </c>
      <c r="B51" s="158"/>
      <c r="C51" s="236" t="s">
        <v>84</v>
      </c>
      <c r="D51" s="171">
        <v>3368.54586</v>
      </c>
      <c r="E51" s="171">
        <v>4026.9852099999994</v>
      </c>
      <c r="F51" s="782">
        <v>-16.350677135960957</v>
      </c>
      <c r="G51" s="172">
        <v>-0.0025410839845902717</v>
      </c>
      <c r="H51" s="172">
        <v>0.013870208601518845</v>
      </c>
      <c r="I51" s="172"/>
      <c r="J51" s="171">
        <v>788.01363</v>
      </c>
      <c r="K51" s="171">
        <v>1583.3848399999997</v>
      </c>
      <c r="L51" s="172">
        <v>-50.23233707353165</v>
      </c>
      <c r="M51" s="172">
        <v>-0.0147198958162714</v>
      </c>
      <c r="N51" s="172">
        <v>0.014961814823723584</v>
      </c>
    </row>
    <row r="52" spans="1:14" ht="12.75">
      <c r="A52" s="177" t="s">
        <v>85</v>
      </c>
      <c r="B52" s="7" t="s">
        <v>87</v>
      </c>
      <c r="C52" s="7"/>
      <c r="D52" s="10">
        <v>1487497.6976899998</v>
      </c>
      <c r="E52" s="10">
        <v>1402758.9984500003</v>
      </c>
      <c r="F52" s="785">
        <v>6.040859430139662</v>
      </c>
      <c r="G52" s="179">
        <v>0.3270280725381538</v>
      </c>
      <c r="H52" s="179">
        <v>6.1248693705595905</v>
      </c>
      <c r="I52" s="179"/>
      <c r="J52" s="10">
        <v>338548.09844000003</v>
      </c>
      <c r="K52" s="10">
        <v>320301.35339</v>
      </c>
      <c r="L52" s="179">
        <v>5.69674303804228</v>
      </c>
      <c r="M52" s="179">
        <v>0.33769161209904286</v>
      </c>
      <c r="N52" s="179">
        <v>6.427926833934361</v>
      </c>
    </row>
    <row r="53" spans="1:14" ht="12.75">
      <c r="A53" s="152" t="s">
        <v>732</v>
      </c>
      <c r="B53" s="153"/>
      <c r="C53" s="153" t="s">
        <v>369</v>
      </c>
      <c r="D53" s="171">
        <v>72476.21935000001</v>
      </c>
      <c r="E53" s="171">
        <v>85622.50216999999</v>
      </c>
      <c r="F53" s="781">
        <v>-15.35377089762989</v>
      </c>
      <c r="G53" s="154">
        <v>-0.05073483036941249</v>
      </c>
      <c r="H53" s="154">
        <v>0.2984255886110859</v>
      </c>
      <c r="I53" s="154"/>
      <c r="J53" s="171">
        <v>14541.460950000004</v>
      </c>
      <c r="K53" s="171">
        <v>19992.902609999994</v>
      </c>
      <c r="L53" s="154">
        <v>-27.26688448566394</v>
      </c>
      <c r="M53" s="154">
        <v>-0.10088956235124664</v>
      </c>
      <c r="N53" s="154">
        <v>0.27609502896581584</v>
      </c>
    </row>
    <row r="54" spans="1:14" s="28" customFormat="1" ht="12.75">
      <c r="A54" s="149" t="s">
        <v>88</v>
      </c>
      <c r="B54" s="44"/>
      <c r="C54" s="44" t="s">
        <v>368</v>
      </c>
      <c r="D54" s="166">
        <v>66454.00065999999</v>
      </c>
      <c r="E54" s="166">
        <v>59174.33032999998</v>
      </c>
      <c r="F54" s="112">
        <v>12.302074716187178</v>
      </c>
      <c r="G54" s="54">
        <v>0.028094088982774223</v>
      </c>
      <c r="H54" s="54">
        <v>0.27362870801458256</v>
      </c>
      <c r="I54" s="54"/>
      <c r="J54" s="166">
        <v>14940.832090000002</v>
      </c>
      <c r="K54" s="166">
        <v>8450.23971</v>
      </c>
      <c r="L54" s="54">
        <v>76.80956520463018</v>
      </c>
      <c r="M54" s="54">
        <v>0.12012107355442886</v>
      </c>
      <c r="N54" s="54">
        <v>0.28367778745518274</v>
      </c>
    </row>
    <row r="55" spans="1:14" ht="12.75" customHeight="1">
      <c r="A55" s="234">
        <v>53</v>
      </c>
      <c r="B55" s="153"/>
      <c r="C55" s="153" t="s">
        <v>89</v>
      </c>
      <c r="D55" s="171">
        <v>40451.88674999998</v>
      </c>
      <c r="E55" s="171">
        <v>78174.47922999998</v>
      </c>
      <c r="F55" s="781">
        <v>-48.25435724236165</v>
      </c>
      <c r="G55" s="154">
        <v>-0.14558102520475655</v>
      </c>
      <c r="H55" s="154">
        <v>0.16656329789362462</v>
      </c>
      <c r="I55" s="154"/>
      <c r="J55" s="171">
        <v>9645.698520000002</v>
      </c>
      <c r="K55" s="171">
        <v>21255.167980000006</v>
      </c>
      <c r="L55" s="154">
        <v>-54.61951404441453</v>
      </c>
      <c r="M55" s="154">
        <v>-0.21485587960040028</v>
      </c>
      <c r="N55" s="154">
        <v>0.1831404300731507</v>
      </c>
    </row>
    <row r="56" spans="1:14" ht="12.75">
      <c r="A56" s="233" t="s">
        <v>90</v>
      </c>
      <c r="B56" s="44"/>
      <c r="C56" s="44" t="s">
        <v>91</v>
      </c>
      <c r="D56" s="73">
        <v>200007.65261000014</v>
      </c>
      <c r="E56" s="73">
        <v>176981.43795000005</v>
      </c>
      <c r="F56" s="112">
        <v>13.010525243051388</v>
      </c>
      <c r="G56" s="54">
        <v>0.0888639861792343</v>
      </c>
      <c r="H56" s="54">
        <v>0.8235446328763406</v>
      </c>
      <c r="I56" s="54"/>
      <c r="J56" s="73">
        <v>50524.26582999999</v>
      </c>
      <c r="K56" s="73">
        <v>47236.56453</v>
      </c>
      <c r="L56" s="54">
        <v>6.960077077391949</v>
      </c>
      <c r="M56" s="54">
        <v>0.060845326059790185</v>
      </c>
      <c r="N56" s="54">
        <v>0.9592914141003434</v>
      </c>
    </row>
    <row r="57" spans="1:14" s="241" customFormat="1" ht="24">
      <c r="A57" s="235" t="s">
        <v>92</v>
      </c>
      <c r="B57" s="153"/>
      <c r="C57" s="236" t="s">
        <v>93</v>
      </c>
      <c r="D57" s="171">
        <v>309060.40166999993</v>
      </c>
      <c r="E57" s="171">
        <v>264251.03415</v>
      </c>
      <c r="F57" s="782">
        <v>16.95712096799751</v>
      </c>
      <c r="G57" s="172">
        <v>0.17293068247620894</v>
      </c>
      <c r="H57" s="172">
        <v>1.2725764824920929</v>
      </c>
      <c r="I57" s="172"/>
      <c r="J57" s="171">
        <v>71671.19547000002</v>
      </c>
      <c r="K57" s="171">
        <v>61911.95790000002</v>
      </c>
      <c r="L57" s="172">
        <v>15.763089879604653</v>
      </c>
      <c r="M57" s="172">
        <v>0.18061372912484686</v>
      </c>
      <c r="N57" s="172">
        <v>1.3608028008564228</v>
      </c>
    </row>
    <row r="58" spans="1:14" ht="13.5" customHeight="1">
      <c r="A58" s="233" t="s">
        <v>94</v>
      </c>
      <c r="B58" s="44"/>
      <c r="C58" s="44" t="s">
        <v>95</v>
      </c>
      <c r="D58" s="166">
        <v>30266.741310000012</v>
      </c>
      <c r="E58" s="166">
        <v>20775.086400000004</v>
      </c>
      <c r="F58" s="112">
        <v>45.68767959492099</v>
      </c>
      <c r="G58" s="54">
        <v>0.03663069693367911</v>
      </c>
      <c r="H58" s="54">
        <v>0.12462529325870834</v>
      </c>
      <c r="I58" s="54"/>
      <c r="J58" s="166">
        <v>6770.27653</v>
      </c>
      <c r="K58" s="166">
        <v>3307.25407</v>
      </c>
      <c r="L58" s="54">
        <v>104.70990092394081</v>
      </c>
      <c r="M58" s="54">
        <v>0.06408998613440875</v>
      </c>
      <c r="N58" s="54">
        <v>0.12854552242613096</v>
      </c>
    </row>
    <row r="59" spans="1:14" ht="12.75">
      <c r="A59" s="234" t="s">
        <v>96</v>
      </c>
      <c r="B59" s="153"/>
      <c r="C59" s="153" t="s">
        <v>97</v>
      </c>
      <c r="D59" s="171">
        <v>409018.5802999999</v>
      </c>
      <c r="E59" s="171">
        <v>421465.4698200002</v>
      </c>
      <c r="F59" s="781">
        <v>-2.9532406356601615</v>
      </c>
      <c r="G59" s="154">
        <v>-0.048035694733671655</v>
      </c>
      <c r="H59" s="154">
        <v>1.6841608416333345</v>
      </c>
      <c r="I59" s="154"/>
      <c r="J59" s="171">
        <v>99091.44904999998</v>
      </c>
      <c r="K59" s="171">
        <v>94332.82850999999</v>
      </c>
      <c r="L59" s="154">
        <v>5.04450106623861</v>
      </c>
      <c r="M59" s="154">
        <v>0.0880675560006365</v>
      </c>
      <c r="N59" s="154">
        <v>1.881424197320724</v>
      </c>
    </row>
    <row r="60" spans="1:14" s="241" customFormat="1" ht="19.5" customHeight="1">
      <c r="A60" s="233" t="s">
        <v>98</v>
      </c>
      <c r="B60" s="44"/>
      <c r="C60" s="44" t="s">
        <v>99</v>
      </c>
      <c r="D60" s="166">
        <v>152504.81970999995</v>
      </c>
      <c r="E60" s="166">
        <v>125811.39046999995</v>
      </c>
      <c r="F60" s="112">
        <v>21.217021082336032</v>
      </c>
      <c r="G60" s="54">
        <v>0.10301669475792681</v>
      </c>
      <c r="H60" s="54">
        <v>0.6279486015709823</v>
      </c>
      <c r="I60" s="54"/>
      <c r="J60" s="166">
        <v>27153.758510000007</v>
      </c>
      <c r="K60" s="166">
        <v>28459.1043</v>
      </c>
      <c r="L60" s="54">
        <v>-4.586742352253132</v>
      </c>
      <c r="M60" s="54">
        <v>-0.024157970255182327</v>
      </c>
      <c r="N60" s="54">
        <v>0.5155615221969301</v>
      </c>
    </row>
    <row r="61" spans="1:14" ht="12.75">
      <c r="A61" s="234" t="s">
        <v>100</v>
      </c>
      <c r="B61" s="161"/>
      <c r="C61" s="158" t="s">
        <v>101</v>
      </c>
      <c r="D61" s="171">
        <v>207257.39532999982</v>
      </c>
      <c r="E61" s="171">
        <v>170503.26793000003</v>
      </c>
      <c r="F61" s="782">
        <v>21.55625979854484</v>
      </c>
      <c r="G61" s="172">
        <v>0.14184347351617133</v>
      </c>
      <c r="H61" s="172">
        <v>0.8533959242088379</v>
      </c>
      <c r="I61" s="172"/>
      <c r="J61" s="171">
        <v>44209.16149000001</v>
      </c>
      <c r="K61" s="171">
        <v>35355.33377999999</v>
      </c>
      <c r="L61" s="172">
        <v>25.042410192174465</v>
      </c>
      <c r="M61" s="172">
        <v>0.16385735343176067</v>
      </c>
      <c r="N61" s="172">
        <v>0.8393881305396608</v>
      </c>
    </row>
    <row r="62" spans="1:14" ht="12.75">
      <c r="A62" s="237" t="s">
        <v>102</v>
      </c>
      <c r="B62" s="7" t="s">
        <v>103</v>
      </c>
      <c r="C62" s="44"/>
      <c r="D62" s="178">
        <v>1306571.6262400006</v>
      </c>
      <c r="E62" s="178">
        <v>1488993.8806000005</v>
      </c>
      <c r="F62" s="783">
        <v>-12.251377036317407</v>
      </c>
      <c r="G62" s="55">
        <v>-0.7040136179392211</v>
      </c>
      <c r="H62" s="55">
        <v>5.379894400123892</v>
      </c>
      <c r="I62" s="55"/>
      <c r="J62" s="178">
        <v>283238.46440999996</v>
      </c>
      <c r="K62" s="178">
        <v>340402.91980000003</v>
      </c>
      <c r="L62" s="55">
        <v>-16.793174225293487</v>
      </c>
      <c r="M62" s="55">
        <v>-1.0579397609006935</v>
      </c>
      <c r="N62" s="55">
        <v>5.377776848172337</v>
      </c>
    </row>
    <row r="63" spans="1:14" s="241" customFormat="1" ht="12.75">
      <c r="A63" s="238" t="s">
        <v>104</v>
      </c>
      <c r="B63" s="144"/>
      <c r="C63" s="158" t="s">
        <v>105</v>
      </c>
      <c r="D63" s="171">
        <v>70609.08081</v>
      </c>
      <c r="E63" s="171">
        <v>64755.597540000024</v>
      </c>
      <c r="F63" s="781">
        <v>9.039347164365573</v>
      </c>
      <c r="G63" s="154">
        <v>0.02259007240600679</v>
      </c>
      <c r="H63" s="154">
        <v>0.29073752316265067</v>
      </c>
      <c r="I63" s="154"/>
      <c r="J63" s="171">
        <v>16444.473329999997</v>
      </c>
      <c r="K63" s="171">
        <v>17421.99209</v>
      </c>
      <c r="L63" s="154">
        <v>-5.610832302932142</v>
      </c>
      <c r="M63" s="154">
        <v>-0.018090891554461534</v>
      </c>
      <c r="N63" s="154">
        <v>0.31222704210981866</v>
      </c>
    </row>
    <row r="64" spans="1:14" s="243" customFormat="1" ht="17.25" customHeight="1">
      <c r="A64" s="237" t="s">
        <v>106</v>
      </c>
      <c r="B64" s="7"/>
      <c r="C64" s="44" t="s">
        <v>107</v>
      </c>
      <c r="D64" s="166">
        <v>51962.819759999984</v>
      </c>
      <c r="E64" s="166">
        <v>67301.54624999998</v>
      </c>
      <c r="F64" s="112">
        <v>-22.791046186401704</v>
      </c>
      <c r="G64" s="54">
        <v>-0.05919602500632685</v>
      </c>
      <c r="H64" s="54">
        <v>0.21396031983792707</v>
      </c>
      <c r="I64" s="54"/>
      <c r="J64" s="166">
        <v>11042.87068</v>
      </c>
      <c r="K64" s="166">
        <v>14692.69204</v>
      </c>
      <c r="L64" s="54">
        <v>-24.841066225737077</v>
      </c>
      <c r="M64" s="54">
        <v>-0.0675470641779981</v>
      </c>
      <c r="N64" s="54">
        <v>0.20966818332379167</v>
      </c>
    </row>
    <row r="65" spans="1:14" s="243" customFormat="1" ht="16.5" customHeight="1">
      <c r="A65" s="152" t="s">
        <v>108</v>
      </c>
      <c r="B65" s="153"/>
      <c r="C65" s="153" t="s">
        <v>109</v>
      </c>
      <c r="D65" s="171">
        <v>7923.585249999999</v>
      </c>
      <c r="E65" s="171">
        <v>6705.816860000003</v>
      </c>
      <c r="F65" s="781">
        <v>18.15988141972604</v>
      </c>
      <c r="G65" s="154">
        <v>0.00469967621584171</v>
      </c>
      <c r="H65" s="154">
        <v>0.03262588216311765</v>
      </c>
      <c r="I65" s="154"/>
      <c r="J65" s="171">
        <v>2101.57681</v>
      </c>
      <c r="K65" s="171">
        <v>2787.5035399999997</v>
      </c>
      <c r="L65" s="154">
        <v>-24.60720570062486</v>
      </c>
      <c r="M65" s="154">
        <v>-0.012694412214386943</v>
      </c>
      <c r="N65" s="154">
        <v>0.03990210558801086</v>
      </c>
    </row>
    <row r="66" spans="1:14" ht="12.75">
      <c r="A66" s="149" t="s">
        <v>735</v>
      </c>
      <c r="B66" s="44"/>
      <c r="C66" s="44" t="s">
        <v>110</v>
      </c>
      <c r="D66" s="166">
        <v>211830.06984999997</v>
      </c>
      <c r="E66" s="166">
        <v>235895.32549000005</v>
      </c>
      <c r="F66" s="112">
        <v>-10.20166702753092</v>
      </c>
      <c r="G66" s="54">
        <v>-0.09287390811602463</v>
      </c>
      <c r="H66" s="54">
        <v>0.8722242115753197</v>
      </c>
      <c r="I66" s="54"/>
      <c r="J66" s="166">
        <v>43426.56220000001</v>
      </c>
      <c r="K66" s="166">
        <v>48901.447020000014</v>
      </c>
      <c r="L66" s="54">
        <v>-11.195752178377983</v>
      </c>
      <c r="M66" s="54">
        <v>-0.10132342375893381</v>
      </c>
      <c r="N66" s="54">
        <v>0.8245291164155554</v>
      </c>
    </row>
    <row r="67" spans="1:14" s="243" customFormat="1" ht="12.75">
      <c r="A67" s="234" t="s">
        <v>111</v>
      </c>
      <c r="B67" s="153"/>
      <c r="C67" s="153" t="s">
        <v>112</v>
      </c>
      <c r="D67" s="62">
        <v>171362.7814200002</v>
      </c>
      <c r="E67" s="62">
        <v>179554.7334500002</v>
      </c>
      <c r="F67" s="781">
        <v>-4.5623704107367296</v>
      </c>
      <c r="G67" s="154">
        <v>-0.03161481479799897</v>
      </c>
      <c r="H67" s="154">
        <v>0.7055974962537337</v>
      </c>
      <c r="I67" s="154"/>
      <c r="J67" s="62">
        <v>39323.76901</v>
      </c>
      <c r="K67" s="62">
        <v>41836.896899999985</v>
      </c>
      <c r="L67" s="154">
        <v>-6.006965325384786</v>
      </c>
      <c r="M67" s="154">
        <v>-0.046510334103953443</v>
      </c>
      <c r="N67" s="154">
        <v>0.7466304232561308</v>
      </c>
    </row>
    <row r="68" spans="1:14" s="241" customFormat="1" ht="12.75">
      <c r="A68" s="233" t="s">
        <v>113</v>
      </c>
      <c r="B68" s="44"/>
      <c r="C68" s="44" t="s">
        <v>114</v>
      </c>
      <c r="D68" s="73">
        <v>198230.7645700001</v>
      </c>
      <c r="E68" s="73">
        <v>241362.75158000007</v>
      </c>
      <c r="F68" s="112">
        <v>-17.870191952839008</v>
      </c>
      <c r="G68" s="54">
        <v>-0.1664572468438691</v>
      </c>
      <c r="H68" s="54">
        <v>0.81622817978333</v>
      </c>
      <c r="I68" s="54"/>
      <c r="J68" s="73">
        <v>41336.75909</v>
      </c>
      <c r="K68" s="73">
        <v>62782.27996000003</v>
      </c>
      <c r="L68" s="54">
        <v>-34.15855697445751</v>
      </c>
      <c r="M68" s="54">
        <v>-0.3968911986795129</v>
      </c>
      <c r="N68" s="54">
        <v>0.7848505550817092</v>
      </c>
    </row>
    <row r="69" spans="1:14" ht="12.75">
      <c r="A69" s="235" t="s">
        <v>115</v>
      </c>
      <c r="B69" s="153"/>
      <c r="C69" s="236" t="s">
        <v>116</v>
      </c>
      <c r="D69" s="171">
        <v>399478.2025600002</v>
      </c>
      <c r="E69" s="171">
        <v>518239.1327000001</v>
      </c>
      <c r="F69" s="782">
        <v>-22.91624129603285</v>
      </c>
      <c r="G69" s="172">
        <v>-0.4583284665076566</v>
      </c>
      <c r="H69" s="172">
        <v>1.6448777103088044</v>
      </c>
      <c r="I69" s="172"/>
      <c r="J69" s="171">
        <v>92604.21059999998</v>
      </c>
      <c r="K69" s="171">
        <v>114052.27109</v>
      </c>
      <c r="L69" s="172">
        <v>-18.80546549842493</v>
      </c>
      <c r="M69" s="172">
        <v>-0.3969381993017918</v>
      </c>
      <c r="N69" s="172">
        <v>1.7582526470948225</v>
      </c>
    </row>
    <row r="70" spans="1:14" s="241" customFormat="1" ht="12.75">
      <c r="A70" s="233" t="s">
        <v>117</v>
      </c>
      <c r="B70" s="44"/>
      <c r="C70" s="44" t="s">
        <v>118</v>
      </c>
      <c r="D70" s="166">
        <v>66567.45124999998</v>
      </c>
      <c r="E70" s="166">
        <v>49286.60782000002</v>
      </c>
      <c r="F70" s="112">
        <v>35.061945210576184</v>
      </c>
      <c r="G70" s="54">
        <v>0.0666911454793596</v>
      </c>
      <c r="H70" s="54">
        <v>0.27409584826282757</v>
      </c>
      <c r="I70" s="54"/>
      <c r="J70" s="166">
        <v>10458.327620000002</v>
      </c>
      <c r="K70" s="166">
        <v>9127.10435</v>
      </c>
      <c r="L70" s="54">
        <v>14.585384574900825</v>
      </c>
      <c r="M70" s="54">
        <v>0.024636883503233883</v>
      </c>
      <c r="N70" s="54">
        <v>0.19856961257925682</v>
      </c>
    </row>
    <row r="71" spans="1:14" s="28" customFormat="1" ht="12.75">
      <c r="A71" s="234" t="s">
        <v>119</v>
      </c>
      <c r="B71" s="153"/>
      <c r="C71" s="153" t="s">
        <v>120</v>
      </c>
      <c r="D71" s="171">
        <v>128606.87077000004</v>
      </c>
      <c r="E71" s="171">
        <v>125892.36890999995</v>
      </c>
      <c r="F71" s="781">
        <v>2.1562084211320864</v>
      </c>
      <c r="G71" s="154">
        <v>0.01047594923144667</v>
      </c>
      <c r="H71" s="154">
        <v>0.5295472287761808</v>
      </c>
      <c r="I71" s="154"/>
      <c r="J71" s="171">
        <v>26499.915069999992</v>
      </c>
      <c r="K71" s="171">
        <v>28800.732810000005</v>
      </c>
      <c r="L71" s="154">
        <v>-7.988747214102615</v>
      </c>
      <c r="M71" s="154">
        <v>-0.04258112061288869</v>
      </c>
      <c r="N71" s="154">
        <v>0.503147162723241</v>
      </c>
    </row>
    <row r="72" spans="1:14" ht="12.75">
      <c r="A72" s="244" t="s">
        <v>121</v>
      </c>
      <c r="B72" s="7" t="s">
        <v>122</v>
      </c>
      <c r="C72" s="7"/>
      <c r="D72" s="178">
        <v>874768.4982399996</v>
      </c>
      <c r="E72" s="178">
        <v>531504.9312600003</v>
      </c>
      <c r="F72" s="783">
        <v>64.58332685009134</v>
      </c>
      <c r="G72" s="55">
        <v>1.3247409234369227</v>
      </c>
      <c r="H72" s="55">
        <v>3.601916688355896</v>
      </c>
      <c r="I72" s="55"/>
      <c r="J72" s="178">
        <v>234384.48635000002</v>
      </c>
      <c r="K72" s="178">
        <v>125187.92283999998</v>
      </c>
      <c r="L72" s="55">
        <v>87.22611657161356</v>
      </c>
      <c r="M72" s="55">
        <v>2.020895423612409</v>
      </c>
      <c r="N72" s="55">
        <v>4.450198764102935</v>
      </c>
    </row>
    <row r="73" spans="1:14" s="243" customFormat="1" ht="15.75" customHeight="1">
      <c r="A73" s="234" t="s">
        <v>123</v>
      </c>
      <c r="B73" s="161"/>
      <c r="C73" s="158" t="s">
        <v>124</v>
      </c>
      <c r="D73" s="171">
        <v>29060.699549999994</v>
      </c>
      <c r="E73" s="171">
        <v>14285.739099999995</v>
      </c>
      <c r="F73" s="782">
        <v>103.42454350156795</v>
      </c>
      <c r="G73" s="172">
        <v>0.05702030926986625</v>
      </c>
      <c r="H73" s="172">
        <v>0.11965933717897037</v>
      </c>
      <c r="I73" s="172"/>
      <c r="J73" s="171">
        <v>8250.66213</v>
      </c>
      <c r="K73" s="171">
        <v>6710.65041</v>
      </c>
      <c r="L73" s="172">
        <v>22.948769879371504</v>
      </c>
      <c r="M73" s="172">
        <v>0.028500921065821503</v>
      </c>
      <c r="N73" s="172">
        <v>0.15665322814551924</v>
      </c>
    </row>
    <row r="74" spans="1:14" ht="12.75">
      <c r="A74" s="237" t="s">
        <v>125</v>
      </c>
      <c r="B74" s="7"/>
      <c r="C74" s="44" t="s">
        <v>126</v>
      </c>
      <c r="D74" s="166">
        <v>42603.55898999999</v>
      </c>
      <c r="E74" s="166">
        <v>38875.605979999986</v>
      </c>
      <c r="F74" s="112">
        <v>9.589440257003053</v>
      </c>
      <c r="G74" s="54">
        <v>0.014387113542069015</v>
      </c>
      <c r="H74" s="54">
        <v>0.1754229495211365</v>
      </c>
      <c r="I74" s="54"/>
      <c r="J74" s="166">
        <v>9789.012990000001</v>
      </c>
      <c r="K74" s="166">
        <v>10534.233209999997</v>
      </c>
      <c r="L74" s="54">
        <v>-7.074271141942906</v>
      </c>
      <c r="M74" s="54">
        <v>-0.013791753913972813</v>
      </c>
      <c r="N74" s="54">
        <v>0.18586150554706107</v>
      </c>
    </row>
    <row r="75" spans="1:14" ht="12.75">
      <c r="A75" s="152" t="s">
        <v>127</v>
      </c>
      <c r="B75" s="153"/>
      <c r="C75" s="153" t="s">
        <v>128</v>
      </c>
      <c r="D75" s="171">
        <v>5726.477659999998</v>
      </c>
      <c r="E75" s="171">
        <v>1756.0592099999997</v>
      </c>
      <c r="F75" s="781">
        <v>226.09821054951783</v>
      </c>
      <c r="G75" s="154">
        <v>0.01532284899955742</v>
      </c>
      <c r="H75" s="154">
        <v>0.02357914750079652</v>
      </c>
      <c r="I75" s="154"/>
      <c r="J75" s="171">
        <v>126.40306999999999</v>
      </c>
      <c r="K75" s="171">
        <v>376.34367000000003</v>
      </c>
      <c r="L75" s="154">
        <v>-66.41286141467452</v>
      </c>
      <c r="M75" s="154">
        <v>-0.004625638376144349</v>
      </c>
      <c r="N75" s="154">
        <v>0.002399983013606211</v>
      </c>
    </row>
    <row r="76" spans="1:14" s="243" customFormat="1" ht="17.25" customHeight="1">
      <c r="A76" s="149" t="s">
        <v>129</v>
      </c>
      <c r="B76" s="44"/>
      <c r="C76" s="44" t="s">
        <v>130</v>
      </c>
      <c r="D76" s="166">
        <v>85115.23830999999</v>
      </c>
      <c r="E76" s="166">
        <v>73074.79536999998</v>
      </c>
      <c r="F76" s="112">
        <v>16.476875342634315</v>
      </c>
      <c r="G76" s="54">
        <v>0.0464671145826978</v>
      </c>
      <c r="H76" s="54">
        <v>0.3504675784724771</v>
      </c>
      <c r="I76" s="54"/>
      <c r="J76" s="166">
        <v>16681.707089999996</v>
      </c>
      <c r="K76" s="166">
        <v>16223.058889999995</v>
      </c>
      <c r="L76" s="54">
        <v>2.8271376138732713</v>
      </c>
      <c r="M76" s="54">
        <v>0.008488179651763399</v>
      </c>
      <c r="N76" s="54">
        <v>0.3167313393096725</v>
      </c>
    </row>
    <row r="77" spans="1:14" s="243" customFormat="1" ht="16.5" customHeight="1">
      <c r="A77" s="234" t="s">
        <v>131</v>
      </c>
      <c r="B77" s="153"/>
      <c r="C77" s="153" t="s">
        <v>132</v>
      </c>
      <c r="D77" s="62">
        <v>6264.51884</v>
      </c>
      <c r="E77" s="62">
        <v>3422.954419999999</v>
      </c>
      <c r="F77" s="781">
        <v>83.01496518320573</v>
      </c>
      <c r="G77" s="154">
        <v>0.010966315787237738</v>
      </c>
      <c r="H77" s="154">
        <v>0.025794567362352857</v>
      </c>
      <c r="I77" s="154"/>
      <c r="J77" s="62">
        <v>1720.43473</v>
      </c>
      <c r="K77" s="62">
        <v>661.80313</v>
      </c>
      <c r="L77" s="154">
        <v>159.9617094588235</v>
      </c>
      <c r="M77" s="154">
        <v>0.01959204289002704</v>
      </c>
      <c r="N77" s="154">
        <v>0.03266545763499405</v>
      </c>
    </row>
    <row r="78" spans="1:14" ht="12.75">
      <c r="A78" s="233" t="s">
        <v>133</v>
      </c>
      <c r="B78" s="44"/>
      <c r="C78" s="44" t="s">
        <v>134</v>
      </c>
      <c r="D78" s="73">
        <v>26404.671320000005</v>
      </c>
      <c r="E78" s="73">
        <v>29630.90481</v>
      </c>
      <c r="F78" s="112">
        <v>-10.888069435230976</v>
      </c>
      <c r="G78" s="54">
        <v>-0.012450851019137565</v>
      </c>
      <c r="H78" s="54">
        <v>0.10872296666993929</v>
      </c>
      <c r="I78" s="54"/>
      <c r="J78" s="73">
        <v>4421.951050000001</v>
      </c>
      <c r="K78" s="73">
        <v>5062.223499999999</v>
      </c>
      <c r="L78" s="54">
        <v>-12.648047839057257</v>
      </c>
      <c r="M78" s="54">
        <v>-0.011849490702622768</v>
      </c>
      <c r="N78" s="54">
        <v>0.08395846245663298</v>
      </c>
    </row>
    <row r="79" spans="1:14" s="28" customFormat="1" ht="30" customHeight="1">
      <c r="A79" s="235" t="s">
        <v>135</v>
      </c>
      <c r="B79" s="153"/>
      <c r="C79" s="236" t="s">
        <v>136</v>
      </c>
      <c r="D79" s="171">
        <v>192134.31485000005</v>
      </c>
      <c r="E79" s="171">
        <v>180689.3908200003</v>
      </c>
      <c r="F79" s="782">
        <v>6.334032107840244</v>
      </c>
      <c r="G79" s="172">
        <v>0.0441688564899482</v>
      </c>
      <c r="H79" s="172">
        <v>0.7911256480502245</v>
      </c>
      <c r="I79" s="172"/>
      <c r="J79" s="171">
        <v>44337.54342000001</v>
      </c>
      <c r="K79" s="171">
        <v>44325.65423999999</v>
      </c>
      <c r="L79" s="172">
        <v>0.026822345217165904</v>
      </c>
      <c r="M79" s="172">
        <v>0.00022003246879050855</v>
      </c>
      <c r="N79" s="172">
        <v>0.8418256856659246</v>
      </c>
    </row>
    <row r="80" spans="1:14" ht="12.75">
      <c r="A80" s="233" t="s">
        <v>137</v>
      </c>
      <c r="B80" s="44"/>
      <c r="C80" s="44" t="s">
        <v>138</v>
      </c>
      <c r="D80" s="166">
        <v>478929.28513999964</v>
      </c>
      <c r="E80" s="166">
        <v>181759.58135000008</v>
      </c>
      <c r="F80" s="112">
        <v>163.49603227670477</v>
      </c>
      <c r="G80" s="54">
        <v>1.1468530472946425</v>
      </c>
      <c r="H80" s="54">
        <v>1.972022755916434</v>
      </c>
      <c r="I80" s="54"/>
      <c r="J80" s="166">
        <v>144902.86529000002</v>
      </c>
      <c r="K80" s="166">
        <v>40025.591600000014</v>
      </c>
      <c r="L80" s="54">
        <v>262.02554290290607</v>
      </c>
      <c r="M80" s="54">
        <v>1.9409585396124436</v>
      </c>
      <c r="N80" s="54">
        <v>2.751233932204883</v>
      </c>
    </row>
    <row r="81" spans="1:14" s="28" customFormat="1" ht="12" customHeight="1">
      <c r="A81" s="234" t="s">
        <v>139</v>
      </c>
      <c r="B81" s="153"/>
      <c r="C81" s="153" t="s">
        <v>140</v>
      </c>
      <c r="D81" s="171">
        <v>8529.73358</v>
      </c>
      <c r="E81" s="171">
        <v>8009.900200000001</v>
      </c>
      <c r="F81" s="781">
        <v>6.489885854008507</v>
      </c>
      <c r="G81" s="154">
        <v>0.0020061684900415325</v>
      </c>
      <c r="H81" s="154">
        <v>0.03512173768356537</v>
      </c>
      <c r="I81" s="154"/>
      <c r="J81" s="171">
        <v>4153.90658</v>
      </c>
      <c r="K81" s="171">
        <v>1268.36419</v>
      </c>
      <c r="L81" s="154">
        <v>227.50109256868876</v>
      </c>
      <c r="M81" s="154">
        <v>0.05340259091630282</v>
      </c>
      <c r="N81" s="154">
        <v>0.0788691701246423</v>
      </c>
    </row>
    <row r="82" spans="1:14" ht="12.75">
      <c r="A82" s="155" t="s">
        <v>141</v>
      </c>
      <c r="B82" s="7" t="s">
        <v>142</v>
      </c>
      <c r="C82" s="7"/>
      <c r="D82" s="178">
        <v>625461.0694200003</v>
      </c>
      <c r="E82" s="178">
        <v>628583.03632</v>
      </c>
      <c r="F82" s="783">
        <v>-0.4966673803793704</v>
      </c>
      <c r="G82" s="55">
        <v>-0.012048459877147467</v>
      </c>
      <c r="H82" s="55">
        <v>2.5753769921910643</v>
      </c>
      <c r="I82" s="55"/>
      <c r="J82" s="178">
        <v>141049.09316</v>
      </c>
      <c r="K82" s="178">
        <v>146096.32057000004</v>
      </c>
      <c r="L82" s="55">
        <v>-3.4547258892681976</v>
      </c>
      <c r="M82" s="55">
        <v>-0.09340878913159316</v>
      </c>
      <c r="N82" s="55">
        <v>2.6780633387192254</v>
      </c>
    </row>
    <row r="83" spans="1:14" ht="24">
      <c r="A83" s="152" t="s">
        <v>143</v>
      </c>
      <c r="B83" s="153"/>
      <c r="C83" s="236" t="s">
        <v>144</v>
      </c>
      <c r="D83" s="171">
        <v>32646.05063999996</v>
      </c>
      <c r="E83" s="171">
        <v>34817.687619999946</v>
      </c>
      <c r="F83" s="781">
        <v>-6.237166016598285</v>
      </c>
      <c r="G83" s="154">
        <v>-0.008380896357761654</v>
      </c>
      <c r="H83" s="154">
        <v>0.134422255540421</v>
      </c>
      <c r="I83" s="154"/>
      <c r="J83" s="171">
        <v>5664.2765400000035</v>
      </c>
      <c r="K83" s="171">
        <v>7910.89858</v>
      </c>
      <c r="L83" s="154">
        <v>-28.39907524133619</v>
      </c>
      <c r="M83" s="154">
        <v>-0.04157812346179726</v>
      </c>
      <c r="N83" s="154">
        <v>0.10754618127841492</v>
      </c>
    </row>
    <row r="84" spans="1:14" ht="12.75">
      <c r="A84" s="149" t="s">
        <v>145</v>
      </c>
      <c r="B84" s="44"/>
      <c r="C84" s="44" t="s">
        <v>146</v>
      </c>
      <c r="D84" s="166">
        <v>42155.559989999994</v>
      </c>
      <c r="E84" s="166">
        <v>42659.06895000001</v>
      </c>
      <c r="F84" s="112">
        <v>-1.1803093044298936</v>
      </c>
      <c r="G84" s="54">
        <v>-0.0019431684244778813</v>
      </c>
      <c r="H84" s="54">
        <v>0.17357828424373642</v>
      </c>
      <c r="I84" s="54"/>
      <c r="J84" s="166">
        <v>9985.7885</v>
      </c>
      <c r="K84" s="166">
        <v>9102.067529999998</v>
      </c>
      <c r="L84" s="54">
        <v>9.709013552001215</v>
      </c>
      <c r="M84" s="54">
        <v>0.01635498047390267</v>
      </c>
      <c r="N84" s="54">
        <v>0.18959763222099152</v>
      </c>
    </row>
    <row r="85" spans="1:14" s="28" customFormat="1" ht="12.75">
      <c r="A85" s="234" t="s">
        <v>147</v>
      </c>
      <c r="B85" s="153"/>
      <c r="C85" s="153" t="s">
        <v>148</v>
      </c>
      <c r="D85" s="62">
        <v>18543.978150000006</v>
      </c>
      <c r="E85" s="62">
        <v>15415.141959999997</v>
      </c>
      <c r="F85" s="781">
        <v>20.297161051898673</v>
      </c>
      <c r="G85" s="154">
        <v>0.012074970204644476</v>
      </c>
      <c r="H85" s="154">
        <v>0.07635604677280766</v>
      </c>
      <c r="I85" s="154"/>
      <c r="J85" s="62">
        <v>3605.913249999999</v>
      </c>
      <c r="K85" s="62">
        <v>3752.87946</v>
      </c>
      <c r="L85" s="154">
        <v>-3.9160919386417214</v>
      </c>
      <c r="M85" s="154">
        <v>-0.002719896411277294</v>
      </c>
      <c r="N85" s="154">
        <v>0.06846455982863046</v>
      </c>
    </row>
    <row r="86" spans="1:14" ht="12.75">
      <c r="A86" s="233" t="s">
        <v>149</v>
      </c>
      <c r="B86" s="44"/>
      <c r="C86" s="44" t="s">
        <v>150</v>
      </c>
      <c r="D86" s="73">
        <v>252759.18465000016</v>
      </c>
      <c r="E86" s="73">
        <v>269675.74181000004</v>
      </c>
      <c r="F86" s="112">
        <v>-6.272925049342567</v>
      </c>
      <c r="G86" s="54">
        <v>-0.06528527262789144</v>
      </c>
      <c r="H86" s="54">
        <v>1.0407525272775482</v>
      </c>
      <c r="I86" s="54"/>
      <c r="J86" s="73">
        <v>61277.40586999997</v>
      </c>
      <c r="K86" s="73">
        <v>62983.82478000002</v>
      </c>
      <c r="L86" s="54">
        <v>-2.709297055173288</v>
      </c>
      <c r="M86" s="54">
        <v>-0.03158061073660946</v>
      </c>
      <c r="N86" s="54">
        <v>1.1634585552855121</v>
      </c>
    </row>
    <row r="87" spans="1:14" ht="12.75" customHeight="1">
      <c r="A87" s="235" t="s">
        <v>151</v>
      </c>
      <c r="B87" s="153"/>
      <c r="C87" s="236" t="s">
        <v>152</v>
      </c>
      <c r="D87" s="171">
        <v>19309.246269999996</v>
      </c>
      <c r="E87" s="171">
        <v>18894.81391</v>
      </c>
      <c r="F87" s="782">
        <v>2.193365660937569</v>
      </c>
      <c r="G87" s="172">
        <v>0.0015993992957619241</v>
      </c>
      <c r="H87" s="172">
        <v>0.07950708846902847</v>
      </c>
      <c r="I87" s="172"/>
      <c r="J87" s="171">
        <v>4737.769610000001</v>
      </c>
      <c r="K87" s="171">
        <v>5250.322750000001</v>
      </c>
      <c r="L87" s="172">
        <v>-9.76231680233372</v>
      </c>
      <c r="M87" s="172">
        <v>-0.009485795721852656</v>
      </c>
      <c r="N87" s="172">
        <v>0.089954829312134</v>
      </c>
    </row>
    <row r="88" spans="1:14" s="28" customFormat="1" ht="12.75">
      <c r="A88" s="233" t="s">
        <v>153</v>
      </c>
      <c r="B88" s="44"/>
      <c r="C88" s="44" t="s">
        <v>154</v>
      </c>
      <c r="D88" s="166">
        <v>30813.939060000008</v>
      </c>
      <c r="E88" s="166">
        <v>23350.50587</v>
      </c>
      <c r="F88" s="112">
        <v>31.962618846681146</v>
      </c>
      <c r="G88" s="54">
        <v>0.028803276336945117</v>
      </c>
      <c r="H88" s="54">
        <v>0.12687841589803667</v>
      </c>
      <c r="I88" s="54"/>
      <c r="J88" s="166">
        <v>8905.08629</v>
      </c>
      <c r="K88" s="166">
        <v>6667.451870000001</v>
      </c>
      <c r="L88" s="54">
        <v>33.560563520048305</v>
      </c>
      <c r="M88" s="54">
        <v>0.04141179002104298</v>
      </c>
      <c r="N88" s="54">
        <v>0.16907861360248252</v>
      </c>
    </row>
    <row r="89" spans="1:14" ht="12.75">
      <c r="A89" s="234" t="s">
        <v>155</v>
      </c>
      <c r="B89" s="153"/>
      <c r="C89" s="153" t="s">
        <v>156</v>
      </c>
      <c r="D89" s="171">
        <v>2492.330700000002</v>
      </c>
      <c r="E89" s="171">
        <v>2005.5071599999997</v>
      </c>
      <c r="F89" s="781">
        <v>24.27433567477277</v>
      </c>
      <c r="G89" s="154">
        <v>0.0018787751686097564</v>
      </c>
      <c r="H89" s="154">
        <v>0.010262335188445233</v>
      </c>
      <c r="I89" s="154"/>
      <c r="J89" s="171">
        <v>459.6875199999999</v>
      </c>
      <c r="K89" s="171">
        <v>226.22612</v>
      </c>
      <c r="L89" s="154">
        <v>103.19825137786913</v>
      </c>
      <c r="M89" s="154">
        <v>0.0043206586332448</v>
      </c>
      <c r="N89" s="154">
        <v>0.00872797029033207</v>
      </c>
    </row>
    <row r="90" spans="1:14" ht="12.75">
      <c r="A90" s="237" t="s">
        <v>157</v>
      </c>
      <c r="B90" s="44"/>
      <c r="C90" s="44" t="s">
        <v>158</v>
      </c>
      <c r="D90" s="166">
        <v>226740.77996000013</v>
      </c>
      <c r="E90" s="166">
        <v>221764.56903999991</v>
      </c>
      <c r="F90" s="112">
        <v>2.2439161230947815</v>
      </c>
      <c r="G90" s="54">
        <v>0.019204456527022244</v>
      </c>
      <c r="H90" s="54">
        <v>0.9336200388010408</v>
      </c>
      <c r="I90" s="54"/>
      <c r="J90" s="166">
        <v>46413.16558</v>
      </c>
      <c r="K90" s="166">
        <v>50202.64948</v>
      </c>
      <c r="L90" s="54">
        <v>-7.548374317394691</v>
      </c>
      <c r="M90" s="54">
        <v>-0.07013179192824674</v>
      </c>
      <c r="N90" s="54">
        <v>0.8812349969007278</v>
      </c>
    </row>
    <row r="91" spans="1:14" ht="12.75">
      <c r="A91" s="198" t="s">
        <v>159</v>
      </c>
      <c r="B91" s="144" t="s">
        <v>160</v>
      </c>
      <c r="C91" s="144"/>
      <c r="D91" s="184">
        <v>1231214.8924900002</v>
      </c>
      <c r="E91" s="184">
        <v>1305470.8410499995</v>
      </c>
      <c r="F91" s="110">
        <v>-5.688058762022953</v>
      </c>
      <c r="G91" s="146">
        <v>-0.28657248635940924</v>
      </c>
      <c r="H91" s="146">
        <v>5.069608104469416</v>
      </c>
      <c r="I91" s="146"/>
      <c r="J91" s="184">
        <v>190097.50134999998</v>
      </c>
      <c r="K91" s="184">
        <v>269114.30035</v>
      </c>
      <c r="L91" s="146">
        <v>-29.361798647353083</v>
      </c>
      <c r="M91" s="146">
        <v>-1.4623600079958372</v>
      </c>
      <c r="N91" s="146">
        <v>3.60933301832767</v>
      </c>
    </row>
    <row r="92" spans="1:14" ht="12.75">
      <c r="A92" s="149" t="s">
        <v>161</v>
      </c>
      <c r="B92" s="44"/>
      <c r="C92" s="44" t="s">
        <v>162</v>
      </c>
      <c r="D92" s="166">
        <v>6.752490000000001</v>
      </c>
      <c r="E92" s="166">
        <v>185.96383000000006</v>
      </c>
      <c r="F92" s="112">
        <v>-96.3689229244203</v>
      </c>
      <c r="G92" s="54">
        <v>-0.0006916218873172792</v>
      </c>
      <c r="H92" s="54">
        <v>2.7803820631276784E-05</v>
      </c>
      <c r="I92" s="54"/>
      <c r="J92" s="166">
        <v>4.495150000000001</v>
      </c>
      <c r="K92" s="166">
        <v>5.258450000000001</v>
      </c>
      <c r="L92" s="54">
        <v>-14.515684279588093</v>
      </c>
      <c r="M92" s="54">
        <v>-1.4126355512113604E-05</v>
      </c>
      <c r="N92" s="54">
        <v>8.534827234506219E-05</v>
      </c>
    </row>
    <row r="93" spans="1:14" ht="12.75">
      <c r="A93" s="234" t="s">
        <v>163</v>
      </c>
      <c r="B93" s="153"/>
      <c r="C93" s="153" t="s">
        <v>164</v>
      </c>
      <c r="D93" s="62">
        <v>3183.3199200000004</v>
      </c>
      <c r="E93" s="62">
        <v>2847.0297499999997</v>
      </c>
      <c r="F93" s="781">
        <v>11.811965435204907</v>
      </c>
      <c r="G93" s="154">
        <v>0.0012978288207746735</v>
      </c>
      <c r="H93" s="154">
        <v>0.013107528640197964</v>
      </c>
      <c r="I93" s="154"/>
      <c r="J93" s="62">
        <v>628.772</v>
      </c>
      <c r="K93" s="62">
        <v>600.26484</v>
      </c>
      <c r="L93" s="154">
        <v>4.7490970818813905</v>
      </c>
      <c r="M93" s="154">
        <v>0.000527580606315609</v>
      </c>
      <c r="N93" s="154">
        <v>0.011938334404624861</v>
      </c>
    </row>
    <row r="94" spans="1:14" ht="12.75">
      <c r="A94" s="233"/>
      <c r="B94" s="44"/>
      <c r="C94" s="44"/>
      <c r="D94" s="73"/>
      <c r="E94" s="73"/>
      <c r="F94" s="112"/>
      <c r="G94" s="54"/>
      <c r="H94" s="54"/>
      <c r="I94" s="54"/>
      <c r="J94" s="73"/>
      <c r="K94" s="73"/>
      <c r="L94" s="54"/>
      <c r="M94" s="54"/>
      <c r="N94" s="54"/>
    </row>
    <row r="95" spans="1:14" s="243" customFormat="1" ht="24" customHeight="1">
      <c r="A95" s="245" t="s">
        <v>165</v>
      </c>
      <c r="B95" s="153"/>
      <c r="C95" s="236" t="s">
        <v>166</v>
      </c>
      <c r="D95" s="171">
        <v>1228024.8200800002</v>
      </c>
      <c r="E95" s="171">
        <v>1302437.8474699995</v>
      </c>
      <c r="F95" s="782">
        <v>-5.713364943636075</v>
      </c>
      <c r="G95" s="172">
        <v>-0.2871786932928667</v>
      </c>
      <c r="H95" s="172">
        <v>5.056472772008587</v>
      </c>
      <c r="I95" s="172"/>
      <c r="J95" s="171">
        <v>189464.23419999998</v>
      </c>
      <c r="K95" s="171">
        <v>268508.77706</v>
      </c>
      <c r="L95" s="172">
        <v>-29.438346010691863</v>
      </c>
      <c r="M95" s="172">
        <v>-1.4628734622466406</v>
      </c>
      <c r="N95" s="172">
        <v>3.5973093356506993</v>
      </c>
    </row>
    <row r="96" spans="1:14" s="241" customFormat="1" ht="3.75" customHeight="1" thickBot="1">
      <c r="A96" s="246"/>
      <c r="B96" s="247"/>
      <c r="C96" s="247"/>
      <c r="D96" s="248"/>
      <c r="E96" s="248"/>
      <c r="F96" s="219"/>
      <c r="G96" s="249"/>
      <c r="H96" s="249"/>
      <c r="I96" s="249"/>
      <c r="J96" s="248"/>
      <c r="K96" s="248"/>
      <c r="L96" s="249"/>
      <c r="M96" s="249"/>
      <c r="N96" s="249"/>
    </row>
    <row r="97" spans="1:14" ht="14.25" customHeight="1">
      <c r="A97" s="180"/>
      <c r="B97" s="180"/>
      <c r="C97" s="180"/>
      <c r="D97" s="49"/>
      <c r="E97" s="49"/>
      <c r="F97" s="250"/>
      <c r="G97" s="250"/>
      <c r="H97" s="250"/>
      <c r="I97" s="179"/>
      <c r="J97" s="49"/>
      <c r="K97" s="49"/>
      <c r="L97" s="250"/>
      <c r="M97" s="250"/>
      <c r="N97" s="250"/>
    </row>
    <row r="98" spans="1:14" ht="14.25" customHeight="1">
      <c r="A98" s="174" t="s">
        <v>167</v>
      </c>
      <c r="B98" s="180"/>
      <c r="C98" s="180"/>
      <c r="D98" s="49"/>
      <c r="E98" s="49"/>
      <c r="F98" s="250"/>
      <c r="G98" s="250"/>
      <c r="H98" s="250"/>
      <c r="I98" s="179"/>
      <c r="J98" s="49"/>
      <c r="K98" s="49"/>
      <c r="L98" s="250"/>
      <c r="M98" s="250"/>
      <c r="N98" s="250"/>
    </row>
    <row r="99" spans="1:14" ht="14.25" customHeight="1">
      <c r="A99" s="541" t="s">
        <v>504</v>
      </c>
      <c r="B99" s="13"/>
      <c r="C99" s="44"/>
      <c r="D99" s="207"/>
      <c r="E99" s="223"/>
      <c r="F99" s="606"/>
      <c r="G99" s="607"/>
      <c r="H99" s="187"/>
      <c r="I99" s="16"/>
      <c r="K99" s="225"/>
      <c r="L99" s="28"/>
      <c r="M99" s="28"/>
      <c r="N99" s="28"/>
    </row>
    <row r="100" spans="1:14" ht="14.25" customHeight="1">
      <c r="A100" s="222" t="s">
        <v>168</v>
      </c>
      <c r="B100" s="13"/>
      <c r="C100" s="44"/>
      <c r="D100" s="207"/>
      <c r="E100" s="223"/>
      <c r="F100" s="606"/>
      <c r="G100" s="607"/>
      <c r="H100" s="608"/>
      <c r="I100" s="16"/>
      <c r="K100" s="225"/>
      <c r="L100" s="28"/>
      <c r="M100" s="28"/>
      <c r="N100" s="28"/>
    </row>
    <row r="101" ht="12.75">
      <c r="A101" s="222" t="s">
        <v>748</v>
      </c>
    </row>
    <row r="102" ht="12.75">
      <c r="A102" s="67" t="s">
        <v>835</v>
      </c>
    </row>
    <row r="103" ht="12.75">
      <c r="A103" s="489" t="s">
        <v>1323</v>
      </c>
    </row>
  </sheetData>
  <sheetProtection/>
  <mergeCells count="8">
    <mergeCell ref="A9:G9"/>
    <mergeCell ref="D12:H12"/>
    <mergeCell ref="J12:N12"/>
    <mergeCell ref="D13:H13"/>
    <mergeCell ref="J13:N13"/>
    <mergeCell ref="H14:H15"/>
    <mergeCell ref="N14:N15"/>
    <mergeCell ref="A11:H11"/>
  </mergeCells>
  <printOptions/>
  <pageMargins left="0.7" right="0.7" top="0.75" bottom="0.75" header="0.3" footer="0.3"/>
  <pageSetup orientation="portrait" paperSize="9"/>
  <ignoredErrors>
    <ignoredError sqref="A19:A93 A95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P45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21.421875" style="251" customWidth="1"/>
    <col min="2" max="2" width="12.28125" style="251" customWidth="1"/>
    <col min="3" max="3" width="12.140625" style="257" customWidth="1"/>
    <col min="4" max="4" width="10.7109375" style="257" customWidth="1"/>
    <col min="5" max="5" width="14.421875" style="257" customWidth="1"/>
    <col min="6" max="6" width="14.140625" style="257" customWidth="1"/>
    <col min="7" max="7" width="1.1484375" style="257" customWidth="1"/>
    <col min="8" max="8" width="14.57421875" style="251" customWidth="1"/>
    <col min="9" max="9" width="11.28125" style="251" customWidth="1"/>
    <col min="10" max="10" width="10.140625" style="251" customWidth="1"/>
    <col min="11" max="11" width="11.8515625" style="251" customWidth="1"/>
    <col min="12" max="12" width="13.28125" style="251" customWidth="1"/>
    <col min="13" max="13" width="15.421875" style="258" customWidth="1"/>
    <col min="14" max="14" width="12.28125" style="258" customWidth="1"/>
    <col min="15" max="16" width="16.57421875" style="258" customWidth="1"/>
    <col min="17" max="17" width="12.28125" style="258" customWidth="1"/>
    <col min="18" max="18" width="17.00390625" style="258" customWidth="1"/>
    <col min="19" max="20" width="13.28125" style="258" customWidth="1"/>
    <col min="21" max="22" width="17.00390625" style="258" customWidth="1"/>
    <col min="23" max="88" width="13.28125" style="258" customWidth="1"/>
    <col min="89" max="16384" width="13.28125" style="257" customWidth="1"/>
  </cols>
  <sheetData>
    <row r="1" ht="5.25" customHeight="1"/>
    <row r="5" ht="24" customHeight="1"/>
    <row r="6" spans="1:12" s="512" customFormat="1" ht="21" customHeight="1">
      <c r="A6" s="259" t="s">
        <v>1334</v>
      </c>
      <c r="B6" s="259"/>
      <c r="C6" s="609"/>
      <c r="D6" s="609"/>
      <c r="E6" s="609"/>
      <c r="F6" s="609"/>
      <c r="G6" s="609"/>
      <c r="H6" s="251"/>
      <c r="I6" s="251"/>
      <c r="J6" s="252"/>
      <c r="K6" s="252"/>
      <c r="L6" s="252"/>
    </row>
    <row r="7" spans="1:12" s="512" customFormat="1" ht="16.5" customHeight="1">
      <c r="A7" s="259" t="s">
        <v>756</v>
      </c>
      <c r="B7" s="259"/>
      <c r="C7" s="609"/>
      <c r="D7" s="609"/>
      <c r="E7" s="609"/>
      <c r="F7" s="609"/>
      <c r="G7" s="609"/>
      <c r="H7" s="252"/>
      <c r="I7" s="252"/>
      <c r="J7" s="252"/>
      <c r="K7" s="252"/>
      <c r="L7" s="252"/>
    </row>
    <row r="8" spans="1:12" s="512" customFormat="1" ht="16.5" customHeight="1">
      <c r="A8" s="259" t="s">
        <v>334</v>
      </c>
      <c r="B8" s="259"/>
      <c r="C8" s="609"/>
      <c r="D8" s="609"/>
      <c r="E8" s="609"/>
      <c r="F8" s="609"/>
      <c r="G8" s="609"/>
      <c r="H8" s="252"/>
      <c r="I8" s="252"/>
      <c r="J8" s="252"/>
      <c r="K8" s="252"/>
      <c r="L8" s="252"/>
    </row>
    <row r="9" spans="1:12" s="512" customFormat="1" ht="21" customHeight="1" thickBot="1">
      <c r="A9" s="838" t="s">
        <v>1318</v>
      </c>
      <c r="B9" s="838"/>
      <c r="C9" s="838"/>
      <c r="D9" s="838"/>
      <c r="E9" s="838"/>
      <c r="F9" s="838"/>
      <c r="G9" s="838"/>
      <c r="H9" s="762"/>
      <c r="I9" s="762"/>
      <c r="J9" s="762"/>
      <c r="K9" s="762"/>
      <c r="L9" s="762"/>
    </row>
    <row r="10" spans="1:12" s="260" customFormat="1" ht="18" customHeight="1">
      <c r="A10" s="648"/>
      <c r="B10" s="845" t="s">
        <v>1319</v>
      </c>
      <c r="C10" s="845"/>
      <c r="D10" s="845"/>
      <c r="E10" s="845"/>
      <c r="F10" s="845"/>
      <c r="G10" s="845"/>
      <c r="H10" s="845" t="s">
        <v>1320</v>
      </c>
      <c r="I10" s="845"/>
      <c r="J10" s="845"/>
      <c r="K10" s="845"/>
      <c r="L10" s="845"/>
    </row>
    <row r="11" spans="1:12" s="261" customFormat="1" ht="15" customHeight="1">
      <c r="A11" s="649" t="s">
        <v>757</v>
      </c>
      <c r="B11" s="846" t="s">
        <v>444</v>
      </c>
      <c r="C11" s="846"/>
      <c r="D11" s="846"/>
      <c r="E11" s="846"/>
      <c r="F11" s="846"/>
      <c r="G11" s="679"/>
      <c r="H11" s="846" t="s">
        <v>444</v>
      </c>
      <c r="I11" s="846"/>
      <c r="J11" s="846"/>
      <c r="K11" s="846"/>
      <c r="L11" s="846"/>
    </row>
    <row r="12" spans="1:12" s="261" customFormat="1" ht="15" customHeight="1">
      <c r="A12" s="649"/>
      <c r="B12" s="827">
        <v>2013</v>
      </c>
      <c r="C12" s="827">
        <v>2012</v>
      </c>
      <c r="D12" s="542" t="s">
        <v>445</v>
      </c>
      <c r="E12" s="679" t="s">
        <v>758</v>
      </c>
      <c r="F12" s="679" t="s">
        <v>447</v>
      </c>
      <c r="G12" s="542"/>
      <c r="H12" s="827">
        <v>2013</v>
      </c>
      <c r="I12" s="827">
        <v>2012</v>
      </c>
      <c r="J12" s="253" t="s">
        <v>445</v>
      </c>
      <c r="K12" s="253" t="s">
        <v>758</v>
      </c>
      <c r="L12" s="679" t="s">
        <v>447</v>
      </c>
    </row>
    <row r="13" spans="1:12" s="261" customFormat="1" ht="11.25" customHeight="1" thickBot="1">
      <c r="A13" s="765"/>
      <c r="B13" s="844"/>
      <c r="C13" s="844"/>
      <c r="D13" s="766" t="s">
        <v>449</v>
      </c>
      <c r="E13" s="767" t="s">
        <v>450</v>
      </c>
      <c r="F13" s="768">
        <v>2013</v>
      </c>
      <c r="G13" s="766"/>
      <c r="H13" s="844"/>
      <c r="I13" s="844"/>
      <c r="J13" s="766" t="s">
        <v>449</v>
      </c>
      <c r="K13" s="767" t="s">
        <v>450</v>
      </c>
      <c r="L13" s="768">
        <v>2013</v>
      </c>
    </row>
    <row r="14" spans="1:8" s="262" customFormat="1" ht="12.75" customHeight="1">
      <c r="A14" s="254"/>
      <c r="B14" s="254"/>
      <c r="H14" s="254"/>
    </row>
    <row r="15" spans="1:12" s="511" customFormat="1" ht="12" customHeight="1">
      <c r="A15" s="543" t="s">
        <v>452</v>
      </c>
      <c r="B15" s="285">
        <v>24286194.65485999</v>
      </c>
      <c r="C15" s="285">
        <v>25911750.811580006</v>
      </c>
      <c r="D15" s="146">
        <v>-6.273432345581032</v>
      </c>
      <c r="E15" s="146">
        <v>-6.273432345581032</v>
      </c>
      <c r="F15" s="146">
        <v>100</v>
      </c>
      <c r="G15" s="339">
        <v>0</v>
      </c>
      <c r="H15" s="285">
        <v>5266831.860199999</v>
      </c>
      <c r="I15" s="285">
        <v>5403375.2679200005</v>
      </c>
      <c r="J15" s="146">
        <v>-2.527002122741015</v>
      </c>
      <c r="K15" s="146">
        <v>-2.527002122741015</v>
      </c>
      <c r="L15" s="146">
        <v>100</v>
      </c>
    </row>
    <row r="16" spans="1:16" s="262" customFormat="1" ht="15" customHeight="1">
      <c r="A16" s="282"/>
      <c r="B16" s="73"/>
      <c r="C16" s="73"/>
      <c r="D16" s="15"/>
      <c r="E16" s="54"/>
      <c r="F16" s="54"/>
      <c r="G16" s="15"/>
      <c r="H16" s="73"/>
      <c r="I16" s="73"/>
      <c r="J16" s="15"/>
      <c r="K16" s="54"/>
      <c r="L16" s="54"/>
      <c r="M16" s="256"/>
      <c r="N16" s="256"/>
      <c r="O16" s="256"/>
      <c r="P16" s="256"/>
    </row>
    <row r="17" spans="1:12" s="262" customFormat="1" ht="19.5" customHeight="1">
      <c r="A17" s="544" t="s">
        <v>1247</v>
      </c>
      <c r="B17" s="283">
        <v>14249588.859429736</v>
      </c>
      <c r="C17" s="283">
        <v>15373473.94309978</v>
      </c>
      <c r="D17" s="154">
        <v>-7.3105472961398466</v>
      </c>
      <c r="E17" s="154">
        <v>-4.337356791683018</v>
      </c>
      <c r="F17" s="154">
        <v>58.673617097844534</v>
      </c>
      <c r="G17" s="154">
        <v>0</v>
      </c>
      <c r="H17" s="283">
        <v>2911331.304449987</v>
      </c>
      <c r="I17" s="283">
        <v>2967277.3189899726</v>
      </c>
      <c r="J17" s="154">
        <v>-1.8854326214116326</v>
      </c>
      <c r="K17" s="154">
        <v>-1.0353901360902806</v>
      </c>
      <c r="L17" s="154">
        <v>55.27670868800878</v>
      </c>
    </row>
    <row r="18" spans="1:12" s="262" customFormat="1" ht="19.5" customHeight="1">
      <c r="A18" s="282" t="s">
        <v>1248</v>
      </c>
      <c r="B18" s="73">
        <v>1731393.3767499945</v>
      </c>
      <c r="C18" s="73">
        <v>1561502.1354399868</v>
      </c>
      <c r="D18" s="54">
        <v>10.879987766532073</v>
      </c>
      <c r="E18" s="54">
        <v>0.6556532692267285</v>
      </c>
      <c r="F18" s="54">
        <v>7.129125832002338</v>
      </c>
      <c r="G18" s="281">
        <v>0</v>
      </c>
      <c r="H18" s="73">
        <v>347439.7552300005</v>
      </c>
      <c r="I18" s="73">
        <v>308107.470250001</v>
      </c>
      <c r="J18" s="54">
        <v>12.765768044534893</v>
      </c>
      <c r="K18" s="54">
        <v>0.7279206612488388</v>
      </c>
      <c r="L18" s="54">
        <v>6.5967504650282685</v>
      </c>
    </row>
    <row r="19" spans="1:12" s="262" customFormat="1" ht="19.5" customHeight="1">
      <c r="A19" s="544" t="s">
        <v>1250</v>
      </c>
      <c r="B19" s="283">
        <v>1394565.8451000012</v>
      </c>
      <c r="C19" s="283">
        <v>2068287.3377899972</v>
      </c>
      <c r="D19" s="154">
        <v>-32.57388276668946</v>
      </c>
      <c r="E19" s="154">
        <v>-2.600061638401172</v>
      </c>
      <c r="F19" s="154">
        <v>5.742216369911744</v>
      </c>
      <c r="G19" s="340">
        <v>0</v>
      </c>
      <c r="H19" s="283">
        <v>369175.4399599998</v>
      </c>
      <c r="I19" s="283">
        <v>617991.8956</v>
      </c>
      <c r="J19" s="154">
        <v>-40.262090394960225</v>
      </c>
      <c r="K19" s="154">
        <v>-4.6048338918311105</v>
      </c>
      <c r="L19" s="154">
        <v>7.009440395273621</v>
      </c>
    </row>
    <row r="20" spans="1:12" s="262" customFormat="1" ht="19.5" customHeight="1">
      <c r="A20" s="282" t="s">
        <v>1249</v>
      </c>
      <c r="B20" s="73">
        <v>1363327.2376500007</v>
      </c>
      <c r="C20" s="73">
        <v>1407694.1291300154</v>
      </c>
      <c r="D20" s="54">
        <v>-3.1517423111961373</v>
      </c>
      <c r="E20" s="54">
        <v>-0.17122305552655687</v>
      </c>
      <c r="F20" s="54">
        <v>5.613589354053789</v>
      </c>
      <c r="G20" s="281">
        <v>0</v>
      </c>
      <c r="H20" s="73">
        <v>307955.42535999976</v>
      </c>
      <c r="I20" s="73">
        <v>289524.60944999784</v>
      </c>
      <c r="J20" s="54">
        <v>6.36588922268627</v>
      </c>
      <c r="K20" s="54">
        <v>0.3410982024407268</v>
      </c>
      <c r="L20" s="54">
        <v>5.847071513467789</v>
      </c>
    </row>
    <row r="21" spans="1:12" s="262" customFormat="1" ht="19.5" customHeight="1">
      <c r="A21" s="544" t="s">
        <v>1251</v>
      </c>
      <c r="B21" s="283">
        <v>1202965.1071599892</v>
      </c>
      <c r="C21" s="283">
        <v>1197881.2260999952</v>
      </c>
      <c r="D21" s="154">
        <v>0.42440610548224456</v>
      </c>
      <c r="E21" s="154">
        <v>0.01961998282926507</v>
      </c>
      <c r="F21" s="154">
        <v>4.953287759798384</v>
      </c>
      <c r="G21" s="340">
        <v>0</v>
      </c>
      <c r="H21" s="283">
        <v>262514.59483999916</v>
      </c>
      <c r="I21" s="283">
        <v>298848.3971399992</v>
      </c>
      <c r="J21" s="154">
        <v>-12.157937819883646</v>
      </c>
      <c r="K21" s="154">
        <v>-0.6724278899471392</v>
      </c>
      <c r="L21" s="154">
        <v>4.984297995608134</v>
      </c>
    </row>
    <row r="22" spans="1:12" s="262" customFormat="1" ht="19.5" customHeight="1">
      <c r="A22" s="282" t="s">
        <v>1253</v>
      </c>
      <c r="B22" s="73">
        <v>1161679.2345599995</v>
      </c>
      <c r="C22" s="73">
        <v>1389558.8663800005</v>
      </c>
      <c r="D22" s="54">
        <v>-16.399422675317087</v>
      </c>
      <c r="E22" s="54">
        <v>-0.8794451346690207</v>
      </c>
      <c r="F22" s="54">
        <v>4.7832904704464765</v>
      </c>
      <c r="G22" s="281">
        <v>0</v>
      </c>
      <c r="H22" s="73">
        <v>340694.7930799998</v>
      </c>
      <c r="I22" s="73">
        <v>227366.94225000002</v>
      </c>
      <c r="J22" s="54">
        <v>49.84359190853294</v>
      </c>
      <c r="K22" s="54">
        <v>2.09735295460285</v>
      </c>
      <c r="L22" s="54">
        <v>6.468685580311321</v>
      </c>
    </row>
    <row r="23" spans="1:12" s="262" customFormat="1" ht="19.5" customHeight="1">
      <c r="A23" s="544" t="s">
        <v>1252</v>
      </c>
      <c r="B23" s="283">
        <v>1136143.54622</v>
      </c>
      <c r="C23" s="283">
        <v>864399.1337900058</v>
      </c>
      <c r="D23" s="154">
        <v>31.437376763499934</v>
      </c>
      <c r="E23" s="154">
        <v>1.0487304173539325</v>
      </c>
      <c r="F23" s="154">
        <v>4.678145598213932</v>
      </c>
      <c r="G23" s="340">
        <v>0</v>
      </c>
      <c r="H23" s="283">
        <v>259520.59613000066</v>
      </c>
      <c r="I23" s="283">
        <v>192892.08778999984</v>
      </c>
      <c r="J23" s="154">
        <v>34.541856591100185</v>
      </c>
      <c r="K23" s="154">
        <v>1.2330905227992632</v>
      </c>
      <c r="L23" s="154">
        <v>4.927451701868945</v>
      </c>
    </row>
    <row r="24" spans="1:12" s="262" customFormat="1" ht="19.5" customHeight="1">
      <c r="A24" s="282" t="s">
        <v>1254</v>
      </c>
      <c r="B24" s="73">
        <v>522780.2307699992</v>
      </c>
      <c r="C24" s="73">
        <v>523121.0873900014</v>
      </c>
      <c r="D24" s="54">
        <v>-0.06515826416075843</v>
      </c>
      <c r="E24" s="54">
        <v>-0.0013154519062829194</v>
      </c>
      <c r="F24" s="54">
        <v>2.1525819017734995</v>
      </c>
      <c r="G24" s="281">
        <v>0</v>
      </c>
      <c r="H24" s="73">
        <v>130372.36258000007</v>
      </c>
      <c r="I24" s="73">
        <v>140298.22477000018</v>
      </c>
      <c r="J24" s="54">
        <v>-7.07483092268074</v>
      </c>
      <c r="K24" s="54">
        <v>-0.18369744276193886</v>
      </c>
      <c r="L24" s="54">
        <v>2.475346964561147</v>
      </c>
    </row>
    <row r="25" spans="1:12" s="262" customFormat="1" ht="19.5" customHeight="1">
      <c r="A25" s="544" t="s">
        <v>1255</v>
      </c>
      <c r="B25" s="283">
        <v>471722.1887500009</v>
      </c>
      <c r="C25" s="283">
        <v>455469.59839999647</v>
      </c>
      <c r="D25" s="154">
        <v>3.5683150768125005</v>
      </c>
      <c r="E25" s="154">
        <v>0.06272285677716966</v>
      </c>
      <c r="F25" s="154">
        <v>1.9423470636459015</v>
      </c>
      <c r="G25" s="340">
        <v>0</v>
      </c>
      <c r="H25" s="283">
        <v>111372.69898000044</v>
      </c>
      <c r="I25" s="283">
        <v>107198.24257000051</v>
      </c>
      <c r="J25" s="154">
        <v>3.8941463124024667</v>
      </c>
      <c r="K25" s="154">
        <v>0.07725645921325876</v>
      </c>
      <c r="L25" s="154">
        <v>2.1146051732088376</v>
      </c>
    </row>
    <row r="26" spans="1:12" s="262" customFormat="1" ht="19.5" customHeight="1">
      <c r="A26" s="282" t="s">
        <v>1256</v>
      </c>
      <c r="B26" s="73">
        <v>401550.12187000003</v>
      </c>
      <c r="C26" s="73">
        <v>476497.40086</v>
      </c>
      <c r="D26" s="54">
        <v>-15.728790724720088</v>
      </c>
      <c r="E26" s="54">
        <v>-0.28924050534055734</v>
      </c>
      <c r="F26" s="54">
        <v>1.6534089740141504</v>
      </c>
      <c r="G26" s="281">
        <v>0</v>
      </c>
      <c r="H26" s="73">
        <v>79678.866</v>
      </c>
      <c r="I26" s="73">
        <v>78860.103</v>
      </c>
      <c r="J26" s="54">
        <v>1.0382474392659513</v>
      </c>
      <c r="K26" s="54">
        <v>0.015152806521897745</v>
      </c>
      <c r="L26" s="54">
        <v>1.5128424091551371</v>
      </c>
    </row>
    <row r="27" spans="1:12" s="262" customFormat="1" ht="19.5" customHeight="1">
      <c r="A27" s="544" t="s">
        <v>1257</v>
      </c>
      <c r="B27" s="283">
        <v>246584.7917999992</v>
      </c>
      <c r="C27" s="283">
        <v>222163.07419999962</v>
      </c>
      <c r="D27" s="154">
        <v>10.992698803768896</v>
      </c>
      <c r="E27" s="154">
        <v>0.09424958497627052</v>
      </c>
      <c r="F27" s="154">
        <v>1.0153290595925215</v>
      </c>
      <c r="G27" s="340">
        <v>0</v>
      </c>
      <c r="H27" s="283">
        <v>48816.36308999994</v>
      </c>
      <c r="I27" s="283">
        <v>67392.61728000002</v>
      </c>
      <c r="J27" s="154">
        <v>-27.56422726961358</v>
      </c>
      <c r="K27" s="154">
        <v>-0.3437898215267011</v>
      </c>
      <c r="L27" s="154">
        <v>0.9268638981793168</v>
      </c>
    </row>
    <row r="28" spans="1:12" s="262" customFormat="1" ht="19.5" customHeight="1">
      <c r="A28" s="282" t="s">
        <v>1258</v>
      </c>
      <c r="B28" s="73">
        <v>225448.68646000038</v>
      </c>
      <c r="C28" s="73">
        <v>228396.46479000035</v>
      </c>
      <c r="D28" s="54">
        <v>-1.2906409618512749</v>
      </c>
      <c r="E28" s="54">
        <v>-0.011376222129623914</v>
      </c>
      <c r="F28" s="54">
        <v>0.9282997590356754</v>
      </c>
      <c r="G28" s="281">
        <v>0</v>
      </c>
      <c r="H28" s="73">
        <v>55720.57439999996</v>
      </c>
      <c r="I28" s="73">
        <v>75126.21961</v>
      </c>
      <c r="J28" s="54">
        <v>-25.83072236396275</v>
      </c>
      <c r="K28" s="54">
        <v>-0.3591393202913729</v>
      </c>
      <c r="L28" s="54">
        <v>1.0579524062855514</v>
      </c>
    </row>
    <row r="29" spans="1:12" s="262" customFormat="1" ht="19.5" customHeight="1">
      <c r="A29" s="544" t="s">
        <v>1259</v>
      </c>
      <c r="B29" s="283">
        <v>151985.55828999984</v>
      </c>
      <c r="C29" s="283">
        <v>122167.83887000021</v>
      </c>
      <c r="D29" s="154">
        <v>24.40717597675515</v>
      </c>
      <c r="E29" s="154">
        <v>0.1150741207601998</v>
      </c>
      <c r="F29" s="154">
        <v>0.6258105086034362</v>
      </c>
      <c r="G29" s="340">
        <v>0</v>
      </c>
      <c r="H29" s="283">
        <v>37218.229650000045</v>
      </c>
      <c r="I29" s="283">
        <v>29754.610360000002</v>
      </c>
      <c r="J29" s="154">
        <v>25.08390867733763</v>
      </c>
      <c r="K29" s="154">
        <v>0.1381288346621374</v>
      </c>
      <c r="L29" s="154">
        <v>0.7066530817368213</v>
      </c>
    </row>
    <row r="30" spans="1:12" s="262" customFormat="1" ht="19.5" customHeight="1">
      <c r="A30" s="282" t="s">
        <v>1260</v>
      </c>
      <c r="B30" s="73">
        <v>11066.688329999999</v>
      </c>
      <c r="C30" s="73">
        <v>7512.880069999998</v>
      </c>
      <c r="D30" s="54">
        <v>47.30287488803213</v>
      </c>
      <c r="E30" s="54">
        <v>0.013715044907007196</v>
      </c>
      <c r="F30" s="54">
        <v>0.04556781532583742</v>
      </c>
      <c r="G30" s="281">
        <v>0</v>
      </c>
      <c r="H30" s="73">
        <v>2264.29615</v>
      </c>
      <c r="I30" s="73">
        <v>611.8172800000002</v>
      </c>
      <c r="J30" s="54">
        <v>270.0935269432075</v>
      </c>
      <c r="K30" s="54">
        <v>0.030582345072547822</v>
      </c>
      <c r="L30" s="54">
        <v>0.04299161640436377</v>
      </c>
    </row>
    <row r="31" spans="1:12" s="262" customFormat="1" ht="19.5" customHeight="1">
      <c r="A31" s="544" t="s">
        <v>1261</v>
      </c>
      <c r="B31" s="283">
        <v>10521.655349999999</v>
      </c>
      <c r="C31" s="283">
        <v>10068.61453</v>
      </c>
      <c r="D31" s="154">
        <v>4.499534853083698</v>
      </c>
      <c r="E31" s="154">
        <v>0.0017483991077806083</v>
      </c>
      <c r="F31" s="154">
        <v>0.043323606269022784</v>
      </c>
      <c r="G31" s="340">
        <v>0</v>
      </c>
      <c r="H31" s="283">
        <v>2116.41573</v>
      </c>
      <c r="I31" s="283">
        <v>1427.5901399999998</v>
      </c>
      <c r="J31" s="154">
        <v>48.25093496372849</v>
      </c>
      <c r="K31" s="154">
        <v>0.012748061273655718</v>
      </c>
      <c r="L31" s="154">
        <v>0.04018384839647478</v>
      </c>
    </row>
    <row r="32" spans="1:12" s="262" customFormat="1" ht="19.5" customHeight="1">
      <c r="A32" s="282" t="s">
        <v>1263</v>
      </c>
      <c r="B32" s="73">
        <v>2463.5503999999974</v>
      </c>
      <c r="C32" s="73">
        <v>2111.0239000000006</v>
      </c>
      <c r="D32" s="54">
        <v>16.699313541641892</v>
      </c>
      <c r="E32" s="54">
        <v>0.0013604889247485824</v>
      </c>
      <c r="F32" s="54">
        <v>0.010143830414811438</v>
      </c>
      <c r="G32" s="281">
        <v>0</v>
      </c>
      <c r="H32" s="73">
        <v>621.9452399999999</v>
      </c>
      <c r="I32" s="73">
        <v>632.11409</v>
      </c>
      <c r="J32" s="54">
        <v>-1.6087048463039533</v>
      </c>
      <c r="K32" s="54">
        <v>-0.00018819440619593643</v>
      </c>
      <c r="L32" s="54">
        <v>0.01180871644488728</v>
      </c>
    </row>
    <row r="33" spans="1:12" s="262" customFormat="1" ht="19.5" customHeight="1">
      <c r="A33" s="544" t="s">
        <v>1262</v>
      </c>
      <c r="B33" s="283">
        <v>2345.00695</v>
      </c>
      <c r="C33" s="283">
        <v>1209.0793600000002</v>
      </c>
      <c r="D33" s="154">
        <v>93.94979581820002</v>
      </c>
      <c r="E33" s="154">
        <v>0.004383831869409426</v>
      </c>
      <c r="F33" s="154">
        <v>0.009655719981354645</v>
      </c>
      <c r="G33" s="340">
        <v>0</v>
      </c>
      <c r="H33" s="283">
        <v>11.10984</v>
      </c>
      <c r="I33" s="283">
        <v>18.96456</v>
      </c>
      <c r="J33" s="154">
        <v>-41.41788683734291</v>
      </c>
      <c r="K33" s="154">
        <v>-0.00014536691624277337</v>
      </c>
      <c r="L33" s="154">
        <v>0.0002109397128082635</v>
      </c>
    </row>
    <row r="34" spans="1:12" s="262" customFormat="1" ht="19.5" customHeight="1">
      <c r="A34" s="282" t="s">
        <v>1264</v>
      </c>
      <c r="B34" s="73">
        <v>52.39891</v>
      </c>
      <c r="C34" s="73">
        <v>183.28298</v>
      </c>
      <c r="D34" s="54">
        <v>-71.41092424402964</v>
      </c>
      <c r="E34" s="54">
        <v>-0.0005051147294203975</v>
      </c>
      <c r="F34" s="54">
        <v>0.00021575595001464866</v>
      </c>
      <c r="G34" s="281">
        <v>0</v>
      </c>
      <c r="H34" s="73">
        <v>9.999999999999999E-34</v>
      </c>
      <c r="I34" s="73">
        <v>46.042790000000004</v>
      </c>
      <c r="J34" s="54">
        <v>-100</v>
      </c>
      <c r="K34" s="54">
        <v>-0.0008521116472023961</v>
      </c>
      <c r="L34" s="54">
        <v>1.898674623651317E-38</v>
      </c>
    </row>
    <row r="35" spans="1:12" s="262" customFormat="1" ht="17.25" customHeight="1">
      <c r="A35" s="544" t="s">
        <v>1265</v>
      </c>
      <c r="B35" s="283">
        <v>10.570110000000001</v>
      </c>
      <c r="C35" s="283">
        <v>9.999999999999999E-34</v>
      </c>
      <c r="D35" s="154" t="s">
        <v>905</v>
      </c>
      <c r="E35" s="154">
        <v>4.079272788960366E-05</v>
      </c>
      <c r="F35" s="154">
        <v>4.3523121469689704E-05</v>
      </c>
      <c r="G35" s="340">
        <v>0</v>
      </c>
      <c r="H35" s="283">
        <v>7.08949</v>
      </c>
      <c r="I35" s="283">
        <v>9.999999999999999E-34</v>
      </c>
      <c r="J35" s="154" t="s">
        <v>905</v>
      </c>
      <c r="K35" s="154">
        <v>0.00013120484231570056</v>
      </c>
      <c r="L35" s="154">
        <v>0.00013460634757629775</v>
      </c>
    </row>
    <row r="36" spans="1:12" s="262" customFormat="1" ht="19.5" customHeight="1">
      <c r="A36" s="282" t="s">
        <v>1326</v>
      </c>
      <c r="B36" s="73">
        <v>9.999999999999999E-34</v>
      </c>
      <c r="C36" s="73">
        <v>53.6945</v>
      </c>
      <c r="D36" s="54">
        <v>-100</v>
      </c>
      <c r="E36" s="54">
        <v>-0.00020722065595044173</v>
      </c>
      <c r="F36" s="54">
        <v>4.1175656137627414E-39</v>
      </c>
      <c r="G36" s="281">
        <v>0</v>
      </c>
      <c r="H36" s="73">
        <v>9.999999999999999E-34</v>
      </c>
      <c r="I36" s="73">
        <v>9.999999999999999E-34</v>
      </c>
      <c r="J36" s="54">
        <v>0</v>
      </c>
      <c r="K36" s="54">
        <v>0</v>
      </c>
      <c r="L36" s="54">
        <v>1.898674623651317E-38</v>
      </c>
    </row>
    <row r="37" spans="1:12" s="262" customFormat="1" ht="3" customHeight="1">
      <c r="A37" s="659"/>
      <c r="B37" s="350"/>
      <c r="C37" s="350"/>
      <c r="D37" s="564"/>
      <c r="E37" s="564"/>
      <c r="F37" s="564"/>
      <c r="G37" s="565"/>
      <c r="H37" s="350"/>
      <c r="I37" s="350"/>
      <c r="J37" s="564"/>
      <c r="K37" s="564"/>
      <c r="L37" s="564"/>
    </row>
    <row r="38" spans="1:12" s="262" customFormat="1" ht="19.5" customHeight="1">
      <c r="A38" s="282"/>
      <c r="B38" s="255"/>
      <c r="C38" s="610"/>
      <c r="D38" s="610"/>
      <c r="E38" s="610"/>
      <c r="F38" s="610"/>
      <c r="G38" s="610"/>
      <c r="H38" s="255"/>
      <c r="I38" s="255"/>
      <c r="J38" s="255"/>
      <c r="K38" s="255"/>
      <c r="L38" s="255"/>
    </row>
    <row r="39" spans="1:12" s="262" customFormat="1" ht="12" customHeight="1">
      <c r="A39" s="70" t="s">
        <v>759</v>
      </c>
      <c r="B39" s="255"/>
      <c r="C39" s="610"/>
      <c r="D39" s="610"/>
      <c r="E39" s="610"/>
      <c r="F39" s="610"/>
      <c r="G39" s="610"/>
      <c r="H39" s="255"/>
      <c r="I39" s="255"/>
      <c r="J39" s="255"/>
      <c r="K39" s="255"/>
      <c r="L39" s="255"/>
    </row>
    <row r="40" spans="1:12" s="262" customFormat="1" ht="12" customHeight="1">
      <c r="A40" s="44" t="s">
        <v>760</v>
      </c>
      <c r="B40" s="251"/>
      <c r="C40" s="257"/>
      <c r="D40" s="257"/>
      <c r="E40" s="257"/>
      <c r="F40" s="257"/>
      <c r="G40" s="257"/>
      <c r="H40" s="251"/>
      <c r="I40" s="251"/>
      <c r="J40" s="251"/>
      <c r="K40" s="251"/>
      <c r="L40" s="251"/>
    </row>
    <row r="41" spans="1:12" s="258" customFormat="1" ht="12" customHeight="1">
      <c r="A41" s="69" t="s">
        <v>5</v>
      </c>
      <c r="B41" s="251"/>
      <c r="C41" s="257"/>
      <c r="D41" s="257"/>
      <c r="E41" s="257"/>
      <c r="F41" s="257"/>
      <c r="G41" s="257"/>
      <c r="H41" s="251"/>
      <c r="I41" s="251"/>
      <c r="J41" s="251"/>
      <c r="K41" s="251"/>
      <c r="L41" s="251"/>
    </row>
    <row r="42" spans="1:12" s="258" customFormat="1" ht="12" customHeight="1">
      <c r="A42" s="44" t="s">
        <v>748</v>
      </c>
      <c r="B42" s="251"/>
      <c r="C42" s="257"/>
      <c r="D42" s="257"/>
      <c r="E42" s="257"/>
      <c r="F42" s="257"/>
      <c r="G42" s="257"/>
      <c r="H42" s="251"/>
      <c r="I42" s="251"/>
      <c r="J42" s="251"/>
      <c r="K42" s="251"/>
      <c r="L42" s="251"/>
    </row>
    <row r="43" spans="1:12" s="258" customFormat="1" ht="12" customHeight="1">
      <c r="A43" s="67" t="s">
        <v>835</v>
      </c>
      <c r="B43" s="251"/>
      <c r="C43" s="257"/>
      <c r="D43" s="257"/>
      <c r="E43" s="257"/>
      <c r="F43" s="257"/>
      <c r="G43" s="257"/>
      <c r="H43" s="251"/>
      <c r="I43" s="251"/>
      <c r="J43" s="251"/>
      <c r="K43" s="251"/>
      <c r="L43" s="251"/>
    </row>
    <row r="44" spans="1:12" s="258" customFormat="1" ht="12" customHeight="1">
      <c r="A44" s="489" t="s">
        <v>1323</v>
      </c>
      <c r="B44" s="251"/>
      <c r="C44" s="257"/>
      <c r="D44" s="257"/>
      <c r="E44" s="257"/>
      <c r="F44" s="257"/>
      <c r="G44" s="257"/>
      <c r="H44" s="251"/>
      <c r="I44" s="251"/>
      <c r="J44" s="251"/>
      <c r="K44" s="251"/>
      <c r="L44" s="251"/>
    </row>
    <row r="45" spans="1:12" s="258" customFormat="1" ht="12" customHeight="1">
      <c r="A45" s="251"/>
      <c r="B45" s="251"/>
      <c r="C45" s="257"/>
      <c r="D45" s="257"/>
      <c r="E45" s="257"/>
      <c r="F45" s="257"/>
      <c r="G45" s="257"/>
      <c r="H45" s="251"/>
      <c r="I45" s="251"/>
      <c r="J45" s="251"/>
      <c r="K45" s="251"/>
      <c r="L45" s="251"/>
    </row>
  </sheetData>
  <sheetProtection/>
  <mergeCells count="9">
    <mergeCell ref="A9:G9"/>
    <mergeCell ref="B12:B13"/>
    <mergeCell ref="C12:C13"/>
    <mergeCell ref="H12:H13"/>
    <mergeCell ref="I12:I13"/>
    <mergeCell ref="B10:G10"/>
    <mergeCell ref="H10:L10"/>
    <mergeCell ref="B11:F11"/>
    <mergeCell ref="H11:L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Miguel Antonio Torres Bernal</cp:lastModifiedBy>
  <cp:lastPrinted>2013-04-09T15:00:46Z</cp:lastPrinted>
  <dcterms:created xsi:type="dcterms:W3CDTF">2011-04-06T17:19:11Z</dcterms:created>
  <dcterms:modified xsi:type="dcterms:W3CDTF">2013-07-09T19:21:22Z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