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4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<sst xmlns="http://schemas.openxmlformats.org/spreadsheetml/2006/main" count="232" uniqueCount="169">
  <si>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</si>
  <si>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</si>
  <si>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</si>
  <si>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</si>
  <si>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</si>
  <si>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</si>
  <si>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</si>
  <si>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</si>
  <si>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</si>
  <si>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>Variación mensual %</t>
  </si>
  <si>
    <t>Variación                 año corrido %</t>
  </si>
  <si>
    <t>Variación             doce meses %</t>
  </si>
  <si>
    <t>Enero</t>
  </si>
  <si>
    <t>Enero - Ene.</t>
  </si>
  <si>
    <t>Feb. - Ene.</t>
  </si>
  <si>
    <t>BLACK BARRY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</si>
  <si>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</si>
  <si>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</si>
  <si>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</si>
  <si>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</si>
  <si>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</si>
  <si>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</si>
  <si>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</si>
  <si>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</si>
  <si>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</si>
  <si>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</si>
  <si>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</si>
  <si>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</si>
  <si>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</si>
  <si>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</si>
  <si>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</si>
  <si>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</si>
  <si>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</si>
  <si>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</si>
  <si>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</si>
  <si>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</si>
  <si>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</si>
  <si>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</si>
  <si>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</si>
  <si>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</si>
  <si>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</si>
  <si>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</si>
  <si>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</si>
  <si>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</si>
  <si>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Piedra</t>
  </si>
  <si>
    <t>Planta de trituracion</t>
  </si>
  <si>
    <t>Poste de concreto</t>
  </si>
  <si>
    <t>Vehiculo delineador</t>
  </si>
  <si>
    <t>Almohadilla de neopreno</t>
  </si>
  <si>
    <t>Terminadora de asfalto</t>
  </si>
  <si>
    <t>Dinamita</t>
  </si>
  <si>
    <t>Planta de asfalto</t>
  </si>
  <si>
    <t>Concreto</t>
  </si>
  <si>
    <t>Motosierra</t>
  </si>
  <si>
    <t>Triturado</t>
  </si>
  <si>
    <t>Bulldozer</t>
  </si>
  <si>
    <t>Resina epoxica</t>
  </si>
  <si>
    <t>Motoniveladora</t>
  </si>
  <si>
    <t>Pintura de trafico</t>
  </si>
  <si>
    <t>Dosificadora</t>
  </si>
  <si>
    <t>Rejilla</t>
  </si>
  <si>
    <t>Clasificadora</t>
  </si>
  <si>
    <t>Mecha</t>
  </si>
  <si>
    <t>Cargador</t>
  </si>
  <si>
    <t>Geotextil</t>
  </si>
  <si>
    <t>Volqueta</t>
  </si>
  <si>
    <t>Grapa</t>
  </si>
  <si>
    <t>Fresadora de pavimentos</t>
  </si>
  <si>
    <t>Perno de acero</t>
  </si>
  <si>
    <t>Equipo de soldadura</t>
  </si>
  <si>
    <t>Disolvente xilol</t>
  </si>
  <si>
    <t>Compactador</t>
  </si>
  <si>
    <t>Oxigeno</t>
  </si>
  <si>
    <t>Carrotanque</t>
  </si>
  <si>
    <t>Solado granular</t>
  </si>
  <si>
    <t>Herramienta</t>
  </si>
  <si>
    <t>Cesped</t>
  </si>
  <si>
    <t>Retroexcavadora</t>
  </si>
  <si>
    <t>Cinta de pvc</t>
  </si>
  <si>
    <t>Compresor</t>
  </si>
  <si>
    <t>Señales metalicas</t>
  </si>
  <si>
    <t>Camion mezclador</t>
  </si>
  <si>
    <t>Delineadores de ruta</t>
  </si>
  <si>
    <t>Carro de avance</t>
  </si>
  <si>
    <t>Anillo de caucho</t>
  </si>
  <si>
    <t>Planta de concreto</t>
  </si>
  <si>
    <t>Acpm</t>
  </si>
  <si>
    <t>Telesferico</t>
  </si>
  <si>
    <t>Formaleta de madera</t>
  </si>
  <si>
    <t>Motobomba</t>
  </si>
  <si>
    <t>Anclaje</t>
  </si>
  <si>
    <t>Mezcladora</t>
  </si>
  <si>
    <t>Cemento</t>
  </si>
  <si>
    <t>Andamio</t>
  </si>
  <si>
    <t>Polietileno</t>
  </si>
  <si>
    <t>Equipo de pilotaje</t>
  </si>
  <si>
    <t>Alambre de puas</t>
  </si>
  <si>
    <t>Vibrador de concreto</t>
  </si>
  <si>
    <t>Arborizacion</t>
  </si>
  <si>
    <t>Grua</t>
  </si>
  <si>
    <t>Tuberia pvc</t>
  </si>
  <si>
    <t>Formaleta metalica</t>
  </si>
  <si>
    <t>Puntillas</t>
  </si>
  <si>
    <t>Tablero</t>
  </si>
  <si>
    <t>Esferas reflectivas</t>
  </si>
  <si>
    <t>Equipo de tensionamiento</t>
  </si>
  <si>
    <t>Taches reflectivos</t>
  </si>
  <si>
    <t>Bomba de concreto</t>
  </si>
  <si>
    <t>Baranda metalica</t>
  </si>
  <si>
    <t>Materiales</t>
  </si>
  <si>
    <t>Tornillo grado 5</t>
  </si>
  <si>
    <t>Crudo de castilla</t>
  </si>
  <si>
    <t>Malla triple torsion</t>
  </si>
  <si>
    <t>Emulsion asfaltica</t>
  </si>
  <si>
    <t>Junta de dilatacion</t>
  </si>
  <si>
    <t>Agua</t>
  </si>
  <si>
    <t>Angulo</t>
  </si>
  <si>
    <t>Fulminante</t>
  </si>
  <si>
    <t>Tuberia metalica</t>
  </si>
  <si>
    <t>Cables de alta resistencia</t>
  </si>
  <si>
    <t>Platina</t>
  </si>
  <si>
    <t>Poste de madera</t>
  </si>
  <si>
    <t>Acero de refuerzo</t>
  </si>
  <si>
    <t>Tierra</t>
  </si>
  <si>
    <t>Alambre de amarre</t>
  </si>
  <si>
    <t>Aditivos</t>
  </si>
  <si>
    <t>Malla metalica</t>
  </si>
  <si>
    <t>Asfalto</t>
  </si>
  <si>
    <t>Lamina de acero</t>
  </si>
  <si>
    <t>Madera</t>
  </si>
  <si>
    <t>Transporte</t>
  </si>
  <si>
    <t>Impermeabilizante</t>
  </si>
  <si>
    <t>Subbase granular</t>
  </si>
  <si>
    <t>Mano de obra</t>
  </si>
  <si>
    <t>Escoba para calle</t>
  </si>
  <si>
    <t>Maestro</t>
  </si>
  <si>
    <t>Poste de kilometraje</t>
  </si>
  <si>
    <t>Inspector</t>
  </si>
  <si>
    <t>Anticorrosivo</t>
  </si>
  <si>
    <t>Obrero</t>
  </si>
  <si>
    <t>Pie de amigos metalicos</t>
  </si>
  <si>
    <t>Oficial</t>
  </si>
  <si>
    <t>Codo sanitaria pvc</t>
  </si>
  <si>
    <t>Cadenero</t>
  </si>
  <si>
    <t>Material de filtro</t>
  </si>
  <si>
    <t>Topografo</t>
  </si>
  <si>
    <t>Union sanitaria</t>
  </si>
  <si>
    <t>Costos indirectos</t>
  </si>
  <si>
    <t>Material de afirmado</t>
  </si>
  <si>
    <t>Celador</t>
  </si>
  <si>
    <t>Tuberia de concreto</t>
  </si>
  <si>
    <t>Auxiliar contable</t>
  </si>
  <si>
    <t>Concreto asfaltico</t>
  </si>
  <si>
    <t>Ingeniero residente</t>
  </si>
  <si>
    <t>Limpiador pvc</t>
  </si>
  <si>
    <t>Ingeniero director</t>
  </si>
  <si>
    <t>Parafina</t>
  </si>
  <si>
    <t>Laboratorista</t>
  </si>
  <si>
    <t>Arena</t>
  </si>
  <si>
    <t>Secretaria</t>
  </si>
  <si>
    <t>Soldadura</t>
  </si>
  <si>
    <t>Almacenista</t>
  </si>
  <si>
    <t>Base granular</t>
  </si>
  <si>
    <t>Mecanico</t>
  </si>
  <si>
    <t>Mortero de planta</t>
  </si>
  <si>
    <t>Contador</t>
  </si>
  <si>
    <t>Grava</t>
  </si>
  <si>
    <t>A6.  ICCP.  Variación mensual, año corrido y doce meses</t>
  </si>
  <si>
    <t>Meses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</si>
</sst>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  <numFmt numFmtId="200" formatCode="_ [$€]\ * #,##0.00_ ;_ [$€]\ * \-#,##0.00_ ;_ [$€]\ * &quot;-&quot;??_ ;_ @_ 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.25"/>
      <name val="Arial"/>
      <family val="2"/>
    </font>
    <font>
      <b/>
      <sz val="9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2" fontId="7" fillId="3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/>
    </xf>
    <xf numFmtId="0" fontId="6" fillId="2" borderId="4" xfId="0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7" fillId="2" borderId="5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ICCP. Variación mensual
Febrero 2006 - 2010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95"/>
          <c:w val="0.97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  <c:max val="2.1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13519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0420350" y="4781550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5676900" y="4124325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200025</xdr:rowOff>
    </xdr:to>
    <xdr:sp>
      <xdr:nvSpPr>
        <xdr:cNvPr id="3" name="Line 3"/>
        <xdr:cNvSpPr>
          <a:spLocks/>
        </xdr:cNvSpPr>
      </xdr:nvSpPr>
      <xdr:spPr>
        <a:xfrm>
          <a:off x="5686425" y="7705725"/>
          <a:ext cx="333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CCP\Difusi&#243;n\resultados\boletin\ICCP%20-%20Datos%20para%20el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1999</v>
          </cell>
          <cell r="C2" t="str">
            <v>FEBRERO</v>
          </cell>
          <cell r="F2">
            <v>0.736731318599</v>
          </cell>
          <cell r="G2">
            <v>2.517022416036</v>
          </cell>
          <cell r="H2">
            <v>10.762109439577</v>
          </cell>
        </row>
        <row r="3">
          <cell r="A3" t="str">
            <v>2000</v>
          </cell>
          <cell r="F3">
            <v>1.192874573712</v>
          </cell>
          <cell r="G3">
            <v>2.377170241847</v>
          </cell>
          <cell r="H3">
            <v>8.216641791045</v>
          </cell>
        </row>
        <row r="4">
          <cell r="A4" t="str">
            <v>2001</v>
          </cell>
          <cell r="F4">
            <v>0.855808213751</v>
          </cell>
          <cell r="G4">
            <v>2.545377184249</v>
          </cell>
          <cell r="H4">
            <v>8.535920786317</v>
          </cell>
        </row>
        <row r="5">
          <cell r="A5" t="str">
            <v>2002</v>
          </cell>
          <cell r="F5">
            <v>0.709531432998</v>
          </cell>
          <cell r="G5">
            <v>1.55632290086</v>
          </cell>
          <cell r="H5">
            <v>5.937050147407</v>
          </cell>
        </row>
        <row r="6">
          <cell r="A6" t="str">
            <v>2003</v>
          </cell>
          <cell r="F6">
            <v>1.404701693753</v>
          </cell>
          <cell r="G6">
            <v>3.412877073821</v>
          </cell>
          <cell r="H6">
            <v>7.515158054576</v>
          </cell>
        </row>
        <row r="7">
          <cell r="A7" t="str">
            <v>2004</v>
          </cell>
          <cell r="F7">
            <v>1.426421073857</v>
          </cell>
          <cell r="G7">
            <v>3.638926610007</v>
          </cell>
          <cell r="H7">
            <v>8.010225451132</v>
          </cell>
        </row>
        <row r="8">
          <cell r="A8" t="str">
            <v>2005</v>
          </cell>
          <cell r="F8">
            <v>0.031628330098</v>
          </cell>
          <cell r="G8">
            <v>1.264004964095</v>
          </cell>
          <cell r="H8">
            <v>3.430632092531</v>
          </cell>
        </row>
        <row r="9">
          <cell r="A9" t="str">
            <v>2006</v>
          </cell>
          <cell r="F9">
            <v>0.865608075111</v>
          </cell>
          <cell r="G9">
            <v>3.150564779355</v>
          </cell>
          <cell r="H9">
            <v>4.508041720184</v>
          </cell>
        </row>
        <row r="10">
          <cell r="A10" t="str">
            <v>2007</v>
          </cell>
          <cell r="F10">
            <v>0.324518621764</v>
          </cell>
          <cell r="G10">
            <v>1.217014594299</v>
          </cell>
          <cell r="H10">
            <v>7.384401978887</v>
          </cell>
        </row>
        <row r="11">
          <cell r="A11" t="str">
            <v>2008</v>
          </cell>
          <cell r="F11">
            <v>1.793898678761</v>
          </cell>
          <cell r="G11">
            <v>4.597243447897</v>
          </cell>
          <cell r="H11">
            <v>7.408008013415</v>
          </cell>
        </row>
        <row r="12">
          <cell r="A12" t="str">
            <v>2009</v>
          </cell>
          <cell r="F12">
            <v>-0.161815578061</v>
          </cell>
          <cell r="G12">
            <v>0.661409668242</v>
          </cell>
          <cell r="H12">
            <v>4.648098001349</v>
          </cell>
        </row>
        <row r="13">
          <cell r="A13" t="str">
            <v>2010</v>
          </cell>
          <cell r="F13">
            <v>0.87052591277</v>
          </cell>
          <cell r="G13">
            <v>1.557501005156</v>
          </cell>
          <cell r="H13">
            <v>-1.495542430054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FEBRERO</v>
          </cell>
          <cell r="E2" t="str">
            <v>Equipo</v>
          </cell>
          <cell r="F2">
            <v>0.145583482680247</v>
          </cell>
          <cell r="G2">
            <v>0.188998111677</v>
          </cell>
          <cell r="H2">
            <v>0.332885046186</v>
          </cell>
          <cell r="I2">
            <v>0.229712732324</v>
          </cell>
          <cell r="J2">
            <v>0.027064886531</v>
          </cell>
          <cell r="K2">
            <v>0.047925591952</v>
          </cell>
          <cell r="L2">
            <v>0.032110639875</v>
          </cell>
          <cell r="M2">
            <v>3.109027098904</v>
          </cell>
          <cell r="N2">
            <v>3.077082569664</v>
          </cell>
          <cell r="O2">
            <v>-2.147089860489</v>
          </cell>
        </row>
        <row r="3">
          <cell r="E3" t="str">
            <v>Materiales</v>
          </cell>
          <cell r="F3">
            <v>0.578881393233026</v>
          </cell>
          <cell r="G3">
            <v>1.113897128977</v>
          </cell>
          <cell r="H3">
            <v>1.527176124876</v>
          </cell>
          <cell r="I3">
            <v>-4.382445799799</v>
          </cell>
          <cell r="J3">
            <v>0.627674991904</v>
          </cell>
          <cell r="K3">
            <v>0.862889392022</v>
          </cell>
          <cell r="L3">
            <v>-2.550181624019</v>
          </cell>
          <cell r="M3">
            <v>72.102964736196</v>
          </cell>
          <cell r="N3">
            <v>55.402172400882</v>
          </cell>
          <cell r="O3">
            <v>170.518841376297</v>
          </cell>
        </row>
        <row r="4">
          <cell r="E4" t="str">
            <v>Transporte</v>
          </cell>
          <cell r="F4">
            <v>0.003986458667489</v>
          </cell>
          <cell r="G4">
            <v>-1.124268471591</v>
          </cell>
          <cell r="H4">
            <v>-0.808586450214</v>
          </cell>
          <cell r="I4">
            <v>-0.586533709693</v>
          </cell>
          <cell r="J4">
            <v>-0.004195096025</v>
          </cell>
          <cell r="K4">
            <v>-0.003028040537</v>
          </cell>
          <cell r="L4">
            <v>-0.002125694962</v>
          </cell>
          <cell r="M4">
            <v>-0.48190363589</v>
          </cell>
          <cell r="N4">
            <v>-0.194416602428</v>
          </cell>
          <cell r="O4">
            <v>0.142135383075</v>
          </cell>
        </row>
        <row r="5">
          <cell r="E5" t="str">
            <v>Mano de obra</v>
          </cell>
          <cell r="F5">
            <v>0.107958368897105</v>
          </cell>
          <cell r="G5">
            <v>0.531131059715</v>
          </cell>
          <cell r="H5">
            <v>1.787097879444</v>
          </cell>
          <cell r="I5">
            <v>3.30614896837</v>
          </cell>
          <cell r="J5">
            <v>0.061870789658</v>
          </cell>
          <cell r="K5">
            <v>0.20700834667</v>
          </cell>
          <cell r="L5">
            <v>0.365992657934</v>
          </cell>
          <cell r="M5">
            <v>7.107288680371</v>
          </cell>
          <cell r="N5">
            <v>13.291057019207</v>
          </cell>
          <cell r="O5">
            <v>-24.472234995084</v>
          </cell>
        </row>
        <row r="6">
          <cell r="E6" t="str">
            <v>Costos indirectos</v>
          </cell>
          <cell r="F6">
            <v>0.163590296522133</v>
          </cell>
          <cell r="G6">
            <v>0.913492279662</v>
          </cell>
          <cell r="H6">
            <v>2.582473937257</v>
          </cell>
          <cell r="I6">
            <v>4.016697942998</v>
          </cell>
          <cell r="J6">
            <v>0.158110340702</v>
          </cell>
          <cell r="K6">
            <v>0.44270571505</v>
          </cell>
          <cell r="L6">
            <v>0.658661591117</v>
          </cell>
          <cell r="M6">
            <v>18.162623120419</v>
          </cell>
          <cell r="N6">
            <v>28.424104612739</v>
          </cell>
          <cell r="O6">
            <v>-44.041651903732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2010</v>
          </cell>
          <cell r="C2" t="str">
            <v>FEBRERO</v>
          </cell>
          <cell r="D2" t="str">
            <v>1</v>
          </cell>
          <cell r="E2" t="str">
            <v>Equipo</v>
          </cell>
          <cell r="F2">
            <v>0.188998111677</v>
          </cell>
          <cell r="G2">
            <v>0.332885046186</v>
          </cell>
          <cell r="H2">
            <v>0.229712732324</v>
          </cell>
          <cell r="I2">
            <v>0.027064886531</v>
          </cell>
          <cell r="J2">
            <v>0.047925591952</v>
          </cell>
          <cell r="K2">
            <v>0.032110639875</v>
          </cell>
        </row>
        <row r="3">
          <cell r="D3" t="str">
            <v>101</v>
          </cell>
          <cell r="E3" t="str">
            <v>Equipo de movimiento de tierras</v>
          </cell>
          <cell r="F3">
            <v>0.565709762928</v>
          </cell>
          <cell r="G3">
            <v>0.997348369488</v>
          </cell>
          <cell r="H3">
            <v>1.736705620368</v>
          </cell>
          <cell r="I3">
            <v>0.021391270271</v>
          </cell>
          <cell r="J3">
            <v>0.037807455972</v>
          </cell>
          <cell r="K3">
            <v>0.063391782273</v>
          </cell>
        </row>
        <row r="4">
          <cell r="D4" t="str">
            <v>102</v>
          </cell>
          <cell r="E4" t="str">
            <v>Equipo de compactacion y nivelacion</v>
          </cell>
          <cell r="F4">
            <v>0.395721909922</v>
          </cell>
          <cell r="G4">
            <v>0.669886282003</v>
          </cell>
          <cell r="H4">
            <v>1.853659464451</v>
          </cell>
          <cell r="I4">
            <v>0.006057104167</v>
          </cell>
          <cell r="J4">
            <v>0.010295308857</v>
          </cell>
          <cell r="K4">
            <v>0.02731084059</v>
          </cell>
        </row>
        <row r="5">
          <cell r="D5" t="str">
            <v>103</v>
          </cell>
          <cell r="E5" t="str">
            <v>Equipo de pavimentos</v>
          </cell>
          <cell r="F5">
            <v>0.174925523229</v>
          </cell>
          <cell r="G5">
            <v>0.43634760114</v>
          </cell>
          <cell r="H5">
            <v>3.927416774093</v>
          </cell>
          <cell r="I5">
            <v>0.000396761474</v>
          </cell>
          <cell r="J5">
            <v>0.000993858929</v>
          </cell>
          <cell r="K5">
            <v>0.008385014119</v>
          </cell>
        </row>
        <row r="6">
          <cell r="D6" t="str">
            <v>104</v>
          </cell>
          <cell r="E6" t="str">
            <v>Equipo de obras de arte</v>
          </cell>
          <cell r="F6">
            <v>-0.066938129336</v>
          </cell>
          <cell r="G6">
            <v>-0.168931449699</v>
          </cell>
          <cell r="H6">
            <v>-1.901639942423</v>
          </cell>
          <cell r="I6">
            <v>-0.002899252493</v>
          </cell>
          <cell r="J6">
            <v>-0.007374187433</v>
          </cell>
          <cell r="K6">
            <v>-0.081936951984</v>
          </cell>
        </row>
        <row r="7">
          <cell r="D7" t="str">
            <v>105</v>
          </cell>
          <cell r="E7" t="str">
            <v>Equipo de obras varias</v>
          </cell>
          <cell r="F7">
            <v>0.047616257591</v>
          </cell>
          <cell r="G7">
            <v>0.138574487146</v>
          </cell>
          <cell r="H7">
            <v>0.345264946112</v>
          </cell>
          <cell r="I7">
            <v>0.002119003112</v>
          </cell>
          <cell r="J7">
            <v>0.006203155627</v>
          </cell>
          <cell r="K7">
            <v>0.014959954878</v>
          </cell>
        </row>
        <row r="8">
          <cell r="D8" t="str">
            <v>2</v>
          </cell>
          <cell r="E8" t="str">
            <v>Materiales</v>
          </cell>
          <cell r="F8">
            <v>1.113897128977</v>
          </cell>
          <cell r="G8">
            <v>1.527176124876</v>
          </cell>
          <cell r="H8">
            <v>-4.382445799799</v>
          </cell>
          <cell r="I8">
            <v>0.627674991904</v>
          </cell>
          <cell r="J8">
            <v>0.862889392022</v>
          </cell>
          <cell r="K8">
            <v>-2.550181624019</v>
          </cell>
        </row>
        <row r="9">
          <cell r="D9" t="str">
            <v>201</v>
          </cell>
          <cell r="E9" t="str">
            <v>Cemento</v>
          </cell>
          <cell r="F9">
            <v>4.279332141292</v>
          </cell>
          <cell r="G9">
            <v>7.506794331036</v>
          </cell>
          <cell r="H9">
            <v>-1.287958903172</v>
          </cell>
          <cell r="I9">
            <v>0.196407773745</v>
          </cell>
          <cell r="J9">
            <v>0.336470694271</v>
          </cell>
          <cell r="K9">
            <v>-0.060982382919</v>
          </cell>
        </row>
        <row r="10">
          <cell r="D10" t="str">
            <v>202</v>
          </cell>
          <cell r="E10" t="str">
            <v>Explosivos</v>
          </cell>
          <cell r="F10">
            <v>0</v>
          </cell>
          <cell r="G10">
            <v>0</v>
          </cell>
          <cell r="H10">
            <v>0.544159122316</v>
          </cell>
          <cell r="I10">
            <v>0</v>
          </cell>
          <cell r="J10">
            <v>0</v>
          </cell>
          <cell r="K10">
            <v>0.000939465178</v>
          </cell>
        </row>
        <row r="11">
          <cell r="D11" t="str">
            <v>203</v>
          </cell>
          <cell r="E11" t="str">
            <v>Agregados minerales</v>
          </cell>
          <cell r="F11">
            <v>1.434871125586</v>
          </cell>
          <cell r="G11">
            <v>1.870782706082</v>
          </cell>
          <cell r="H11">
            <v>1.954153689146</v>
          </cell>
          <cell r="I11">
            <v>0.063678145638</v>
          </cell>
          <cell r="J11">
            <v>0.083231211773</v>
          </cell>
          <cell r="K11">
            <v>0.084257813519</v>
          </cell>
        </row>
        <row r="12">
          <cell r="D12" t="str">
            <v>204</v>
          </cell>
          <cell r="E12" t="str">
            <v>Concretos</v>
          </cell>
          <cell r="F12">
            <v>0.546293559598</v>
          </cell>
          <cell r="G12">
            <v>2.10049466741</v>
          </cell>
          <cell r="H12">
            <v>0.56330013275</v>
          </cell>
          <cell r="I12">
            <v>0.08946825367</v>
          </cell>
          <cell r="J12">
            <v>0.341075404991</v>
          </cell>
          <cell r="K12">
            <v>0.09007429696</v>
          </cell>
        </row>
        <row r="13">
          <cell r="D13" t="str">
            <v>205</v>
          </cell>
          <cell r="E13" t="str">
            <v>Aceros</v>
          </cell>
          <cell r="F13">
            <v>0.328083576413</v>
          </cell>
          <cell r="G13">
            <v>-0.811785125504</v>
          </cell>
          <cell r="H13">
            <v>-13.65085865799</v>
          </cell>
          <cell r="I13">
            <v>0.058801014366</v>
          </cell>
          <cell r="J13">
            <v>-0.148167031529</v>
          </cell>
          <cell r="K13">
            <v>-2.775980362503</v>
          </cell>
        </row>
        <row r="14">
          <cell r="D14" t="str">
            <v>206</v>
          </cell>
          <cell r="E14" t="str">
            <v>Maderas</v>
          </cell>
          <cell r="F14">
            <v>-0.346390369682</v>
          </cell>
          <cell r="G14">
            <v>-0.046429210882</v>
          </cell>
          <cell r="H14">
            <v>-0.767371778782</v>
          </cell>
          <cell r="I14">
            <v>-0.015984309032</v>
          </cell>
          <cell r="J14">
            <v>-0.002150610697</v>
          </cell>
          <cell r="K14">
            <v>-0.03472674039</v>
          </cell>
        </row>
        <row r="15">
          <cell r="D15" t="str">
            <v>207</v>
          </cell>
          <cell r="E15" t="str">
            <v>Tuberias</v>
          </cell>
          <cell r="F15">
            <v>0.790481105229</v>
          </cell>
          <cell r="G15">
            <v>0.506759807926</v>
          </cell>
          <cell r="H15">
            <v>-9.099179384875</v>
          </cell>
          <cell r="I15">
            <v>0.003757736777</v>
          </cell>
          <cell r="J15">
            <v>0.002432254364</v>
          </cell>
          <cell r="K15">
            <v>-0.046836065185</v>
          </cell>
        </row>
        <row r="16">
          <cell r="D16" t="str">
            <v>208</v>
          </cell>
          <cell r="E16" t="str">
            <v>Pavimentos</v>
          </cell>
          <cell r="F16">
            <v>3.917101425592</v>
          </cell>
          <cell r="G16">
            <v>4.153013417805</v>
          </cell>
          <cell r="H16">
            <v>2.635087065556</v>
          </cell>
          <cell r="I16">
            <v>0.23009994968</v>
          </cell>
          <cell r="J16">
            <v>0.245063113214</v>
          </cell>
          <cell r="K16">
            <v>0.153048629185</v>
          </cell>
        </row>
        <row r="17">
          <cell r="D17" t="str">
            <v>209</v>
          </cell>
          <cell r="E17" t="str">
            <v>Otros</v>
          </cell>
          <cell r="F17">
            <v>0.076934446062</v>
          </cell>
          <cell r="G17">
            <v>0.261159452017</v>
          </cell>
          <cell r="H17">
            <v>2.226798580238</v>
          </cell>
          <cell r="I17">
            <v>0.00144642706</v>
          </cell>
          <cell r="J17">
            <v>0.004934355635</v>
          </cell>
          <cell r="K17">
            <v>0.040023722136</v>
          </cell>
        </row>
        <row r="18">
          <cell r="D18" t="str">
            <v>3</v>
          </cell>
          <cell r="E18" t="str">
            <v>Transporte</v>
          </cell>
          <cell r="F18">
            <v>-1.124268471591</v>
          </cell>
          <cell r="G18">
            <v>-0.808586450214</v>
          </cell>
          <cell r="H18">
            <v>-0.586533709693</v>
          </cell>
          <cell r="I18">
            <v>-0.004195096025</v>
          </cell>
          <cell r="J18">
            <v>-0.003028040537</v>
          </cell>
          <cell r="K18">
            <v>-0.002125694962</v>
          </cell>
        </row>
        <row r="19">
          <cell r="D19" t="str">
            <v>301</v>
          </cell>
          <cell r="E19" t="str">
            <v>Transporte</v>
          </cell>
          <cell r="F19">
            <v>-1.124268471591</v>
          </cell>
          <cell r="G19">
            <v>-0.808586450214</v>
          </cell>
          <cell r="H19">
            <v>-0.586533709693</v>
          </cell>
          <cell r="I19">
            <v>-0.004195096025</v>
          </cell>
          <cell r="J19">
            <v>-0.003028040537</v>
          </cell>
          <cell r="K19">
            <v>-0.002125694962</v>
          </cell>
        </row>
        <row r="20">
          <cell r="D20" t="str">
            <v>4</v>
          </cell>
          <cell r="E20" t="str">
            <v>Mano de obra</v>
          </cell>
          <cell r="F20">
            <v>0.531131059715</v>
          </cell>
          <cell r="G20">
            <v>1.787097879444</v>
          </cell>
          <cell r="H20">
            <v>3.30614896837</v>
          </cell>
          <cell r="I20">
            <v>0.061870789658</v>
          </cell>
          <cell r="J20">
            <v>0.20700834667</v>
          </cell>
          <cell r="K20">
            <v>0.365992657934</v>
          </cell>
        </row>
        <row r="21">
          <cell r="D21" t="str">
            <v>401</v>
          </cell>
          <cell r="E21" t="str">
            <v>Maestro</v>
          </cell>
          <cell r="F21">
            <v>1.78752334172</v>
          </cell>
          <cell r="G21">
            <v>2.895853365472</v>
          </cell>
          <cell r="H21">
            <v>6.212599608957</v>
          </cell>
          <cell r="I21">
            <v>0.008954347807</v>
          </cell>
          <cell r="J21">
            <v>0.014447849186</v>
          </cell>
          <cell r="K21">
            <v>0.029124984997</v>
          </cell>
        </row>
        <row r="22">
          <cell r="D22" t="str">
            <v>402</v>
          </cell>
          <cell r="E22" t="str">
            <v>Obrero</v>
          </cell>
          <cell r="F22">
            <v>0.562743378943</v>
          </cell>
          <cell r="G22">
            <v>1.772321633343</v>
          </cell>
          <cell r="H22">
            <v>3.201148496685</v>
          </cell>
          <cell r="I22">
            <v>0.041511314565</v>
          </cell>
          <cell r="J22">
            <v>0.13006300468</v>
          </cell>
          <cell r="K22">
            <v>0.224701563557</v>
          </cell>
        </row>
        <row r="23">
          <cell r="D23" t="str">
            <v>403</v>
          </cell>
          <cell r="E23" t="str">
            <v>Oficial</v>
          </cell>
          <cell r="F23">
            <v>0.26190956052</v>
          </cell>
          <cell r="G23">
            <v>1.623790657435</v>
          </cell>
          <cell r="H23">
            <v>3.079039378656</v>
          </cell>
          <cell r="I23">
            <v>0.009233435249</v>
          </cell>
          <cell r="J23">
            <v>0.056863069117</v>
          </cell>
          <cell r="K23">
            <v>0.103106111255</v>
          </cell>
        </row>
        <row r="24">
          <cell r="D24" t="str">
            <v>404</v>
          </cell>
          <cell r="E24" t="str">
            <v>Inspector</v>
          </cell>
          <cell r="F24">
            <v>0.883186646418</v>
          </cell>
          <cell r="G24">
            <v>2.308000769141</v>
          </cell>
          <cell r="H24">
            <v>3.885724171519</v>
          </cell>
          <cell r="I24">
            <v>0.002170268473</v>
          </cell>
          <cell r="J24">
            <v>0.00563058905</v>
          </cell>
          <cell r="K24">
            <v>0.009054979172</v>
          </cell>
        </row>
        <row r="25">
          <cell r="D25" t="str">
            <v>405</v>
          </cell>
          <cell r="E25" t="str">
            <v>Topografo</v>
          </cell>
          <cell r="F25">
            <v>0.767946464808</v>
          </cell>
          <cell r="G25">
            <v>2.153304538793</v>
          </cell>
          <cell r="H25">
            <v>2.902589409357</v>
          </cell>
          <cell r="I25">
            <v>1.102992E-06</v>
          </cell>
          <cell r="J25">
            <v>3.071601E-06</v>
          </cell>
          <cell r="K25">
            <v>3.986712E-06</v>
          </cell>
        </row>
        <row r="26">
          <cell r="D26" t="str">
            <v>406</v>
          </cell>
          <cell r="E26" t="str">
            <v>Cadenero</v>
          </cell>
          <cell r="F26">
            <v>0.874308976456</v>
          </cell>
          <cell r="G26">
            <v>2.091940197456</v>
          </cell>
          <cell r="H26">
            <v>2.941995162864</v>
          </cell>
          <cell r="I26">
            <v>3.20571E-07</v>
          </cell>
          <cell r="J26">
            <v>7.63037E-07</v>
          </cell>
          <cell r="K26">
            <v>1.032241E-06</v>
          </cell>
        </row>
        <row r="27">
          <cell r="D27" t="str">
            <v>5</v>
          </cell>
          <cell r="E27" t="str">
            <v>Costos indirectos</v>
          </cell>
          <cell r="F27">
            <v>0.913492279662</v>
          </cell>
          <cell r="G27">
            <v>2.582473937257</v>
          </cell>
          <cell r="H27">
            <v>4.016697942998</v>
          </cell>
          <cell r="I27">
            <v>0.158110340702</v>
          </cell>
          <cell r="J27">
            <v>0.44270571505</v>
          </cell>
          <cell r="K27">
            <v>0.658661591117</v>
          </cell>
        </row>
        <row r="28">
          <cell r="D28" t="str">
            <v>501</v>
          </cell>
          <cell r="E28" t="str">
            <v>Ingeniero director</v>
          </cell>
          <cell r="F28">
            <v>0.579920839577</v>
          </cell>
          <cell r="G28">
            <v>2.318728823978</v>
          </cell>
          <cell r="H28">
            <v>4.0697477065</v>
          </cell>
          <cell r="I28">
            <v>0.034542327021</v>
          </cell>
          <cell r="J28">
            <v>0.136689989719</v>
          </cell>
          <cell r="K28">
            <v>0.228785633435</v>
          </cell>
        </row>
        <row r="29">
          <cell r="D29" t="str">
            <v>502</v>
          </cell>
          <cell r="E29" t="str">
            <v>Ingeniero residente</v>
          </cell>
          <cell r="F29">
            <v>0.991937089894</v>
          </cell>
          <cell r="G29">
            <v>2.79348833232</v>
          </cell>
          <cell r="H29">
            <v>4.590357065771</v>
          </cell>
          <cell r="I29">
            <v>0.048501109162</v>
          </cell>
          <cell r="J29">
            <v>0.135108670849</v>
          </cell>
          <cell r="K29">
            <v>0.211641419319</v>
          </cell>
        </row>
        <row r="30">
          <cell r="D30" t="str">
            <v>503</v>
          </cell>
          <cell r="E30" t="str">
            <v>Almacenista</v>
          </cell>
          <cell r="F30">
            <v>1.661197865585</v>
          </cell>
          <cell r="G30">
            <v>2.860115746016</v>
          </cell>
          <cell r="H30">
            <v>3.392411167701</v>
          </cell>
          <cell r="I30">
            <v>0.01372474541</v>
          </cell>
          <cell r="J30">
            <v>0.023513781395</v>
          </cell>
          <cell r="K30">
            <v>0.026912223131</v>
          </cell>
        </row>
        <row r="31">
          <cell r="D31" t="str">
            <v>504</v>
          </cell>
          <cell r="E31" t="str">
            <v>Celador</v>
          </cell>
          <cell r="F31">
            <v>0.957546513624</v>
          </cell>
          <cell r="G31">
            <v>7.800566413304</v>
          </cell>
          <cell r="H31">
            <v>8.354915259704</v>
          </cell>
          <cell r="I31">
            <v>0.004761927403</v>
          </cell>
          <cell r="J31">
            <v>0.036577540106</v>
          </cell>
          <cell r="K31">
            <v>0.03780477954</v>
          </cell>
        </row>
        <row r="32">
          <cell r="D32" t="str">
            <v>505</v>
          </cell>
          <cell r="E32" t="str">
            <v>Contador</v>
          </cell>
          <cell r="F32">
            <v>0.999523318016</v>
          </cell>
          <cell r="G32">
            <v>2.004993418659</v>
          </cell>
          <cell r="H32">
            <v>2.161082198873</v>
          </cell>
          <cell r="I32">
            <v>0.018989904247</v>
          </cell>
          <cell r="J32">
            <v>0.037974180343</v>
          </cell>
          <cell r="K32">
            <v>0.039639354038</v>
          </cell>
        </row>
        <row r="33">
          <cell r="D33" t="str">
            <v>506</v>
          </cell>
          <cell r="E33" t="str">
            <v>Auxiliar contable</v>
          </cell>
          <cell r="F33">
            <v>0.728375999147</v>
          </cell>
          <cell r="G33">
            <v>2.64709112715</v>
          </cell>
          <cell r="H33">
            <v>4.635011731559</v>
          </cell>
          <cell r="I33">
            <v>0.004964832924</v>
          </cell>
          <cell r="J33">
            <v>0.017826694002</v>
          </cell>
          <cell r="K33">
            <v>0.029700670417</v>
          </cell>
        </row>
        <row r="34">
          <cell r="D34" t="str">
            <v>507</v>
          </cell>
          <cell r="E34" t="str">
            <v>Laboratorista</v>
          </cell>
          <cell r="F34">
            <v>1.292922093404</v>
          </cell>
          <cell r="G34">
            <v>1.934683824118</v>
          </cell>
          <cell r="H34">
            <v>4.010329617107</v>
          </cell>
          <cell r="I34">
            <v>0.014261076016</v>
          </cell>
          <cell r="J34">
            <v>0.021349847582</v>
          </cell>
          <cell r="K34">
            <v>0.042068229407</v>
          </cell>
        </row>
        <row r="35">
          <cell r="D35" t="str">
            <v>508</v>
          </cell>
          <cell r="E35" t="str">
            <v>Mecanico</v>
          </cell>
          <cell r="F35">
            <v>1.167284499623</v>
          </cell>
          <cell r="G35">
            <v>2.135226072218</v>
          </cell>
          <cell r="H35">
            <v>2.432396855518</v>
          </cell>
          <cell r="I35">
            <v>0.007897695704</v>
          </cell>
          <cell r="J35">
            <v>0.014407207156</v>
          </cell>
          <cell r="K35">
            <v>0.015872760664</v>
          </cell>
        </row>
        <row r="36">
          <cell r="D36" t="str">
            <v>509</v>
          </cell>
          <cell r="E36" t="str">
            <v>Secretaria</v>
          </cell>
          <cell r="F36">
            <v>1.345696856641</v>
          </cell>
          <cell r="G36">
            <v>2.486901616953</v>
          </cell>
          <cell r="H36">
            <v>3.52863165703</v>
          </cell>
          <cell r="I36">
            <v>0.010466722815</v>
          </cell>
          <cell r="J36">
            <v>0.019257803899</v>
          </cell>
          <cell r="K36">
            <v>0.026236521166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FEBRERO</v>
          </cell>
          <cell r="E2" t="str">
            <v>Obras de explanacion</v>
          </cell>
          <cell r="F2">
            <v>0.072285708273972</v>
          </cell>
          <cell r="G2">
            <v>0.527362515959</v>
          </cell>
          <cell r="H2">
            <v>1.175778940924</v>
          </cell>
          <cell r="I2">
            <v>2.100586093793</v>
          </cell>
          <cell r="J2">
            <v>0.039926715945</v>
          </cell>
          <cell r="K2">
            <v>0.089050315428</v>
          </cell>
          <cell r="L2">
            <v>0.152912317506</v>
          </cell>
          <cell r="M2">
            <v>4.586505164212</v>
          </cell>
          <cell r="N2">
            <v>5.717512549475</v>
          </cell>
          <cell r="O2">
            <v>-10.224538898604</v>
          </cell>
        </row>
        <row r="3">
          <cell r="E3" t="str">
            <v>Subbases y bases</v>
          </cell>
          <cell r="F3">
            <v>0.037365597033305</v>
          </cell>
          <cell r="G3">
            <v>1.479305859131</v>
          </cell>
          <cell r="H3">
            <v>2.043589563125</v>
          </cell>
          <cell r="I3">
            <v>2.458969456782</v>
          </cell>
          <cell r="J3">
            <v>0.06057254147</v>
          </cell>
          <cell r="K3">
            <v>0.083782048699</v>
          </cell>
          <cell r="L3">
            <v>0.097384548728</v>
          </cell>
          <cell r="M3">
            <v>6.958154901703</v>
          </cell>
          <cell r="N3">
            <v>5.379261292394</v>
          </cell>
          <cell r="O3">
            <v>-6.511654017364</v>
          </cell>
        </row>
        <row r="4">
          <cell r="E4" t="str">
            <v>Transporte de materiales</v>
          </cell>
          <cell r="F4">
            <v>0.003469773699898</v>
          </cell>
          <cell r="G4">
            <v>0.625355833841</v>
          </cell>
          <cell r="H4">
            <v>1.16308151236</v>
          </cell>
          <cell r="I4">
            <v>2.051119025309</v>
          </cell>
          <cell r="J4">
            <v>0.002365330572</v>
          </cell>
          <cell r="K4">
            <v>0.004405628693</v>
          </cell>
          <cell r="L4">
            <v>0.007470277915</v>
          </cell>
          <cell r="M4">
            <v>0.271712827534</v>
          </cell>
          <cell r="N4">
            <v>0.282865223099</v>
          </cell>
          <cell r="O4">
            <v>-0.499502907098</v>
          </cell>
        </row>
        <row r="5">
          <cell r="E5" t="str">
            <v>Aceros y elementos metalicos</v>
          </cell>
          <cell r="F5">
            <v>0.220613405540448</v>
          </cell>
          <cell r="G5">
            <v>0.377043615663</v>
          </cell>
          <cell r="H5">
            <v>-0.101735554677</v>
          </cell>
          <cell r="I5">
            <v>-10.420964704892</v>
          </cell>
          <cell r="J5">
            <v>0.076271383594</v>
          </cell>
          <cell r="K5">
            <v>-0.020819340511</v>
          </cell>
          <cell r="L5">
            <v>-2.306734315022</v>
          </cell>
          <cell r="M5">
            <v>8.761529378408</v>
          </cell>
          <cell r="N5">
            <v>-1.336714418936</v>
          </cell>
          <cell r="O5">
            <v>154.240646648769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0.579965389353</v>
          </cell>
          <cell r="H6">
            <v>1.089634147277</v>
          </cell>
          <cell r="I6">
            <v>-0.565055114758</v>
          </cell>
          <cell r="J6">
            <v>0.062787390336</v>
          </cell>
          <cell r="K6">
            <v>0.118169021197</v>
          </cell>
          <cell r="L6">
            <v>-0.060426189641</v>
          </cell>
          <cell r="M6">
            <v>7.212581430943</v>
          </cell>
          <cell r="N6">
            <v>7.58709116757</v>
          </cell>
          <cell r="O6">
            <v>4.040419611419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1.046246349334</v>
          </cell>
          <cell r="H7">
            <v>2.356810884456</v>
          </cell>
          <cell r="I7">
            <v>0.943869390626</v>
          </cell>
          <cell r="J7">
            <v>0.210140840557</v>
          </cell>
          <cell r="K7">
            <v>0.470492174285</v>
          </cell>
          <cell r="L7">
            <v>0.18531912773</v>
          </cell>
          <cell r="M7">
            <v>24.139527321862</v>
          </cell>
          <cell r="N7">
            <v>30.208145787866</v>
          </cell>
          <cell r="O7">
            <v>-12.391432299471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0.638790737761</v>
          </cell>
          <cell r="H8">
            <v>1.929323490203</v>
          </cell>
          <cell r="I8">
            <v>0.688666643405</v>
          </cell>
          <cell r="J8">
            <v>0.172678311157</v>
          </cell>
          <cell r="K8">
            <v>0.518439666622</v>
          </cell>
          <cell r="L8">
            <v>0.18170406719</v>
          </cell>
          <cell r="M8">
            <v>19.836090876094</v>
          </cell>
          <cell r="N8">
            <v>33.28663448086</v>
          </cell>
          <cell r="O8">
            <v>-12.149709933903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2.512107804071</v>
          </cell>
          <cell r="H9">
            <v>2.998568818323</v>
          </cell>
          <cell r="I9">
            <v>2.585221285158</v>
          </cell>
          <cell r="J9">
            <v>0.245783399139</v>
          </cell>
          <cell r="K9">
            <v>0.293981490743</v>
          </cell>
          <cell r="L9">
            <v>0.246827735541</v>
          </cell>
          <cell r="M9">
            <v>28.233898099245</v>
          </cell>
          <cell r="N9">
            <v>18.875203917673</v>
          </cell>
          <cell r="O9">
            <v>-16.504228203816</v>
          </cell>
        </row>
        <row r="10">
          <cell r="E10" t="str">
            <v>Total</v>
          </cell>
          <cell r="F10">
            <v>1</v>
          </cell>
          <cell r="G10">
            <v>0.87052591277</v>
          </cell>
          <cell r="H10">
            <v>1.557501005156</v>
          </cell>
          <cell r="I10">
            <v>-1.495542430054</v>
          </cell>
          <cell r="J10">
            <v>0.87052591277</v>
          </cell>
          <cell r="K10">
            <v>1.557501005156</v>
          </cell>
          <cell r="L10">
            <v>-1.495542430054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FEBRERO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2007</v>
          </cell>
          <cell r="C2" t="str">
            <v>ENERO</v>
          </cell>
          <cell r="F2">
            <v>0.889609025586</v>
          </cell>
          <cell r="G2">
            <v>0.889609025586</v>
          </cell>
          <cell r="H2">
            <v>7.963568150458</v>
          </cell>
        </row>
        <row r="3">
          <cell r="C3" t="str">
            <v>FEBRERO</v>
          </cell>
          <cell r="F3">
            <v>0.324518621764</v>
          </cell>
          <cell r="G3">
            <v>1.217014594299</v>
          </cell>
          <cell r="H3">
            <v>7.384401978887</v>
          </cell>
        </row>
        <row r="4">
          <cell r="C4" t="str">
            <v>MARZO</v>
          </cell>
          <cell r="F4">
            <v>1.016818254115</v>
          </cell>
          <cell r="G4">
            <v>2.246207674964</v>
          </cell>
          <cell r="H4">
            <v>7.687308976654</v>
          </cell>
        </row>
        <row r="5">
          <cell r="C5" t="str">
            <v>ABRIL</v>
          </cell>
          <cell r="F5">
            <v>0.573025094299</v>
          </cell>
          <cell r="G5">
            <v>2.832104102911</v>
          </cell>
          <cell r="H5">
            <v>7.656175379485</v>
          </cell>
        </row>
        <row r="6">
          <cell r="C6" t="str">
            <v>MAYO</v>
          </cell>
          <cell r="F6">
            <v>0.504654308701</v>
          </cell>
          <cell r="G6">
            <v>3.351050746994</v>
          </cell>
          <cell r="H6">
            <v>7.397037208378</v>
          </cell>
        </row>
        <row r="7">
          <cell r="C7" t="str">
            <v>JUNIO</v>
          </cell>
          <cell r="F7">
            <v>-0.424787067671</v>
          </cell>
          <cell r="G7">
            <v>2.912028849118</v>
          </cell>
          <cell r="H7">
            <v>5.746294923835</v>
          </cell>
        </row>
        <row r="8">
          <cell r="C8" t="str">
            <v>JULIO</v>
          </cell>
          <cell r="F8">
            <v>-0.258701561089</v>
          </cell>
          <cell r="G8">
            <v>2.645793823936</v>
          </cell>
          <cell r="H8">
            <v>3.347011391484</v>
          </cell>
        </row>
        <row r="9">
          <cell r="C9" t="str">
            <v>AGOSTO</v>
          </cell>
          <cell r="F9">
            <v>0.00169023973</v>
          </cell>
          <cell r="G9">
            <v>2.647528783925</v>
          </cell>
          <cell r="H9">
            <v>2.558118091634</v>
          </cell>
        </row>
        <row r="10">
          <cell r="C10" t="str">
            <v>SEPTIEMBRE</v>
          </cell>
          <cell r="F10">
            <v>0.208320496327</v>
          </cell>
          <cell r="G10">
            <v>2.861364625355</v>
          </cell>
          <cell r="H10">
            <v>2.410522278522</v>
          </cell>
        </row>
        <row r="11">
          <cell r="C11" t="str">
            <v>OCTUBRE</v>
          </cell>
          <cell r="F11">
            <v>0.342016264668</v>
          </cell>
          <cell r="G11">
            <v>3.213167222433</v>
          </cell>
          <cell r="H11">
            <v>2.673535172189</v>
          </cell>
        </row>
        <row r="12">
          <cell r="C12" t="str">
            <v>NOVIEMBRE</v>
          </cell>
          <cell r="F12">
            <v>0.148772748985</v>
          </cell>
          <cell r="G12">
            <v>3.366720288625</v>
          </cell>
          <cell r="H12">
            <v>3.050750868531</v>
          </cell>
        </row>
        <row r="13">
          <cell r="C13" t="str">
            <v>DICIEMBRE</v>
          </cell>
          <cell r="F13">
            <v>0.551651898301</v>
          </cell>
          <cell r="G13">
            <v>3.936944763308</v>
          </cell>
          <cell r="H13">
            <v>3.936944763308</v>
          </cell>
        </row>
        <row r="14">
          <cell r="A14" t="str">
            <v>2008</v>
          </cell>
          <cell r="F14">
            <v>2.753941842804</v>
          </cell>
          <cell r="G14">
            <v>2.753941842804</v>
          </cell>
          <cell r="H14">
            <v>5.857589108302</v>
          </cell>
        </row>
        <row r="15">
          <cell r="F15">
            <v>1.793898678761</v>
          </cell>
          <cell r="G15">
            <v>4.597243447897</v>
          </cell>
          <cell r="H15">
            <v>7.408008013415</v>
          </cell>
        </row>
        <row r="16">
          <cell r="F16">
            <v>0.767679029369</v>
          </cell>
          <cell r="G16">
            <v>5.400214551144</v>
          </cell>
          <cell r="H16">
            <v>7.143106105886</v>
          </cell>
        </row>
        <row r="17">
          <cell r="F17">
            <v>0.613436516601</v>
          </cell>
          <cell r="G17">
            <v>6.046777955777</v>
          </cell>
          <cell r="H17">
            <v>7.186157463877</v>
          </cell>
        </row>
        <row r="18">
          <cell r="F18">
            <v>0.582754750207</v>
          </cell>
          <cell r="G18">
            <v>6.664770591755</v>
          </cell>
          <cell r="H18">
            <v>7.269449986784</v>
          </cell>
        </row>
        <row r="19">
          <cell r="F19">
            <v>1.650751985632</v>
          </cell>
          <cell r="G19">
            <v>8.425541410269</v>
          </cell>
          <cell r="H19">
            <v>9.505367200693</v>
          </cell>
        </row>
        <row r="20">
          <cell r="F20">
            <v>0.555316516103</v>
          </cell>
          <cell r="G20">
            <v>9.027646349395</v>
          </cell>
          <cell r="H20">
            <v>10.39907271532</v>
          </cell>
        </row>
        <row r="21">
          <cell r="F21">
            <v>0.575788320107</v>
          </cell>
          <cell r="G21">
            <v>9.655414802762</v>
          </cell>
          <cell r="H21">
            <v>11.032860959991</v>
          </cell>
        </row>
        <row r="22">
          <cell r="F22">
            <v>0.305048865787</v>
          </cell>
          <cell r="G22">
            <v>9.989917401892</v>
          </cell>
          <cell r="H22">
            <v>11.140037964296</v>
          </cell>
        </row>
        <row r="23">
          <cell r="F23">
            <v>-0.413818271494</v>
          </cell>
          <cell r="G23">
            <v>9.534759026882</v>
          </cell>
          <cell r="H23">
            <v>10.302866436646</v>
          </cell>
        </row>
        <row r="24">
          <cell r="F24">
            <v>-0.433415763711</v>
          </cell>
          <cell r="G24">
            <v>9.060018114517</v>
          </cell>
          <cell r="H24">
            <v>9.661649774733</v>
          </cell>
        </row>
        <row r="25">
          <cell r="F25">
            <v>-0.293607050466</v>
          </cell>
          <cell r="G25">
            <v>8.739810212094</v>
          </cell>
          <cell r="H25">
            <v>8.739810212094</v>
          </cell>
        </row>
        <row r="26">
          <cell r="A26" t="str">
            <v>2009</v>
          </cell>
          <cell r="F26">
            <v>0.824559512045</v>
          </cell>
          <cell r="G26">
            <v>0.824559512045</v>
          </cell>
          <cell r="H26">
            <v>6.69803288744</v>
          </cell>
        </row>
        <row r="27">
          <cell r="F27">
            <v>-0.161815578061</v>
          </cell>
          <cell r="G27">
            <v>0.661409668242</v>
          </cell>
          <cell r="H27">
            <v>4.648098001349</v>
          </cell>
        </row>
        <row r="28">
          <cell r="F28">
            <v>-0.212035963834</v>
          </cell>
          <cell r="G28">
            <v>0.447971278043</v>
          </cell>
          <cell r="H28">
            <v>3.630655587178</v>
          </cell>
        </row>
        <row r="29">
          <cell r="F29">
            <v>-0.167859569369</v>
          </cell>
          <cell r="G29">
            <v>0.279359746016</v>
          </cell>
          <cell r="H29">
            <v>2.825929812967</v>
          </cell>
        </row>
        <row r="30">
          <cell r="F30">
            <v>-0.344306439706</v>
          </cell>
          <cell r="G30">
            <v>-0.065908547286</v>
          </cell>
          <cell r="H30">
            <v>1.87819350287</v>
          </cell>
        </row>
        <row r="31">
          <cell r="F31">
            <v>-0.422920132463</v>
          </cell>
          <cell r="G31">
            <v>-0.488549939233</v>
          </cell>
          <cell r="H31">
            <v>-0.200118414967</v>
          </cell>
        </row>
        <row r="32">
          <cell r="F32">
            <v>-0.155738317587</v>
          </cell>
          <cell r="G32">
            <v>-0.643527397364</v>
          </cell>
          <cell r="H32">
            <v>-0.905831356474</v>
          </cell>
        </row>
        <row r="33">
          <cell r="F33">
            <v>-0.353975631751</v>
          </cell>
          <cell r="G33">
            <v>-0.995225098945</v>
          </cell>
          <cell r="H33">
            <v>-1.821898606683</v>
          </cell>
        </row>
        <row r="34">
          <cell r="F34">
            <v>-0.05045488134</v>
          </cell>
          <cell r="G34">
            <v>-1.045177840642</v>
          </cell>
          <cell r="H34">
            <v>-2.169863971595</v>
          </cell>
        </row>
        <row r="35">
          <cell r="F35">
            <v>-0.368818177409</v>
          </cell>
          <cell r="G35">
            <v>-1.410141212188</v>
          </cell>
          <cell r="H35">
            <v>-2.1256573834</v>
          </cell>
        </row>
        <row r="36">
          <cell r="F36">
            <v>-0.62218729762</v>
          </cell>
          <cell r="G36">
            <v>-2.023554790307</v>
          </cell>
          <cell r="H36">
            <v>-2.311220541239</v>
          </cell>
        </row>
        <row r="37">
          <cell r="F37">
            <v>-0.348186225225</v>
          </cell>
          <cell r="G37">
            <v>-2.364695276493</v>
          </cell>
          <cell r="H37">
            <v>-2.364695276493</v>
          </cell>
        </row>
        <row r="38">
          <cell r="A38" t="str">
            <v>2010</v>
          </cell>
          <cell r="F38">
            <v>0.681046406936</v>
          </cell>
          <cell r="G38">
            <v>0.681046406936</v>
          </cell>
          <cell r="H38">
            <v>-2.503668814458</v>
          </cell>
        </row>
        <row r="39">
          <cell r="F39">
            <v>0.87052591277</v>
          </cell>
          <cell r="G39">
            <v>1.557501005156</v>
          </cell>
          <cell r="H39">
            <v>-1.495542430054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workbookViewId="0" topLeftCell="K1">
      <selection activeCell="Q24" sqref="Q24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5" width="16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'[2]anexo1_pagina'!$A$2&amp;" "&amp;"-"&amp;'[2]anexo1_pagina'!$A$13&amp;" "&amp;"("&amp;PROPER('[2]anexo1_pagina'!$C$2)&amp;")"</f>
        <v>1999 -2010 (Febrero)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70" t="s">
        <v>1</v>
      </c>
      <c r="B5" s="73" t="s">
        <v>2</v>
      </c>
      <c r="C5" s="73"/>
      <c r="D5" s="73"/>
      <c r="E5" s="1"/>
      <c r="F5" s="70" t="s">
        <v>1</v>
      </c>
      <c r="G5" s="73" t="s">
        <v>2</v>
      </c>
      <c r="H5" s="73"/>
      <c r="I5" s="73"/>
    </row>
    <row r="6" spans="1:12" ht="12.75" customHeight="1">
      <c r="A6" s="71"/>
      <c r="B6" s="74" t="s">
        <v>3</v>
      </c>
      <c r="C6" s="70" t="s">
        <v>4</v>
      </c>
      <c r="D6" s="70" t="s">
        <v>5</v>
      </c>
      <c r="E6" s="1"/>
      <c r="F6" s="71"/>
      <c r="G6" s="74" t="s">
        <v>3</v>
      </c>
      <c r="H6" s="70" t="s">
        <v>6</v>
      </c>
      <c r="I6" s="70" t="s">
        <v>5</v>
      </c>
      <c r="J6" s="7"/>
      <c r="K6" s="8"/>
      <c r="L6" s="7"/>
    </row>
    <row r="7" spans="1:9" ht="13.5" thickBot="1">
      <c r="A7" s="72"/>
      <c r="B7" s="75"/>
      <c r="C7" s="72"/>
      <c r="D7" s="72"/>
      <c r="E7" s="1"/>
      <c r="F7" s="72"/>
      <c r="G7" s="75"/>
      <c r="H7" s="72"/>
      <c r="I7" s="72"/>
    </row>
    <row r="8" spans="1:9" ht="12.75">
      <c r="A8" s="10" t="str">
        <f>'[2]anexo1_pagina'!A2</f>
        <v>1999</v>
      </c>
      <c r="B8" s="11">
        <f>'[2]anexo1_pagina'!F2</f>
        <v>0.736731318599</v>
      </c>
      <c r="C8" s="11">
        <f>'[2]anexo1_pagina'!G2</f>
        <v>2.517022416036</v>
      </c>
      <c r="D8" s="12">
        <f>'[2]anexo1_pagina'!H2</f>
        <v>10.762109439577</v>
      </c>
      <c r="E8" s="1"/>
      <c r="F8" s="10" t="str">
        <f>'[2]anexo1_pagina'!A8</f>
        <v>2005</v>
      </c>
      <c r="G8" s="11">
        <f>'[2]anexo1_pagina'!F8</f>
        <v>0.031628330098</v>
      </c>
      <c r="H8" s="11">
        <f>'[2]anexo1_pagina'!G8</f>
        <v>1.264004964095</v>
      </c>
      <c r="I8" s="11">
        <f>'[2]anexo1_pagina'!$H$8</f>
        <v>3.430632092531</v>
      </c>
    </row>
    <row r="9" spans="1:9" ht="12.75">
      <c r="A9" s="10" t="str">
        <f>'[2]anexo1_pagina'!A3</f>
        <v>2000</v>
      </c>
      <c r="B9" s="11">
        <f>'[2]anexo1_pagina'!F3</f>
        <v>1.192874573712</v>
      </c>
      <c r="C9" s="11">
        <f>'[2]anexo1_pagina'!G3</f>
        <v>2.377170241847</v>
      </c>
      <c r="D9" s="12">
        <f>'[2]anexo1_pagina'!H3</f>
        <v>8.216641791045</v>
      </c>
      <c r="E9" s="1"/>
      <c r="F9" s="10" t="str">
        <f>'[2]anexo1_pagina'!A9</f>
        <v>2006</v>
      </c>
      <c r="G9" s="11">
        <f>'[2]anexo1_pagina'!F9</f>
        <v>0.865608075111</v>
      </c>
      <c r="H9" s="11">
        <f>'[2]anexo1_pagina'!G9</f>
        <v>3.150564779355</v>
      </c>
      <c r="I9" s="11">
        <f>'[2]anexo1_pagina'!$H$9</f>
        <v>4.508041720184</v>
      </c>
    </row>
    <row r="10" spans="1:9" ht="12.75">
      <c r="A10" s="10" t="str">
        <f>'[2]anexo1_pagina'!A4</f>
        <v>2001</v>
      </c>
      <c r="B10" s="11">
        <f>'[2]anexo1_pagina'!F4</f>
        <v>0.855808213751</v>
      </c>
      <c r="C10" s="11">
        <f>'[2]anexo1_pagina'!G4</f>
        <v>2.545377184249</v>
      </c>
      <c r="D10" s="12">
        <f>'[2]anexo1_pagina'!H4</f>
        <v>8.535920786317</v>
      </c>
      <c r="E10" s="1"/>
      <c r="F10" s="10" t="str">
        <f>'[2]anexo1_pagina'!A10</f>
        <v>2007</v>
      </c>
      <c r="G10" s="11">
        <f>'[2]anexo1_pagina'!F10</f>
        <v>0.324518621764</v>
      </c>
      <c r="H10" s="11">
        <f>'[2]anexo1_pagina'!G10</f>
        <v>1.217014594299</v>
      </c>
      <c r="I10" s="11">
        <f>'[2]anexo1_pagina'!$H$10</f>
        <v>7.384401978887</v>
      </c>
    </row>
    <row r="11" spans="1:9" ht="12.75">
      <c r="A11" s="10" t="str">
        <f>'[2]anexo1_pagina'!A5</f>
        <v>2002</v>
      </c>
      <c r="B11" s="11">
        <f>'[2]anexo1_pagina'!F5</f>
        <v>0.709531432998</v>
      </c>
      <c r="C11" s="11">
        <f>'[2]anexo1_pagina'!G5</f>
        <v>1.55632290086</v>
      </c>
      <c r="D11" s="12">
        <f>'[2]anexo1_pagina'!H5</f>
        <v>5.937050147407</v>
      </c>
      <c r="E11" s="1"/>
      <c r="F11" s="10" t="str">
        <f>'[2]anexo1_pagina'!A11</f>
        <v>2008</v>
      </c>
      <c r="G11" s="11">
        <f>'[2]anexo1_pagina'!F11</f>
        <v>1.793898678761</v>
      </c>
      <c r="H11" s="11">
        <f>'[2]anexo1_pagina'!G11</f>
        <v>4.597243447897</v>
      </c>
      <c r="I11" s="11">
        <f>'[2]anexo1_pagina'!$H$11</f>
        <v>7.408008013415</v>
      </c>
    </row>
    <row r="12" spans="1:9" ht="12.75">
      <c r="A12" s="10" t="str">
        <f>'[2]anexo1_pagina'!A6</f>
        <v>2003</v>
      </c>
      <c r="B12" s="11">
        <f>'[2]anexo1_pagina'!F6</f>
        <v>1.404701693753</v>
      </c>
      <c r="C12" s="11">
        <f>'[2]anexo1_pagina'!G6</f>
        <v>3.412877073821</v>
      </c>
      <c r="D12" s="12">
        <f>'[2]anexo1_pagina'!H6</f>
        <v>7.515158054576</v>
      </c>
      <c r="E12" s="1"/>
      <c r="F12" s="10" t="str">
        <f>'[2]anexo1_pagina'!A12</f>
        <v>2009</v>
      </c>
      <c r="G12" s="11">
        <f>'[2]anexo1_pagina'!F12</f>
        <v>-0.161815578061</v>
      </c>
      <c r="H12" s="11">
        <f>'[2]anexo1_pagina'!G12</f>
        <v>0.661409668242</v>
      </c>
      <c r="I12" s="11">
        <f>'[2]anexo1_pagina'!$H$12</f>
        <v>4.648098001349</v>
      </c>
    </row>
    <row r="13" spans="1:9" ht="13.5" thickBot="1">
      <c r="A13" s="13" t="str">
        <f>'[2]anexo1_pagina'!A7</f>
        <v>2004</v>
      </c>
      <c r="B13" s="14">
        <f>'[2]anexo1_pagina'!F7</f>
        <v>1.426421073857</v>
      </c>
      <c r="C13" s="14">
        <f>'[2]anexo1_pagina'!G7</f>
        <v>3.638926610007</v>
      </c>
      <c r="D13" s="15">
        <f>'[2]anexo1_pagina'!H7</f>
        <v>8.010225451132</v>
      </c>
      <c r="E13" s="4"/>
      <c r="F13" s="13" t="str">
        <f>'[2]anexo1_pagina'!A13</f>
        <v>2010</v>
      </c>
      <c r="G13" s="16">
        <f>'[2]anexo1_pagina'!F13</f>
        <v>0.87052591277</v>
      </c>
      <c r="H13" s="16">
        <f>'[2]anexo1_pagina'!G13</f>
        <v>1.557501005156</v>
      </c>
      <c r="I13" s="16">
        <f>'[2]anexo1_pagina'!$H$13</f>
        <v>-1.495542430054</v>
      </c>
    </row>
    <row r="14" spans="1:9" ht="12.75">
      <c r="A14" s="1" t="s">
        <v>7</v>
      </c>
      <c r="B14" s="17"/>
      <c r="C14" s="17"/>
      <c r="D14" s="18"/>
      <c r="E14" s="19"/>
      <c r="F14" s="20"/>
      <c r="G14" s="21"/>
      <c r="H14" s="21"/>
      <c r="I14" s="21"/>
    </row>
    <row r="15" spans="1:9" ht="12.75" hidden="1">
      <c r="A15" s="68">
        <v>40196</v>
      </c>
      <c r="B15" s="69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77" t="s">
        <v>8</v>
      </c>
      <c r="M17" s="78"/>
      <c r="N17" s="78"/>
      <c r="O17" s="79"/>
    </row>
    <row r="18" spans="12:15" ht="24">
      <c r="L18" s="22"/>
      <c r="M18" s="23" t="s">
        <v>9</v>
      </c>
      <c r="N18" s="23" t="s">
        <v>10</v>
      </c>
      <c r="O18" s="23" t="s">
        <v>11</v>
      </c>
    </row>
    <row r="19" spans="12:15" ht="15" customHeight="1">
      <c r="L19" s="24" t="s">
        <v>1</v>
      </c>
      <c r="M19" s="25" t="s">
        <v>12</v>
      </c>
      <c r="N19" s="24" t="s">
        <v>13</v>
      </c>
      <c r="O19" s="24" t="s">
        <v>14</v>
      </c>
    </row>
    <row r="20" spans="12:15" ht="12.75">
      <c r="L20" s="26" t="str">
        <f>$A$13</f>
        <v>2004</v>
      </c>
      <c r="M20" s="27">
        <f>$B$13</f>
        <v>1.426421073857</v>
      </c>
      <c r="N20" s="27">
        <f>$C$13</f>
        <v>3.638926610007</v>
      </c>
      <c r="O20" s="27">
        <f>$D$13</f>
        <v>8.010225451132</v>
      </c>
    </row>
    <row r="21" spans="12:15" ht="12.75">
      <c r="L21" s="28" t="str">
        <f>$F$8</f>
        <v>2005</v>
      </c>
      <c r="M21" s="29">
        <f>$G$8</f>
        <v>0.031628330098</v>
      </c>
      <c r="N21" s="29">
        <f>$H$8</f>
        <v>1.264004964095</v>
      </c>
      <c r="O21" s="29">
        <f>$I$8</f>
        <v>3.430632092531</v>
      </c>
    </row>
    <row r="22" spans="12:15" ht="12.75">
      <c r="L22" s="26" t="str">
        <f>$F$9</f>
        <v>2006</v>
      </c>
      <c r="M22" s="27">
        <f>$G$9</f>
        <v>0.865608075111</v>
      </c>
      <c r="N22" s="27">
        <f>$H$9</f>
        <v>3.150564779355</v>
      </c>
      <c r="O22" s="27">
        <f>$I$9</f>
        <v>4.508041720184</v>
      </c>
    </row>
    <row r="23" spans="12:15" ht="12.75">
      <c r="L23" s="28" t="str">
        <f>$F$10</f>
        <v>2007</v>
      </c>
      <c r="M23" s="29">
        <f>$G$10</f>
        <v>0.324518621764</v>
      </c>
      <c r="N23" s="29">
        <f>$H$10</f>
        <v>1.217014594299</v>
      </c>
      <c r="O23" s="29">
        <f>$I$10</f>
        <v>7.384401978887</v>
      </c>
    </row>
    <row r="24" spans="12:15" ht="12.75">
      <c r="L24" s="26" t="str">
        <f>$F$11</f>
        <v>2008</v>
      </c>
      <c r="M24" s="27">
        <f>$G$11</f>
        <v>1.793898678761</v>
      </c>
      <c r="N24" s="27">
        <f>$H$11</f>
        <v>4.597243447897</v>
      </c>
      <c r="O24" s="27">
        <f>$I$11</f>
        <v>7.408008013415</v>
      </c>
    </row>
    <row r="25" spans="12:15" ht="12.75">
      <c r="L25" s="30" t="str">
        <f>$F$12</f>
        <v>2009</v>
      </c>
      <c r="M25" s="31">
        <f>$G$12</f>
        <v>-0.161815578061</v>
      </c>
      <c r="N25" s="31">
        <f>$H$12</f>
        <v>0.661409668242</v>
      </c>
      <c r="O25" s="31">
        <f>$I$12</f>
        <v>4.648098001349</v>
      </c>
    </row>
    <row r="26" spans="12:15" ht="12.75">
      <c r="L26" s="32" t="str">
        <f>$F$13</f>
        <v>2010</v>
      </c>
      <c r="M26" s="33">
        <f>$G$13</f>
        <v>0.87052591277</v>
      </c>
      <c r="N26" s="33">
        <f>$H$13</f>
        <v>1.557501005156</v>
      </c>
      <c r="O26" s="33">
        <f>$I$13</f>
        <v>-1.495542430054</v>
      </c>
    </row>
    <row r="27" spans="12:15" ht="12.75" customHeight="1">
      <c r="L27" s="51" t="s">
        <v>7</v>
      </c>
      <c r="M27" s="51"/>
      <c r="N27" s="34"/>
      <c r="O27" s="34"/>
    </row>
    <row r="29" ht="12.75">
      <c r="J29" s="35" t="s">
        <v>15</v>
      </c>
    </row>
    <row r="47" spans="7:18" ht="12.75">
      <c r="G47" s="35" t="s">
        <v>16</v>
      </c>
      <c r="Q47" s="80" t="s">
        <v>7</v>
      </c>
      <c r="R47" s="80"/>
    </row>
    <row r="48" ht="13.5" thickBot="1"/>
    <row r="49" spans="12:15" ht="13.5" customHeight="1" thickBot="1">
      <c r="L49" s="77" t="str">
        <f>L17</f>
        <v>ICCP - Variación mensual, año corrido y doce meses</v>
      </c>
      <c r="M49" s="78"/>
      <c r="N49" s="78"/>
      <c r="O49" s="79"/>
    </row>
    <row r="50" spans="12:15" ht="36" customHeight="1">
      <c r="L50" s="22"/>
      <c r="M50" s="23" t="s">
        <v>9</v>
      </c>
      <c r="N50" s="23" t="str">
        <f>N18</f>
        <v>Variación                 año corrido %</v>
      </c>
      <c r="O50" s="23" t="s">
        <v>11</v>
      </c>
    </row>
    <row r="51" spans="12:15" ht="12.75">
      <c r="L51" s="24" t="s">
        <v>1</v>
      </c>
      <c r="M51" s="25" t="str">
        <f>M19</f>
        <v>Enero</v>
      </c>
      <c r="N51" s="25" t="str">
        <f>N19</f>
        <v>Enero - Ene.</v>
      </c>
      <c r="O51" s="25" t="str">
        <f>O19</f>
        <v>Feb. - Ene.</v>
      </c>
    </row>
    <row r="52" spans="12:15" ht="12.75">
      <c r="L52" s="28" t="str">
        <f>$A$13</f>
        <v>2004</v>
      </c>
      <c r="M52" s="29">
        <f>$B$13</f>
        <v>1.426421073857</v>
      </c>
      <c r="N52" s="29">
        <f>$C$13</f>
        <v>3.638926610007</v>
      </c>
      <c r="O52" s="29">
        <f>$D$13</f>
        <v>8.010225451132</v>
      </c>
    </row>
    <row r="53" spans="12:15" ht="12.75">
      <c r="L53" s="28" t="str">
        <f>$F$8</f>
        <v>2005</v>
      </c>
      <c r="M53" s="29">
        <f>$G$8</f>
        <v>0.031628330098</v>
      </c>
      <c r="N53" s="29">
        <f>$H$8</f>
        <v>1.264004964095</v>
      </c>
      <c r="O53" s="29">
        <f>$I$8</f>
        <v>3.430632092531</v>
      </c>
    </row>
    <row r="54" spans="12:15" ht="12.75">
      <c r="L54" s="28" t="str">
        <f>$F$9</f>
        <v>2006</v>
      </c>
      <c r="M54" s="29">
        <f>$G$9</f>
        <v>0.865608075111</v>
      </c>
      <c r="N54" s="29">
        <f>$H$9</f>
        <v>3.150564779355</v>
      </c>
      <c r="O54" s="29">
        <f>$I$9</f>
        <v>4.508041720184</v>
      </c>
    </row>
    <row r="55" spans="12:15" ht="12.75">
      <c r="L55" s="28" t="str">
        <f>$F$10</f>
        <v>2007</v>
      </c>
      <c r="M55" s="29">
        <f>$G$10</f>
        <v>0.324518621764</v>
      </c>
      <c r="N55" s="29">
        <f>$H$10</f>
        <v>1.217014594299</v>
      </c>
      <c r="O55" s="29">
        <f>$I$10</f>
        <v>7.384401978887</v>
      </c>
    </row>
    <row r="56" spans="12:15" ht="12.75">
      <c r="L56" s="28" t="str">
        <f>$F$11</f>
        <v>2008</v>
      </c>
      <c r="M56" s="29">
        <f>$G$11</f>
        <v>1.793898678761</v>
      </c>
      <c r="N56" s="29">
        <f>$H$11</f>
        <v>4.597243447897</v>
      </c>
      <c r="O56" s="29">
        <f>$I$11</f>
        <v>7.408008013415</v>
      </c>
    </row>
    <row r="57" spans="12:15" ht="12.75">
      <c r="L57" s="30" t="str">
        <f>$F$12</f>
        <v>2009</v>
      </c>
      <c r="M57" s="31">
        <f>$G$12</f>
        <v>-0.161815578061</v>
      </c>
      <c r="N57" s="31">
        <f>$H$12</f>
        <v>0.661409668242</v>
      </c>
      <c r="O57" s="31">
        <f>$I$12</f>
        <v>4.648098001349</v>
      </c>
    </row>
    <row r="58" spans="12:15" ht="12.75">
      <c r="L58" s="36" t="str">
        <f>$F$13</f>
        <v>2010</v>
      </c>
      <c r="M58" s="37">
        <f>$G$13</f>
        <v>0.87052591277</v>
      </c>
      <c r="N58" s="37">
        <f>$H$13</f>
        <v>1.557501005156</v>
      </c>
      <c r="O58" s="37">
        <f>$I$13</f>
        <v>-1.495542430054</v>
      </c>
    </row>
    <row r="59" spans="12:15" ht="12.75">
      <c r="L59" s="76" t="s">
        <v>7</v>
      </c>
      <c r="M59" s="76"/>
      <c r="N59" s="34"/>
      <c r="O59" s="34"/>
    </row>
  </sheetData>
  <mergeCells count="16">
    <mergeCell ref="L59:M59"/>
    <mergeCell ref="L49:O49"/>
    <mergeCell ref="Q47:R47"/>
    <mergeCell ref="C6:C7"/>
    <mergeCell ref="H6:H7"/>
    <mergeCell ref="L17:O17"/>
    <mergeCell ref="L27:M27"/>
    <mergeCell ref="A15:B15"/>
    <mergeCell ref="A5:A7"/>
    <mergeCell ref="F5:F7"/>
    <mergeCell ref="G5:I5"/>
    <mergeCell ref="B5:D5"/>
    <mergeCell ref="B6:B7"/>
    <mergeCell ref="D6:D7"/>
    <mergeCell ref="I6:I7"/>
    <mergeCell ref="G6:G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N75" sqref="N75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PROPER('[3]anexo2_pagina'!$C$2)</f>
        <v>Febrero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",'[1]Grupos de costo_mes'!D26)</f>
        <v>Febrero 2010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8"/>
    </row>
    <row r="6" spans="1:15" ht="12.75">
      <c r="A6" s="1"/>
      <c r="B6" s="1"/>
      <c r="C6" s="1"/>
      <c r="D6" s="1"/>
      <c r="E6" s="52" t="s">
        <v>19</v>
      </c>
      <c r="F6" s="52"/>
      <c r="G6" s="52"/>
      <c r="H6" s="1"/>
      <c r="I6" s="54" t="s">
        <v>20</v>
      </c>
      <c r="J6" s="54"/>
      <c r="K6" s="54"/>
      <c r="L6" s="1"/>
      <c r="M6" s="52" t="s">
        <v>21</v>
      </c>
      <c r="N6" s="52"/>
      <c r="O6" s="52"/>
    </row>
    <row r="7" spans="1:15" ht="13.5" thickBot="1">
      <c r="A7" s="1" t="s">
        <v>22</v>
      </c>
      <c r="B7" s="1"/>
      <c r="C7" s="10" t="s">
        <v>23</v>
      </c>
      <c r="D7" s="1"/>
      <c r="E7" s="53" t="s">
        <v>24</v>
      </c>
      <c r="F7" s="53"/>
      <c r="G7" s="53"/>
      <c r="H7" s="1"/>
      <c r="I7" s="53" t="s">
        <v>25</v>
      </c>
      <c r="J7" s="53"/>
      <c r="K7" s="53"/>
      <c r="L7" s="1"/>
      <c r="M7" s="53" t="s">
        <v>25</v>
      </c>
      <c r="N7" s="53"/>
      <c r="O7" s="53"/>
    </row>
    <row r="8" spans="1:15" ht="12.75" customHeight="1">
      <c r="A8" s="1"/>
      <c r="B8" s="1"/>
      <c r="C8" s="10" t="s">
        <v>26</v>
      </c>
      <c r="D8" s="1"/>
      <c r="E8" s="74" t="s">
        <v>3</v>
      </c>
      <c r="F8" s="70" t="s">
        <v>4</v>
      </c>
      <c r="G8" s="70" t="s">
        <v>5</v>
      </c>
      <c r="H8" s="10"/>
      <c r="I8" s="74" t="s">
        <v>3</v>
      </c>
      <c r="J8" s="70" t="s">
        <v>4</v>
      </c>
      <c r="K8" s="70" t="s">
        <v>5</v>
      </c>
      <c r="L8" s="10"/>
      <c r="M8" s="74" t="s">
        <v>3</v>
      </c>
      <c r="N8" s="70" t="s">
        <v>27</v>
      </c>
      <c r="O8" s="70" t="s">
        <v>5</v>
      </c>
    </row>
    <row r="9" spans="1:15" ht="13.5" thickBot="1">
      <c r="A9" s="4"/>
      <c r="B9" s="4"/>
      <c r="C9" s="4"/>
      <c r="D9" s="4"/>
      <c r="E9" s="75"/>
      <c r="F9" s="72"/>
      <c r="G9" s="72"/>
      <c r="H9" s="13"/>
      <c r="I9" s="75"/>
      <c r="J9" s="72"/>
      <c r="K9" s="72"/>
      <c r="L9" s="13"/>
      <c r="M9" s="75"/>
      <c r="N9" s="72"/>
      <c r="O9" s="72"/>
    </row>
    <row r="10" spans="1:15" ht="12.75">
      <c r="A10" s="1" t="str">
        <f>'[3]anexo2_pagina'!E2</f>
        <v>Equipo</v>
      </c>
      <c r="B10" s="1"/>
      <c r="C10" s="11">
        <f>('[3]anexo2_pagina'!F2*100)</f>
        <v>14.558348268024702</v>
      </c>
      <c r="D10" s="1"/>
      <c r="E10" s="11">
        <f>'[3]anexo2_pagina'!G2</f>
        <v>0.188998111677</v>
      </c>
      <c r="F10" s="11">
        <f>'[3]anexo2_pagina'!H2</f>
        <v>0.332885046186</v>
      </c>
      <c r="G10" s="11">
        <f>'[3]anexo2_pagina'!I2</f>
        <v>0.229712732324</v>
      </c>
      <c r="H10" s="1"/>
      <c r="I10" s="11">
        <f>'[3]anexo2_pagina'!J2</f>
        <v>0.027064886531</v>
      </c>
      <c r="J10" s="11">
        <f>'[3]anexo2_pagina'!K2</f>
        <v>0.047925591952</v>
      </c>
      <c r="K10" s="11">
        <f>'[3]anexo2_pagina'!L2</f>
        <v>0.032110639875</v>
      </c>
      <c r="L10" s="1"/>
      <c r="M10" s="11">
        <f>'[3]anexo2_pagina'!M2</f>
        <v>3.109027098904</v>
      </c>
      <c r="N10" s="11">
        <f>'[3]anexo2_pagina'!N2</f>
        <v>3.077082569664</v>
      </c>
      <c r="O10" s="39">
        <f>'[3]anexo2_pagina'!O2</f>
        <v>-2.147089860489</v>
      </c>
    </row>
    <row r="11" spans="1:15" ht="12.75">
      <c r="A11" s="1" t="str">
        <f>'[3]anexo2_pagina'!E3</f>
        <v>Materiales</v>
      </c>
      <c r="B11" s="1"/>
      <c r="C11" s="11">
        <f>('[3]anexo2_pagina'!F3*100)</f>
        <v>57.8881393233026</v>
      </c>
      <c r="D11" s="1"/>
      <c r="E11" s="11">
        <f>'[3]anexo2_pagina'!G3</f>
        <v>1.113897128977</v>
      </c>
      <c r="F11" s="11">
        <f>'[3]anexo2_pagina'!H3</f>
        <v>1.527176124876</v>
      </c>
      <c r="G11" s="11">
        <f>'[3]anexo2_pagina'!I3</f>
        <v>-4.382445799799</v>
      </c>
      <c r="H11" s="1"/>
      <c r="I11" s="11">
        <f>'[3]anexo2_pagina'!J3</f>
        <v>0.627674991904</v>
      </c>
      <c r="J11" s="11">
        <f>'[3]anexo2_pagina'!K3</f>
        <v>0.862889392022</v>
      </c>
      <c r="K11" s="11">
        <f>'[3]anexo2_pagina'!L3</f>
        <v>-2.550181624019</v>
      </c>
      <c r="L11" s="1"/>
      <c r="M11" s="11">
        <f>'[3]anexo2_pagina'!M3</f>
        <v>72.102964736196</v>
      </c>
      <c r="N11" s="11">
        <f>'[3]anexo2_pagina'!N3</f>
        <v>55.402172400882</v>
      </c>
      <c r="O11" s="39">
        <f>'[3]anexo2_pagina'!O3</f>
        <v>170.518841376297</v>
      </c>
    </row>
    <row r="12" spans="1:15" ht="12.75">
      <c r="A12" s="1" t="str">
        <f>'[3]anexo2_pagina'!E4</f>
        <v>Transporte</v>
      </c>
      <c r="B12" s="1"/>
      <c r="C12" s="11">
        <f>('[3]anexo2_pagina'!F4*100)</f>
        <v>0.3986458667489</v>
      </c>
      <c r="D12" s="1"/>
      <c r="E12" s="11">
        <f>'[3]anexo2_pagina'!G4</f>
        <v>-1.124268471591</v>
      </c>
      <c r="F12" s="11">
        <f>'[3]anexo2_pagina'!H4</f>
        <v>-0.808586450214</v>
      </c>
      <c r="G12" s="11">
        <f>'[3]anexo2_pagina'!I4</f>
        <v>-0.586533709693</v>
      </c>
      <c r="H12" s="1"/>
      <c r="I12" s="11">
        <f>'[3]anexo2_pagina'!J4</f>
        <v>-0.004195096025</v>
      </c>
      <c r="J12" s="11">
        <f>'[3]anexo2_pagina'!K4</f>
        <v>-0.003028040537</v>
      </c>
      <c r="K12" s="11">
        <f>'[3]anexo2_pagina'!L4</f>
        <v>-0.002125694962</v>
      </c>
      <c r="L12" s="1"/>
      <c r="M12" s="11">
        <f>'[3]anexo2_pagina'!M4</f>
        <v>-0.48190363589</v>
      </c>
      <c r="N12" s="11">
        <f>'[3]anexo2_pagina'!N4</f>
        <v>-0.194416602428</v>
      </c>
      <c r="O12" s="39">
        <f>'[3]anexo2_pagina'!O4</f>
        <v>0.142135383075</v>
      </c>
    </row>
    <row r="13" spans="1:15" ht="12.75">
      <c r="A13" s="1" t="str">
        <f>'[3]anexo2_pagina'!E5</f>
        <v>Mano de obra</v>
      </c>
      <c r="B13" s="1"/>
      <c r="C13" s="11">
        <f>('[3]anexo2_pagina'!F5*100)</f>
        <v>10.7958368897105</v>
      </c>
      <c r="D13" s="1"/>
      <c r="E13" s="11">
        <f>'[3]anexo2_pagina'!G5</f>
        <v>0.531131059715</v>
      </c>
      <c r="F13" s="11">
        <f>'[3]anexo2_pagina'!H5</f>
        <v>1.787097879444</v>
      </c>
      <c r="G13" s="11">
        <f>'[3]anexo2_pagina'!I5</f>
        <v>3.30614896837</v>
      </c>
      <c r="H13" s="1"/>
      <c r="I13" s="11">
        <f>'[3]anexo2_pagina'!J5</f>
        <v>0.061870789658</v>
      </c>
      <c r="J13" s="11">
        <f>'[3]anexo2_pagina'!K5</f>
        <v>0.20700834667</v>
      </c>
      <c r="K13" s="11">
        <f>'[3]anexo2_pagina'!L5</f>
        <v>0.365992657934</v>
      </c>
      <c r="L13" s="1"/>
      <c r="M13" s="11">
        <f>'[3]anexo2_pagina'!M5</f>
        <v>7.107288680371</v>
      </c>
      <c r="N13" s="11">
        <f>'[3]anexo2_pagina'!N5</f>
        <v>13.291057019207</v>
      </c>
      <c r="O13" s="39">
        <f>'[3]anexo2_pagina'!O5</f>
        <v>-24.472234995084</v>
      </c>
    </row>
    <row r="14" spans="1:15" ht="12.75">
      <c r="A14" s="1" t="str">
        <f>'[3]anexo2_pagina'!E6</f>
        <v>Costos indirectos</v>
      </c>
      <c r="B14" s="1"/>
      <c r="C14" s="11">
        <f>('[3]anexo2_pagina'!F6*100)</f>
        <v>16.3590296522133</v>
      </c>
      <c r="D14" s="1"/>
      <c r="E14" s="11">
        <f>'[3]anexo2_pagina'!G6</f>
        <v>0.913492279662</v>
      </c>
      <c r="F14" s="11">
        <f>'[3]anexo2_pagina'!H6</f>
        <v>2.582473937257</v>
      </c>
      <c r="G14" s="11">
        <f>'[3]anexo2_pagina'!I6</f>
        <v>4.016697942998</v>
      </c>
      <c r="H14" s="1"/>
      <c r="I14" s="11">
        <f>'[3]anexo2_pagina'!J6</f>
        <v>0.158110340702</v>
      </c>
      <c r="J14" s="11">
        <f>'[3]anexo2_pagina'!K6</f>
        <v>0.44270571505</v>
      </c>
      <c r="K14" s="11">
        <f>'[3]anexo2_pagina'!L6</f>
        <v>0.658661591117</v>
      </c>
      <c r="L14" s="1"/>
      <c r="M14" s="11">
        <f>'[3]anexo2_pagina'!M6</f>
        <v>18.162623120419</v>
      </c>
      <c r="N14" s="11">
        <f>'[3]anexo2_pagina'!N6</f>
        <v>28.424104612739</v>
      </c>
      <c r="O14" s="39">
        <f>'[3]anexo2_pagina'!O6</f>
        <v>-44.041651903732</v>
      </c>
    </row>
    <row r="15" spans="1:15" ht="13.5" thickBot="1">
      <c r="A15" s="4" t="s">
        <v>28</v>
      </c>
      <c r="B15" s="4"/>
      <c r="C15" s="16">
        <v>100</v>
      </c>
      <c r="D15" s="4"/>
      <c r="E15" s="16">
        <f>Anexo1!G13</f>
        <v>0.87052591277</v>
      </c>
      <c r="F15" s="16">
        <f>Anexo1!H13</f>
        <v>1.557501005156</v>
      </c>
      <c r="G15" s="16">
        <f>Anexo1!I13</f>
        <v>-1.495542430054</v>
      </c>
      <c r="H15" s="3"/>
      <c r="I15" s="16">
        <f>SUM(I10:I14)</f>
        <v>0.87052591277</v>
      </c>
      <c r="J15" s="16">
        <f>SUM(J10:J14)</f>
        <v>1.557501005157</v>
      </c>
      <c r="K15" s="16">
        <f>SUM(K10:K14)</f>
        <v>-1.4955424300549998</v>
      </c>
      <c r="L15" s="3"/>
      <c r="M15" s="16">
        <f>SUM(M10:M14)</f>
        <v>99.99999999999999</v>
      </c>
      <c r="N15" s="16">
        <f>SUM(N10:N14)</f>
        <v>100.000000000064</v>
      </c>
      <c r="O15" s="16">
        <f>SUM(O10:O14)</f>
        <v>100.00000000006699</v>
      </c>
    </row>
    <row r="16" spans="1:15" ht="12.75">
      <c r="A16" s="1" t="s">
        <v>7</v>
      </c>
      <c r="B16" s="17"/>
      <c r="C16" s="21"/>
      <c r="D16" s="19"/>
      <c r="E16" s="21"/>
      <c r="F16" s="21"/>
      <c r="G16" s="21"/>
      <c r="H16" s="40"/>
      <c r="I16" s="21"/>
      <c r="J16" s="21"/>
      <c r="K16" s="21"/>
      <c r="L16" s="40"/>
      <c r="M16" s="21"/>
      <c r="N16" s="21"/>
      <c r="O16" s="21"/>
    </row>
    <row r="17" spans="1:14" ht="12.75" hidden="1">
      <c r="A17" s="68">
        <v>40196</v>
      </c>
      <c r="B17" s="6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M6:O6"/>
    <mergeCell ref="M7:O7"/>
    <mergeCell ref="E6:G6"/>
    <mergeCell ref="E7:G7"/>
    <mergeCell ref="I6:K6"/>
    <mergeCell ref="I7:K7"/>
    <mergeCell ref="A17:B17"/>
    <mergeCell ref="K8:K9"/>
    <mergeCell ref="O8:O9"/>
    <mergeCell ref="E8:E9"/>
    <mergeCell ref="I8:I9"/>
    <mergeCell ref="M8:M9"/>
    <mergeCell ref="G8:G9"/>
    <mergeCell ref="F8:F9"/>
    <mergeCell ref="J8:J9"/>
    <mergeCell ref="N8:N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N75" sqref="N75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PROPER('[5]anexo3_pagina'!$C$2)</f>
        <v>Febrero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41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1" t="s">
        <v>30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3.5" thickBot="1">
      <c r="A5" s="43" t="str">
        <f>CONCATENATE(A1," ",'[1]Grupos de costo_mes'!D26)</f>
        <v>Febrero 2010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2"/>
      <c r="O5" s="42"/>
      <c r="P5" s="42"/>
    </row>
    <row r="6" spans="1:13" ht="12.75">
      <c r="A6" s="70" t="s">
        <v>31</v>
      </c>
      <c r="B6" s="1"/>
      <c r="C6" s="54" t="s">
        <v>19</v>
      </c>
      <c r="D6" s="54"/>
      <c r="E6" s="54"/>
      <c r="F6" s="1"/>
      <c r="G6" s="54" t="s">
        <v>20</v>
      </c>
      <c r="H6" s="54"/>
      <c r="I6" s="54"/>
      <c r="J6" s="1"/>
      <c r="K6" s="54" t="s">
        <v>21</v>
      </c>
      <c r="L6" s="54"/>
      <c r="M6" s="54"/>
    </row>
    <row r="7" spans="1:13" ht="13.5" thickBot="1">
      <c r="A7" s="55"/>
      <c r="B7" s="10" t="s">
        <v>23</v>
      </c>
      <c r="C7" s="53" t="s">
        <v>24</v>
      </c>
      <c r="D7" s="53"/>
      <c r="E7" s="53"/>
      <c r="F7" s="1"/>
      <c r="G7" s="53" t="s">
        <v>25</v>
      </c>
      <c r="H7" s="53"/>
      <c r="I7" s="53"/>
      <c r="J7" s="1"/>
      <c r="K7" s="53" t="s">
        <v>25</v>
      </c>
      <c r="L7" s="53"/>
      <c r="M7" s="53"/>
    </row>
    <row r="8" spans="1:13" ht="12.75" customHeight="1">
      <c r="A8" s="55"/>
      <c r="B8" s="10" t="s">
        <v>26</v>
      </c>
      <c r="C8" s="74" t="s">
        <v>3</v>
      </c>
      <c r="D8" s="70" t="s">
        <v>4</v>
      </c>
      <c r="E8" s="70" t="s">
        <v>5</v>
      </c>
      <c r="F8" s="10"/>
      <c r="G8" s="74" t="s">
        <v>3</v>
      </c>
      <c r="H8" s="70" t="s">
        <v>4</v>
      </c>
      <c r="I8" s="70" t="s">
        <v>5</v>
      </c>
      <c r="J8" s="10"/>
      <c r="K8" s="74" t="s">
        <v>3</v>
      </c>
      <c r="L8" s="70" t="s">
        <v>32</v>
      </c>
      <c r="M8" s="70" t="s">
        <v>5</v>
      </c>
    </row>
    <row r="9" spans="1:13" ht="13.5" thickBot="1">
      <c r="A9" s="72"/>
      <c r="B9" s="13"/>
      <c r="C9" s="75"/>
      <c r="D9" s="72"/>
      <c r="E9" s="72"/>
      <c r="F9" s="13"/>
      <c r="G9" s="75"/>
      <c r="H9" s="72"/>
      <c r="I9" s="72"/>
      <c r="J9" s="13"/>
      <c r="K9" s="75"/>
      <c r="L9" s="72"/>
      <c r="M9" s="72"/>
    </row>
    <row r="10" spans="1:13" ht="12.75">
      <c r="A10" s="1" t="str">
        <f>'[5]anexo3_pagina'!E2</f>
        <v>Obras de explanacion</v>
      </c>
      <c r="B10" s="11">
        <f>('[5]anexo3_pagina'!F2*100)</f>
        <v>7.2285708273972</v>
      </c>
      <c r="C10" s="11">
        <f>'[5]anexo3_pagina'!G2</f>
        <v>0.527362515959</v>
      </c>
      <c r="D10" s="11">
        <f>'[5]anexo3_pagina'!H2</f>
        <v>1.175778940924</v>
      </c>
      <c r="E10" s="11">
        <f>'[5]anexo3_pagina'!I2</f>
        <v>2.100586093793</v>
      </c>
      <c r="F10" s="10"/>
      <c r="G10" s="11">
        <f>'[5]anexo3_pagina'!J2</f>
        <v>0.039926715945</v>
      </c>
      <c r="H10" s="11">
        <f>'[5]anexo3_pagina'!K2</f>
        <v>0.089050315428</v>
      </c>
      <c r="I10" s="11">
        <f>'[5]anexo3_pagina'!L2</f>
        <v>0.152912317506</v>
      </c>
      <c r="J10" s="1"/>
      <c r="K10" s="11">
        <f>'[5]anexo3_pagina'!M2</f>
        <v>4.586505164212</v>
      </c>
      <c r="L10" s="11">
        <f>'[5]anexo3_pagina'!N2</f>
        <v>5.717512549475</v>
      </c>
      <c r="M10" s="39">
        <f>'[5]anexo3_pagina'!O2</f>
        <v>-10.224538898604</v>
      </c>
    </row>
    <row r="11" spans="1:13" ht="12.75">
      <c r="A11" s="1" t="str">
        <f>'[5]anexo3_pagina'!E3</f>
        <v>Subbases y bases</v>
      </c>
      <c r="B11" s="11">
        <f>('[5]anexo3_pagina'!F3*100)</f>
        <v>3.7365597033305</v>
      </c>
      <c r="C11" s="11">
        <f>'[5]anexo3_pagina'!G3</f>
        <v>1.479305859131</v>
      </c>
      <c r="D11" s="11">
        <f>'[5]anexo3_pagina'!H3</f>
        <v>2.043589563125</v>
      </c>
      <c r="E11" s="11">
        <f>'[5]anexo3_pagina'!I3</f>
        <v>2.458969456782</v>
      </c>
      <c r="F11" s="10"/>
      <c r="G11" s="11">
        <f>'[5]anexo3_pagina'!J3</f>
        <v>0.06057254147</v>
      </c>
      <c r="H11" s="11">
        <f>'[5]anexo3_pagina'!K3</f>
        <v>0.083782048699</v>
      </c>
      <c r="I11" s="11">
        <f>'[5]anexo3_pagina'!L3</f>
        <v>0.097384548728</v>
      </c>
      <c r="J11" s="1"/>
      <c r="K11" s="11">
        <f>'[5]anexo3_pagina'!M3</f>
        <v>6.958154901703</v>
      </c>
      <c r="L11" s="11">
        <f>'[5]anexo3_pagina'!N3</f>
        <v>5.379261292394</v>
      </c>
      <c r="M11" s="39">
        <f>'[5]anexo3_pagina'!O3</f>
        <v>-6.511654017364</v>
      </c>
    </row>
    <row r="12" spans="1:13" ht="12.75">
      <c r="A12" s="1" t="str">
        <f>'[5]anexo3_pagina'!E4</f>
        <v>Transporte de materiales</v>
      </c>
      <c r="B12" s="11">
        <f>('[5]anexo3_pagina'!F4*100)</f>
        <v>0.3469773699898</v>
      </c>
      <c r="C12" s="11">
        <f>'[5]anexo3_pagina'!G4</f>
        <v>0.625355833841</v>
      </c>
      <c r="D12" s="11">
        <f>'[5]anexo3_pagina'!H4</f>
        <v>1.16308151236</v>
      </c>
      <c r="E12" s="11">
        <f>'[5]anexo3_pagina'!I4</f>
        <v>2.051119025309</v>
      </c>
      <c r="F12" s="10"/>
      <c r="G12" s="11">
        <f>'[5]anexo3_pagina'!J4</f>
        <v>0.002365330572</v>
      </c>
      <c r="H12" s="11">
        <f>'[5]anexo3_pagina'!K4</f>
        <v>0.004405628693</v>
      </c>
      <c r="I12" s="11">
        <f>'[5]anexo3_pagina'!L4</f>
        <v>0.007470277915</v>
      </c>
      <c r="J12" s="1"/>
      <c r="K12" s="11">
        <f>'[5]anexo3_pagina'!M4</f>
        <v>0.271712827534</v>
      </c>
      <c r="L12" s="11">
        <f>'[5]anexo3_pagina'!N4</f>
        <v>0.282865223099</v>
      </c>
      <c r="M12" s="39">
        <f>'[5]anexo3_pagina'!O4</f>
        <v>-0.499502907098</v>
      </c>
    </row>
    <row r="13" spans="1:13" ht="12.75">
      <c r="A13" s="1" t="str">
        <f>'[5]anexo3_pagina'!E5</f>
        <v>Aceros y elementos metalicos</v>
      </c>
      <c r="B13" s="11">
        <f>('[5]anexo3_pagina'!F5*100)</f>
        <v>22.0613405540448</v>
      </c>
      <c r="C13" s="11">
        <f>'[5]anexo3_pagina'!G5</f>
        <v>0.377043615663</v>
      </c>
      <c r="D13" s="11">
        <f>'[5]anexo3_pagina'!H5</f>
        <v>-0.101735554677</v>
      </c>
      <c r="E13" s="11">
        <f>'[5]anexo3_pagina'!I5</f>
        <v>-10.420964704892</v>
      </c>
      <c r="F13" s="10"/>
      <c r="G13" s="11">
        <f>'[5]anexo3_pagina'!J5</f>
        <v>0.076271383594</v>
      </c>
      <c r="H13" s="11">
        <f>'[5]anexo3_pagina'!K5</f>
        <v>-0.020819340511</v>
      </c>
      <c r="I13" s="11">
        <f>'[5]anexo3_pagina'!L5</f>
        <v>-2.306734315022</v>
      </c>
      <c r="J13" s="1"/>
      <c r="K13" s="11">
        <f>'[5]anexo3_pagina'!M5</f>
        <v>8.761529378408</v>
      </c>
      <c r="L13" s="11">
        <f>'[5]anexo3_pagina'!N5</f>
        <v>-1.336714418936</v>
      </c>
      <c r="M13" s="39">
        <f>'[5]anexo3_pagina'!O5</f>
        <v>154.240646648769</v>
      </c>
    </row>
    <row r="14" spans="1:13" ht="12.75">
      <c r="A14" s="1" t="str">
        <f>'[5]anexo3_pagina'!E6</f>
        <v>Acero estructural y cables de acero</v>
      </c>
      <c r="B14" s="11">
        <f>('[5]anexo3_pagina'!F6*100)</f>
        <v>11.3324200957458</v>
      </c>
      <c r="C14" s="11">
        <f>'[5]anexo3_pagina'!G6</f>
        <v>0.579965389353</v>
      </c>
      <c r="D14" s="11">
        <f>'[5]anexo3_pagina'!H6</f>
        <v>1.089634147277</v>
      </c>
      <c r="E14" s="11">
        <f>'[5]anexo3_pagina'!I6</f>
        <v>-0.565055114758</v>
      </c>
      <c r="F14" s="10"/>
      <c r="G14" s="11">
        <f>'[5]anexo3_pagina'!J6</f>
        <v>0.062787390336</v>
      </c>
      <c r="H14" s="11">
        <f>'[5]anexo3_pagina'!K6</f>
        <v>0.118169021197</v>
      </c>
      <c r="I14" s="11">
        <f>'[5]anexo3_pagina'!L6</f>
        <v>-0.060426189641</v>
      </c>
      <c r="J14" s="1"/>
      <c r="K14" s="11">
        <f>'[5]anexo3_pagina'!M6</f>
        <v>7.212581430943</v>
      </c>
      <c r="L14" s="11">
        <f>'[5]anexo3_pagina'!N6</f>
        <v>7.58709116757</v>
      </c>
      <c r="M14" s="39">
        <f>'[5]anexo3_pagina'!O6</f>
        <v>4.040419611419</v>
      </c>
    </row>
    <row r="15" spans="1:13" ht="12.75">
      <c r="A15" s="1" t="str">
        <f>'[5]anexo3_pagina'!E7</f>
        <v>Concretos, morteros y obras varias</v>
      </c>
      <c r="B15" s="11">
        <f>('[5]anexo3_pagina'!F7*100)</f>
        <v>19.0054962911993</v>
      </c>
      <c r="C15" s="11">
        <f>'[5]anexo3_pagina'!G7</f>
        <v>1.046246349334</v>
      </c>
      <c r="D15" s="11">
        <f>'[5]anexo3_pagina'!H7</f>
        <v>2.356810884456</v>
      </c>
      <c r="E15" s="11">
        <f>'[5]anexo3_pagina'!I7</f>
        <v>0.943869390626</v>
      </c>
      <c r="F15" s="10"/>
      <c r="G15" s="11">
        <f>'[5]anexo3_pagina'!J7</f>
        <v>0.210140840557</v>
      </c>
      <c r="H15" s="11">
        <f>'[5]anexo3_pagina'!K7</f>
        <v>0.470492174285</v>
      </c>
      <c r="I15" s="11">
        <f>'[5]anexo3_pagina'!L7</f>
        <v>0.18531912773</v>
      </c>
      <c r="J15" s="1"/>
      <c r="K15" s="11">
        <f>'[5]anexo3_pagina'!M7</f>
        <v>24.139527321862</v>
      </c>
      <c r="L15" s="11">
        <f>'[5]anexo3_pagina'!N7</f>
        <v>30.208145787866</v>
      </c>
      <c r="M15" s="39">
        <f>'[5]anexo3_pagina'!O7</f>
        <v>-12.391432299471</v>
      </c>
    </row>
    <row r="16" spans="1:13" ht="12.75">
      <c r="A16" s="1" t="str">
        <f>'[5]anexo3_pagina'!E8</f>
        <v>Concreto para estructura de puentes</v>
      </c>
      <c r="B16" s="11">
        <f>('[5]anexo3_pagina'!F8*100)</f>
        <v>27.544277135362798</v>
      </c>
      <c r="C16" s="11">
        <f>'[5]anexo3_pagina'!G8</f>
        <v>0.638790737761</v>
      </c>
      <c r="D16" s="11">
        <f>'[5]anexo3_pagina'!H8</f>
        <v>1.929323490203</v>
      </c>
      <c r="E16" s="11">
        <f>'[5]anexo3_pagina'!I8</f>
        <v>0.688666643405</v>
      </c>
      <c r="F16" s="10"/>
      <c r="G16" s="11">
        <f>'[5]anexo3_pagina'!J8</f>
        <v>0.172678311157</v>
      </c>
      <c r="H16" s="11">
        <f>'[5]anexo3_pagina'!K8</f>
        <v>0.518439666622</v>
      </c>
      <c r="I16" s="11">
        <f>'[5]anexo3_pagina'!L8</f>
        <v>0.18170406719</v>
      </c>
      <c r="J16" s="1"/>
      <c r="K16" s="11">
        <f>'[5]anexo3_pagina'!M8</f>
        <v>19.836090876094</v>
      </c>
      <c r="L16" s="11">
        <f>'[5]anexo3_pagina'!N8</f>
        <v>33.28663448086</v>
      </c>
      <c r="M16" s="39">
        <f>'[5]anexo3_pagina'!O8</f>
        <v>-12.149709933903</v>
      </c>
    </row>
    <row r="17" spans="1:13" ht="12.75">
      <c r="A17" s="1" t="str">
        <f>'[5]anexo3_pagina'!E9</f>
        <v>Pavimentaciones con asfalto, pinturas, geotextiles</v>
      </c>
      <c r="B17" s="11">
        <f>('[5]anexo3_pagina'!F9*100)</f>
        <v>8.7443580229299</v>
      </c>
      <c r="C17" s="11">
        <f>'[5]anexo3_pagina'!G9</f>
        <v>2.512107804071</v>
      </c>
      <c r="D17" s="11">
        <f>'[5]anexo3_pagina'!H9</f>
        <v>2.998568818323</v>
      </c>
      <c r="E17" s="11">
        <f>'[5]anexo3_pagina'!I9</f>
        <v>2.585221285158</v>
      </c>
      <c r="F17" s="10"/>
      <c r="G17" s="11">
        <f>'[5]anexo3_pagina'!J9</f>
        <v>0.245783399139</v>
      </c>
      <c r="H17" s="11">
        <f>'[5]anexo3_pagina'!K9</f>
        <v>0.293981490743</v>
      </c>
      <c r="I17" s="11">
        <f>'[5]anexo3_pagina'!L9</f>
        <v>0.246827735541</v>
      </c>
      <c r="J17" s="1"/>
      <c r="K17" s="11">
        <f>'[5]anexo3_pagina'!M9</f>
        <v>28.233898099245</v>
      </c>
      <c r="L17" s="11">
        <f>'[5]anexo3_pagina'!N9</f>
        <v>18.875203917673</v>
      </c>
      <c r="M17" s="39">
        <f>'[5]anexo3_pagina'!O9</f>
        <v>-16.504228203816</v>
      </c>
    </row>
    <row r="18" spans="1:13" ht="13.5" thickBot="1">
      <c r="A18" s="4" t="str">
        <f>'[5]anexo3_pagina'!E10</f>
        <v>Total</v>
      </c>
      <c r="B18" s="16">
        <f>('[5]anexo3_pagina'!F10*100)</f>
        <v>100</v>
      </c>
      <c r="C18" s="16">
        <f>'[5]anexo3_pagina'!G10</f>
        <v>0.87052591277</v>
      </c>
      <c r="D18" s="16">
        <f>'[5]anexo3_pagina'!H10</f>
        <v>1.557501005156</v>
      </c>
      <c r="E18" s="16">
        <f>'[5]anexo3_pagina'!I10</f>
        <v>-1.495542430054</v>
      </c>
      <c r="F18" s="45"/>
      <c r="G18" s="16">
        <f>'[5]anexo3_pagina'!J10</f>
        <v>0.87052591277</v>
      </c>
      <c r="H18" s="16">
        <f>'[5]anexo3_pagina'!K10</f>
        <v>1.557501005156</v>
      </c>
      <c r="I18" s="16">
        <f>'[5]anexo3_pagina'!L10</f>
        <v>-1.495542430054</v>
      </c>
      <c r="J18" s="3"/>
      <c r="K18" s="16">
        <f>'[5]anexo3_pagina'!M10</f>
        <v>100</v>
      </c>
      <c r="L18" s="16">
        <f>'[5]anexo3_pagina'!N10</f>
        <v>100</v>
      </c>
      <c r="M18" s="16">
        <f>'[5]anexo3_pagina'!O10</f>
        <v>100</v>
      </c>
    </row>
    <row r="19" spans="1:13" ht="12.75">
      <c r="A19" s="1" t="s">
        <v>7</v>
      </c>
      <c r="B19" s="17"/>
      <c r="C19" s="21"/>
      <c r="D19" s="21"/>
      <c r="E19" s="21"/>
      <c r="F19" s="46"/>
      <c r="G19" s="21"/>
      <c r="H19" s="21"/>
      <c r="I19" s="21"/>
      <c r="J19" s="40"/>
      <c r="K19" s="21"/>
      <c r="L19" s="21"/>
      <c r="M19" s="21"/>
    </row>
    <row r="20" spans="1:12" ht="12.75" hidden="1">
      <c r="A20" s="68">
        <v>40196</v>
      </c>
      <c r="B20" s="69"/>
      <c r="C20" s="1"/>
      <c r="D20" s="1"/>
      <c r="E20" s="1"/>
      <c r="F20" s="1"/>
      <c r="G20" s="1"/>
      <c r="H20" s="1"/>
      <c r="I20" s="1"/>
      <c r="J20" s="1"/>
      <c r="K20" s="12"/>
      <c r="L20" s="12"/>
    </row>
  </sheetData>
  <mergeCells count="17">
    <mergeCell ref="L8:L9"/>
    <mergeCell ref="A20:B20"/>
    <mergeCell ref="D8:D9"/>
    <mergeCell ref="M8:M9"/>
    <mergeCell ref="K8:K9"/>
    <mergeCell ref="I8:I9"/>
    <mergeCell ref="G8:G9"/>
    <mergeCell ref="K6:M6"/>
    <mergeCell ref="K7:M7"/>
    <mergeCell ref="A6:A9"/>
    <mergeCell ref="C6:E6"/>
    <mergeCell ref="C7:E7"/>
    <mergeCell ref="G6:I6"/>
    <mergeCell ref="G7:I7"/>
    <mergeCell ref="C8:C9"/>
    <mergeCell ref="E8:E9"/>
    <mergeCell ref="H8:H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N75" sqref="N75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PROPER('[4]anexo4_pagina'!$C$2)&amp;" "&amp;'[4]anexo4_pagina'!$A$2</f>
        <v>Febrero 2010</v>
      </c>
      <c r="B5" s="4"/>
      <c r="C5" s="4"/>
      <c r="D5" s="4"/>
      <c r="E5" s="4"/>
      <c r="F5" s="4"/>
      <c r="G5" s="4"/>
      <c r="H5" s="4"/>
      <c r="I5" s="4"/>
      <c r="J5" s="4"/>
      <c r="K5" s="38"/>
    </row>
    <row r="6" spans="1:11" ht="12.75">
      <c r="A6" s="70" t="s">
        <v>35</v>
      </c>
      <c r="B6" s="5"/>
      <c r="C6" s="70" t="s">
        <v>36</v>
      </c>
      <c r="D6" s="1"/>
      <c r="E6" s="1"/>
      <c r="F6" s="1"/>
      <c r="G6" s="1"/>
      <c r="H6" s="1"/>
      <c r="I6" s="82" t="s">
        <v>37</v>
      </c>
      <c r="J6" s="82"/>
      <c r="K6" s="82"/>
    </row>
    <row r="7" spans="1:11" ht="13.5" thickBot="1">
      <c r="A7" s="71"/>
      <c r="B7" s="6"/>
      <c r="C7" s="71"/>
      <c r="D7" s="1"/>
      <c r="E7" s="53" t="s">
        <v>2</v>
      </c>
      <c r="F7" s="53"/>
      <c r="G7" s="53"/>
      <c r="H7" s="1"/>
      <c r="I7" s="53" t="s">
        <v>38</v>
      </c>
      <c r="J7" s="53"/>
      <c r="K7" s="53"/>
    </row>
    <row r="8" spans="1:11" ht="12.75" customHeight="1">
      <c r="A8" s="71"/>
      <c r="B8" s="6"/>
      <c r="C8" s="71"/>
      <c r="D8" s="20"/>
      <c r="E8" s="74" t="s">
        <v>3</v>
      </c>
      <c r="F8" s="70" t="s">
        <v>4</v>
      </c>
      <c r="G8" s="70" t="s">
        <v>5</v>
      </c>
      <c r="H8" s="20"/>
      <c r="I8" s="74" t="s">
        <v>3</v>
      </c>
      <c r="J8" s="70" t="s">
        <v>4</v>
      </c>
      <c r="K8" s="70" t="s">
        <v>5</v>
      </c>
    </row>
    <row r="9" spans="1:11" ht="13.5" thickBot="1">
      <c r="A9" s="72"/>
      <c r="B9" s="9"/>
      <c r="C9" s="72"/>
      <c r="D9" s="13"/>
      <c r="E9" s="75"/>
      <c r="F9" s="72"/>
      <c r="G9" s="72"/>
      <c r="H9" s="13"/>
      <c r="I9" s="75"/>
      <c r="J9" s="72"/>
      <c r="K9" s="72"/>
    </row>
    <row r="10" spans="1:11" ht="12.75">
      <c r="A10" s="2" t="str">
        <f>'[4]anexo4_pagina'!D2</f>
        <v>1</v>
      </c>
      <c r="B10" s="2"/>
      <c r="C10" s="2" t="str">
        <f>'[4]anexo4_pagina'!E2</f>
        <v>Equipo</v>
      </c>
      <c r="D10" s="1"/>
      <c r="E10" s="47">
        <f>'[4]anexo4_pagina'!F2</f>
        <v>0.188998111677</v>
      </c>
      <c r="F10" s="47">
        <f>'[4]anexo4_pagina'!G2</f>
        <v>0.332885046186</v>
      </c>
      <c r="G10" s="47">
        <f>'[4]anexo4_pagina'!H2</f>
        <v>0.229712732324</v>
      </c>
      <c r="H10" s="2"/>
      <c r="I10" s="47">
        <f>'[4]anexo4_pagina'!I2</f>
        <v>0.027064886531</v>
      </c>
      <c r="J10" s="47">
        <f>'[4]anexo4_pagina'!J2</f>
        <v>0.047925591952</v>
      </c>
      <c r="K10" s="48">
        <f>'[4]anexo4_pagina'!K2</f>
        <v>0.032110639875</v>
      </c>
    </row>
    <row r="11" spans="1:11" ht="12.75">
      <c r="A11" s="1" t="str">
        <f>'[4]anexo4_pagina'!D3</f>
        <v>101</v>
      </c>
      <c r="B11" s="1"/>
      <c r="C11" s="1" t="str">
        <f>'[4]anexo4_pagina'!E3</f>
        <v>Equipo de movimiento de tierras</v>
      </c>
      <c r="D11" s="1"/>
      <c r="E11" s="11">
        <f>'[4]anexo4_pagina'!F3</f>
        <v>0.565709762928</v>
      </c>
      <c r="F11" s="11">
        <f>'[4]anexo4_pagina'!G3</f>
        <v>0.997348369488</v>
      </c>
      <c r="G11" s="11">
        <f>'[4]anexo4_pagina'!H3</f>
        <v>1.736705620368</v>
      </c>
      <c r="H11" s="1"/>
      <c r="I11" s="11">
        <f>'[4]anexo4_pagina'!I3</f>
        <v>0.021391270271</v>
      </c>
      <c r="J11" s="11">
        <f>'[4]anexo4_pagina'!J3</f>
        <v>0.037807455972</v>
      </c>
      <c r="K11" s="39">
        <f>'[4]anexo4_pagina'!K3</f>
        <v>0.063391782273</v>
      </c>
    </row>
    <row r="12" spans="1:11" ht="12.75">
      <c r="A12" s="1" t="str">
        <f>'[4]anexo4_pagina'!D4</f>
        <v>102</v>
      </c>
      <c r="B12" s="1"/>
      <c r="C12" s="1" t="str">
        <f>'[4]anexo4_pagina'!E4</f>
        <v>Equipo de compactacion y nivelacion</v>
      </c>
      <c r="D12" s="1"/>
      <c r="E12" s="11">
        <f>'[4]anexo4_pagina'!F4</f>
        <v>0.395721909922</v>
      </c>
      <c r="F12" s="11">
        <f>'[4]anexo4_pagina'!G4</f>
        <v>0.669886282003</v>
      </c>
      <c r="G12" s="11">
        <f>'[4]anexo4_pagina'!H4</f>
        <v>1.853659464451</v>
      </c>
      <c r="H12" s="1"/>
      <c r="I12" s="11">
        <f>'[4]anexo4_pagina'!I4</f>
        <v>0.006057104167</v>
      </c>
      <c r="J12" s="11">
        <f>'[4]anexo4_pagina'!J4</f>
        <v>0.010295308857</v>
      </c>
      <c r="K12" s="39">
        <f>'[4]anexo4_pagina'!K4</f>
        <v>0.02731084059</v>
      </c>
    </row>
    <row r="13" spans="1:11" ht="12.75">
      <c r="A13" s="1" t="str">
        <f>'[4]anexo4_pagina'!D5</f>
        <v>103</v>
      </c>
      <c r="B13" s="1"/>
      <c r="C13" s="1" t="str">
        <f>'[4]anexo4_pagina'!E5</f>
        <v>Equipo de pavimentos</v>
      </c>
      <c r="D13" s="1"/>
      <c r="E13" s="11">
        <f>'[4]anexo4_pagina'!F5</f>
        <v>0.174925523229</v>
      </c>
      <c r="F13" s="11">
        <f>'[4]anexo4_pagina'!G5</f>
        <v>0.43634760114</v>
      </c>
      <c r="G13" s="11">
        <f>'[4]anexo4_pagina'!H5</f>
        <v>3.927416774093</v>
      </c>
      <c r="H13" s="1"/>
      <c r="I13" s="11">
        <f>'[4]anexo4_pagina'!I5</f>
        <v>0.000396761474</v>
      </c>
      <c r="J13" s="11">
        <f>'[4]anexo4_pagina'!J5</f>
        <v>0.000993858929</v>
      </c>
      <c r="K13" s="39">
        <f>'[4]anexo4_pagina'!K5</f>
        <v>0.008385014119</v>
      </c>
    </row>
    <row r="14" spans="1:11" ht="12.75">
      <c r="A14" s="1" t="str">
        <f>'[4]anexo4_pagina'!D6</f>
        <v>104</v>
      </c>
      <c r="B14" s="1"/>
      <c r="C14" s="1" t="str">
        <f>'[4]anexo4_pagina'!E6</f>
        <v>Equipo de obras de arte</v>
      </c>
      <c r="D14" s="1"/>
      <c r="E14" s="11">
        <f>'[4]anexo4_pagina'!F6</f>
        <v>-0.066938129336</v>
      </c>
      <c r="F14" s="11">
        <f>'[4]anexo4_pagina'!G6</f>
        <v>-0.168931449699</v>
      </c>
      <c r="G14" s="11">
        <f>'[4]anexo4_pagina'!H6</f>
        <v>-1.901639942423</v>
      </c>
      <c r="H14" s="1"/>
      <c r="I14" s="11">
        <f>'[4]anexo4_pagina'!I6</f>
        <v>-0.002899252493</v>
      </c>
      <c r="J14" s="11">
        <f>'[4]anexo4_pagina'!J6</f>
        <v>-0.007374187433</v>
      </c>
      <c r="K14" s="39">
        <f>'[4]anexo4_pagina'!K6</f>
        <v>-0.081936951984</v>
      </c>
    </row>
    <row r="15" spans="1:11" ht="12.75">
      <c r="A15" s="1" t="str">
        <f>'[4]anexo4_pagina'!D7</f>
        <v>105</v>
      </c>
      <c r="B15" s="1"/>
      <c r="C15" s="1" t="str">
        <f>'[4]anexo4_pagina'!E7</f>
        <v>Equipo de obras varias</v>
      </c>
      <c r="D15" s="1"/>
      <c r="E15" s="11">
        <f>'[4]anexo4_pagina'!F7</f>
        <v>0.047616257591</v>
      </c>
      <c r="F15" s="11">
        <f>'[4]anexo4_pagina'!G7</f>
        <v>0.138574487146</v>
      </c>
      <c r="G15" s="11">
        <f>'[4]anexo4_pagina'!H7</f>
        <v>0.345264946112</v>
      </c>
      <c r="H15" s="1"/>
      <c r="I15" s="11">
        <f>'[4]anexo4_pagina'!I7</f>
        <v>0.002119003112</v>
      </c>
      <c r="J15" s="11">
        <f>'[4]anexo4_pagina'!J7</f>
        <v>0.006203155627</v>
      </c>
      <c r="K15" s="39">
        <f>'[4]anexo4_pagina'!K7</f>
        <v>0.014959954878</v>
      </c>
    </row>
    <row r="16" spans="1:11" ht="12.75">
      <c r="A16" s="2" t="str">
        <f>'[4]anexo4_pagina'!D8</f>
        <v>2</v>
      </c>
      <c r="B16" s="2"/>
      <c r="C16" s="2" t="str">
        <f>'[4]anexo4_pagina'!E8</f>
        <v>Materiales</v>
      </c>
      <c r="D16" s="1"/>
      <c r="E16" s="47">
        <f>'[4]anexo4_pagina'!F8</f>
        <v>1.113897128977</v>
      </c>
      <c r="F16" s="47">
        <f>'[4]anexo4_pagina'!G8</f>
        <v>1.527176124876</v>
      </c>
      <c r="G16" s="47">
        <f>'[4]anexo4_pagina'!H8</f>
        <v>-4.382445799799</v>
      </c>
      <c r="H16" s="2"/>
      <c r="I16" s="47">
        <f>'[4]anexo4_pagina'!I8</f>
        <v>0.627674991904</v>
      </c>
      <c r="J16" s="47">
        <f>'[4]anexo4_pagina'!J8</f>
        <v>0.862889392022</v>
      </c>
      <c r="K16" s="48">
        <f>'[4]anexo4_pagina'!K8</f>
        <v>-2.550181624019</v>
      </c>
    </row>
    <row r="17" spans="1:11" ht="12.75">
      <c r="A17" s="1" t="str">
        <f>'[4]anexo4_pagina'!D9</f>
        <v>201</v>
      </c>
      <c r="B17" s="1"/>
      <c r="C17" s="1" t="str">
        <f>'[4]anexo4_pagina'!E9</f>
        <v>Cemento</v>
      </c>
      <c r="D17" s="1"/>
      <c r="E17" s="11">
        <f>'[4]anexo4_pagina'!F9</f>
        <v>4.279332141292</v>
      </c>
      <c r="F17" s="11">
        <f>'[4]anexo4_pagina'!G9</f>
        <v>7.506794331036</v>
      </c>
      <c r="G17" s="11">
        <f>'[4]anexo4_pagina'!H9</f>
        <v>-1.287958903172</v>
      </c>
      <c r="H17" s="1"/>
      <c r="I17" s="11">
        <f>'[4]anexo4_pagina'!I9</f>
        <v>0.196407773745</v>
      </c>
      <c r="J17" s="11">
        <f>'[4]anexo4_pagina'!J9</f>
        <v>0.336470694271</v>
      </c>
      <c r="K17" s="39">
        <f>'[4]anexo4_pagina'!K9</f>
        <v>-0.060982382919</v>
      </c>
    </row>
    <row r="18" spans="1:11" ht="12.75">
      <c r="A18" s="1" t="str">
        <f>'[4]anexo4_pagina'!D10</f>
        <v>202</v>
      </c>
      <c r="B18" s="1"/>
      <c r="C18" s="1" t="str">
        <f>'[4]anexo4_pagina'!E10</f>
        <v>Explosivos</v>
      </c>
      <c r="D18" s="1"/>
      <c r="E18" s="11">
        <f>'[4]anexo4_pagina'!F10</f>
        <v>0</v>
      </c>
      <c r="F18" s="11">
        <f>'[4]anexo4_pagina'!G10</f>
        <v>0</v>
      </c>
      <c r="G18" s="11">
        <f>'[4]anexo4_pagina'!H10</f>
        <v>0.544159122316</v>
      </c>
      <c r="H18" s="1"/>
      <c r="I18" s="11">
        <f>'[4]anexo4_pagina'!I10</f>
        <v>0</v>
      </c>
      <c r="J18" s="11">
        <f>'[4]anexo4_pagina'!J10</f>
        <v>0</v>
      </c>
      <c r="K18" s="39">
        <f>'[4]anexo4_pagina'!K10</f>
        <v>0.000939465178</v>
      </c>
    </row>
    <row r="19" spans="1:11" ht="12.75">
      <c r="A19" s="1" t="str">
        <f>'[4]anexo4_pagina'!D11</f>
        <v>203</v>
      </c>
      <c r="B19" s="1"/>
      <c r="C19" s="1" t="str">
        <f>'[4]anexo4_pagina'!E11</f>
        <v>Agregados minerales</v>
      </c>
      <c r="D19" s="1"/>
      <c r="E19" s="11">
        <f>'[4]anexo4_pagina'!F11</f>
        <v>1.434871125586</v>
      </c>
      <c r="F19" s="11">
        <f>'[4]anexo4_pagina'!G11</f>
        <v>1.870782706082</v>
      </c>
      <c r="G19" s="11">
        <f>'[4]anexo4_pagina'!H11</f>
        <v>1.954153689146</v>
      </c>
      <c r="H19" s="1"/>
      <c r="I19" s="11">
        <f>'[4]anexo4_pagina'!I11</f>
        <v>0.063678145638</v>
      </c>
      <c r="J19" s="11">
        <f>'[4]anexo4_pagina'!J11</f>
        <v>0.083231211773</v>
      </c>
      <c r="K19" s="39">
        <f>'[4]anexo4_pagina'!K11</f>
        <v>0.084257813519</v>
      </c>
    </row>
    <row r="20" spans="1:11" ht="12.75">
      <c r="A20" s="1" t="str">
        <f>'[4]anexo4_pagina'!D12</f>
        <v>204</v>
      </c>
      <c r="B20" s="1"/>
      <c r="C20" s="1" t="str">
        <f>'[4]anexo4_pagina'!E12</f>
        <v>Concretos</v>
      </c>
      <c r="D20" s="1"/>
      <c r="E20" s="11">
        <f>'[4]anexo4_pagina'!F12</f>
        <v>0.546293559598</v>
      </c>
      <c r="F20" s="11">
        <f>'[4]anexo4_pagina'!G12</f>
        <v>2.10049466741</v>
      </c>
      <c r="G20" s="11">
        <f>'[4]anexo4_pagina'!H12</f>
        <v>0.56330013275</v>
      </c>
      <c r="H20" s="1"/>
      <c r="I20" s="11">
        <f>'[4]anexo4_pagina'!I12</f>
        <v>0.08946825367</v>
      </c>
      <c r="J20" s="11">
        <f>'[4]anexo4_pagina'!J12</f>
        <v>0.341075404991</v>
      </c>
      <c r="K20" s="39">
        <f>'[4]anexo4_pagina'!K12</f>
        <v>0.09007429696</v>
      </c>
    </row>
    <row r="21" spans="1:11" ht="12.75">
      <c r="A21" s="1" t="str">
        <f>'[4]anexo4_pagina'!D13</f>
        <v>205</v>
      </c>
      <c r="B21" s="1"/>
      <c r="C21" s="1" t="str">
        <f>'[4]anexo4_pagina'!E13</f>
        <v>Aceros</v>
      </c>
      <c r="D21" s="1"/>
      <c r="E21" s="11">
        <f>'[4]anexo4_pagina'!F13</f>
        <v>0.328083576413</v>
      </c>
      <c r="F21" s="11">
        <f>'[4]anexo4_pagina'!G13</f>
        <v>-0.811785125504</v>
      </c>
      <c r="G21" s="11">
        <f>'[4]anexo4_pagina'!H13</f>
        <v>-13.65085865799</v>
      </c>
      <c r="H21" s="1"/>
      <c r="I21" s="11">
        <f>'[4]anexo4_pagina'!I13</f>
        <v>0.058801014366</v>
      </c>
      <c r="J21" s="11">
        <f>'[4]anexo4_pagina'!J13</f>
        <v>-0.148167031529</v>
      </c>
      <c r="K21" s="39">
        <f>'[4]anexo4_pagina'!K13</f>
        <v>-2.775980362503</v>
      </c>
    </row>
    <row r="22" spans="1:11" ht="12.75">
      <c r="A22" s="1" t="str">
        <f>'[4]anexo4_pagina'!D14</f>
        <v>206</v>
      </c>
      <c r="B22" s="1"/>
      <c r="C22" s="1" t="str">
        <f>'[4]anexo4_pagina'!E14</f>
        <v>Maderas</v>
      </c>
      <c r="D22" s="1"/>
      <c r="E22" s="11">
        <f>'[4]anexo4_pagina'!F14</f>
        <v>-0.346390369682</v>
      </c>
      <c r="F22" s="11">
        <f>'[4]anexo4_pagina'!G14</f>
        <v>-0.046429210882</v>
      </c>
      <c r="G22" s="11">
        <f>'[4]anexo4_pagina'!H14</f>
        <v>-0.767371778782</v>
      </c>
      <c r="H22" s="1"/>
      <c r="I22" s="11">
        <f>'[4]anexo4_pagina'!I14</f>
        <v>-0.015984309032</v>
      </c>
      <c r="J22" s="11">
        <f>'[4]anexo4_pagina'!J14</f>
        <v>-0.002150610697</v>
      </c>
      <c r="K22" s="39">
        <f>'[4]anexo4_pagina'!K14</f>
        <v>-0.03472674039</v>
      </c>
    </row>
    <row r="23" spans="1:11" ht="12.75">
      <c r="A23" s="1" t="str">
        <f>'[4]anexo4_pagina'!D15</f>
        <v>207</v>
      </c>
      <c r="B23" s="1"/>
      <c r="C23" s="1" t="str">
        <f>'[4]anexo4_pagina'!E15</f>
        <v>Tuberias</v>
      </c>
      <c r="D23" s="1"/>
      <c r="E23" s="11">
        <f>'[4]anexo4_pagina'!F15</f>
        <v>0.790481105229</v>
      </c>
      <c r="F23" s="11">
        <f>'[4]anexo4_pagina'!G15</f>
        <v>0.506759807926</v>
      </c>
      <c r="G23" s="11">
        <f>'[4]anexo4_pagina'!H15</f>
        <v>-9.099179384875</v>
      </c>
      <c r="H23" s="1"/>
      <c r="I23" s="11">
        <f>'[4]anexo4_pagina'!I15</f>
        <v>0.003757736777</v>
      </c>
      <c r="J23" s="11">
        <f>'[4]anexo4_pagina'!J15</f>
        <v>0.002432254364</v>
      </c>
      <c r="K23" s="39">
        <f>'[4]anexo4_pagina'!K15</f>
        <v>-0.046836065185</v>
      </c>
    </row>
    <row r="24" spans="1:11" ht="12.75">
      <c r="A24" s="1" t="str">
        <f>'[4]anexo4_pagina'!D16</f>
        <v>208</v>
      </c>
      <c r="B24" s="1"/>
      <c r="C24" s="1" t="str">
        <f>'[4]anexo4_pagina'!E16</f>
        <v>Pavimentos</v>
      </c>
      <c r="D24" s="1"/>
      <c r="E24" s="11">
        <f>'[4]anexo4_pagina'!F16</f>
        <v>3.917101425592</v>
      </c>
      <c r="F24" s="11">
        <f>'[4]anexo4_pagina'!G16</f>
        <v>4.153013417805</v>
      </c>
      <c r="G24" s="11">
        <f>'[4]anexo4_pagina'!H16</f>
        <v>2.635087065556</v>
      </c>
      <c r="H24" s="1"/>
      <c r="I24" s="11">
        <f>'[4]anexo4_pagina'!I16</f>
        <v>0.23009994968</v>
      </c>
      <c r="J24" s="11">
        <f>'[4]anexo4_pagina'!J16</f>
        <v>0.245063113214</v>
      </c>
      <c r="K24" s="39">
        <f>'[4]anexo4_pagina'!K16</f>
        <v>0.153048629185</v>
      </c>
    </row>
    <row r="25" spans="1:11" ht="12.75">
      <c r="A25" s="1" t="str">
        <f>'[4]anexo4_pagina'!D17</f>
        <v>209</v>
      </c>
      <c r="B25" s="1"/>
      <c r="C25" s="1" t="str">
        <f>'[4]anexo4_pagina'!E17</f>
        <v>Otros</v>
      </c>
      <c r="D25" s="1"/>
      <c r="E25" s="11">
        <f>'[4]anexo4_pagina'!F17</f>
        <v>0.076934446062</v>
      </c>
      <c r="F25" s="11">
        <f>'[4]anexo4_pagina'!G17</f>
        <v>0.261159452017</v>
      </c>
      <c r="G25" s="11">
        <f>'[4]anexo4_pagina'!H17</f>
        <v>2.226798580238</v>
      </c>
      <c r="H25" s="1"/>
      <c r="I25" s="11">
        <f>'[4]anexo4_pagina'!I17</f>
        <v>0.00144642706</v>
      </c>
      <c r="J25" s="11">
        <f>'[4]anexo4_pagina'!J17</f>
        <v>0.004934355635</v>
      </c>
      <c r="K25" s="39">
        <f>'[4]anexo4_pagina'!K17</f>
        <v>0.040023722136</v>
      </c>
    </row>
    <row r="26" spans="1:11" ht="12.75">
      <c r="A26" s="2" t="str">
        <f>'[4]anexo4_pagina'!D18</f>
        <v>3</v>
      </c>
      <c r="B26" s="2"/>
      <c r="C26" s="2" t="str">
        <f>'[4]anexo4_pagina'!E18</f>
        <v>Transporte</v>
      </c>
      <c r="D26" s="1"/>
      <c r="E26" s="47">
        <f>'[4]anexo4_pagina'!F18</f>
        <v>-1.124268471591</v>
      </c>
      <c r="F26" s="47">
        <f>'[4]anexo4_pagina'!G18</f>
        <v>-0.808586450214</v>
      </c>
      <c r="G26" s="47">
        <f>'[4]anexo4_pagina'!H18</f>
        <v>-0.586533709693</v>
      </c>
      <c r="H26" s="2"/>
      <c r="I26" s="47">
        <f>'[4]anexo4_pagina'!I18</f>
        <v>-0.004195096025</v>
      </c>
      <c r="J26" s="47">
        <f>'[4]anexo4_pagina'!J18</f>
        <v>-0.003028040537</v>
      </c>
      <c r="K26" s="48">
        <f>'[4]anexo4_pagina'!K18</f>
        <v>-0.002125694962</v>
      </c>
    </row>
    <row r="27" spans="1:11" ht="12.75">
      <c r="A27" s="1" t="str">
        <f>'[4]anexo4_pagina'!D19</f>
        <v>301</v>
      </c>
      <c r="B27" s="1"/>
      <c r="C27" s="1" t="str">
        <f>'[4]anexo4_pagina'!E19</f>
        <v>Transporte</v>
      </c>
      <c r="D27" s="1"/>
      <c r="E27" s="11">
        <f>'[4]anexo4_pagina'!F19</f>
        <v>-1.124268471591</v>
      </c>
      <c r="F27" s="11">
        <f>'[4]anexo4_pagina'!G19</f>
        <v>-0.808586450214</v>
      </c>
      <c r="G27" s="11">
        <f>'[4]anexo4_pagina'!H19</f>
        <v>-0.586533709693</v>
      </c>
      <c r="H27" s="1"/>
      <c r="I27" s="11">
        <f>'[4]anexo4_pagina'!I19</f>
        <v>-0.004195096025</v>
      </c>
      <c r="J27" s="11">
        <f>'[4]anexo4_pagina'!J19</f>
        <v>-0.003028040537</v>
      </c>
      <c r="K27" s="39">
        <f>'[4]anexo4_pagina'!K19</f>
        <v>-0.002125694962</v>
      </c>
    </row>
    <row r="28" spans="1:11" ht="12.75">
      <c r="A28" s="2" t="str">
        <f>'[4]anexo4_pagina'!D20</f>
        <v>4</v>
      </c>
      <c r="B28" s="2"/>
      <c r="C28" s="2" t="str">
        <f>'[4]anexo4_pagina'!E20</f>
        <v>Mano de obra</v>
      </c>
      <c r="D28" s="1"/>
      <c r="E28" s="47">
        <f>'[4]anexo4_pagina'!F20</f>
        <v>0.531131059715</v>
      </c>
      <c r="F28" s="47">
        <f>'[4]anexo4_pagina'!G20</f>
        <v>1.787097879444</v>
      </c>
      <c r="G28" s="47">
        <f>'[4]anexo4_pagina'!H20</f>
        <v>3.30614896837</v>
      </c>
      <c r="H28" s="2"/>
      <c r="I28" s="47">
        <f>'[4]anexo4_pagina'!I20</f>
        <v>0.061870789658</v>
      </c>
      <c r="J28" s="47">
        <f>'[4]anexo4_pagina'!J20</f>
        <v>0.20700834667</v>
      </c>
      <c r="K28" s="48">
        <f>'[4]anexo4_pagina'!K20</f>
        <v>0.365992657934</v>
      </c>
    </row>
    <row r="29" spans="1:11" ht="12.75">
      <c r="A29" s="1" t="str">
        <f>'[4]anexo4_pagina'!D21</f>
        <v>401</v>
      </c>
      <c r="B29" s="1"/>
      <c r="C29" s="1" t="str">
        <f>'[4]anexo4_pagina'!E21</f>
        <v>Maestro</v>
      </c>
      <c r="D29" s="1"/>
      <c r="E29" s="11">
        <f>'[4]anexo4_pagina'!F21</f>
        <v>1.78752334172</v>
      </c>
      <c r="F29" s="11">
        <f>'[4]anexo4_pagina'!G21</f>
        <v>2.895853365472</v>
      </c>
      <c r="G29" s="11">
        <f>'[4]anexo4_pagina'!H21</f>
        <v>6.212599608957</v>
      </c>
      <c r="H29" s="1"/>
      <c r="I29" s="11">
        <f>'[4]anexo4_pagina'!I21</f>
        <v>0.008954347807</v>
      </c>
      <c r="J29" s="11">
        <f>'[4]anexo4_pagina'!J21</f>
        <v>0.014447849186</v>
      </c>
      <c r="K29" s="39">
        <f>'[4]anexo4_pagina'!K21</f>
        <v>0.029124984997</v>
      </c>
    </row>
    <row r="30" spans="1:11" ht="12.75">
      <c r="A30" s="1" t="str">
        <f>'[4]anexo4_pagina'!D22</f>
        <v>402</v>
      </c>
      <c r="B30" s="1"/>
      <c r="C30" s="1" t="str">
        <f>'[4]anexo4_pagina'!E22</f>
        <v>Obrero</v>
      </c>
      <c r="D30" s="1"/>
      <c r="E30" s="11">
        <f>'[4]anexo4_pagina'!F22</f>
        <v>0.562743378943</v>
      </c>
      <c r="F30" s="11">
        <f>'[4]anexo4_pagina'!G22</f>
        <v>1.772321633343</v>
      </c>
      <c r="G30" s="11">
        <f>'[4]anexo4_pagina'!H22</f>
        <v>3.201148496685</v>
      </c>
      <c r="H30" s="1"/>
      <c r="I30" s="11">
        <f>'[4]anexo4_pagina'!I22</f>
        <v>0.041511314565</v>
      </c>
      <c r="J30" s="11">
        <f>'[4]anexo4_pagina'!J22</f>
        <v>0.13006300468</v>
      </c>
      <c r="K30" s="39">
        <f>'[4]anexo4_pagina'!K22</f>
        <v>0.224701563557</v>
      </c>
    </row>
    <row r="31" spans="1:11" ht="12.75">
      <c r="A31" s="1" t="str">
        <f>'[4]anexo4_pagina'!D23</f>
        <v>403</v>
      </c>
      <c r="B31" s="1"/>
      <c r="C31" s="1" t="str">
        <f>'[4]anexo4_pagina'!E23</f>
        <v>Oficial</v>
      </c>
      <c r="D31" s="1"/>
      <c r="E31" s="11">
        <f>'[4]anexo4_pagina'!F23</f>
        <v>0.26190956052</v>
      </c>
      <c r="F31" s="11">
        <f>'[4]anexo4_pagina'!G23</f>
        <v>1.623790657435</v>
      </c>
      <c r="G31" s="11">
        <f>'[4]anexo4_pagina'!H23</f>
        <v>3.079039378656</v>
      </c>
      <c r="H31" s="1"/>
      <c r="I31" s="11">
        <f>'[4]anexo4_pagina'!I23</f>
        <v>0.009233435249</v>
      </c>
      <c r="J31" s="11">
        <f>'[4]anexo4_pagina'!J23</f>
        <v>0.056863069117</v>
      </c>
      <c r="K31" s="39">
        <f>'[4]anexo4_pagina'!K23</f>
        <v>0.103106111255</v>
      </c>
    </row>
    <row r="32" spans="1:11" ht="12.75">
      <c r="A32" s="1" t="str">
        <f>'[4]anexo4_pagina'!D24</f>
        <v>404</v>
      </c>
      <c r="B32" s="1"/>
      <c r="C32" s="1" t="str">
        <f>'[4]anexo4_pagina'!E24</f>
        <v>Inspector</v>
      </c>
      <c r="D32" s="1"/>
      <c r="E32" s="11">
        <f>'[4]anexo4_pagina'!F24</f>
        <v>0.883186646418</v>
      </c>
      <c r="F32" s="11">
        <f>'[4]anexo4_pagina'!G24</f>
        <v>2.308000769141</v>
      </c>
      <c r="G32" s="11">
        <f>'[4]anexo4_pagina'!H24</f>
        <v>3.885724171519</v>
      </c>
      <c r="H32" s="1"/>
      <c r="I32" s="11">
        <f>'[4]anexo4_pagina'!I24</f>
        <v>0.002170268473</v>
      </c>
      <c r="J32" s="11">
        <f>'[4]anexo4_pagina'!J24</f>
        <v>0.00563058905</v>
      </c>
      <c r="K32" s="39">
        <f>'[4]anexo4_pagina'!K24</f>
        <v>0.009054979172</v>
      </c>
    </row>
    <row r="33" spans="1:11" ht="12.75">
      <c r="A33" s="1" t="str">
        <f>'[4]anexo4_pagina'!D25</f>
        <v>405</v>
      </c>
      <c r="B33" s="1"/>
      <c r="C33" s="1" t="str">
        <f>'[4]anexo4_pagina'!E25</f>
        <v>Topografo</v>
      </c>
      <c r="D33" s="1"/>
      <c r="E33" s="11">
        <f>'[4]anexo4_pagina'!F25</f>
        <v>0.767946464808</v>
      </c>
      <c r="F33" s="11">
        <f>'[4]anexo4_pagina'!G25</f>
        <v>2.153304538793</v>
      </c>
      <c r="G33" s="11">
        <f>'[4]anexo4_pagina'!H25</f>
        <v>2.902589409357</v>
      </c>
      <c r="H33" s="1"/>
      <c r="I33" s="11">
        <f>'[4]anexo4_pagina'!I25</f>
        <v>1.102992E-06</v>
      </c>
      <c r="J33" s="11">
        <f>'[4]anexo4_pagina'!J25</f>
        <v>3.071601E-06</v>
      </c>
      <c r="K33" s="39">
        <f>'[4]anexo4_pagina'!K25</f>
        <v>3.986712E-06</v>
      </c>
    </row>
    <row r="34" spans="1:11" ht="12.75">
      <c r="A34" s="1" t="str">
        <f>'[4]anexo4_pagina'!D26</f>
        <v>406</v>
      </c>
      <c r="B34" s="1"/>
      <c r="C34" s="1" t="str">
        <f>'[4]anexo4_pagina'!E26</f>
        <v>Cadenero</v>
      </c>
      <c r="D34" s="1"/>
      <c r="E34" s="11">
        <f>'[4]anexo4_pagina'!F26</f>
        <v>0.874308976456</v>
      </c>
      <c r="F34" s="11">
        <f>'[4]anexo4_pagina'!G26</f>
        <v>2.091940197456</v>
      </c>
      <c r="G34" s="11">
        <f>'[4]anexo4_pagina'!H26</f>
        <v>2.941995162864</v>
      </c>
      <c r="H34" s="1"/>
      <c r="I34" s="11">
        <f>'[4]anexo4_pagina'!I26</f>
        <v>3.20571E-07</v>
      </c>
      <c r="J34" s="11">
        <f>'[4]anexo4_pagina'!J26</f>
        <v>7.63037E-07</v>
      </c>
      <c r="K34" s="39">
        <f>'[4]anexo4_pagina'!K26</f>
        <v>1.032241E-06</v>
      </c>
    </row>
    <row r="35" spans="1:11" ht="12.75">
      <c r="A35" s="2" t="str">
        <f>'[4]anexo4_pagina'!D27</f>
        <v>5</v>
      </c>
      <c r="B35" s="2"/>
      <c r="C35" s="2" t="str">
        <f>'[4]anexo4_pagina'!E27</f>
        <v>Costos indirectos</v>
      </c>
      <c r="D35" s="1"/>
      <c r="E35" s="47">
        <f>'[4]anexo4_pagina'!F27</f>
        <v>0.913492279662</v>
      </c>
      <c r="F35" s="47">
        <f>'[4]anexo4_pagina'!G27</f>
        <v>2.582473937257</v>
      </c>
      <c r="G35" s="47">
        <f>'[4]anexo4_pagina'!H27</f>
        <v>4.016697942998</v>
      </c>
      <c r="H35" s="2"/>
      <c r="I35" s="47">
        <f>'[4]anexo4_pagina'!I27</f>
        <v>0.158110340702</v>
      </c>
      <c r="J35" s="47">
        <f>'[4]anexo4_pagina'!J27</f>
        <v>0.44270571505</v>
      </c>
      <c r="K35" s="48">
        <f>'[4]anexo4_pagina'!K27</f>
        <v>0.658661591117</v>
      </c>
    </row>
    <row r="36" spans="1:11" ht="12.75">
      <c r="A36" s="1" t="str">
        <f>'[4]anexo4_pagina'!D28</f>
        <v>501</v>
      </c>
      <c r="B36" s="1"/>
      <c r="C36" s="1" t="str">
        <f>'[4]anexo4_pagina'!E28</f>
        <v>Ingeniero director</v>
      </c>
      <c r="D36" s="1"/>
      <c r="E36" s="11">
        <f>'[4]anexo4_pagina'!F28</f>
        <v>0.579920839577</v>
      </c>
      <c r="F36" s="11">
        <f>'[4]anexo4_pagina'!G28</f>
        <v>2.318728823978</v>
      </c>
      <c r="G36" s="11">
        <f>'[4]anexo4_pagina'!H28</f>
        <v>4.0697477065</v>
      </c>
      <c r="H36" s="1"/>
      <c r="I36" s="11">
        <f>'[4]anexo4_pagina'!I28</f>
        <v>0.034542327021</v>
      </c>
      <c r="J36" s="11">
        <f>'[4]anexo4_pagina'!J28</f>
        <v>0.136689989719</v>
      </c>
      <c r="K36" s="39">
        <f>'[4]anexo4_pagina'!K28</f>
        <v>0.228785633435</v>
      </c>
    </row>
    <row r="37" spans="1:11" ht="12.75">
      <c r="A37" s="1" t="str">
        <f>'[4]anexo4_pagina'!D29</f>
        <v>502</v>
      </c>
      <c r="B37" s="1"/>
      <c r="C37" s="1" t="str">
        <f>'[4]anexo4_pagina'!E29</f>
        <v>Ingeniero residente</v>
      </c>
      <c r="D37" s="1"/>
      <c r="E37" s="11">
        <f>'[4]anexo4_pagina'!F29</f>
        <v>0.991937089894</v>
      </c>
      <c r="F37" s="11">
        <f>'[4]anexo4_pagina'!G29</f>
        <v>2.79348833232</v>
      </c>
      <c r="G37" s="11">
        <f>'[4]anexo4_pagina'!H29</f>
        <v>4.590357065771</v>
      </c>
      <c r="H37" s="1"/>
      <c r="I37" s="11">
        <f>'[4]anexo4_pagina'!I29</f>
        <v>0.048501109162</v>
      </c>
      <c r="J37" s="11">
        <f>'[4]anexo4_pagina'!J29</f>
        <v>0.135108670849</v>
      </c>
      <c r="K37" s="39">
        <f>'[4]anexo4_pagina'!K29</f>
        <v>0.211641419319</v>
      </c>
    </row>
    <row r="38" spans="1:11" ht="12.75">
      <c r="A38" s="1" t="str">
        <f>'[4]anexo4_pagina'!D30</f>
        <v>503</v>
      </c>
      <c r="B38" s="1"/>
      <c r="C38" s="1" t="str">
        <f>'[4]anexo4_pagina'!E30</f>
        <v>Almacenista</v>
      </c>
      <c r="D38" s="1"/>
      <c r="E38" s="11">
        <f>'[4]anexo4_pagina'!F30</f>
        <v>1.661197865585</v>
      </c>
      <c r="F38" s="11">
        <f>'[4]anexo4_pagina'!G30</f>
        <v>2.860115746016</v>
      </c>
      <c r="G38" s="11">
        <f>'[4]anexo4_pagina'!H30</f>
        <v>3.392411167701</v>
      </c>
      <c r="H38" s="1"/>
      <c r="I38" s="11">
        <f>'[4]anexo4_pagina'!I30</f>
        <v>0.01372474541</v>
      </c>
      <c r="J38" s="11">
        <f>'[4]anexo4_pagina'!J30</f>
        <v>0.023513781395</v>
      </c>
      <c r="K38" s="39">
        <f>'[4]anexo4_pagina'!K30</f>
        <v>0.026912223131</v>
      </c>
    </row>
    <row r="39" spans="1:11" ht="12.75">
      <c r="A39" s="1" t="str">
        <f>'[4]anexo4_pagina'!D31</f>
        <v>504</v>
      </c>
      <c r="B39" s="1"/>
      <c r="C39" s="1" t="str">
        <f>'[4]anexo4_pagina'!E31</f>
        <v>Celador</v>
      </c>
      <c r="D39" s="1"/>
      <c r="E39" s="11">
        <f>'[4]anexo4_pagina'!F31</f>
        <v>0.957546513624</v>
      </c>
      <c r="F39" s="11">
        <f>'[4]anexo4_pagina'!G31</f>
        <v>7.800566413304</v>
      </c>
      <c r="G39" s="11">
        <f>'[4]anexo4_pagina'!H31</f>
        <v>8.354915259704</v>
      </c>
      <c r="H39" s="1"/>
      <c r="I39" s="11">
        <f>'[4]anexo4_pagina'!I31</f>
        <v>0.004761927403</v>
      </c>
      <c r="J39" s="11">
        <f>'[4]anexo4_pagina'!J31</f>
        <v>0.036577540106</v>
      </c>
      <c r="K39" s="39">
        <f>'[4]anexo4_pagina'!K31</f>
        <v>0.03780477954</v>
      </c>
    </row>
    <row r="40" spans="1:11" ht="12.75">
      <c r="A40" s="1" t="str">
        <f>'[4]anexo4_pagina'!D32</f>
        <v>505</v>
      </c>
      <c r="B40" s="1"/>
      <c r="C40" s="1" t="str">
        <f>'[4]anexo4_pagina'!E32</f>
        <v>Contador</v>
      </c>
      <c r="D40" s="1"/>
      <c r="E40" s="11">
        <f>'[4]anexo4_pagina'!F32</f>
        <v>0.999523318016</v>
      </c>
      <c r="F40" s="11">
        <f>'[4]anexo4_pagina'!G32</f>
        <v>2.004993418659</v>
      </c>
      <c r="G40" s="11">
        <f>'[4]anexo4_pagina'!H32</f>
        <v>2.161082198873</v>
      </c>
      <c r="H40" s="1"/>
      <c r="I40" s="11">
        <f>'[4]anexo4_pagina'!I32</f>
        <v>0.018989904247</v>
      </c>
      <c r="J40" s="11">
        <f>'[4]anexo4_pagina'!J32</f>
        <v>0.037974180343</v>
      </c>
      <c r="K40" s="39">
        <f>'[4]anexo4_pagina'!K32</f>
        <v>0.039639354038</v>
      </c>
    </row>
    <row r="41" spans="1:11" ht="12.75">
      <c r="A41" s="1" t="str">
        <f>'[4]anexo4_pagina'!D33</f>
        <v>506</v>
      </c>
      <c r="B41" s="1"/>
      <c r="C41" s="1" t="str">
        <f>'[4]anexo4_pagina'!E33</f>
        <v>Auxiliar contable</v>
      </c>
      <c r="D41" s="1"/>
      <c r="E41" s="11">
        <f>'[4]anexo4_pagina'!F33</f>
        <v>0.728375999147</v>
      </c>
      <c r="F41" s="11">
        <f>'[4]anexo4_pagina'!G33</f>
        <v>2.64709112715</v>
      </c>
      <c r="G41" s="11">
        <f>'[4]anexo4_pagina'!H33</f>
        <v>4.635011731559</v>
      </c>
      <c r="H41" s="1"/>
      <c r="I41" s="11">
        <f>'[4]anexo4_pagina'!I33</f>
        <v>0.004964832924</v>
      </c>
      <c r="J41" s="11">
        <f>'[4]anexo4_pagina'!J33</f>
        <v>0.017826694002</v>
      </c>
      <c r="K41" s="39">
        <f>'[4]anexo4_pagina'!K33</f>
        <v>0.029700670417</v>
      </c>
    </row>
    <row r="42" spans="1:11" ht="12.75">
      <c r="A42" s="1" t="str">
        <f>'[4]anexo4_pagina'!D34</f>
        <v>507</v>
      </c>
      <c r="B42" s="1"/>
      <c r="C42" s="1" t="str">
        <f>'[4]anexo4_pagina'!E34</f>
        <v>Laboratorista</v>
      </c>
      <c r="D42" s="1"/>
      <c r="E42" s="11">
        <f>'[4]anexo4_pagina'!F34</f>
        <v>1.292922093404</v>
      </c>
      <c r="F42" s="11">
        <f>'[4]anexo4_pagina'!G34</f>
        <v>1.934683824118</v>
      </c>
      <c r="G42" s="11">
        <f>'[4]anexo4_pagina'!H34</f>
        <v>4.010329617107</v>
      </c>
      <c r="H42" s="1"/>
      <c r="I42" s="11">
        <f>'[4]anexo4_pagina'!I34</f>
        <v>0.014261076016</v>
      </c>
      <c r="J42" s="11">
        <f>'[4]anexo4_pagina'!J34</f>
        <v>0.021349847582</v>
      </c>
      <c r="K42" s="39">
        <f>'[4]anexo4_pagina'!K34</f>
        <v>0.042068229407</v>
      </c>
    </row>
    <row r="43" spans="1:11" ht="12.75">
      <c r="A43" s="1" t="str">
        <f>'[4]anexo4_pagina'!D35</f>
        <v>508</v>
      </c>
      <c r="B43" s="1"/>
      <c r="C43" s="1" t="str">
        <f>'[4]anexo4_pagina'!E35</f>
        <v>Mecanico</v>
      </c>
      <c r="D43" s="1"/>
      <c r="E43" s="11">
        <f>'[4]anexo4_pagina'!F35</f>
        <v>1.167284499623</v>
      </c>
      <c r="F43" s="11">
        <f>'[4]anexo4_pagina'!G35</f>
        <v>2.135226072218</v>
      </c>
      <c r="G43" s="11">
        <f>'[4]anexo4_pagina'!H35</f>
        <v>2.432396855518</v>
      </c>
      <c r="H43" s="1"/>
      <c r="I43" s="11">
        <f>'[4]anexo4_pagina'!I35</f>
        <v>0.007897695704</v>
      </c>
      <c r="J43" s="11">
        <f>'[4]anexo4_pagina'!J35</f>
        <v>0.014407207156</v>
      </c>
      <c r="K43" s="39">
        <f>'[4]anexo4_pagina'!K35</f>
        <v>0.015872760664</v>
      </c>
    </row>
    <row r="44" spans="1:11" ht="12.75">
      <c r="A44" s="1" t="str">
        <f>'[4]anexo4_pagina'!D36</f>
        <v>509</v>
      </c>
      <c r="B44" s="1"/>
      <c r="C44" s="1" t="str">
        <f>'[4]anexo4_pagina'!E36</f>
        <v>Secretaria</v>
      </c>
      <c r="D44" s="1"/>
      <c r="E44" s="11">
        <f>'[4]anexo4_pagina'!F36</f>
        <v>1.345696856641</v>
      </c>
      <c r="F44" s="11">
        <f>'[4]anexo4_pagina'!G36</f>
        <v>2.486901616953</v>
      </c>
      <c r="G44" s="11">
        <f>'[4]anexo4_pagina'!H36</f>
        <v>3.52863165703</v>
      </c>
      <c r="H44" s="1"/>
      <c r="I44" s="11">
        <f>'[4]anexo4_pagina'!I36</f>
        <v>0.010466722815</v>
      </c>
      <c r="J44" s="11">
        <f>'[4]anexo4_pagina'!J36</f>
        <v>0.019257803899</v>
      </c>
      <c r="K44" s="39">
        <f>'[4]anexo4_pagina'!K36</f>
        <v>0.026236521166</v>
      </c>
    </row>
    <row r="45" spans="1:11" ht="13.5" thickBot="1">
      <c r="A45" s="3"/>
      <c r="B45" s="3"/>
      <c r="C45" s="3" t="s">
        <v>28</v>
      </c>
      <c r="D45" s="4"/>
      <c r="E45" s="16">
        <f>Anexo1!G13</f>
        <v>0.87052591277</v>
      </c>
      <c r="F45" s="16">
        <f>Anexo1!H13</f>
        <v>1.557501005156</v>
      </c>
      <c r="G45" s="16">
        <f>Anexo1!I13</f>
        <v>-1.495542430054</v>
      </c>
      <c r="H45" s="3"/>
      <c r="I45" s="16">
        <f>E45</f>
        <v>0.87052591277</v>
      </c>
      <c r="J45" s="16">
        <f>F45</f>
        <v>1.557501005156</v>
      </c>
      <c r="K45" s="16">
        <f>G45</f>
        <v>-1.495542430054</v>
      </c>
    </row>
    <row r="46" spans="1:11" ht="12.75">
      <c r="A46" s="1" t="s">
        <v>7</v>
      </c>
      <c r="B46" s="17"/>
      <c r="C46" s="40"/>
      <c r="D46" s="19"/>
      <c r="E46" s="21"/>
      <c r="F46" s="21"/>
      <c r="G46" s="21"/>
      <c r="H46" s="40"/>
      <c r="I46" s="21"/>
      <c r="J46" s="21"/>
      <c r="K46" s="21"/>
    </row>
    <row r="47" spans="1:10" ht="12.75" hidden="1">
      <c r="A47" s="68">
        <v>40196</v>
      </c>
      <c r="B47" s="69"/>
      <c r="C47" s="81"/>
      <c r="D47" s="1"/>
      <c r="E47" s="1"/>
      <c r="F47" s="1"/>
      <c r="G47" s="1"/>
      <c r="H47" s="1"/>
      <c r="I47" s="1"/>
      <c r="J47" s="1"/>
    </row>
  </sheetData>
  <mergeCells count="12">
    <mergeCell ref="I6:K6"/>
    <mergeCell ref="I7:K7"/>
    <mergeCell ref="K8:K9"/>
    <mergeCell ref="A6:A9"/>
    <mergeCell ref="C6:C9"/>
    <mergeCell ref="I8:I9"/>
    <mergeCell ref="E8:E9"/>
    <mergeCell ref="E7:G7"/>
    <mergeCell ref="G8:G9"/>
    <mergeCell ref="F8:F9"/>
    <mergeCell ref="A47:C47"/>
    <mergeCell ref="J8:J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showGridLines="0" tabSelected="1" workbookViewId="0" topLeftCell="A1">
      <selection activeCell="L25" sqref="L25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1" ht="12.75">
      <c r="A1" t="str">
        <f>PROPER('[6]anexo5_pagina'!$C$2)</f>
        <v>Febrero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",'[1]Grupos de costo_mes'!D26)</f>
        <v>Febrero 2010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86" t="s">
        <v>40</v>
      </c>
      <c r="B6" s="49"/>
      <c r="C6" s="90" t="s">
        <v>2</v>
      </c>
      <c r="D6" s="90"/>
      <c r="E6" s="90"/>
      <c r="F6" s="49"/>
      <c r="G6" s="86" t="s">
        <v>40</v>
      </c>
      <c r="H6" s="49"/>
      <c r="I6" s="90" t="s">
        <v>2</v>
      </c>
      <c r="J6" s="90"/>
      <c r="K6" s="90"/>
    </row>
    <row r="7" spans="1:11" ht="10.5" customHeight="1">
      <c r="A7" s="87"/>
      <c r="B7" s="50"/>
      <c r="C7" s="70" t="s">
        <v>5</v>
      </c>
      <c r="D7" s="70" t="s">
        <v>4</v>
      </c>
      <c r="E7" s="74" t="s">
        <v>3</v>
      </c>
      <c r="F7" s="50"/>
      <c r="G7" s="87"/>
      <c r="H7" s="50"/>
      <c r="I7" s="70" t="s">
        <v>5</v>
      </c>
      <c r="J7" s="70" t="s">
        <v>4</v>
      </c>
      <c r="K7" s="89" t="s">
        <v>3</v>
      </c>
    </row>
    <row r="8" spans="1:11" ht="13.5" thickBot="1">
      <c r="A8" s="88"/>
      <c r="B8" s="56"/>
      <c r="C8" s="72" t="s">
        <v>41</v>
      </c>
      <c r="D8" s="72"/>
      <c r="E8" s="75"/>
      <c r="F8" s="56"/>
      <c r="G8" s="88"/>
      <c r="H8" s="56"/>
      <c r="I8" s="72" t="s">
        <v>41</v>
      </c>
      <c r="J8" s="72"/>
      <c r="K8" s="75"/>
    </row>
    <row r="9" spans="1:11" ht="12.75">
      <c r="A9" s="57" t="s">
        <v>43</v>
      </c>
      <c r="B9" s="58"/>
      <c r="C9" s="59">
        <v>0.229712732324</v>
      </c>
      <c r="D9" s="59">
        <v>0.332885046186</v>
      </c>
      <c r="E9" s="59">
        <v>0.188998111677</v>
      </c>
      <c r="F9" s="58"/>
      <c r="G9" s="65" t="s">
        <v>44</v>
      </c>
      <c r="H9" s="65"/>
      <c r="I9" s="66">
        <v>0.794168030826</v>
      </c>
      <c r="J9" s="66">
        <v>0.294013595255</v>
      </c>
      <c r="K9" s="66">
        <v>0.066054679729</v>
      </c>
    </row>
    <row r="10" spans="1:11" ht="12.75">
      <c r="A10" s="58" t="s">
        <v>45</v>
      </c>
      <c r="B10" s="58"/>
      <c r="C10" s="60">
        <v>5.393918046852</v>
      </c>
      <c r="D10" s="60">
        <v>3.028050727568</v>
      </c>
      <c r="E10" s="60">
        <v>2.555030934626</v>
      </c>
      <c r="F10" s="58"/>
      <c r="G10" s="65" t="s">
        <v>46</v>
      </c>
      <c r="H10" s="65"/>
      <c r="I10" s="66">
        <v>0.784732584261</v>
      </c>
      <c r="J10" s="66">
        <v>0.706860812323</v>
      </c>
      <c r="K10" s="66">
        <v>0.706860812323</v>
      </c>
    </row>
    <row r="11" spans="1:11" ht="12.75">
      <c r="A11" s="58" t="s">
        <v>47</v>
      </c>
      <c r="B11" s="58"/>
      <c r="C11" s="60">
        <v>5.252604205079</v>
      </c>
      <c r="D11" s="60">
        <v>0</v>
      </c>
      <c r="E11" s="60">
        <v>0</v>
      </c>
      <c r="F11" s="58"/>
      <c r="G11" s="65" t="s">
        <v>48</v>
      </c>
      <c r="H11" s="65"/>
      <c r="I11" s="66">
        <v>0.621624841323</v>
      </c>
      <c r="J11" s="66">
        <v>0</v>
      </c>
      <c r="K11" s="66">
        <v>0</v>
      </c>
    </row>
    <row r="12" spans="1:11" ht="12.75">
      <c r="A12" s="58" t="s">
        <v>49</v>
      </c>
      <c r="B12" s="58"/>
      <c r="C12" s="60">
        <v>4.053529010268</v>
      </c>
      <c r="D12" s="60">
        <v>0.289485886506</v>
      </c>
      <c r="E12" s="60">
        <v>0.141556051593</v>
      </c>
      <c r="F12" s="58"/>
      <c r="G12" s="65" t="s">
        <v>50</v>
      </c>
      <c r="H12" s="65"/>
      <c r="I12" s="66">
        <v>0.585741177353</v>
      </c>
      <c r="J12" s="66">
        <v>0</v>
      </c>
      <c r="K12" s="66">
        <v>0</v>
      </c>
    </row>
    <row r="13" spans="1:11" ht="12.75">
      <c r="A13" s="58" t="s">
        <v>51</v>
      </c>
      <c r="B13" s="58"/>
      <c r="C13" s="60">
        <v>3.774131738978</v>
      </c>
      <c r="D13" s="60">
        <v>0.587351889802</v>
      </c>
      <c r="E13" s="60">
        <v>0.195805643084</v>
      </c>
      <c r="F13" s="58"/>
      <c r="G13" s="65" t="s">
        <v>52</v>
      </c>
      <c r="H13" s="65"/>
      <c r="I13" s="66">
        <v>0.562910556399</v>
      </c>
      <c r="J13" s="66">
        <v>2.101629947515</v>
      </c>
      <c r="K13" s="66">
        <v>0.546919571524</v>
      </c>
    </row>
    <row r="14" spans="1:11" ht="12.75">
      <c r="A14" s="58" t="s">
        <v>53</v>
      </c>
      <c r="B14" s="58"/>
      <c r="C14" s="60">
        <v>3.289002768557</v>
      </c>
      <c r="D14" s="60">
        <v>0</v>
      </c>
      <c r="E14" s="60">
        <v>0</v>
      </c>
      <c r="F14" s="58"/>
      <c r="G14" s="65" t="s">
        <v>54</v>
      </c>
      <c r="H14" s="65"/>
      <c r="I14" s="66">
        <v>0.522291254606</v>
      </c>
      <c r="J14" s="66">
        <v>0.586676769765</v>
      </c>
      <c r="K14" s="66">
        <v>0.283498847201</v>
      </c>
    </row>
    <row r="15" spans="1:11" ht="12.75">
      <c r="A15" s="58" t="s">
        <v>55</v>
      </c>
      <c r="B15" s="58"/>
      <c r="C15" s="60">
        <v>3.283995307758</v>
      </c>
      <c r="D15" s="60">
        <v>1.260656743682</v>
      </c>
      <c r="E15" s="60">
        <v>0.782077167762</v>
      </c>
      <c r="F15" s="58"/>
      <c r="G15" s="65" t="s">
        <v>56</v>
      </c>
      <c r="H15" s="65"/>
      <c r="I15" s="66">
        <v>0.456337715151</v>
      </c>
      <c r="J15" s="66">
        <v>0.156929906496</v>
      </c>
      <c r="K15" s="66">
        <v>-0.200056853535</v>
      </c>
    </row>
    <row r="16" spans="1:11" ht="12.75">
      <c r="A16" s="58" t="s">
        <v>57</v>
      </c>
      <c r="B16" s="58"/>
      <c r="C16" s="60">
        <v>3.227526482767</v>
      </c>
      <c r="D16" s="60">
        <v>1.011861731639</v>
      </c>
      <c r="E16" s="60">
        <v>0.485834600651</v>
      </c>
      <c r="F16" s="58"/>
      <c r="G16" s="65" t="s">
        <v>58</v>
      </c>
      <c r="H16" s="65"/>
      <c r="I16" s="66">
        <v>0.328419795067</v>
      </c>
      <c r="J16" s="66">
        <v>0.184846039354</v>
      </c>
      <c r="K16" s="66">
        <v>-0.111300976089</v>
      </c>
    </row>
    <row r="17" spans="1:11" ht="12.75">
      <c r="A17" s="58" t="s">
        <v>59</v>
      </c>
      <c r="B17" s="58"/>
      <c r="C17" s="60">
        <v>2.469575281215</v>
      </c>
      <c r="D17" s="60">
        <v>2.469575281215</v>
      </c>
      <c r="E17" s="60">
        <v>2.469575281215</v>
      </c>
      <c r="F17" s="58"/>
      <c r="G17" s="65" t="s">
        <v>60</v>
      </c>
      <c r="H17" s="65"/>
      <c r="I17" s="66">
        <v>0.239873934587</v>
      </c>
      <c r="J17" s="66">
        <v>0.334997077872</v>
      </c>
      <c r="K17" s="66">
        <v>0</v>
      </c>
    </row>
    <row r="18" spans="1:11" ht="12.75">
      <c r="A18" s="58" t="s">
        <v>61</v>
      </c>
      <c r="B18" s="58"/>
      <c r="C18" s="60">
        <v>2.461078762007</v>
      </c>
      <c r="D18" s="60">
        <v>1.639368949141</v>
      </c>
      <c r="E18" s="60">
        <v>1.340846286418</v>
      </c>
      <c r="F18" s="58"/>
      <c r="G18" s="65" t="s">
        <v>62</v>
      </c>
      <c r="H18" s="65"/>
      <c r="I18" s="66">
        <v>0.208685027918</v>
      </c>
      <c r="J18" s="66">
        <v>0</v>
      </c>
      <c r="K18" s="66">
        <v>0</v>
      </c>
    </row>
    <row r="19" spans="1:11" ht="12.75">
      <c r="A19" s="58" t="s">
        <v>63</v>
      </c>
      <c r="B19" s="58"/>
      <c r="C19" s="60">
        <v>2.425689231168</v>
      </c>
      <c r="D19" s="60">
        <v>1.102701818943</v>
      </c>
      <c r="E19" s="60">
        <v>0.565225464716</v>
      </c>
      <c r="F19" s="58"/>
      <c r="G19" s="65" t="s">
        <v>64</v>
      </c>
      <c r="H19" s="65"/>
      <c r="I19" s="66">
        <v>0.20740073627</v>
      </c>
      <c r="J19" s="66">
        <v>-0.334313006871</v>
      </c>
      <c r="K19" s="66">
        <v>-0.554011884957</v>
      </c>
    </row>
    <row r="20" spans="1:11" ht="12.75">
      <c r="A20" s="58" t="s">
        <v>65</v>
      </c>
      <c r="B20" s="58"/>
      <c r="C20" s="60">
        <v>1.755056755132</v>
      </c>
      <c r="D20" s="60">
        <v>0.963942096333</v>
      </c>
      <c r="E20" s="60">
        <v>0.639842781479</v>
      </c>
      <c r="F20" s="58"/>
      <c r="G20" s="65" t="s">
        <v>66</v>
      </c>
      <c r="H20" s="65"/>
      <c r="I20" s="66">
        <v>0.172196753461</v>
      </c>
      <c r="J20" s="66">
        <v>0.92673078485</v>
      </c>
      <c r="K20" s="66">
        <v>1.009768330085</v>
      </c>
    </row>
    <row r="21" spans="1:11" ht="12.75">
      <c r="A21" s="58" t="s">
        <v>67</v>
      </c>
      <c r="B21" s="58"/>
      <c r="C21" s="60">
        <v>1.498535675729</v>
      </c>
      <c r="D21" s="60">
        <v>1.219840521152</v>
      </c>
      <c r="E21" s="60">
        <v>1.160863709993</v>
      </c>
      <c r="F21" s="58"/>
      <c r="G21" s="65" t="s">
        <v>68</v>
      </c>
      <c r="H21" s="65"/>
      <c r="I21" s="66">
        <v>0.054403580788</v>
      </c>
      <c r="J21" s="66">
        <v>-0.203056334749</v>
      </c>
      <c r="K21" s="66">
        <v>-0.203056334749</v>
      </c>
    </row>
    <row r="22" spans="1:11" ht="12.75">
      <c r="A22" s="58" t="s">
        <v>69</v>
      </c>
      <c r="B22" s="58"/>
      <c r="C22" s="60">
        <v>1.191835894404</v>
      </c>
      <c r="D22" s="60">
        <v>0.118625516195</v>
      </c>
      <c r="E22" s="60">
        <v>0.118625516195</v>
      </c>
      <c r="F22" s="58"/>
      <c r="G22" s="65" t="s">
        <v>70</v>
      </c>
      <c r="H22" s="65"/>
      <c r="I22" s="66">
        <v>0.045419110387</v>
      </c>
      <c r="J22" s="66">
        <v>0.938809180663</v>
      </c>
      <c r="K22" s="66">
        <v>1.077658280266</v>
      </c>
    </row>
    <row r="23" spans="1:11" ht="12.75">
      <c r="A23" s="58" t="s">
        <v>71</v>
      </c>
      <c r="B23" s="58"/>
      <c r="C23" s="60">
        <v>1.130949285887</v>
      </c>
      <c r="D23" s="60">
        <v>0.703376948519</v>
      </c>
      <c r="E23" s="60">
        <v>0.48299326867</v>
      </c>
      <c r="F23" s="58"/>
      <c r="G23" s="65" t="s">
        <v>72</v>
      </c>
      <c r="H23" s="65"/>
      <c r="I23" s="66">
        <v>0.017356439375</v>
      </c>
      <c r="J23" s="66">
        <v>0.970986799599</v>
      </c>
      <c r="K23" s="66">
        <v>0.507081530208</v>
      </c>
    </row>
    <row r="24" spans="1:11" ht="12.75">
      <c r="A24" s="58" t="s">
        <v>73</v>
      </c>
      <c r="B24" s="58"/>
      <c r="C24" s="60">
        <v>0.924318223929</v>
      </c>
      <c r="D24" s="60">
        <v>-0.012456828734</v>
      </c>
      <c r="E24" s="60">
        <v>0.052118608348</v>
      </c>
      <c r="F24" s="58"/>
      <c r="G24" s="65" t="s">
        <v>74</v>
      </c>
      <c r="H24" s="65"/>
      <c r="I24" s="66">
        <v>0</v>
      </c>
      <c r="J24" s="66">
        <v>0</v>
      </c>
      <c r="K24" s="66">
        <v>0</v>
      </c>
    </row>
    <row r="25" spans="1:11" ht="12.75">
      <c r="A25" s="58" t="s">
        <v>75</v>
      </c>
      <c r="B25" s="58"/>
      <c r="C25" s="60">
        <v>0.84758394113</v>
      </c>
      <c r="D25" s="60">
        <v>0.087137636212</v>
      </c>
      <c r="E25" s="60">
        <v>0.020260087914</v>
      </c>
      <c r="F25" s="58"/>
      <c r="G25" s="65" t="s">
        <v>76</v>
      </c>
      <c r="H25" s="65"/>
      <c r="I25" s="66">
        <v>-0.209498613615</v>
      </c>
      <c r="J25" s="66">
        <v>0.978495161341</v>
      </c>
      <c r="K25" s="66">
        <v>0.085927295844</v>
      </c>
    </row>
    <row r="26" spans="1:11" ht="12.75">
      <c r="A26" s="58" t="s">
        <v>77</v>
      </c>
      <c r="B26" s="58"/>
      <c r="C26" s="60">
        <v>0.546814633059</v>
      </c>
      <c r="D26" s="60">
        <v>0.897591268722</v>
      </c>
      <c r="E26" s="60">
        <v>0.23522566693</v>
      </c>
      <c r="F26" s="58"/>
      <c r="G26" s="65" t="s">
        <v>78</v>
      </c>
      <c r="H26" s="65"/>
      <c r="I26" s="66">
        <v>-0.219381882281</v>
      </c>
      <c r="J26" s="66">
        <v>-0.002740524583</v>
      </c>
      <c r="K26" s="66">
        <v>0</v>
      </c>
    </row>
    <row r="27" spans="1:11" ht="12.75">
      <c r="A27" s="58" t="s">
        <v>79</v>
      </c>
      <c r="B27" s="58"/>
      <c r="C27" s="60">
        <v>0.305236698912</v>
      </c>
      <c r="D27" s="60">
        <v>0.266503113443</v>
      </c>
      <c r="E27" s="60">
        <v>-0.026575081593</v>
      </c>
      <c r="F27" s="58"/>
      <c r="G27" s="65" t="s">
        <v>80</v>
      </c>
      <c r="H27" s="65"/>
      <c r="I27" s="66">
        <v>-0.468778516501</v>
      </c>
      <c r="J27" s="66">
        <v>0.357436907718</v>
      </c>
      <c r="K27" s="66">
        <v>0.421796210924</v>
      </c>
    </row>
    <row r="28" spans="1:11" ht="12.75">
      <c r="A28" s="58" t="s">
        <v>81</v>
      </c>
      <c r="B28" s="58"/>
      <c r="C28" s="60">
        <v>0</v>
      </c>
      <c r="D28" s="60">
        <v>0</v>
      </c>
      <c r="E28" s="60">
        <v>0</v>
      </c>
      <c r="F28" s="58"/>
      <c r="G28" s="65" t="s">
        <v>82</v>
      </c>
      <c r="H28" s="65"/>
      <c r="I28" s="66">
        <v>-0.58009793303</v>
      </c>
      <c r="J28" s="66">
        <v>0.055116951514</v>
      </c>
      <c r="K28" s="66">
        <v>-0.034564375287</v>
      </c>
    </row>
    <row r="29" spans="1:11" ht="12.75">
      <c r="A29" s="58" t="s">
        <v>83</v>
      </c>
      <c r="B29" s="58"/>
      <c r="C29" s="60">
        <v>0</v>
      </c>
      <c r="D29" s="60">
        <v>0</v>
      </c>
      <c r="E29" s="60">
        <v>0</v>
      </c>
      <c r="F29" s="58"/>
      <c r="G29" s="65" t="s">
        <v>84</v>
      </c>
      <c r="H29" s="65"/>
      <c r="I29" s="66">
        <v>-0.591798977772</v>
      </c>
      <c r="J29" s="66">
        <v>0</v>
      </c>
      <c r="K29" s="66">
        <v>0</v>
      </c>
    </row>
    <row r="30" spans="1:11" ht="12.75">
      <c r="A30" s="58" t="s">
        <v>85</v>
      </c>
      <c r="B30" s="58"/>
      <c r="C30" s="60">
        <v>0</v>
      </c>
      <c r="D30" s="60">
        <v>0</v>
      </c>
      <c r="E30" s="60">
        <v>0</v>
      </c>
      <c r="F30" s="58"/>
      <c r="G30" s="65" t="s">
        <v>86</v>
      </c>
      <c r="H30" s="65"/>
      <c r="I30" s="66">
        <v>-0.884292204268</v>
      </c>
      <c r="J30" s="66">
        <v>3.304862243226</v>
      </c>
      <c r="K30" s="66">
        <v>1.695817029089</v>
      </c>
    </row>
    <row r="31" spans="1:11" ht="12.75">
      <c r="A31" s="58" t="s">
        <v>87</v>
      </c>
      <c r="B31" s="58"/>
      <c r="C31" s="60">
        <v>0</v>
      </c>
      <c r="D31" s="60">
        <v>0</v>
      </c>
      <c r="E31" s="60">
        <v>0</v>
      </c>
      <c r="F31" s="58"/>
      <c r="G31" s="65" t="s">
        <v>88</v>
      </c>
      <c r="H31" s="65"/>
      <c r="I31" s="66">
        <v>-1.033807952588</v>
      </c>
      <c r="J31" s="66">
        <v>-0.092758272564</v>
      </c>
      <c r="K31" s="66">
        <v>-0.392697408367</v>
      </c>
    </row>
    <row r="32" spans="1:11" ht="12.75">
      <c r="A32" s="58" t="s">
        <v>89</v>
      </c>
      <c r="B32" s="58"/>
      <c r="C32" s="60">
        <v>-0.149176618197</v>
      </c>
      <c r="D32" s="60">
        <v>-0.692973984976</v>
      </c>
      <c r="E32" s="60">
        <v>-0.403359856919</v>
      </c>
      <c r="F32" s="58"/>
      <c r="G32" s="65" t="s">
        <v>90</v>
      </c>
      <c r="H32" s="65"/>
      <c r="I32" s="66">
        <v>-1.152206916563</v>
      </c>
      <c r="J32" s="66">
        <v>0.017432349452</v>
      </c>
      <c r="K32" s="66">
        <v>0.017432349452</v>
      </c>
    </row>
    <row r="33" spans="1:11" ht="12.75">
      <c r="A33" s="58" t="s">
        <v>91</v>
      </c>
      <c r="B33" s="58"/>
      <c r="C33" s="60">
        <v>-0.306307940848</v>
      </c>
      <c r="D33" s="60">
        <v>-0.017072163673</v>
      </c>
      <c r="E33" s="60">
        <v>-0.116379494045</v>
      </c>
      <c r="F33" s="58"/>
      <c r="G33" s="65" t="s">
        <v>92</v>
      </c>
      <c r="H33" s="65"/>
      <c r="I33" s="66">
        <v>-1.287958903172</v>
      </c>
      <c r="J33" s="66">
        <v>7.506794331036</v>
      </c>
      <c r="K33" s="66">
        <v>4.279332141292</v>
      </c>
    </row>
    <row r="34" spans="1:11" ht="12.75">
      <c r="A34" s="58" t="s">
        <v>93</v>
      </c>
      <c r="B34" s="58"/>
      <c r="C34" s="60">
        <v>-0.458367263814</v>
      </c>
      <c r="D34" s="60">
        <v>-0.189009348372</v>
      </c>
      <c r="E34" s="60">
        <v>0.161047794436</v>
      </c>
      <c r="F34" s="58"/>
      <c r="G34" s="65" t="s">
        <v>94</v>
      </c>
      <c r="H34" s="65"/>
      <c r="I34" s="66">
        <v>-1.537864836518</v>
      </c>
      <c r="J34" s="66">
        <v>-0.398770697845</v>
      </c>
      <c r="K34" s="66">
        <v>-0.258460524287</v>
      </c>
    </row>
    <row r="35" spans="1:11" ht="12.75">
      <c r="A35" s="58" t="s">
        <v>95</v>
      </c>
      <c r="B35" s="58"/>
      <c r="C35" s="60">
        <v>-0.71606414047</v>
      </c>
      <c r="D35" s="60">
        <v>0.495073711949</v>
      </c>
      <c r="E35" s="60">
        <v>0.495073711949</v>
      </c>
      <c r="F35" s="58"/>
      <c r="G35" s="65" t="s">
        <v>96</v>
      </c>
      <c r="H35" s="65"/>
      <c r="I35" s="66">
        <v>-1.72766476993</v>
      </c>
      <c r="J35" s="66">
        <v>0.761751997913</v>
      </c>
      <c r="K35" s="66">
        <v>0.759628379942</v>
      </c>
    </row>
    <row r="36" spans="1:11" ht="12.75">
      <c r="A36" s="58" t="s">
        <v>97</v>
      </c>
      <c r="B36" s="58"/>
      <c r="C36" s="60">
        <v>-0.749917140954</v>
      </c>
      <c r="D36" s="60">
        <v>-0.415037723242</v>
      </c>
      <c r="E36" s="60">
        <v>-0.26942668925</v>
      </c>
      <c r="F36" s="58"/>
      <c r="G36" s="65" t="s">
        <v>98</v>
      </c>
      <c r="H36" s="65"/>
      <c r="I36" s="66">
        <v>-1.972832452877</v>
      </c>
      <c r="J36" s="66">
        <v>-0.866293393563</v>
      </c>
      <c r="K36" s="66">
        <v>0.227476667864</v>
      </c>
    </row>
    <row r="37" spans="1:11" ht="12.75">
      <c r="A37" s="58" t="s">
        <v>99</v>
      </c>
      <c r="B37" s="58"/>
      <c r="C37" s="60">
        <v>-2.279666539542</v>
      </c>
      <c r="D37" s="60">
        <v>-0.10143944334</v>
      </c>
      <c r="E37" s="60">
        <v>-0.173787192547</v>
      </c>
      <c r="F37" s="58"/>
      <c r="G37" s="65" t="s">
        <v>100</v>
      </c>
      <c r="H37" s="65"/>
      <c r="I37" s="66">
        <v>-2.015720532601</v>
      </c>
      <c r="J37" s="66">
        <v>0.572306525781</v>
      </c>
      <c r="K37" s="66">
        <v>0.123280071553</v>
      </c>
    </row>
    <row r="38" spans="1:11" ht="12.75">
      <c r="A38" s="58" t="s">
        <v>101</v>
      </c>
      <c r="B38" s="58"/>
      <c r="C38" s="60">
        <v>-2.588422421904</v>
      </c>
      <c r="D38" s="60">
        <v>-0.305703263516</v>
      </c>
      <c r="E38" s="60">
        <v>-0.277300810808</v>
      </c>
      <c r="F38" s="58"/>
      <c r="G38" s="65" t="s">
        <v>102</v>
      </c>
      <c r="H38" s="65"/>
      <c r="I38" s="66">
        <v>-2.514955838535</v>
      </c>
      <c r="J38" s="66">
        <v>-0.191846687568</v>
      </c>
      <c r="K38" s="66">
        <v>0.095789045389</v>
      </c>
    </row>
    <row r="39" spans="1:11" ht="12.75">
      <c r="A39" s="58" t="s">
        <v>103</v>
      </c>
      <c r="B39" s="58"/>
      <c r="C39" s="60">
        <v>-4.072620636645</v>
      </c>
      <c r="D39" s="60">
        <v>-0.96262579237</v>
      </c>
      <c r="E39" s="60">
        <v>-0.525182112234</v>
      </c>
      <c r="F39" s="58"/>
      <c r="G39" s="65" t="s">
        <v>104</v>
      </c>
      <c r="H39" s="65"/>
      <c r="I39" s="66">
        <v>-5.054416311132</v>
      </c>
      <c r="J39" s="66">
        <v>0</v>
      </c>
      <c r="K39" s="66">
        <v>0</v>
      </c>
    </row>
    <row r="40" spans="1:11" ht="12.75">
      <c r="A40" s="58" t="s">
        <v>105</v>
      </c>
      <c r="B40" s="58"/>
      <c r="C40" s="60">
        <v>-4.575172488534</v>
      </c>
      <c r="D40" s="60">
        <v>0</v>
      </c>
      <c r="E40" s="60">
        <v>0</v>
      </c>
      <c r="F40" s="58"/>
      <c r="G40" s="65" t="s">
        <v>106</v>
      </c>
      <c r="H40" s="65"/>
      <c r="I40" s="66">
        <v>-5.514246930573</v>
      </c>
      <c r="J40" s="66">
        <v>0.692145818117</v>
      </c>
      <c r="K40" s="66">
        <v>0.739969390221</v>
      </c>
    </row>
    <row r="41" spans="1:11" ht="12.75">
      <c r="A41" s="58" t="s">
        <v>107</v>
      </c>
      <c r="B41" s="58"/>
      <c r="C41" s="60">
        <v>-5.163459489932</v>
      </c>
      <c r="D41" s="60">
        <v>-0.883985619234</v>
      </c>
      <c r="E41" s="60">
        <v>-0.049635282326</v>
      </c>
      <c r="F41" s="58"/>
      <c r="G41" s="65" t="s">
        <v>108</v>
      </c>
      <c r="H41" s="65"/>
      <c r="I41" s="66">
        <v>-6.051344555325</v>
      </c>
      <c r="J41" s="66">
        <v>0.426503090765</v>
      </c>
      <c r="K41" s="66">
        <v>0</v>
      </c>
    </row>
    <row r="42" spans="1:11" ht="12.75">
      <c r="A42" s="57" t="s">
        <v>109</v>
      </c>
      <c r="B42" s="57"/>
      <c r="C42" s="59">
        <v>-4.382445799799</v>
      </c>
      <c r="D42" s="59">
        <v>1.527176124876</v>
      </c>
      <c r="E42" s="59">
        <v>1.113897128977</v>
      </c>
      <c r="F42" s="58"/>
      <c r="G42" s="65" t="s">
        <v>110</v>
      </c>
      <c r="H42" s="65"/>
      <c r="I42" s="66">
        <v>-6.50640127829</v>
      </c>
      <c r="J42" s="66">
        <v>-0.588293862709</v>
      </c>
      <c r="K42" s="66">
        <v>-0.562941017315</v>
      </c>
    </row>
    <row r="43" spans="1:11" ht="12.75">
      <c r="A43" s="65" t="s">
        <v>111</v>
      </c>
      <c r="C43" s="60">
        <v>39.185069117947</v>
      </c>
      <c r="D43" s="60">
        <v>-3.665209603405</v>
      </c>
      <c r="E43" s="60">
        <v>-1.089164211023</v>
      </c>
      <c r="F43" s="58"/>
      <c r="G43" s="65" t="s">
        <v>112</v>
      </c>
      <c r="H43" s="65"/>
      <c r="I43" s="66">
        <v>-6.810942024616</v>
      </c>
      <c r="J43" s="66">
        <v>-1.277474225681</v>
      </c>
      <c r="K43" s="66">
        <v>0.081670596145</v>
      </c>
    </row>
    <row r="44" spans="1:11" ht="12.75">
      <c r="A44" s="65" t="s">
        <v>113</v>
      </c>
      <c r="C44" s="60">
        <v>11.252847219768</v>
      </c>
      <c r="D44" s="60">
        <v>5.331027529831</v>
      </c>
      <c r="E44" s="60">
        <v>5.269307747163</v>
      </c>
      <c r="F44" s="58"/>
      <c r="G44" s="65" t="s">
        <v>114</v>
      </c>
      <c r="H44" s="65"/>
      <c r="I44" s="66">
        <v>-2.112892253662</v>
      </c>
      <c r="J44" s="66">
        <v>-0.576435929194</v>
      </c>
      <c r="K44" s="66">
        <v>-0.122015435037</v>
      </c>
    </row>
    <row r="45" spans="1:11" ht="12.75">
      <c r="A45" s="65" t="s">
        <v>115</v>
      </c>
      <c r="C45" s="60">
        <v>10.700638883381</v>
      </c>
      <c r="D45" s="60">
        <v>0</v>
      </c>
      <c r="E45" s="60">
        <v>0</v>
      </c>
      <c r="F45" s="58"/>
      <c r="G45" s="65" t="s">
        <v>116</v>
      </c>
      <c r="H45" s="65"/>
      <c r="I45" s="66">
        <v>-7.813278009304</v>
      </c>
      <c r="J45" s="66">
        <v>1.020876916414</v>
      </c>
      <c r="K45" s="66">
        <v>0.56008471915</v>
      </c>
    </row>
    <row r="46" spans="1:11" ht="12.75">
      <c r="A46" s="65" t="s">
        <v>117</v>
      </c>
      <c r="C46" s="60">
        <v>7.94852860664</v>
      </c>
      <c r="D46" s="60">
        <v>0</v>
      </c>
      <c r="E46" s="60">
        <v>0</v>
      </c>
      <c r="F46" s="58"/>
      <c r="G46" s="65" t="s">
        <v>118</v>
      </c>
      <c r="H46" s="65"/>
      <c r="I46" s="66">
        <v>-10.425801639845</v>
      </c>
      <c r="J46" s="66">
        <v>0.479736816933</v>
      </c>
      <c r="K46" s="66">
        <v>0.87009291933</v>
      </c>
    </row>
    <row r="47" spans="1:11" ht="12.75">
      <c r="A47" s="65" t="s">
        <v>119</v>
      </c>
      <c r="C47" s="60">
        <v>5.562817872787</v>
      </c>
      <c r="D47" s="60">
        <v>0.455949425252</v>
      </c>
      <c r="E47" s="60">
        <v>0.455949425252</v>
      </c>
      <c r="F47" s="58"/>
      <c r="G47" s="65" t="s">
        <v>120</v>
      </c>
      <c r="H47" s="65"/>
      <c r="I47" s="66">
        <v>-12.855231244246</v>
      </c>
      <c r="J47" s="66">
        <v>-1.187974005187</v>
      </c>
      <c r="K47" s="66">
        <v>-1.26523466985</v>
      </c>
    </row>
    <row r="48" spans="1:11" ht="12.75">
      <c r="A48" s="65" t="s">
        <v>121</v>
      </c>
      <c r="C48" s="60">
        <v>4.517771199</v>
      </c>
      <c r="D48" s="60">
        <v>0.184565888232</v>
      </c>
      <c r="E48" s="60">
        <v>0.184565888232</v>
      </c>
      <c r="F48" s="58"/>
      <c r="G48" s="65" t="s">
        <v>122</v>
      </c>
      <c r="H48" s="65"/>
      <c r="I48" s="66">
        <v>-17.45654184863</v>
      </c>
      <c r="J48" s="66">
        <v>-1.39241730729</v>
      </c>
      <c r="K48" s="66">
        <v>0.248473307434</v>
      </c>
    </row>
    <row r="49" spans="1:11" ht="12.75">
      <c r="A49" s="65" t="s">
        <v>123</v>
      </c>
      <c r="C49" s="60">
        <v>4.351932905975</v>
      </c>
      <c r="D49" s="60">
        <v>1.29433567428</v>
      </c>
      <c r="E49" s="60">
        <v>0.894751767805</v>
      </c>
      <c r="F49" s="58"/>
      <c r="G49" s="65" t="s">
        <v>124</v>
      </c>
      <c r="H49" s="65"/>
      <c r="I49" s="66">
        <v>-18.519289777356</v>
      </c>
      <c r="J49" s="66">
        <v>-0.271123455095</v>
      </c>
      <c r="K49" s="66">
        <v>0.539201662199</v>
      </c>
    </row>
    <row r="50" spans="1:11" ht="12.75">
      <c r="A50" s="65" t="s">
        <v>125</v>
      </c>
      <c r="C50" s="60">
        <v>4.203809825874</v>
      </c>
      <c r="D50" s="60">
        <v>0.021332483695</v>
      </c>
      <c r="E50" s="60">
        <v>0.023758999629</v>
      </c>
      <c r="F50" s="58"/>
      <c r="G50" s="65" t="s">
        <v>126</v>
      </c>
      <c r="H50" s="65"/>
      <c r="I50" s="66">
        <v>-19.509623339183</v>
      </c>
      <c r="J50" s="66">
        <v>-0.911966510766</v>
      </c>
      <c r="K50" s="66">
        <v>-0.146325681927</v>
      </c>
    </row>
    <row r="51" spans="1:11" ht="12.75">
      <c r="A51" s="65" t="s">
        <v>127</v>
      </c>
      <c r="C51" s="60">
        <v>4.11632329366</v>
      </c>
      <c r="D51" s="60">
        <v>4.703188924094</v>
      </c>
      <c r="E51" s="60">
        <v>4.648433898914</v>
      </c>
      <c r="F51" s="58"/>
      <c r="G51" s="65" t="s">
        <v>128</v>
      </c>
      <c r="H51" s="65"/>
      <c r="I51" s="66">
        <v>-20.349632429412</v>
      </c>
      <c r="J51" s="66">
        <v>0.848207976104</v>
      </c>
      <c r="K51" s="66">
        <v>1.505899818814</v>
      </c>
    </row>
    <row r="52" spans="1:11" ht="12.75">
      <c r="A52" s="65" t="s">
        <v>129</v>
      </c>
      <c r="C52" s="60">
        <v>3.859307217315</v>
      </c>
      <c r="D52" s="60">
        <v>0.72646086235</v>
      </c>
      <c r="E52" s="60">
        <v>0.426148349547</v>
      </c>
      <c r="F52" s="58"/>
      <c r="G52" s="57" t="s">
        <v>130</v>
      </c>
      <c r="H52" s="57"/>
      <c r="I52" s="59">
        <v>-0.586533709693</v>
      </c>
      <c r="J52" s="59">
        <v>-0.808586450214</v>
      </c>
      <c r="K52" s="59">
        <v>-1.124268471591</v>
      </c>
    </row>
    <row r="53" spans="1:11" ht="12.75">
      <c r="A53" s="65" t="s">
        <v>131</v>
      </c>
      <c r="C53" s="60">
        <v>3.794200048284</v>
      </c>
      <c r="D53" s="60">
        <v>0.012425172902</v>
      </c>
      <c r="E53" s="60">
        <v>-0.176493591777</v>
      </c>
      <c r="F53" s="58"/>
      <c r="G53" s="58" t="s">
        <v>130</v>
      </c>
      <c r="H53" s="58"/>
      <c r="I53" s="60">
        <v>-0.586533709693</v>
      </c>
      <c r="J53" s="60">
        <v>-0.808586450214</v>
      </c>
      <c r="K53" s="60">
        <v>-1.124268471591</v>
      </c>
    </row>
    <row r="54" spans="1:11" ht="12.75">
      <c r="A54" s="65" t="s">
        <v>132</v>
      </c>
      <c r="C54" s="60">
        <v>3.126929054708</v>
      </c>
      <c r="D54" s="60">
        <v>2.693606418429</v>
      </c>
      <c r="E54" s="60">
        <v>2.361753331803</v>
      </c>
      <c r="F54" s="58"/>
      <c r="G54" s="57" t="s">
        <v>133</v>
      </c>
      <c r="H54" s="57"/>
      <c r="I54" s="59">
        <v>3.30614896837</v>
      </c>
      <c r="J54" s="59">
        <v>1.787097879444</v>
      </c>
      <c r="K54" s="59">
        <v>0.531131059715</v>
      </c>
    </row>
    <row r="55" spans="1:11" ht="12.75">
      <c r="A55" s="65" t="s">
        <v>134</v>
      </c>
      <c r="C55" s="60">
        <v>3.125229150962</v>
      </c>
      <c r="D55" s="60">
        <v>-0.058066664458</v>
      </c>
      <c r="E55" s="60">
        <v>-0.058066664458</v>
      </c>
      <c r="F55" s="58"/>
      <c r="G55" s="58" t="s">
        <v>135</v>
      </c>
      <c r="H55" s="58"/>
      <c r="I55" s="60">
        <v>6.212599608957</v>
      </c>
      <c r="J55" s="60">
        <v>2.895853365472</v>
      </c>
      <c r="K55" s="60">
        <v>1.78752334172</v>
      </c>
    </row>
    <row r="56" spans="1:11" ht="12.75">
      <c r="A56" s="65" t="s">
        <v>136</v>
      </c>
      <c r="C56" s="60">
        <v>2.691396424545</v>
      </c>
      <c r="D56" s="60">
        <v>2.691396424545</v>
      </c>
      <c r="E56" s="60">
        <v>2.691396424545</v>
      </c>
      <c r="F56" s="58"/>
      <c r="G56" s="58" t="s">
        <v>137</v>
      </c>
      <c r="H56" s="58"/>
      <c r="I56" s="60">
        <v>3.885724171519</v>
      </c>
      <c r="J56" s="60">
        <v>2.308000769141</v>
      </c>
      <c r="K56" s="60">
        <v>0.883186646418</v>
      </c>
    </row>
    <row r="57" spans="1:11" ht="12.75">
      <c r="A57" s="65" t="s">
        <v>138</v>
      </c>
      <c r="C57" s="60">
        <v>2.673617748604</v>
      </c>
      <c r="D57" s="60">
        <v>-0.081556799074</v>
      </c>
      <c r="E57" s="60">
        <v>-0.127797582779</v>
      </c>
      <c r="F57" s="58"/>
      <c r="G57" s="58" t="s">
        <v>139</v>
      </c>
      <c r="H57" s="58"/>
      <c r="I57" s="60">
        <v>3.201148496685</v>
      </c>
      <c r="J57" s="60">
        <v>1.772321633343</v>
      </c>
      <c r="K57" s="60">
        <v>0.562743378943</v>
      </c>
    </row>
    <row r="58" spans="1:11" ht="12.75">
      <c r="A58" s="65" t="s">
        <v>140</v>
      </c>
      <c r="C58" s="60">
        <v>2.5985399498</v>
      </c>
      <c r="D58" s="60">
        <v>-0.190077449742</v>
      </c>
      <c r="E58" s="60">
        <v>0.304580142284</v>
      </c>
      <c r="F58" s="58"/>
      <c r="G58" s="58" t="s">
        <v>141</v>
      </c>
      <c r="H58" s="58"/>
      <c r="I58" s="60">
        <v>3.079039378656</v>
      </c>
      <c r="J58" s="60">
        <v>1.623790657435</v>
      </c>
      <c r="K58" s="60">
        <v>0.26190956052</v>
      </c>
    </row>
    <row r="59" spans="1:11" ht="12.75">
      <c r="A59" s="65" t="s">
        <v>142</v>
      </c>
      <c r="C59" s="60">
        <v>2.479425995502</v>
      </c>
      <c r="D59" s="60">
        <v>0.513129344207</v>
      </c>
      <c r="E59" s="60">
        <v>0.234992478292</v>
      </c>
      <c r="F59" s="58"/>
      <c r="G59" s="58" t="s">
        <v>143</v>
      </c>
      <c r="H59" s="58"/>
      <c r="I59" s="60">
        <v>2.941995162864</v>
      </c>
      <c r="J59" s="60">
        <v>2.091940197456</v>
      </c>
      <c r="K59" s="60">
        <v>0.874308976456</v>
      </c>
    </row>
    <row r="60" spans="1:11" ht="12.75">
      <c r="A60" s="65" t="s">
        <v>144</v>
      </c>
      <c r="C60" s="60">
        <v>2.271509981157</v>
      </c>
      <c r="D60" s="60">
        <v>1.732503471644</v>
      </c>
      <c r="E60" s="60">
        <v>1.281827552443</v>
      </c>
      <c r="F60" s="58"/>
      <c r="G60" s="58" t="s">
        <v>145</v>
      </c>
      <c r="H60" s="58"/>
      <c r="I60" s="60">
        <v>2.902589409357</v>
      </c>
      <c r="J60" s="60">
        <v>2.153304538793</v>
      </c>
      <c r="K60" s="60">
        <v>0.767946464808</v>
      </c>
    </row>
    <row r="61" spans="1:11" ht="12.75">
      <c r="A61" s="65" t="s">
        <v>146</v>
      </c>
      <c r="C61" s="60">
        <v>2.266075657681</v>
      </c>
      <c r="D61" s="60">
        <v>0.486367554469</v>
      </c>
      <c r="E61" s="60">
        <v>0.167890511266</v>
      </c>
      <c r="F61" s="58"/>
      <c r="G61" s="57" t="s">
        <v>147</v>
      </c>
      <c r="H61" s="57"/>
      <c r="I61" s="59">
        <v>4.016697942998</v>
      </c>
      <c r="J61" s="59">
        <v>2.582473937257</v>
      </c>
      <c r="K61" s="59">
        <v>0.913492279662</v>
      </c>
    </row>
    <row r="62" spans="1:11" ht="12.75">
      <c r="A62" s="65" t="s">
        <v>148</v>
      </c>
      <c r="C62" s="60">
        <v>2.194680544719</v>
      </c>
      <c r="D62" s="60">
        <v>1.200307620092</v>
      </c>
      <c r="E62" s="60">
        <v>1.200307620092</v>
      </c>
      <c r="F62" s="58"/>
      <c r="G62" s="58" t="s">
        <v>149</v>
      </c>
      <c r="H62" s="58"/>
      <c r="I62" s="60">
        <v>8.354915259704</v>
      </c>
      <c r="J62" s="60">
        <v>7.800566413304</v>
      </c>
      <c r="K62" s="60">
        <v>0.957546513624</v>
      </c>
    </row>
    <row r="63" spans="1:11" ht="12.75">
      <c r="A63" s="65" t="s">
        <v>150</v>
      </c>
      <c r="C63" s="60">
        <v>2.170378718988</v>
      </c>
      <c r="D63" s="60">
        <v>0.877744511024</v>
      </c>
      <c r="E63" s="60">
        <v>0.916043543618</v>
      </c>
      <c r="F63" s="58"/>
      <c r="G63" s="58" t="s">
        <v>151</v>
      </c>
      <c r="H63" s="58"/>
      <c r="I63" s="60">
        <v>4.635011731559</v>
      </c>
      <c r="J63" s="60">
        <v>2.64709112715</v>
      </c>
      <c r="K63" s="60">
        <v>0.728375999147</v>
      </c>
    </row>
    <row r="64" spans="1:11" ht="12.75">
      <c r="A64" s="65" t="s">
        <v>152</v>
      </c>
      <c r="C64" s="60">
        <v>2.069182935802</v>
      </c>
      <c r="D64" s="60">
        <v>4.252870187211</v>
      </c>
      <c r="E64" s="60">
        <v>3.952022049494</v>
      </c>
      <c r="F64" s="58"/>
      <c r="G64" s="58" t="s">
        <v>153</v>
      </c>
      <c r="H64" s="58"/>
      <c r="I64" s="60">
        <v>4.590357065771</v>
      </c>
      <c r="J64" s="60">
        <v>2.79348833232</v>
      </c>
      <c r="K64" s="60">
        <v>0.991937089894</v>
      </c>
    </row>
    <row r="65" spans="1:11" ht="12.75">
      <c r="A65" s="65" t="s">
        <v>154</v>
      </c>
      <c r="C65" s="60">
        <v>2.012355786696</v>
      </c>
      <c r="D65" s="60">
        <v>0.661071621161</v>
      </c>
      <c r="E65" s="60">
        <v>0.187986476326</v>
      </c>
      <c r="F65" s="58"/>
      <c r="G65" s="58" t="s">
        <v>155</v>
      </c>
      <c r="H65" s="58"/>
      <c r="I65" s="60">
        <v>4.0697477065</v>
      </c>
      <c r="J65" s="60">
        <v>2.318728823978</v>
      </c>
      <c r="K65" s="60">
        <v>0.579920839577</v>
      </c>
    </row>
    <row r="66" spans="1:11" ht="12.75">
      <c r="A66" s="65" t="s">
        <v>156</v>
      </c>
      <c r="C66" s="60">
        <v>1.712796996652</v>
      </c>
      <c r="D66" s="60">
        <v>1.091482237132</v>
      </c>
      <c r="E66" s="60">
        <v>0.411954893248</v>
      </c>
      <c r="F66" s="58"/>
      <c r="G66" s="58" t="s">
        <v>157</v>
      </c>
      <c r="H66" s="58"/>
      <c r="I66" s="60">
        <v>4.010329617107</v>
      </c>
      <c r="J66" s="60">
        <v>1.934683824118</v>
      </c>
      <c r="K66" s="60">
        <v>1.292922093404</v>
      </c>
    </row>
    <row r="67" spans="1:11" ht="12.75">
      <c r="A67" s="65" t="s">
        <v>158</v>
      </c>
      <c r="C67" s="60">
        <v>1.592326427251</v>
      </c>
      <c r="D67" s="60">
        <v>2.626998620808</v>
      </c>
      <c r="E67" s="60">
        <v>1.457573663653</v>
      </c>
      <c r="F67" s="58"/>
      <c r="G67" s="58" t="s">
        <v>159</v>
      </c>
      <c r="H67" s="58"/>
      <c r="I67" s="60">
        <v>3.52863165703</v>
      </c>
      <c r="J67" s="60">
        <v>2.486901616953</v>
      </c>
      <c r="K67" s="60">
        <v>1.345696856641</v>
      </c>
    </row>
    <row r="68" spans="1:11" ht="12.75">
      <c r="A68" s="65" t="s">
        <v>160</v>
      </c>
      <c r="C68" s="60">
        <v>1.161098621827</v>
      </c>
      <c r="D68" s="60">
        <v>0.374728744747</v>
      </c>
      <c r="E68" s="60">
        <v>0.243726095062</v>
      </c>
      <c r="F68" s="58"/>
      <c r="G68" s="58" t="s">
        <v>161</v>
      </c>
      <c r="H68" s="58"/>
      <c r="I68" s="60">
        <v>3.392411167701</v>
      </c>
      <c r="J68" s="60">
        <v>2.860115746016</v>
      </c>
      <c r="K68" s="60">
        <v>1.661197865585</v>
      </c>
    </row>
    <row r="69" spans="1:11" ht="12.75">
      <c r="A69" s="65" t="s">
        <v>162</v>
      </c>
      <c r="C69" s="60">
        <v>1.07415965042</v>
      </c>
      <c r="D69" s="60">
        <v>1.530278074774</v>
      </c>
      <c r="E69" s="60">
        <v>1.140939514716</v>
      </c>
      <c r="F69" s="58"/>
      <c r="G69" s="58" t="s">
        <v>163</v>
      </c>
      <c r="H69" s="58"/>
      <c r="I69" s="60">
        <v>2.432396855518</v>
      </c>
      <c r="J69" s="60">
        <v>2.135226072218</v>
      </c>
      <c r="K69" s="60">
        <v>1.167284499623</v>
      </c>
    </row>
    <row r="70" spans="1:11" ht="12.75">
      <c r="A70" s="65" t="s">
        <v>164</v>
      </c>
      <c r="C70" s="60">
        <v>1.031102946105</v>
      </c>
      <c r="D70" s="60">
        <v>0.761380985502</v>
      </c>
      <c r="E70" s="60">
        <v>-0.196405721077</v>
      </c>
      <c r="F70" s="58"/>
      <c r="G70" s="58" t="s">
        <v>165</v>
      </c>
      <c r="H70" s="58"/>
      <c r="I70" s="60">
        <v>2.161082198873</v>
      </c>
      <c r="J70" s="60">
        <v>2.004993418659</v>
      </c>
      <c r="K70" s="60">
        <v>0.999523318016</v>
      </c>
    </row>
    <row r="71" spans="1:11" ht="13.5" thickBot="1">
      <c r="A71" s="56" t="s">
        <v>166</v>
      </c>
      <c r="B71" s="56"/>
      <c r="C71" s="67">
        <v>1.009171401682</v>
      </c>
      <c r="D71" s="67">
        <v>0.643209723312</v>
      </c>
      <c r="E71" s="67">
        <v>0.152401168389</v>
      </c>
      <c r="F71" s="56"/>
      <c r="G71" s="56"/>
      <c r="H71" s="56"/>
      <c r="I71" s="56"/>
      <c r="J71" s="67"/>
      <c r="K71" s="67"/>
    </row>
    <row r="72" spans="1:11" ht="12.75">
      <c r="A72" s="61" t="s">
        <v>7</v>
      </c>
      <c r="B72" s="62"/>
      <c r="C72" s="63"/>
      <c r="D72" s="64"/>
      <c r="E72" s="64"/>
      <c r="F72" s="49"/>
      <c r="G72" s="49"/>
      <c r="H72" s="49"/>
      <c r="I72" s="49"/>
      <c r="J72" s="64"/>
      <c r="K72" s="64"/>
    </row>
    <row r="73" spans="1:11" ht="11.25" customHeight="1" hidden="1">
      <c r="A73" s="83">
        <v>40161</v>
      </c>
      <c r="B73" s="84"/>
      <c r="C73" s="85"/>
      <c r="D73" s="50"/>
      <c r="E73" s="50"/>
      <c r="F73" s="50"/>
      <c r="G73" s="50"/>
      <c r="H73" s="50"/>
      <c r="I73" s="50"/>
      <c r="J73" s="50"/>
      <c r="K73" s="50"/>
    </row>
    <row r="74" ht="12.75">
      <c r="C74" s="39"/>
    </row>
    <row r="75" ht="12.75">
      <c r="C75" s="39"/>
    </row>
    <row r="76" ht="12.75">
      <c r="C76" s="39"/>
    </row>
    <row r="77" ht="12.75">
      <c r="C77" s="39"/>
    </row>
    <row r="78" ht="12.75">
      <c r="C78" s="39"/>
    </row>
    <row r="79" ht="12.75">
      <c r="C79" s="39"/>
    </row>
    <row r="80" ht="12.75">
      <c r="C80" s="39"/>
    </row>
    <row r="81" ht="12.75">
      <c r="C81" s="39"/>
    </row>
    <row r="82" ht="12.75">
      <c r="C82" s="39"/>
    </row>
    <row r="83" ht="12.75">
      <c r="C83" s="39"/>
    </row>
    <row r="84" ht="12.75">
      <c r="C84" s="39"/>
    </row>
    <row r="85" ht="12.75">
      <c r="C85" s="39"/>
    </row>
    <row r="86" ht="12.75">
      <c r="C86" s="39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</sheetData>
  <mergeCells count="11">
    <mergeCell ref="K7:K8"/>
    <mergeCell ref="G6:G8"/>
    <mergeCell ref="C6:E6"/>
    <mergeCell ref="I6:K6"/>
    <mergeCell ref="C7:C8"/>
    <mergeCell ref="I7:I8"/>
    <mergeCell ref="D7:D8"/>
    <mergeCell ref="J7:J8"/>
    <mergeCell ref="A73:C73"/>
    <mergeCell ref="A6:A8"/>
    <mergeCell ref="E7:E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N75" sqref="N75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2007 -2010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70" t="s">
        <v>168</v>
      </c>
      <c r="B5" s="73" t="s">
        <v>3</v>
      </c>
      <c r="C5" s="73"/>
      <c r="D5" s="73"/>
      <c r="E5" s="73"/>
      <c r="F5" s="19"/>
      <c r="G5" s="53" t="s">
        <v>4</v>
      </c>
      <c r="H5" s="53"/>
      <c r="I5" s="53"/>
      <c r="J5" s="53"/>
      <c r="K5" s="19"/>
      <c r="L5" s="53" t="s">
        <v>5</v>
      </c>
      <c r="M5" s="53"/>
      <c r="N5" s="53"/>
      <c r="O5" s="53"/>
    </row>
    <row r="6" spans="1:15" ht="13.5" thickBot="1">
      <c r="A6" s="72"/>
      <c r="B6" s="13" t="str">
        <f>'[7]anexo6_pagina'!$A$2</f>
        <v>2007</v>
      </c>
      <c r="C6" s="13" t="str">
        <f>'[7]anexo6_pagina'!$A$14</f>
        <v>2008</v>
      </c>
      <c r="D6" s="13" t="str">
        <f>'[7]anexo6_pagina'!$A$26</f>
        <v>2009</v>
      </c>
      <c r="E6" s="13" t="str">
        <f>'[7]anexo6_pagina'!$A$38</f>
        <v>2010</v>
      </c>
      <c r="F6" s="4"/>
      <c r="G6" s="13" t="str">
        <f>+B6</f>
        <v>2007</v>
      </c>
      <c r="H6" s="13" t="str">
        <f>+C6</f>
        <v>2008</v>
      </c>
      <c r="I6" s="13" t="str">
        <f>+D6</f>
        <v>2009</v>
      </c>
      <c r="J6" s="13" t="str">
        <f>+E6</f>
        <v>2010</v>
      </c>
      <c r="K6" s="4"/>
      <c r="L6" s="13" t="str">
        <f>+B6</f>
        <v>2007</v>
      </c>
      <c r="M6" s="13" t="str">
        <f>+C6</f>
        <v>2008</v>
      </c>
      <c r="N6" s="13" t="str">
        <f>+D6</f>
        <v>2009</v>
      </c>
      <c r="O6" s="13" t="str">
        <f>+E6</f>
        <v>2010</v>
      </c>
    </row>
    <row r="7" spans="1:15" ht="12.75">
      <c r="A7" s="1" t="str">
        <f>PROPER('[7]anexo6_pagina'!C2)</f>
        <v>Enero</v>
      </c>
      <c r="B7" s="11">
        <f>IF('[7]anexo6_pagina'!F2=0," ",'[7]anexo6_pagina'!F2)</f>
        <v>0.889609025586</v>
      </c>
      <c r="C7" s="11">
        <f>IF('[7]anexo6_pagina'!F14=0," ",'[7]anexo6_pagina'!F14)</f>
        <v>2.753941842804</v>
      </c>
      <c r="D7" s="11">
        <f>IF('[7]anexo6_pagina'!F26=0," ",'[7]anexo6_pagina'!F26)</f>
        <v>0.824559512045</v>
      </c>
      <c r="E7" s="11">
        <f>IF('[7]anexo6_pagina'!F38=0," ",'[7]anexo6_pagina'!F38)</f>
        <v>0.681046406936</v>
      </c>
      <c r="F7" s="1"/>
      <c r="G7" s="11">
        <f>IF('[7]anexo6_pagina'!G2=0," ",'[7]anexo6_pagina'!G2)</f>
        <v>0.889609025586</v>
      </c>
      <c r="H7" s="11">
        <f>IF('[7]anexo6_pagina'!G14=0," ",'[7]anexo6_pagina'!G14)</f>
        <v>2.753941842804</v>
      </c>
      <c r="I7" s="11">
        <f>IF('[7]anexo6_pagina'!G26=0," ",'[7]anexo6_pagina'!G26)</f>
        <v>0.824559512045</v>
      </c>
      <c r="J7" s="11">
        <f>IF('[7]anexo6_pagina'!G38=0," ",'[7]anexo6_pagina'!G38)</f>
        <v>0.681046406936</v>
      </c>
      <c r="K7" s="1"/>
      <c r="L7" s="11">
        <f>IF('[7]anexo6_pagina'!H2=0," ",'[7]anexo6_pagina'!H2)</f>
        <v>7.963568150458</v>
      </c>
      <c r="M7" s="11">
        <f>IF('[7]anexo6_pagina'!H14=0," ",'[7]anexo6_pagina'!H14)</f>
        <v>5.857589108302</v>
      </c>
      <c r="N7" s="11">
        <f>IF('[7]anexo6_pagina'!H26=0," ",'[7]anexo6_pagina'!H26)</f>
        <v>6.69803288744</v>
      </c>
      <c r="O7" s="11">
        <f>IF('[7]anexo6_pagina'!H38=0," ",'[7]anexo6_pagina'!H38)</f>
        <v>-2.503668814458</v>
      </c>
    </row>
    <row r="8" spans="1:15" ht="12.75">
      <c r="A8" s="1" t="str">
        <f>PROPER('[7]anexo6_pagina'!C3)</f>
        <v>Febrero</v>
      </c>
      <c r="B8" s="17">
        <f>IF('[7]anexo6_pagina'!F3=0," ",'[7]anexo6_pagina'!F3)</f>
        <v>0.324518621764</v>
      </c>
      <c r="C8" s="17">
        <f>IF('[7]anexo6_pagina'!F15=0," ",'[7]anexo6_pagina'!F15)</f>
        <v>1.793898678761</v>
      </c>
      <c r="D8" s="17">
        <f>IF('[7]anexo6_pagina'!F27=0," ",'[7]anexo6_pagina'!F27)</f>
        <v>-0.161815578061</v>
      </c>
      <c r="E8" s="21">
        <f>IF('[7]anexo6_pagina'!F39=0," ",'[7]anexo6_pagina'!F39)</f>
        <v>0.87052591277</v>
      </c>
      <c r="F8" s="19"/>
      <c r="G8" s="17">
        <f>IF('[7]anexo6_pagina'!G3=0," ",'[7]anexo6_pagina'!G3)</f>
        <v>1.217014594299</v>
      </c>
      <c r="H8" s="17">
        <f>IF('[7]anexo6_pagina'!G15=0," ",'[7]anexo6_pagina'!G15)</f>
        <v>4.597243447897</v>
      </c>
      <c r="I8" s="17">
        <f>IF('[7]anexo6_pagina'!G27=0," ",'[7]anexo6_pagina'!G27)</f>
        <v>0.661409668242</v>
      </c>
      <c r="J8" s="21">
        <f>IF('[7]anexo6_pagina'!G39=0," ",'[7]anexo6_pagina'!G39)</f>
        <v>1.557501005156</v>
      </c>
      <c r="K8" s="40"/>
      <c r="L8" s="17">
        <f>IF('[7]anexo6_pagina'!H3=0," ",'[7]anexo6_pagina'!H3)</f>
        <v>7.384401978887</v>
      </c>
      <c r="M8" s="17">
        <f>IF('[7]anexo6_pagina'!H15=0," ",'[7]anexo6_pagina'!H15)</f>
        <v>7.408008013415</v>
      </c>
      <c r="N8" s="17">
        <f>IF('[7]anexo6_pagina'!H27=0," ",'[7]anexo6_pagina'!H27)</f>
        <v>4.648098001349</v>
      </c>
      <c r="O8" s="21">
        <f>IF('[7]anexo6_pagina'!H39=0," ",'[7]anexo6_pagina'!H39)</f>
        <v>-1.495542430054</v>
      </c>
    </row>
    <row r="9" spans="1:15" ht="12.75">
      <c r="A9" s="1" t="str">
        <f>PROPER('[7]anexo6_pagina'!C4)</f>
        <v>Marzo</v>
      </c>
      <c r="B9" s="17">
        <f>IF('[7]anexo6_pagina'!F4=0," ",'[7]anexo6_pagina'!F4)</f>
        <v>1.016818254115</v>
      </c>
      <c r="C9" s="17">
        <f>IF('[7]anexo6_pagina'!F16=0," ",'[7]anexo6_pagina'!F16)</f>
        <v>0.767679029369</v>
      </c>
      <c r="D9" s="17">
        <f>IF('[7]anexo6_pagina'!F28=0," ",'[7]anexo6_pagina'!F28)</f>
        <v>-0.212035963834</v>
      </c>
      <c r="E9" s="17" t="str">
        <f>IF('[7]anexo6_pagina'!F40=0," ",'[7]anexo6_pagina'!F40)</f>
        <v> </v>
      </c>
      <c r="F9" s="19"/>
      <c r="G9" s="17">
        <f>IF('[7]anexo6_pagina'!G4=0," ",'[7]anexo6_pagina'!G4)</f>
        <v>2.246207674964</v>
      </c>
      <c r="H9" s="17">
        <f>IF('[7]anexo6_pagina'!G16=0," ",'[7]anexo6_pagina'!G16)</f>
        <v>5.400214551144</v>
      </c>
      <c r="I9" s="17">
        <f>IF('[7]anexo6_pagina'!G28=0," ",'[7]anexo6_pagina'!G28)</f>
        <v>0.447971278043</v>
      </c>
      <c r="J9" s="17" t="str">
        <f>IF('[7]anexo6_pagina'!G40=0," ",'[7]anexo6_pagina'!G40)</f>
        <v> </v>
      </c>
      <c r="K9" s="19"/>
      <c r="L9" s="17">
        <f>IF('[7]anexo6_pagina'!H4=0," ",'[7]anexo6_pagina'!H4)</f>
        <v>7.687308976654</v>
      </c>
      <c r="M9" s="17">
        <f>IF('[7]anexo6_pagina'!H16=0," ",'[7]anexo6_pagina'!H16)</f>
        <v>7.143106105886</v>
      </c>
      <c r="N9" s="17">
        <f>IF('[7]anexo6_pagina'!H28=0," ",'[7]anexo6_pagina'!H28)</f>
        <v>3.630655587178</v>
      </c>
      <c r="O9" s="17" t="str">
        <f>IF('[7]anexo6_pagina'!H40=0," ",'[7]anexo6_pagina'!H40)</f>
        <v> </v>
      </c>
    </row>
    <row r="10" spans="1:15" ht="12.75">
      <c r="A10" s="1" t="str">
        <f>PROPER('[7]anexo6_pagina'!C5)</f>
        <v>Abril</v>
      </c>
      <c r="B10" s="17">
        <f>IF('[7]anexo6_pagina'!F5=0," ",'[7]anexo6_pagina'!F5)</f>
        <v>0.573025094299</v>
      </c>
      <c r="C10" s="17">
        <f>IF('[7]anexo6_pagina'!F17=0," ",'[7]anexo6_pagina'!F17)</f>
        <v>0.613436516601</v>
      </c>
      <c r="D10" s="17">
        <f>IF('[7]anexo6_pagina'!F29=0," ",'[7]anexo6_pagina'!F29)</f>
        <v>-0.167859569369</v>
      </c>
      <c r="E10" s="17" t="str">
        <f>IF('[7]anexo6_pagina'!F41=0," ",'[7]anexo6_pagina'!F41)</f>
        <v> </v>
      </c>
      <c r="F10" s="19"/>
      <c r="G10" s="17">
        <f>IF('[7]anexo6_pagina'!G5=0," ",'[7]anexo6_pagina'!G5)</f>
        <v>2.832104102911</v>
      </c>
      <c r="H10" s="17">
        <f>IF('[7]anexo6_pagina'!G17=0," ",'[7]anexo6_pagina'!G17)</f>
        <v>6.046777955777</v>
      </c>
      <c r="I10" s="17">
        <f>IF('[7]anexo6_pagina'!G29=0," ",'[7]anexo6_pagina'!G29)</f>
        <v>0.279359746016</v>
      </c>
      <c r="J10" s="17" t="str">
        <f>IF('[7]anexo6_pagina'!G41=0," ",'[7]anexo6_pagina'!G41)</f>
        <v> </v>
      </c>
      <c r="K10" s="19"/>
      <c r="L10" s="17">
        <f>IF('[7]anexo6_pagina'!H5=0," ",'[7]anexo6_pagina'!H5)</f>
        <v>7.656175379485</v>
      </c>
      <c r="M10" s="17">
        <f>IF('[7]anexo6_pagina'!H17=0," ",'[7]anexo6_pagina'!H17)</f>
        <v>7.186157463877</v>
      </c>
      <c r="N10" s="17">
        <f>IF('[7]anexo6_pagina'!H29=0," ",'[7]anexo6_pagina'!H29)</f>
        <v>2.825929812967</v>
      </c>
      <c r="O10" s="17" t="str">
        <f>IF('[7]anexo6_pagina'!H41=0," ",'[7]anexo6_pagina'!H41)</f>
        <v> </v>
      </c>
    </row>
    <row r="11" spans="1:15" s="42" customFormat="1" ht="12.75">
      <c r="A11" s="1" t="str">
        <f>PROPER('[7]anexo6_pagina'!C6)</f>
        <v>Mayo</v>
      </c>
      <c r="B11" s="17">
        <f>IF('[7]anexo6_pagina'!F6=0," ",'[7]anexo6_pagina'!F6)</f>
        <v>0.504654308701</v>
      </c>
      <c r="C11" s="17">
        <f>IF('[7]anexo6_pagina'!F18=0," ",'[7]anexo6_pagina'!F18)</f>
        <v>0.582754750207</v>
      </c>
      <c r="D11" s="17">
        <f>IF('[7]anexo6_pagina'!F30=0," ",'[7]anexo6_pagina'!F30)</f>
        <v>-0.344306439706</v>
      </c>
      <c r="E11" s="17" t="str">
        <f>IF('[7]anexo6_pagina'!F42=0," ",'[7]anexo6_pagina'!F42)</f>
        <v> </v>
      </c>
      <c r="F11" s="19"/>
      <c r="G11" s="17">
        <f>IF('[7]anexo6_pagina'!G6=0," ",'[7]anexo6_pagina'!G6)</f>
        <v>3.351050746994</v>
      </c>
      <c r="H11" s="17">
        <f>IF('[7]anexo6_pagina'!G18=0," ",'[7]anexo6_pagina'!G18)</f>
        <v>6.664770591755</v>
      </c>
      <c r="I11" s="17">
        <f>IF('[7]anexo6_pagina'!G30=0," ",'[7]anexo6_pagina'!G30)</f>
        <v>-0.065908547286</v>
      </c>
      <c r="J11" s="17" t="str">
        <f>IF('[7]anexo6_pagina'!G42=0," ",'[7]anexo6_pagina'!G42)</f>
        <v> </v>
      </c>
      <c r="K11" s="19"/>
      <c r="L11" s="17">
        <f>IF('[7]anexo6_pagina'!H6=0," ",'[7]anexo6_pagina'!H6)</f>
        <v>7.397037208378</v>
      </c>
      <c r="M11" s="17">
        <f>IF('[7]anexo6_pagina'!H18=0," ",'[7]anexo6_pagina'!H18)</f>
        <v>7.269449986784</v>
      </c>
      <c r="N11" s="17">
        <f>IF('[7]anexo6_pagina'!H30=0," ",'[7]anexo6_pagina'!H30)</f>
        <v>1.87819350287</v>
      </c>
      <c r="O11" s="17" t="str">
        <f>IF('[7]anexo6_pagina'!H42=0," ",'[7]anexo6_pagina'!H42)</f>
        <v> </v>
      </c>
    </row>
    <row r="12" spans="1:15" ht="12.75">
      <c r="A12" s="1" t="str">
        <f>PROPER('[7]anexo6_pagina'!C7)</f>
        <v>Junio</v>
      </c>
      <c r="B12" s="17">
        <f>IF('[7]anexo6_pagina'!F7=0," ",'[7]anexo6_pagina'!F7)</f>
        <v>-0.424787067671</v>
      </c>
      <c r="C12" s="17">
        <f>IF('[7]anexo6_pagina'!F19=0," ",'[7]anexo6_pagina'!F19)</f>
        <v>1.650751985632</v>
      </c>
      <c r="D12" s="17">
        <f>IF('[7]anexo6_pagina'!F31=0," ",'[7]anexo6_pagina'!F31)</f>
        <v>-0.422920132463</v>
      </c>
      <c r="E12" s="17" t="str">
        <f>IF('[7]anexo6_pagina'!F43=0," ",'[7]anexo6_pagina'!F43)</f>
        <v> </v>
      </c>
      <c r="F12" s="19"/>
      <c r="G12" s="17">
        <f>IF('[7]anexo6_pagina'!G7=0," ",'[7]anexo6_pagina'!G7)</f>
        <v>2.912028849118</v>
      </c>
      <c r="H12" s="17">
        <f>IF('[7]anexo6_pagina'!G19=0," ",'[7]anexo6_pagina'!G19)</f>
        <v>8.425541410269</v>
      </c>
      <c r="I12" s="17">
        <f>IF('[7]anexo6_pagina'!G31=0," ",'[7]anexo6_pagina'!G31)</f>
        <v>-0.488549939233</v>
      </c>
      <c r="J12" s="17" t="str">
        <f>IF('[7]anexo6_pagina'!G43=0," ",'[7]anexo6_pagina'!G43)</f>
        <v> </v>
      </c>
      <c r="K12" s="19"/>
      <c r="L12" s="17">
        <f>IF('[7]anexo6_pagina'!H7=0," ",'[7]anexo6_pagina'!H7)</f>
        <v>5.746294923835</v>
      </c>
      <c r="M12" s="17">
        <f>IF('[7]anexo6_pagina'!H19=0," ",'[7]anexo6_pagina'!H19)</f>
        <v>9.505367200693</v>
      </c>
      <c r="N12" s="17">
        <f>IF('[7]anexo6_pagina'!H31=0," ",'[7]anexo6_pagina'!H31)</f>
        <v>-0.200118414967</v>
      </c>
      <c r="O12" s="17" t="str">
        <f>IF('[7]anexo6_pagina'!H43=0," ",'[7]anexo6_pagina'!H43)</f>
        <v> </v>
      </c>
    </row>
    <row r="13" spans="1:15" ht="12.75">
      <c r="A13" s="1" t="str">
        <f>PROPER('[7]anexo6_pagina'!C8)</f>
        <v>Julio</v>
      </c>
      <c r="B13" s="17">
        <f>IF('[7]anexo6_pagina'!F8=0," ",'[7]anexo6_pagina'!F8)</f>
        <v>-0.258701561089</v>
      </c>
      <c r="C13" s="17">
        <f>IF('[7]anexo6_pagina'!F20=0," ",'[7]anexo6_pagina'!F20)</f>
        <v>0.555316516103</v>
      </c>
      <c r="D13" s="17">
        <f>IF('[7]anexo6_pagina'!F32=0," ",'[7]anexo6_pagina'!F32)</f>
        <v>-0.155738317587</v>
      </c>
      <c r="E13" s="17" t="str">
        <f>IF('[7]anexo6_pagina'!F44=0," ",'[7]anexo6_pagina'!F44)</f>
        <v> </v>
      </c>
      <c r="F13" s="19"/>
      <c r="G13" s="17">
        <f>IF('[7]anexo6_pagina'!G8=0," ",'[7]anexo6_pagina'!G8)</f>
        <v>2.645793823936</v>
      </c>
      <c r="H13" s="17">
        <f>IF('[7]anexo6_pagina'!G20=0," ",'[7]anexo6_pagina'!G20)</f>
        <v>9.027646349395</v>
      </c>
      <c r="I13" s="17">
        <f>IF('[7]anexo6_pagina'!G32=0," ",'[7]anexo6_pagina'!G32)</f>
        <v>-0.643527397364</v>
      </c>
      <c r="J13" s="17" t="str">
        <f>IF('[7]anexo6_pagina'!G44=0," ",'[7]anexo6_pagina'!G44)</f>
        <v> </v>
      </c>
      <c r="K13" s="19"/>
      <c r="L13" s="17">
        <f>IF('[7]anexo6_pagina'!H8=0," ",'[7]anexo6_pagina'!H8)</f>
        <v>3.347011391484</v>
      </c>
      <c r="M13" s="17">
        <f>IF('[7]anexo6_pagina'!H20=0," ",'[7]anexo6_pagina'!H20)</f>
        <v>10.39907271532</v>
      </c>
      <c r="N13" s="17">
        <f>IF('[7]anexo6_pagina'!H32=0," ",'[7]anexo6_pagina'!H32)</f>
        <v>-0.905831356474</v>
      </c>
      <c r="O13" s="17" t="str">
        <f>IF('[7]anexo6_pagina'!H44=0," ",'[7]anexo6_pagina'!H44)</f>
        <v> </v>
      </c>
    </row>
    <row r="14" spans="1:15" ht="12.75">
      <c r="A14" s="1" t="str">
        <f>PROPER('[7]anexo6_pagina'!C9)</f>
        <v>Agosto</v>
      </c>
      <c r="B14" s="17">
        <f>IF('[7]anexo6_pagina'!F9=0," ",'[7]anexo6_pagina'!F9)</f>
        <v>0.00169023973</v>
      </c>
      <c r="C14" s="17">
        <f>IF('[7]anexo6_pagina'!F21=0," ",'[7]anexo6_pagina'!F21)</f>
        <v>0.575788320107</v>
      </c>
      <c r="D14" s="17">
        <f>IF('[7]anexo6_pagina'!F33=0," ",'[7]anexo6_pagina'!F33)</f>
        <v>-0.353975631751</v>
      </c>
      <c r="E14" s="17" t="str">
        <f>IF('[7]anexo6_pagina'!F45=0," ",'[7]anexo6_pagina'!F45)</f>
        <v> </v>
      </c>
      <c r="F14" s="19"/>
      <c r="G14" s="17">
        <f>IF('[7]anexo6_pagina'!G9=0," ",'[7]anexo6_pagina'!G9)</f>
        <v>2.647528783925</v>
      </c>
      <c r="H14" s="17">
        <f>IF('[7]anexo6_pagina'!G21=0," ",'[7]anexo6_pagina'!G21)</f>
        <v>9.655414802762</v>
      </c>
      <c r="I14" s="17">
        <f>IF('[7]anexo6_pagina'!G33=0," ",'[7]anexo6_pagina'!G33)</f>
        <v>-0.995225098945</v>
      </c>
      <c r="J14" s="17" t="str">
        <f>IF('[7]anexo6_pagina'!G45=0," ",'[7]anexo6_pagina'!G45)</f>
        <v> </v>
      </c>
      <c r="K14" s="19"/>
      <c r="L14" s="17">
        <f>IF('[7]anexo6_pagina'!H9=0," ",'[7]anexo6_pagina'!H9)</f>
        <v>2.558118091634</v>
      </c>
      <c r="M14" s="17">
        <f>IF('[7]anexo6_pagina'!H21=0," ",'[7]anexo6_pagina'!H21)</f>
        <v>11.032860959991</v>
      </c>
      <c r="N14" s="17">
        <f>IF('[7]anexo6_pagina'!H33=0," ",'[7]anexo6_pagina'!H33)</f>
        <v>-1.821898606683</v>
      </c>
      <c r="O14" s="17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17">
        <f>IF('[7]anexo6_pagina'!F10=0," ",'[7]anexo6_pagina'!F10)</f>
        <v>0.208320496327</v>
      </c>
      <c r="C15" s="17">
        <f>IF('[7]anexo6_pagina'!F22=0," ",'[7]anexo6_pagina'!F22)</f>
        <v>0.305048865787</v>
      </c>
      <c r="D15" s="17">
        <f>IF('[7]anexo6_pagina'!F34=0," ",'[7]anexo6_pagina'!F34)</f>
        <v>-0.05045488134</v>
      </c>
      <c r="E15" s="17" t="str">
        <f>IF('[7]anexo6_pagina'!F46=0," ",'[7]anexo6_pagina'!F46)</f>
        <v> </v>
      </c>
      <c r="F15" s="19"/>
      <c r="G15" s="17">
        <f>IF('[7]anexo6_pagina'!G10=0," ",'[7]anexo6_pagina'!G10)</f>
        <v>2.861364625355</v>
      </c>
      <c r="H15" s="17">
        <f>IF('[7]anexo6_pagina'!G22=0," ",'[7]anexo6_pagina'!G22)</f>
        <v>9.989917401892</v>
      </c>
      <c r="I15" s="17">
        <f>IF('[7]anexo6_pagina'!G34=0," ",'[7]anexo6_pagina'!G34)</f>
        <v>-1.045177840642</v>
      </c>
      <c r="J15" s="17" t="str">
        <f>IF('[7]anexo6_pagina'!G46=0," ",'[7]anexo6_pagina'!G46)</f>
        <v> </v>
      </c>
      <c r="K15" s="19"/>
      <c r="L15" s="17">
        <f>IF('[7]anexo6_pagina'!H10=0," ",'[7]anexo6_pagina'!H10)</f>
        <v>2.410522278522</v>
      </c>
      <c r="M15" s="17">
        <f>IF('[7]anexo6_pagina'!H22=0," ",'[7]anexo6_pagina'!H22)</f>
        <v>11.140037964296</v>
      </c>
      <c r="N15" s="17">
        <f>IF('[7]anexo6_pagina'!H34=0," ",'[7]anexo6_pagina'!H34)</f>
        <v>-2.169863971595</v>
      </c>
      <c r="O15" s="17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17">
        <f>IF('[7]anexo6_pagina'!F11=0," ",'[7]anexo6_pagina'!F11)</f>
        <v>0.342016264668</v>
      </c>
      <c r="C16" s="17">
        <f>IF('[7]anexo6_pagina'!F23=0," ",'[7]anexo6_pagina'!F23)</f>
        <v>-0.413818271494</v>
      </c>
      <c r="D16" s="17">
        <f>IF('[7]anexo6_pagina'!F35=0," ",'[7]anexo6_pagina'!F35)</f>
        <v>-0.368818177409</v>
      </c>
      <c r="E16" s="17" t="str">
        <f>IF('[7]anexo6_pagina'!F47=0," ",'[7]anexo6_pagina'!F47)</f>
        <v> </v>
      </c>
      <c r="F16" s="19"/>
      <c r="G16" s="17">
        <f>IF('[7]anexo6_pagina'!G11=0," ",'[7]anexo6_pagina'!G11)</f>
        <v>3.213167222433</v>
      </c>
      <c r="H16" s="17">
        <f>IF('[7]anexo6_pagina'!G23=0," ",'[7]anexo6_pagina'!G23)</f>
        <v>9.534759026882</v>
      </c>
      <c r="I16" s="17">
        <f>IF('[7]anexo6_pagina'!G35=0," ",'[7]anexo6_pagina'!G35)</f>
        <v>-1.410141212188</v>
      </c>
      <c r="J16" s="17" t="str">
        <f>IF('[7]anexo6_pagina'!G47=0," ",'[7]anexo6_pagina'!G47)</f>
        <v> </v>
      </c>
      <c r="K16" s="19"/>
      <c r="L16" s="17">
        <f>IF('[7]anexo6_pagina'!H11=0," ",'[7]anexo6_pagina'!H11)</f>
        <v>2.673535172189</v>
      </c>
      <c r="M16" s="17">
        <f>IF('[7]anexo6_pagina'!H23=0," ",'[7]anexo6_pagina'!H23)</f>
        <v>10.302866436646</v>
      </c>
      <c r="N16" s="17">
        <f>IF('[7]anexo6_pagina'!H35=0," ",'[7]anexo6_pagina'!H35)</f>
        <v>-2.1256573834</v>
      </c>
      <c r="O16" s="17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17">
        <f>IF('[7]anexo6_pagina'!F12=0," ",'[7]anexo6_pagina'!F12)</f>
        <v>0.148772748985</v>
      </c>
      <c r="C17" s="17">
        <f>IF('[7]anexo6_pagina'!F24=0," ",'[7]anexo6_pagina'!F24)</f>
        <v>-0.433415763711</v>
      </c>
      <c r="D17" s="17">
        <f>IF('[7]anexo6_pagina'!F36=0," ",'[7]anexo6_pagina'!F36)</f>
        <v>-0.62218729762</v>
      </c>
      <c r="E17" s="17" t="str">
        <f>IF('[7]anexo6_pagina'!F48=0," ",'[7]anexo6_pagina'!F48)</f>
        <v> </v>
      </c>
      <c r="F17" s="19"/>
      <c r="G17" s="17">
        <f>IF('[7]anexo6_pagina'!G12=0," ",'[7]anexo6_pagina'!G12)</f>
        <v>3.366720288625</v>
      </c>
      <c r="H17" s="17">
        <f>IF('[7]anexo6_pagina'!G24=0," ",'[7]anexo6_pagina'!G24)</f>
        <v>9.060018114517</v>
      </c>
      <c r="I17" s="17">
        <f>IF('[7]anexo6_pagina'!G36=0," ",'[7]anexo6_pagina'!G36)</f>
        <v>-2.023554790307</v>
      </c>
      <c r="J17" s="17" t="str">
        <f>IF('[7]anexo6_pagina'!G48=0," ",'[7]anexo6_pagina'!G48)</f>
        <v> </v>
      </c>
      <c r="K17" s="19"/>
      <c r="L17" s="17">
        <f>IF('[7]anexo6_pagina'!H12=0," ",'[7]anexo6_pagina'!H12)</f>
        <v>3.050750868531</v>
      </c>
      <c r="M17" s="17">
        <f>IF('[7]anexo6_pagina'!H24=0," ",'[7]anexo6_pagina'!H24)</f>
        <v>9.661649774733</v>
      </c>
      <c r="N17" s="17">
        <f>IF('[7]anexo6_pagina'!H36=0," ",'[7]anexo6_pagina'!H36)</f>
        <v>-2.311220541239</v>
      </c>
      <c r="O17" s="17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4">
        <f>IF('[7]anexo6_pagina'!F13=0," ",'[7]anexo6_pagina'!F13)</f>
        <v>0.551651898301</v>
      </c>
      <c r="C18" s="14">
        <f>IF('[7]anexo6_pagina'!F25=0," ",'[7]anexo6_pagina'!F25)</f>
        <v>-0.293607050466</v>
      </c>
      <c r="D18" s="14">
        <f>IF('[7]anexo6_pagina'!F37=0," ",'[7]anexo6_pagina'!F37)</f>
        <v>-0.348186225225</v>
      </c>
      <c r="E18" s="16" t="str">
        <f>IF('[7]anexo6_pagina'!F49=0," ",'[7]anexo6_pagina'!F49)</f>
        <v> </v>
      </c>
      <c r="F18" s="4"/>
      <c r="G18" s="14">
        <f>IF('[7]anexo6_pagina'!G13=0," ",'[7]anexo6_pagina'!G13)</f>
        <v>3.936944763308</v>
      </c>
      <c r="H18" s="14">
        <f>IF('[7]anexo6_pagina'!G25=0," ",'[7]anexo6_pagina'!G25)</f>
        <v>8.739810212094</v>
      </c>
      <c r="I18" s="14">
        <f>IF('[7]anexo6_pagina'!G37=0," ",'[7]anexo6_pagina'!G37)</f>
        <v>-2.364695276493</v>
      </c>
      <c r="J18" s="16" t="str">
        <f>IF('[7]anexo6_pagina'!G49=0," ",'[7]anexo6_pagina'!G49)</f>
        <v> </v>
      </c>
      <c r="K18" s="4"/>
      <c r="L18" s="14">
        <f>IF('[7]anexo6_pagina'!H13=0," ",'[7]anexo6_pagina'!H13)</f>
        <v>3.936944763308</v>
      </c>
      <c r="M18" s="14">
        <f>IF('[7]anexo6_pagina'!H25=0," ",'[7]anexo6_pagina'!H25)</f>
        <v>8.739810212094</v>
      </c>
      <c r="N18" s="14">
        <f>IF('[7]anexo6_pagina'!H37=0," ",'[7]anexo6_pagina'!H37)</f>
        <v>-2.364695276493</v>
      </c>
      <c r="O18" s="16" t="str">
        <f>IF('[7]anexo6_pagina'!H49=0," ",'[7]anexo6_pagina'!H49)</f>
        <v> </v>
      </c>
    </row>
    <row r="19" spans="1:15" ht="12.75">
      <c r="A19" s="1" t="s">
        <v>7</v>
      </c>
      <c r="B19" s="17"/>
      <c r="C19" s="17"/>
      <c r="D19" s="17"/>
      <c r="E19" s="21"/>
      <c r="F19" s="19"/>
      <c r="G19" s="17"/>
      <c r="H19" s="17"/>
      <c r="I19" s="17"/>
      <c r="J19" s="21"/>
      <c r="K19" s="19"/>
      <c r="L19" s="17"/>
      <c r="M19" s="17"/>
      <c r="N19" s="17"/>
      <c r="O19" s="21"/>
    </row>
    <row r="20" spans="1:15" ht="12.75" hidden="1">
      <c r="A20" s="68">
        <v>40161</v>
      </c>
      <c r="B20" s="6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A20:B20"/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2010-03-09T23:47:23Z</dcterms:created>
  <dcterms:modified xsi:type="dcterms:W3CDTF">2010-03-10T03:28:33Z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