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300" windowWidth="20115" windowHeight="7455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</sheets>
  <definedNames>
    <definedName name="_xlnm.Print_Area" localSheetId="1">'A1'!$A$9:$I$16</definedName>
    <definedName name="_xlnm.Print_Area" localSheetId="2">'A2'!#REF!</definedName>
    <definedName name="_xlnm.Print_Area" localSheetId="3">'A3'!$A$10:$M$22</definedName>
    <definedName name="_xlnm.Print_Area" localSheetId="4">'A4'!$A$10:$K$51</definedName>
  </definedNames>
  <calcPr fullCalcOnLoad="1"/>
</workbook>
</file>

<file path=xl/sharedStrings.xml><?xml version="1.0" encoding="utf-8"?>
<sst xmlns="http://schemas.openxmlformats.org/spreadsheetml/2006/main" count="342" uniqueCount="255">
  <si>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</si>
  <si>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</si>
  <si>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</si>
  <si>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</si>
  <si>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</si>
  <si>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</si>
  <si>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</si>
  <si>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Enero</t>
  </si>
  <si>
    <t>Diciembre</t>
  </si>
  <si>
    <t>Fuente: DANE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</si>
  <si>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</si>
  <si>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</si>
  <si>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</si>
  <si>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</si>
  <si>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</si>
  <si>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</si>
  <si>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</si>
  <si>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</si>
  <si>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</si>
  <si>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</si>
  <si>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</si>
  <si>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</si>
  <si>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</si>
  <si>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</si>
  <si>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</si>
  <si>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</si>
  <si>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</si>
  <si>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</si>
  <si>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</si>
  <si>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</si>
  <si>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</si>
  <si>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</si>
  <si>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Subbases y bases</t>
  </si>
  <si>
    <t>Transporte de materiales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</si>
  <si>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</si>
  <si>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</si>
  <si>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</si>
  <si>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</si>
  <si>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</si>
  <si>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</si>
  <si>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</si>
  <si>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</si>
  <si>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</si>
  <si>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</si>
  <si>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Equipo de movimiento de tierras</t>
  </si>
  <si>
    <t>Equipo de compactacion y nivelacion</t>
  </si>
  <si>
    <t>Equipo de pavimentos</t>
  </si>
  <si>
    <t>Equipo de obras de arte</t>
  </si>
  <si>
    <t>Equipo de obras varias</t>
  </si>
  <si>
    <t>Cemento</t>
  </si>
  <si>
    <t>Explosivos</t>
  </si>
  <si>
    <t>Agregados minerales</t>
  </si>
  <si>
    <t>Concretos</t>
  </si>
  <si>
    <t>Aceros</t>
  </si>
  <si>
    <t>Maderas</t>
  </si>
  <si>
    <t>Tuberias</t>
  </si>
  <si>
    <t>Pavimentos</t>
  </si>
  <si>
    <t>Otros</t>
  </si>
  <si>
    <t>Maestro</t>
  </si>
  <si>
    <t>Obrero</t>
  </si>
  <si>
    <t>Oficial</t>
  </si>
  <si>
    <t>Inspector</t>
  </si>
  <si>
    <t>Topografo</t>
  </si>
  <si>
    <t>Cadenero</t>
  </si>
  <si>
    <t>Ingeniero director</t>
  </si>
  <si>
    <t>Ingeniero residente</t>
  </si>
  <si>
    <t>Almacenista</t>
  </si>
  <si>
    <t>Celador</t>
  </si>
  <si>
    <t>Contador</t>
  </si>
  <si>
    <t>Auxiliar contable</t>
  </si>
  <si>
    <t>Laboratorista</t>
  </si>
  <si>
    <t>Mecanico</t>
  </si>
  <si>
    <t>Secretaria</t>
  </si>
  <si>
    <t>A5. ICCP. Variación mensual, año corrido y doce meses por grupos e insumos</t>
  </si>
  <si>
    <t>Canasta general</t>
  </si>
  <si>
    <t>Grupos e insumos</t>
  </si>
  <si>
    <t>meses</t>
  </si>
  <si>
    <t>Motosierra</t>
  </si>
  <si>
    <t>Herramienta</t>
  </si>
  <si>
    <t>Madera</t>
  </si>
  <si>
    <t>Motoniveladora</t>
  </si>
  <si>
    <t>Agua</t>
  </si>
  <si>
    <t>Cargador</t>
  </si>
  <si>
    <t>Andamio</t>
  </si>
  <si>
    <t>Soldadura</t>
  </si>
  <si>
    <t>Carrotanque</t>
  </si>
  <si>
    <t>Concreto</t>
  </si>
  <si>
    <t>Compresor</t>
  </si>
  <si>
    <t>Rejilla</t>
  </si>
  <si>
    <t>Bulldozer</t>
  </si>
  <si>
    <t>Mezcladora</t>
  </si>
  <si>
    <t>Geotextil</t>
  </si>
  <si>
    <t>Compactador</t>
  </si>
  <si>
    <t>Retroexcavadora</t>
  </si>
  <si>
    <t>Anticorrosivo</t>
  </si>
  <si>
    <t>Motobomba</t>
  </si>
  <si>
    <t>Cesped</t>
  </si>
  <si>
    <t>Tablero</t>
  </si>
  <si>
    <t>Puntillas</t>
  </si>
  <si>
    <t>Platina</t>
  </si>
  <si>
    <t>Volqueta</t>
  </si>
  <si>
    <t>Grapa</t>
  </si>
  <si>
    <t>Grua</t>
  </si>
  <si>
    <t>Tierra</t>
  </si>
  <si>
    <t>Oxigeno</t>
  </si>
  <si>
    <t>Dosificadora</t>
  </si>
  <si>
    <t>Clasificadora</t>
  </si>
  <si>
    <t>Telesferico</t>
  </si>
  <si>
    <t>Arborizacion</t>
  </si>
  <si>
    <t>Parafina</t>
  </si>
  <si>
    <t>Dinamita</t>
  </si>
  <si>
    <t>Fulminante</t>
  </si>
  <si>
    <t>Asfalto</t>
  </si>
  <si>
    <t>Anclaje</t>
  </si>
  <si>
    <t>Arena</t>
  </si>
  <si>
    <t>Acpm</t>
  </si>
  <si>
    <t>Aditivos</t>
  </si>
  <si>
    <t>Polietileno</t>
  </si>
  <si>
    <t>Mecha</t>
  </si>
  <si>
    <t>Grava</t>
  </si>
  <si>
    <t>Angulo</t>
  </si>
  <si>
    <t>Triturado</t>
  </si>
  <si>
    <t>Impermeabilizante</t>
  </si>
  <si>
    <t>Piedra</t>
  </si>
  <si>
    <t>A6.  ICCP.  Variación mensual, año corrido y doce meses</t>
  </si>
  <si>
    <t>Meses</t>
  </si>
  <si>
    <t>Var. Mensual</t>
  </si>
  <si>
    <t>Var. Año corrido</t>
  </si>
  <si>
    <t>Var. Doce 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</si>
  <si>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</si>
  <si>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</si>
  <si>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</si>
  <si>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</si>
  <si>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</si>
  <si>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</si>
  <si>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</si>
  <si>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</si>
  <si>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</si>
  <si>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</si>
  <si>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Fecha de publicación: 15/04/2016</t>
  </si>
  <si>
    <t>Índice de Costos de la Construcción Pesada - ICCP</t>
  </si>
  <si>
    <t>Anexos</t>
  </si>
  <si>
    <t>Anexo 1: Variación mensual, año corrido y doce meses</t>
  </si>
  <si>
    <t>Anexo 2: Variación, contribución y participación mensual, año corrido y doce meses por grupos de costos</t>
  </si>
  <si>
    <t>Anexo 3: Variación, contribución y participación mensual, año corrido y doce meses por grupos de obra</t>
  </si>
  <si>
    <t>Anexo 4: Variación y contribución mensual, año corrido y doce meses por subgrupos de costos</t>
  </si>
  <si>
    <t>Anexo 5: Variación mensual, año corrido y doce meses por grupos e insumos</t>
  </si>
  <si>
    <t>Anexo 6:  Variación mensual, año corrido y doce meses (2012 - 2016)</t>
  </si>
  <si>
    <t>Resina epoxica</t>
  </si>
  <si>
    <t>Anillo de caucho</t>
  </si>
  <si>
    <t>Terminadora de asfalto</t>
  </si>
  <si>
    <t>Taches reflectivos</t>
  </si>
  <si>
    <t>Equipo de pilotaje</t>
  </si>
  <si>
    <t>Equipo de soldadura</t>
  </si>
  <si>
    <t>Tuberia metalica</t>
  </si>
  <si>
    <t>Poste de concreto</t>
  </si>
  <si>
    <t>Planta de asfalto</t>
  </si>
  <si>
    <t>Junta de dilatacion</t>
  </si>
  <si>
    <t>Lamina de acero</t>
  </si>
  <si>
    <t>Equipo de tensionamiento</t>
  </si>
  <si>
    <t>Camion mezclador</t>
  </si>
  <si>
    <t>Cinta de pvc</t>
  </si>
  <si>
    <t>Planta de trituracion</t>
  </si>
  <si>
    <t>Emulsion asfaltica</t>
  </si>
  <si>
    <t>Concreto asfaltico</t>
  </si>
  <si>
    <t>Vibrador de concreto</t>
  </si>
  <si>
    <t>Formaleta metalica</t>
  </si>
  <si>
    <t>Delineadores de ruta</t>
  </si>
  <si>
    <t>Formaleta de madera</t>
  </si>
  <si>
    <t>Poste de kilometraje</t>
  </si>
  <si>
    <t>Esferas reflectivas</t>
  </si>
  <si>
    <t>Vehiculo delineador</t>
  </si>
  <si>
    <t>Alambre de puas</t>
  </si>
  <si>
    <t>Carro de avance</t>
  </si>
  <si>
    <t>Escoba para calle</t>
  </si>
  <si>
    <t>Planta de concreto</t>
  </si>
  <si>
    <t>Malla triple torsion</t>
  </si>
  <si>
    <t>Fresadora de pavimentos</t>
  </si>
  <si>
    <t>Señales metalicas</t>
  </si>
  <si>
    <t>Bomba de concreto</t>
  </si>
  <si>
    <t>Baranda metalica</t>
  </si>
  <si>
    <t>Cables de alta resistencia</t>
  </si>
  <si>
    <t>Crudo de castilla</t>
  </si>
  <si>
    <t>Acero de refuerzo</t>
  </si>
  <si>
    <t>Alambre de amarre</t>
  </si>
  <si>
    <t>Solado granular</t>
  </si>
  <si>
    <t>Subbase granular</t>
  </si>
  <si>
    <t>Malla metalica</t>
  </si>
  <si>
    <t>Material de filtro</t>
  </si>
  <si>
    <t>Tornillo grado 5</t>
  </si>
  <si>
    <t>Limpiador pvc</t>
  </si>
  <si>
    <t>Perno de acero</t>
  </si>
  <si>
    <t>Base granular</t>
  </si>
  <si>
    <t>Pintura de trafico</t>
  </si>
  <si>
    <t>Tuberia pvc</t>
  </si>
  <si>
    <t>Almohadilla de neopreno</t>
  </si>
  <si>
    <t>Codo sanitaria pvc</t>
  </si>
  <si>
    <t>Pie de amigos metalicos</t>
  </si>
  <si>
    <t>Mortero de planta</t>
  </si>
  <si>
    <t>Union sanitaria</t>
  </si>
  <si>
    <t>Material de afirmado</t>
  </si>
  <si>
    <t>Poste de madera</t>
  </si>
  <si>
    <t>Disolvente xilol</t>
  </si>
  <si>
    <t>Tuberia de concreto</t>
  </si>
  <si>
    <t>2010</t>
  </si>
  <si>
    <t>2011</t>
  </si>
  <si>
    <t>2012</t>
  </si>
  <si>
    <t>2013</t>
  </si>
  <si>
    <t>2014</t>
  </si>
  <si>
    <t>2015</t>
  </si>
  <si>
    <t>2016</t>
  </si>
  <si>
    <t>2007</t>
  </si>
  <si>
    <t>2008</t>
  </si>
  <si>
    <t>2009</t>
  </si>
  <si>
    <t>1</t>
  </si>
  <si>
    <t>101</t>
  </si>
  <si>
    <t>102</t>
  </si>
  <si>
    <t>103</t>
  </si>
  <si>
    <t>104</t>
  </si>
  <si>
    <t>105</t>
  </si>
  <si>
    <t>2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</si>
  <si>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</si>
  <si>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</si>
  <si>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</si>
  <si>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</si>
  <si>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</si>
  <si>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</si>
  <si>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</si>
  <si>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</si>
  <si>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</si>
  <si>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</si>
  <si>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</si>
  <si>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</si>
  <si>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</si>
  <si>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</si>
  <si>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</si>
  <si>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</si>
  <si>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</si>
  <si>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</si>
  <si>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</si>
  <si>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</si>
  <si>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</si>
  <si>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</si>
  <si>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</si>
  <si>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</si>
  <si>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</si>
  <si>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</si>
  <si>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</si>
  <si>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</si>
  <si>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Septiembre de 2016</t>
  </si>
  <si>
    <t>Fecha de publicación  13/10/2016</t>
  </si>
  <si>
    <t>2007-2016 septiembre</t>
  </si>
  <si>
    <t>2012 -2016 Septiembre</t>
  </si>
  <si>
    <t>Obras de explanacion</t>
  </si>
  <si>
    <t>Aceros y elementos metalicos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</si>
</sst>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m\ yyyy\ "/>
    <numFmt numFmtId="165" formatCode="mmmm"/>
    <numFmt numFmtId="166" formatCode="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47" fillId="33" borderId="0" xfId="0" applyFont="1" applyFill="1" applyAlignment="1">
      <alignment horizontal="center"/>
    </xf>
    <xf numFmtId="2" fontId="47" fillId="33" borderId="0" xfId="0" applyNumberFormat="1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2" fontId="4" fillId="33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8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49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/>
    </xf>
    <xf numFmtId="2" fontId="50" fillId="33" borderId="0" xfId="0" applyNumberFormat="1" applyFont="1" applyFill="1" applyAlignment="1">
      <alignment horizontal="center"/>
    </xf>
    <xf numFmtId="2" fontId="50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top" wrapText="1"/>
    </xf>
    <xf numFmtId="2" fontId="5" fillId="34" borderId="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2" fontId="13" fillId="33" borderId="0" xfId="0" applyNumberFormat="1" applyFont="1" applyFill="1" applyBorder="1" applyAlignment="1">
      <alignment horizontal="center" wrapText="1"/>
    </xf>
    <xf numFmtId="0" fontId="38" fillId="0" borderId="0" xfId="46" applyAlignment="1">
      <alignment/>
    </xf>
    <xf numFmtId="0" fontId="38" fillId="33" borderId="0" xfId="46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33" borderId="0" xfId="0" applyNumberFormat="1" applyFill="1" applyAlignment="1">
      <alignment/>
    </xf>
    <xf numFmtId="4" fontId="47" fillId="33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50" fillId="0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166" fontId="3" fillId="33" borderId="10" xfId="0" applyNumberFormat="1" applyFont="1" applyFill="1" applyBorder="1" applyAlignment="1">
      <alignment horizontal="left"/>
    </xf>
    <xf numFmtId="49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166" fontId="3" fillId="33" borderId="10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38100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428625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16"/>
  <sheetViews>
    <sheetView tabSelected="1" zoomScalePageLayoutView="0" workbookViewId="0" topLeftCell="A1">
      <selection activeCell="F30" sqref="F30"/>
    </sheetView>
  </sheetViews>
  <sheetFormatPr defaultColWidth="11.421875" defaultRowHeight="15"/>
  <cols>
    <col min="1" max="16384" width="11.421875" style="3" customWidth="1"/>
  </cols>
  <sheetData>
    <row r="7" spans="3:9" ht="18">
      <c r="C7" s="86" t="s">
        <v>140</v>
      </c>
      <c r="D7" s="86"/>
      <c r="E7" s="86"/>
      <c r="F7" s="86"/>
      <c r="G7" s="86"/>
      <c r="H7" s="86"/>
      <c r="I7" s="86"/>
    </row>
    <row r="8" spans="3:9" ht="18">
      <c r="C8" s="86" t="s">
        <v>141</v>
      </c>
      <c r="D8" s="86"/>
      <c r="E8" s="86"/>
      <c r="F8" s="86"/>
      <c r="G8" s="86"/>
      <c r="H8" s="86"/>
      <c r="I8" s="86"/>
    </row>
    <row r="9" spans="3:9" ht="18">
      <c r="C9" s="87" t="s">
        <v>249</v>
      </c>
      <c r="D9" s="87"/>
      <c r="E9" s="87"/>
      <c r="F9" s="87"/>
      <c r="G9" s="87"/>
      <c r="H9" s="87"/>
      <c r="I9" s="87"/>
    </row>
    <row r="10" spans="3:9" ht="18">
      <c r="C10" s="51"/>
      <c r="D10" s="51"/>
      <c r="E10" s="51"/>
      <c r="F10" s="51"/>
      <c r="G10" s="51"/>
      <c r="H10" s="51"/>
      <c r="I10" s="51"/>
    </row>
    <row r="11" ht="15">
      <c r="B11" s="52" t="s">
        <v>142</v>
      </c>
    </row>
    <row r="12" ht="15">
      <c r="B12" s="53" t="s">
        <v>143</v>
      </c>
    </row>
    <row r="13" ht="15">
      <c r="B13" s="53" t="s">
        <v>144</v>
      </c>
    </row>
    <row r="14" ht="15">
      <c r="B14" s="53" t="s">
        <v>145</v>
      </c>
    </row>
    <row r="15" ht="15">
      <c r="B15" s="53" t="s">
        <v>146</v>
      </c>
    </row>
    <row r="16" ht="15">
      <c r="B16" s="53" t="s">
        <v>147</v>
      </c>
    </row>
  </sheetData>
  <sheetProtection/>
  <mergeCells count="3">
    <mergeCell ref="C7:I7"/>
    <mergeCell ref="C8:I8"/>
    <mergeCell ref="C9:I9"/>
  </mergeCells>
  <hyperlinks>
    <hyperlink ref="B11" location="'A1'!A1" display="Anexo 1: Variación anual y mensual"/>
    <hyperlink ref="B12" location="'A2'!A1" display="Anexo 2: Variación, contribución y participación anual y mensual, por grupos de costos"/>
    <hyperlink ref="B13" location="'A3'!A1" display="Anexo 3: Variación, contribución y participación anual y mensual, por grupos de obra"/>
    <hyperlink ref="B14" location="'A4'!A1" display="Anexo 4: Variación y contribución anual y mensual por subgrupos de costos"/>
    <hyperlink ref="B15" location="'A5'!A1" display="Anexo 5: Variación anual y mensual por grupos e insumos"/>
    <hyperlink ref="B16" location="'A6'!A1" display="Anexo 6:  Variación mensual, año corrido y doce meses (2012 - 2016)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T33"/>
  <sheetViews>
    <sheetView showGridLines="0" zoomScalePageLayoutView="0" workbookViewId="0" topLeftCell="A1">
      <selection activeCell="G15" sqref="G15"/>
    </sheetView>
  </sheetViews>
  <sheetFormatPr defaultColWidth="11.421875" defaultRowHeight="15"/>
  <cols>
    <col min="1" max="1" width="7.7109375" style="3" customWidth="1"/>
    <col min="2" max="2" width="11.57421875" style="3" customWidth="1"/>
    <col min="3" max="4" width="9.7109375" style="3" customWidth="1"/>
    <col min="5" max="5" width="1.7109375" style="3" customWidth="1"/>
    <col min="6" max="6" width="7.7109375" style="3" customWidth="1"/>
    <col min="7" max="9" width="9.7109375" style="3" customWidth="1"/>
    <col min="10" max="10" width="11.8515625" style="3" bestFit="1" customWidth="1"/>
    <col min="11" max="11" width="11.57421875" style="3" bestFit="1" customWidth="1"/>
    <col min="12" max="12" width="13.00390625" style="3" hidden="1" customWidth="1"/>
    <col min="13" max="13" width="11.421875" style="3" customWidth="1"/>
    <col min="14" max="14" width="6.421875" style="3" customWidth="1"/>
    <col min="15" max="15" width="12.28125" style="3" customWidth="1"/>
    <col min="16" max="16" width="17.8515625" style="3" customWidth="1"/>
    <col min="17" max="17" width="20.140625" style="3" customWidth="1"/>
    <col min="18" max="16384" width="11.421875" style="3" customWidth="1"/>
  </cols>
  <sheetData>
    <row r="1" ht="15"/>
    <row r="2" ht="15"/>
    <row r="3" ht="15"/>
    <row r="4" ht="15"/>
    <row r="5" ht="15"/>
    <row r="6" ht="15"/>
    <row r="7" spans="1:17" ht="15">
      <c r="A7" s="1" t="s">
        <v>0</v>
      </c>
      <c r="B7" s="2"/>
      <c r="C7" s="2"/>
      <c r="D7" s="2"/>
      <c r="E7" s="2"/>
      <c r="F7" s="2"/>
      <c r="G7" s="2"/>
      <c r="H7" s="2"/>
      <c r="I7" s="2"/>
      <c r="M7" s="45"/>
      <c r="N7" s="45"/>
      <c r="O7" s="45"/>
      <c r="P7" s="45"/>
      <c r="Q7" s="45"/>
    </row>
    <row r="8" spans="1:18" ht="15.75" thickBot="1">
      <c r="A8" s="90" t="s">
        <v>251</v>
      </c>
      <c r="B8" s="90"/>
      <c r="C8" s="4"/>
      <c r="D8" s="5"/>
      <c r="E8" s="5"/>
      <c r="F8" s="2"/>
      <c r="G8" s="2"/>
      <c r="H8" s="2"/>
      <c r="I8" s="2"/>
      <c r="L8" s="6">
        <f ca="1">TODAY()-30</f>
        <v>42626</v>
      </c>
      <c r="M8" s="45"/>
      <c r="N8" s="91"/>
      <c r="O8" s="91"/>
      <c r="P8" s="91"/>
      <c r="Q8" s="91"/>
      <c r="R8" s="45"/>
    </row>
    <row r="9" spans="1:18" ht="15.75" thickBot="1">
      <c r="A9" s="88" t="s">
        <v>1</v>
      </c>
      <c r="B9" s="93" t="s">
        <v>2</v>
      </c>
      <c r="C9" s="93"/>
      <c r="D9" s="93"/>
      <c r="E9" s="38"/>
      <c r="F9" s="88" t="s">
        <v>1</v>
      </c>
      <c r="G9" s="93" t="s">
        <v>2</v>
      </c>
      <c r="H9" s="93"/>
      <c r="I9" s="93"/>
      <c r="L9" s="7" t="str">
        <f>TEXT(L8," mmmm")</f>
        <v> septiembre</v>
      </c>
      <c r="M9" s="45"/>
      <c r="N9" s="91"/>
      <c r="O9" s="91"/>
      <c r="P9" s="91"/>
      <c r="Q9" s="91"/>
      <c r="R9" s="45"/>
    </row>
    <row r="10" spans="1:18" ht="15" customHeight="1">
      <c r="A10" s="92"/>
      <c r="B10" s="94" t="s">
        <v>3</v>
      </c>
      <c r="C10" s="88" t="s">
        <v>4</v>
      </c>
      <c r="D10" s="88" t="s">
        <v>5</v>
      </c>
      <c r="E10" s="14"/>
      <c r="F10" s="92"/>
      <c r="G10" s="94" t="s">
        <v>3</v>
      </c>
      <c r="H10" s="88" t="s">
        <v>6</v>
      </c>
      <c r="I10" s="88" t="s">
        <v>5</v>
      </c>
      <c r="L10" s="3">
        <f ca="1">YEAR(TODAY())-11</f>
        <v>2005</v>
      </c>
      <c r="M10" s="45"/>
      <c r="N10" s="46"/>
      <c r="O10" s="47"/>
      <c r="P10" s="47"/>
      <c r="Q10" s="47"/>
      <c r="R10" s="45"/>
    </row>
    <row r="11" spans="1:18" ht="15.75" thickBot="1">
      <c r="A11" s="89"/>
      <c r="B11" s="95"/>
      <c r="C11" s="89"/>
      <c r="D11" s="89"/>
      <c r="E11" s="5"/>
      <c r="F11" s="89"/>
      <c r="G11" s="95"/>
      <c r="H11" s="89"/>
      <c r="I11" s="89"/>
      <c r="L11" s="3">
        <v>2000</v>
      </c>
      <c r="M11" s="45"/>
      <c r="N11" s="47"/>
      <c r="O11" s="65"/>
      <c r="P11" s="65"/>
      <c r="Q11" s="65"/>
      <c r="R11" s="45"/>
    </row>
    <row r="12" spans="1:18" ht="15">
      <c r="A12" s="8" t="s">
        <v>211</v>
      </c>
      <c r="B12" s="48">
        <v>0.208320496327</v>
      </c>
      <c r="C12" s="48">
        <v>2.861364625355</v>
      </c>
      <c r="D12" s="48">
        <v>2.410522278522</v>
      </c>
      <c r="E12" s="73"/>
      <c r="F12" s="8" t="s">
        <v>206</v>
      </c>
      <c r="G12" s="83">
        <v>-0.130264446462</v>
      </c>
      <c r="H12" s="83">
        <v>3.471167185704</v>
      </c>
      <c r="I12" s="83">
        <v>4.391361538879</v>
      </c>
      <c r="L12" s="3">
        <v>2011</v>
      </c>
      <c r="M12" s="45"/>
      <c r="N12" s="66"/>
      <c r="O12" s="48"/>
      <c r="P12" s="48"/>
      <c r="Q12" s="48"/>
      <c r="R12" s="45"/>
    </row>
    <row r="13" spans="1:18" ht="15">
      <c r="A13" s="8" t="s">
        <v>212</v>
      </c>
      <c r="B13" s="48">
        <v>0.305048865787</v>
      </c>
      <c r="C13" s="48">
        <v>9.989917401892</v>
      </c>
      <c r="D13" s="48">
        <v>11.140037964296</v>
      </c>
      <c r="E13" s="73"/>
      <c r="F13" s="8" t="s">
        <v>207</v>
      </c>
      <c r="G13" s="83">
        <v>0.543094289976</v>
      </c>
      <c r="H13" s="83">
        <v>1.694192813154</v>
      </c>
      <c r="I13" s="83">
        <v>1.544956772723</v>
      </c>
      <c r="L13" s="6">
        <f ca="1">TODAY()</f>
        <v>42656</v>
      </c>
      <c r="M13" s="45"/>
      <c r="N13" s="66"/>
      <c r="O13" s="48"/>
      <c r="P13" s="48"/>
      <c r="Q13" s="48"/>
      <c r="R13" s="45"/>
    </row>
    <row r="14" spans="1:18" ht="15">
      <c r="A14" s="74" t="s">
        <v>213</v>
      </c>
      <c r="B14" s="48">
        <v>-0.05045488134</v>
      </c>
      <c r="C14" s="48">
        <v>-1.045177840642</v>
      </c>
      <c r="D14" s="48">
        <v>-2.169863971595</v>
      </c>
      <c r="E14" s="73"/>
      <c r="F14" s="8" t="s">
        <v>208</v>
      </c>
      <c r="G14" s="83">
        <v>-0.060968328746</v>
      </c>
      <c r="H14" s="83">
        <v>1.95960542043</v>
      </c>
      <c r="I14" s="83">
        <v>2.449884361378</v>
      </c>
      <c r="K14" s="6"/>
      <c r="L14" s="7" t="str">
        <f>TEXT(L13," mmmm")</f>
        <v> octubre</v>
      </c>
      <c r="M14" s="67"/>
      <c r="N14" s="66"/>
      <c r="O14" s="48"/>
      <c r="P14" s="48"/>
      <c r="Q14" s="48"/>
      <c r="R14" s="45"/>
    </row>
    <row r="15" spans="1:18" ht="15">
      <c r="A15" s="8" t="s">
        <v>204</v>
      </c>
      <c r="B15" s="48">
        <v>-0.510590496418</v>
      </c>
      <c r="C15" s="48">
        <v>1.603733327855</v>
      </c>
      <c r="D15" s="48">
        <v>0.248893869322</v>
      </c>
      <c r="E15" s="73"/>
      <c r="F15" s="74" t="s">
        <v>209</v>
      </c>
      <c r="G15" s="83">
        <v>0.525327752305</v>
      </c>
      <c r="H15" s="83">
        <v>3.75195597638</v>
      </c>
      <c r="I15" s="83">
        <v>3.805059369885</v>
      </c>
      <c r="L15" s="3" t="s">
        <v>7</v>
      </c>
      <c r="M15" s="67"/>
      <c r="N15" s="66"/>
      <c r="O15" s="48"/>
      <c r="P15" s="48"/>
      <c r="Q15" s="48"/>
      <c r="R15" s="45"/>
    </row>
    <row r="16" spans="1:18" ht="15.75" thickBot="1">
      <c r="A16" s="10" t="s">
        <v>205</v>
      </c>
      <c r="B16" s="84">
        <v>0.165092567813</v>
      </c>
      <c r="C16" s="84">
        <v>7.049515375172</v>
      </c>
      <c r="D16" s="84">
        <v>7.0106362615</v>
      </c>
      <c r="E16" s="75"/>
      <c r="F16" s="75" t="s">
        <v>210</v>
      </c>
      <c r="G16" s="85">
        <v>-0.426679347017</v>
      </c>
      <c r="H16" s="85">
        <v>2.692611770011</v>
      </c>
      <c r="I16" s="85">
        <v>3.041541016484</v>
      </c>
      <c r="M16" s="67"/>
      <c r="N16" s="66"/>
      <c r="O16" s="48"/>
      <c r="P16" s="48"/>
      <c r="Q16" s="48"/>
      <c r="R16" s="45"/>
    </row>
    <row r="17" spans="1:18" ht="15">
      <c r="A17" s="2" t="s">
        <v>9</v>
      </c>
      <c r="B17" s="12"/>
      <c r="C17" s="12"/>
      <c r="D17" s="13"/>
      <c r="E17" s="14"/>
      <c r="F17" s="15"/>
      <c r="G17" s="16"/>
      <c r="H17" s="16"/>
      <c r="I17" s="16"/>
      <c r="L17" s="11" t="s">
        <v>8</v>
      </c>
      <c r="M17" s="67"/>
      <c r="N17" s="68"/>
      <c r="O17" s="69"/>
      <c r="P17" s="69"/>
      <c r="Q17" s="69"/>
      <c r="R17" s="45"/>
    </row>
    <row r="18" spans="1:18" ht="15">
      <c r="A18" s="3" t="s">
        <v>250</v>
      </c>
      <c r="H18"/>
      <c r="I18"/>
      <c r="J18"/>
      <c r="K18"/>
      <c r="L18" t="str">
        <f>CONCATENATE(L15," ","-"," ",L9)</f>
        <v>Enero -  septiembre</v>
      </c>
      <c r="M18"/>
      <c r="N18"/>
      <c r="O18" s="49"/>
      <c r="P18" s="49"/>
      <c r="Q18" s="49"/>
      <c r="R18" s="45"/>
    </row>
    <row r="19" spans="6:18" ht="15">
      <c r="F19" s="45"/>
      <c r="G19" s="45"/>
      <c r="H19" s="45"/>
      <c r="K19"/>
      <c r="L19"/>
      <c r="M19"/>
      <c r="N19"/>
      <c r="O19" s="45"/>
      <c r="P19" s="45"/>
      <c r="Q19" s="45"/>
      <c r="R19" s="45"/>
    </row>
    <row r="20" spans="6:14" ht="15">
      <c r="F20"/>
      <c r="G20"/>
      <c r="H20"/>
      <c r="I20"/>
      <c r="J20"/>
      <c r="K20"/>
      <c r="L20"/>
      <c r="M20"/>
      <c r="N20"/>
    </row>
    <row r="21" spans="6:20" ht="15">
      <c r="F21"/>
      <c r="G21"/>
      <c r="H21"/>
      <c r="I21"/>
      <c r="J21"/>
      <c r="K21"/>
      <c r="L21"/>
      <c r="M21"/>
      <c r="N21"/>
      <c r="T21"/>
    </row>
    <row r="22" spans="6:20" ht="15">
      <c r="F22"/>
      <c r="G22"/>
      <c r="H22"/>
      <c r="I22"/>
      <c r="J22"/>
      <c r="K22"/>
      <c r="L22"/>
      <c r="M22"/>
      <c r="N22"/>
      <c r="T22"/>
    </row>
    <row r="23" spans="6:20" ht="15">
      <c r="F23"/>
      <c r="G23"/>
      <c r="H23"/>
      <c r="I23"/>
      <c r="J23"/>
      <c r="K23"/>
      <c r="L23"/>
      <c r="M23"/>
      <c r="N23"/>
      <c r="T23"/>
    </row>
    <row r="24" spans="6:20" ht="15">
      <c r="F24"/>
      <c r="G24"/>
      <c r="H24"/>
      <c r="I24"/>
      <c r="J24"/>
      <c r="K24"/>
      <c r="L24"/>
      <c r="M24"/>
      <c r="N24"/>
      <c r="T24"/>
    </row>
    <row r="25" spans="6:20" ht="24" customHeight="1">
      <c r="F25"/>
      <c r="G25"/>
      <c r="H25"/>
      <c r="I25"/>
      <c r="J25"/>
      <c r="K25"/>
      <c r="L25"/>
      <c r="M25"/>
      <c r="N25"/>
      <c r="T25"/>
    </row>
    <row r="26" spans="6:20" ht="15">
      <c r="F26"/>
      <c r="G26"/>
      <c r="H26"/>
      <c r="I26"/>
      <c r="J26"/>
      <c r="K26"/>
      <c r="L26"/>
      <c r="M26"/>
      <c r="N26"/>
      <c r="T26"/>
    </row>
    <row r="27" spans="6:20" ht="15">
      <c r="F27"/>
      <c r="G27"/>
      <c r="H27"/>
      <c r="I27"/>
      <c r="J27"/>
      <c r="K27"/>
      <c r="L27"/>
      <c r="M27"/>
      <c r="N27"/>
      <c r="T27"/>
    </row>
    <row r="28" spans="6:20" ht="15">
      <c r="F28"/>
      <c r="G28"/>
      <c r="H28"/>
      <c r="I28"/>
      <c r="J28"/>
      <c r="K28"/>
      <c r="L28"/>
      <c r="M28"/>
      <c r="N28"/>
      <c r="T28"/>
    </row>
    <row r="29" spans="6:20" ht="15" customHeight="1">
      <c r="F29"/>
      <c r="G29"/>
      <c r="H29"/>
      <c r="I29"/>
      <c r="J29"/>
      <c r="K29"/>
      <c r="L29"/>
      <c r="M29"/>
      <c r="N29"/>
      <c r="T29"/>
    </row>
    <row r="30" spans="6:20" ht="15">
      <c r="F30"/>
      <c r="G30"/>
      <c r="H30"/>
      <c r="I30"/>
      <c r="J30"/>
      <c r="K30"/>
      <c r="L30"/>
      <c r="M30"/>
      <c r="N30"/>
      <c r="T30"/>
    </row>
    <row r="31" spans="6:20" ht="15">
      <c r="F31"/>
      <c r="G31"/>
      <c r="H31"/>
      <c r="I31"/>
      <c r="J31"/>
      <c r="K31"/>
      <c r="L31"/>
      <c r="M31"/>
      <c r="N31"/>
      <c r="T31"/>
    </row>
    <row r="32" spans="6:20" ht="15">
      <c r="F32"/>
      <c r="G32"/>
      <c r="H32"/>
      <c r="I32"/>
      <c r="J32"/>
      <c r="K32"/>
      <c r="T32"/>
    </row>
    <row r="33" ht="15">
      <c r="T33"/>
    </row>
  </sheetData>
  <sheetProtection/>
  <mergeCells count="13">
    <mergeCell ref="H10:H11"/>
    <mergeCell ref="I10:I11"/>
    <mergeCell ref="A8:B8"/>
    <mergeCell ref="N8:Q8"/>
    <mergeCell ref="A9:A11"/>
    <mergeCell ref="B9:D9"/>
    <mergeCell ref="F9:F11"/>
    <mergeCell ref="G9:I9"/>
    <mergeCell ref="B10:B11"/>
    <mergeCell ref="C10:C11"/>
    <mergeCell ref="D10:D11"/>
    <mergeCell ref="G10:G11"/>
    <mergeCell ref="N9:Q9"/>
  </mergeCells>
  <printOptions/>
  <pageMargins left="0.7" right="0.7" top="0.75" bottom="0.75" header="0.3" footer="0.3"/>
  <pageSetup orientation="landscape" r:id="rId2"/>
  <ignoredErrors>
    <ignoredError sqref="A12:A16 F12:F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21"/>
  <sheetViews>
    <sheetView showGridLines="0" zoomScalePageLayoutView="0" workbookViewId="0" topLeftCell="A1">
      <selection activeCell="Q18" sqref="Q18"/>
    </sheetView>
  </sheetViews>
  <sheetFormatPr defaultColWidth="11.421875" defaultRowHeight="15"/>
  <cols>
    <col min="1" max="1" width="15.7109375" style="3" customWidth="1"/>
    <col min="2" max="2" width="0.85546875" style="3" customWidth="1"/>
    <col min="3" max="3" width="6.421875" style="3" bestFit="1" customWidth="1"/>
    <col min="4" max="4" width="0.85546875" style="3" customWidth="1"/>
    <col min="5" max="7" width="6.7109375" style="3" customWidth="1"/>
    <col min="8" max="8" width="1.710937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ht="15"/>
    <row r="2" ht="15"/>
    <row r="3" ht="15"/>
    <row r="4" ht="15"/>
    <row r="5" ht="15"/>
    <row r="6" ht="15">
      <c r="M6" s="45"/>
    </row>
    <row r="7" spans="1:14" ht="15">
      <c r="A7" s="1" t="s">
        <v>10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4"/>
      <c r="N7" s="2"/>
    </row>
    <row r="8" spans="1:14" ht="15">
      <c r="A8" s="1" t="s">
        <v>11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5.75" thickBot="1">
      <c r="A9" s="64">
        <f ca="1">TODAY()-30</f>
        <v>42626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8"/>
    </row>
    <row r="10" spans="1:15" ht="15">
      <c r="A10" s="2"/>
      <c r="B10" s="2"/>
      <c r="C10" s="2"/>
      <c r="D10" s="2"/>
      <c r="E10" s="96" t="s">
        <v>12</v>
      </c>
      <c r="F10" s="96"/>
      <c r="G10" s="96"/>
      <c r="H10" s="2"/>
      <c r="I10" s="96" t="s">
        <v>13</v>
      </c>
      <c r="J10" s="96"/>
      <c r="K10" s="96"/>
      <c r="L10" s="2"/>
      <c r="M10" s="96" t="s">
        <v>14</v>
      </c>
      <c r="N10" s="96"/>
      <c r="O10" s="96"/>
    </row>
    <row r="11" spans="1:15" ht="15.75" thickBot="1">
      <c r="A11" s="98" t="s">
        <v>15</v>
      </c>
      <c r="B11" s="2"/>
      <c r="C11" s="80" t="s">
        <v>16</v>
      </c>
      <c r="D11" s="2"/>
      <c r="E11" s="97" t="s">
        <v>17</v>
      </c>
      <c r="F11" s="97"/>
      <c r="G11" s="97"/>
      <c r="H11" s="2"/>
      <c r="I11" s="97" t="s">
        <v>18</v>
      </c>
      <c r="J11" s="97"/>
      <c r="K11" s="97"/>
      <c r="L11" s="2"/>
      <c r="M11" s="97" t="s">
        <v>18</v>
      </c>
      <c r="N11" s="97"/>
      <c r="O11" s="97"/>
    </row>
    <row r="12" spans="1:15" ht="15" customHeight="1">
      <c r="A12" s="98"/>
      <c r="B12" s="2"/>
      <c r="C12" s="80" t="s">
        <v>19</v>
      </c>
      <c r="D12" s="2"/>
      <c r="E12" s="94" t="s">
        <v>3</v>
      </c>
      <c r="F12" s="88" t="s">
        <v>4</v>
      </c>
      <c r="G12" s="88" t="s">
        <v>5</v>
      </c>
      <c r="H12" s="80"/>
      <c r="I12" s="94" t="s">
        <v>3</v>
      </c>
      <c r="J12" s="88" t="s">
        <v>4</v>
      </c>
      <c r="K12" s="88" t="s">
        <v>5</v>
      </c>
      <c r="L12" s="80"/>
      <c r="M12" s="94" t="s">
        <v>3</v>
      </c>
      <c r="N12" s="88" t="s">
        <v>20</v>
      </c>
      <c r="O12" s="88" t="s">
        <v>5</v>
      </c>
    </row>
    <row r="13" spans="1:15" ht="15.75" thickBot="1">
      <c r="A13" s="5"/>
      <c r="B13" s="5"/>
      <c r="C13" s="5"/>
      <c r="D13" s="5"/>
      <c r="E13" s="95"/>
      <c r="F13" s="89"/>
      <c r="G13" s="89"/>
      <c r="H13" s="82"/>
      <c r="I13" s="95"/>
      <c r="J13" s="89"/>
      <c r="K13" s="89"/>
      <c r="L13" s="82"/>
      <c r="M13" s="95"/>
      <c r="N13" s="89"/>
      <c r="O13" s="89"/>
    </row>
    <row r="14" spans="1:15" ht="15">
      <c r="A14" s="2" t="s">
        <v>21</v>
      </c>
      <c r="B14" s="2"/>
      <c r="C14" s="19">
        <v>14.558348268024702</v>
      </c>
      <c r="D14" s="2"/>
      <c r="E14" s="9">
        <v>-0.039006413801</v>
      </c>
      <c r="F14" s="9">
        <v>2.317052832066</v>
      </c>
      <c r="G14" s="9">
        <v>2.809062992698</v>
      </c>
      <c r="H14" s="80"/>
      <c r="I14" s="9">
        <v>-0.005004967961</v>
      </c>
      <c r="J14" s="9">
        <v>0.299557339936</v>
      </c>
      <c r="K14" s="9">
        <v>0.362656339867</v>
      </c>
      <c r="L14" s="80"/>
      <c r="M14" s="9">
        <v>1.173004504669</v>
      </c>
      <c r="N14" s="9">
        <v>11.125158972873</v>
      </c>
      <c r="O14" s="9">
        <v>11.923440713163</v>
      </c>
    </row>
    <row r="15" spans="1:15" ht="15">
      <c r="A15" s="2" t="s">
        <v>22</v>
      </c>
      <c r="B15" s="2"/>
      <c r="C15" s="19">
        <v>57.8881393233026</v>
      </c>
      <c r="D15" s="2"/>
      <c r="E15" s="9">
        <v>-0.785720889608</v>
      </c>
      <c r="F15" s="9">
        <v>2.053340045198</v>
      </c>
      <c r="G15" s="9">
        <v>2.508777045466</v>
      </c>
      <c r="H15" s="80"/>
      <c r="I15" s="9">
        <v>-0.451864699937</v>
      </c>
      <c r="J15" s="9">
        <v>1.183979436105</v>
      </c>
      <c r="K15" s="9">
        <v>1.445055962191</v>
      </c>
      <c r="L15" s="80"/>
      <c r="M15" s="9">
        <v>105.902641666646</v>
      </c>
      <c r="N15" s="9">
        <v>43.971412785593</v>
      </c>
      <c r="O15" s="9">
        <v>47.510651816278</v>
      </c>
    </row>
    <row r="16" spans="1:15" ht="15">
      <c r="A16" s="2" t="s">
        <v>23</v>
      </c>
      <c r="B16" s="2"/>
      <c r="C16" s="19">
        <v>0.3986458667489</v>
      </c>
      <c r="D16" s="2"/>
      <c r="E16" s="9">
        <v>0</v>
      </c>
      <c r="F16" s="9">
        <v>0.628515798741</v>
      </c>
      <c r="G16" s="9">
        <v>1.552848256178</v>
      </c>
      <c r="H16" s="80"/>
      <c r="I16" s="9">
        <v>0</v>
      </c>
      <c r="J16" s="9">
        <v>0.002165946919</v>
      </c>
      <c r="K16" s="9">
        <v>0.005320626012</v>
      </c>
      <c r="L16" s="80"/>
      <c r="M16" s="9">
        <v>0</v>
      </c>
      <c r="N16" s="9">
        <v>0.080440371803</v>
      </c>
      <c r="O16" s="9">
        <v>0.174931917182</v>
      </c>
    </row>
    <row r="17" spans="1:15" ht="15">
      <c r="A17" s="2" t="s">
        <v>24</v>
      </c>
      <c r="B17" s="2"/>
      <c r="C17" s="19">
        <v>10.7958368897105</v>
      </c>
      <c r="D17" s="2"/>
      <c r="E17" s="9">
        <v>8.392529E-06</v>
      </c>
      <c r="F17" s="9">
        <v>4.896570946905</v>
      </c>
      <c r="G17" s="9">
        <v>4.943757627443</v>
      </c>
      <c r="H17" s="80"/>
      <c r="I17" s="9">
        <v>1.001739E-06</v>
      </c>
      <c r="J17" s="9">
        <v>0.574630523983</v>
      </c>
      <c r="K17" s="9">
        <v>0.581877598459</v>
      </c>
      <c r="L17" s="80"/>
      <c r="M17" s="9">
        <v>-0.000234775601</v>
      </c>
      <c r="N17" s="9">
        <v>21.341009141494</v>
      </c>
      <c r="O17" s="9">
        <v>19.131012710512</v>
      </c>
    </row>
    <row r="18" spans="1:15" ht="15">
      <c r="A18" s="2" t="s">
        <v>25</v>
      </c>
      <c r="B18" s="2"/>
      <c r="C18" s="19">
        <v>16.3590296522133</v>
      </c>
      <c r="D18" s="2"/>
      <c r="E18" s="9">
        <v>0.173631907552</v>
      </c>
      <c r="F18" s="9">
        <v>3.648357985955</v>
      </c>
      <c r="G18" s="9">
        <v>3.721147944822</v>
      </c>
      <c r="H18" s="80"/>
      <c r="I18" s="9">
        <v>0.030189319142</v>
      </c>
      <c r="J18" s="9">
        <v>0.632278523068</v>
      </c>
      <c r="K18" s="9">
        <v>0.646630489955</v>
      </c>
      <c r="L18" s="80"/>
      <c r="M18" s="9">
        <v>-7.075411395714</v>
      </c>
      <c r="N18" s="9">
        <v>23.481978728237</v>
      </c>
      <c r="O18" s="9">
        <v>21.259962842865</v>
      </c>
    </row>
    <row r="19" spans="1:15" ht="15.75" thickBot="1">
      <c r="A19" s="4" t="s">
        <v>26</v>
      </c>
      <c r="B19" s="4"/>
      <c r="C19" s="20">
        <v>100</v>
      </c>
      <c r="D19" s="4"/>
      <c r="E19" s="20">
        <v>-0.426679347017</v>
      </c>
      <c r="F19" s="20">
        <v>2.692611770011</v>
      </c>
      <c r="G19" s="20">
        <v>3.041541016484</v>
      </c>
      <c r="H19" s="76"/>
      <c r="I19" s="20">
        <v>-0.426679347017</v>
      </c>
      <c r="J19" s="20">
        <v>2.6926117700109997</v>
      </c>
      <c r="K19" s="20">
        <v>3.041541016484</v>
      </c>
      <c r="L19" s="76"/>
      <c r="M19" s="20">
        <v>100</v>
      </c>
      <c r="N19" s="20">
        <v>100</v>
      </c>
      <c r="O19" s="20">
        <v>100</v>
      </c>
    </row>
    <row r="20" spans="1:15" ht="15">
      <c r="A20" s="3" t="s">
        <v>27</v>
      </c>
      <c r="B20" s="57"/>
      <c r="C20" s="57"/>
      <c r="E20" s="57"/>
      <c r="F20" s="57"/>
      <c r="G20" s="57"/>
      <c r="I20" s="57"/>
      <c r="J20" s="57"/>
      <c r="K20" s="57"/>
      <c r="M20" s="57"/>
      <c r="N20" s="57"/>
      <c r="O20" s="57"/>
    </row>
    <row r="21" ht="15">
      <c r="A21" s="3" t="s">
        <v>250</v>
      </c>
    </row>
  </sheetData>
  <sheetProtection/>
  <mergeCells count="16">
    <mergeCell ref="K12:K13"/>
    <mergeCell ref="M12:M13"/>
    <mergeCell ref="N12:N13"/>
    <mergeCell ref="O12:O13"/>
    <mergeCell ref="A11:A12"/>
    <mergeCell ref="E12:E13"/>
    <mergeCell ref="F12:F13"/>
    <mergeCell ref="G12:G13"/>
    <mergeCell ref="I12:I13"/>
    <mergeCell ref="J12:J13"/>
    <mergeCell ref="E10:G10"/>
    <mergeCell ref="I10:K10"/>
    <mergeCell ref="M10:O10"/>
    <mergeCell ref="E11:G11"/>
    <mergeCell ref="I11:K11"/>
    <mergeCell ref="M11:O11"/>
  </mergeCells>
  <printOptions/>
  <pageMargins left="0.7" right="0.7" top="0.75" bottom="0.75" header="0.3" footer="0.3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V24"/>
  <sheetViews>
    <sheetView showGridLines="0" zoomScalePageLayoutView="0" workbookViewId="0" topLeftCell="A4">
      <selection activeCell="Q28" sqref="Q28"/>
    </sheetView>
  </sheetViews>
  <sheetFormatPr defaultColWidth="11.421875" defaultRowHeight="15"/>
  <cols>
    <col min="1" max="1" width="39.7109375" style="3" customWidth="1"/>
    <col min="2" max="5" width="7.7109375" style="3" customWidth="1"/>
    <col min="6" max="6" width="0.85546875" style="3" customWidth="1"/>
    <col min="7" max="9" width="7.7109375" style="3" customWidth="1"/>
    <col min="10" max="10" width="0.85546875" style="3" customWidth="1"/>
    <col min="11" max="13" width="7.7109375" style="3" customWidth="1"/>
    <col min="14" max="16384" width="11.421875" style="3" customWidth="1"/>
  </cols>
  <sheetData>
    <row r="1" ht="15"/>
    <row r="2" ht="15"/>
    <row r="3" ht="15"/>
    <row r="4" ht="15"/>
    <row r="5" ht="15"/>
    <row r="6" ht="15"/>
    <row r="7" spans="1:14" ht="15">
      <c r="A7" s="22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4" ht="15">
      <c r="A8" s="22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.75" thickBot="1">
      <c r="A9" s="17">
        <f ca="1">TODAY()-30</f>
        <v>42626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3"/>
    </row>
    <row r="10" spans="1:13" ht="15">
      <c r="A10" s="88" t="s">
        <v>30</v>
      </c>
      <c r="B10" s="2"/>
      <c r="C10" s="96" t="s">
        <v>12</v>
      </c>
      <c r="D10" s="96"/>
      <c r="E10" s="96"/>
      <c r="F10" s="2"/>
      <c r="G10" s="96" t="s">
        <v>13</v>
      </c>
      <c r="H10" s="96"/>
      <c r="I10" s="96"/>
      <c r="J10" s="2"/>
      <c r="K10" s="96" t="s">
        <v>14</v>
      </c>
      <c r="L10" s="96"/>
      <c r="M10" s="96"/>
    </row>
    <row r="11" spans="1:13" ht="15.75" thickBot="1">
      <c r="A11" s="92"/>
      <c r="B11" s="80" t="s">
        <v>16</v>
      </c>
      <c r="C11" s="97" t="s">
        <v>17</v>
      </c>
      <c r="D11" s="97"/>
      <c r="E11" s="97"/>
      <c r="F11" s="2"/>
      <c r="G11" s="97" t="s">
        <v>18</v>
      </c>
      <c r="H11" s="97"/>
      <c r="I11" s="97"/>
      <c r="J11" s="2"/>
      <c r="K11" s="97" t="s">
        <v>18</v>
      </c>
      <c r="L11" s="97"/>
      <c r="M11" s="97"/>
    </row>
    <row r="12" spans="1:22" ht="12.75" customHeight="1">
      <c r="A12" s="92"/>
      <c r="B12" s="80" t="s">
        <v>19</v>
      </c>
      <c r="C12" s="94" t="s">
        <v>3</v>
      </c>
      <c r="D12" s="88" t="s">
        <v>4</v>
      </c>
      <c r="E12" s="88" t="s">
        <v>5</v>
      </c>
      <c r="F12" s="80"/>
      <c r="G12" s="94" t="s">
        <v>3</v>
      </c>
      <c r="H12" s="88" t="s">
        <v>4</v>
      </c>
      <c r="I12" s="88" t="s">
        <v>5</v>
      </c>
      <c r="J12" s="80"/>
      <c r="K12" s="94" t="s">
        <v>3</v>
      </c>
      <c r="L12" s="88" t="s">
        <v>31</v>
      </c>
      <c r="M12" s="88" t="s">
        <v>5</v>
      </c>
      <c r="N12" s="55"/>
      <c r="O12" s="55"/>
      <c r="P12" s="55"/>
      <c r="Q12" s="55"/>
      <c r="R12" s="55"/>
      <c r="S12" s="55"/>
      <c r="T12" s="56"/>
      <c r="U12" s="56"/>
      <c r="V12" s="56"/>
    </row>
    <row r="13" spans="1:22" ht="15.75" thickBot="1">
      <c r="A13" s="89"/>
      <c r="B13" s="82"/>
      <c r="C13" s="95"/>
      <c r="D13" s="89"/>
      <c r="E13" s="89"/>
      <c r="F13" s="82"/>
      <c r="G13" s="95"/>
      <c r="H13" s="89"/>
      <c r="I13" s="89"/>
      <c r="J13" s="82"/>
      <c r="K13" s="95"/>
      <c r="L13" s="89"/>
      <c r="M13" s="89"/>
      <c r="N13" s="55"/>
      <c r="O13" s="55"/>
      <c r="P13" s="55"/>
      <c r="Q13" s="55"/>
      <c r="R13" s="55"/>
      <c r="S13" s="55"/>
      <c r="T13" s="56"/>
      <c r="U13" s="56"/>
      <c r="V13" s="56"/>
    </row>
    <row r="14" spans="1:22" ht="15">
      <c r="A14" s="2" t="s">
        <v>253</v>
      </c>
      <c r="B14" s="19">
        <v>7.2285708273972</v>
      </c>
      <c r="C14" s="9">
        <v>0.030251021361</v>
      </c>
      <c r="D14" s="9">
        <v>3.626834503997</v>
      </c>
      <c r="E14" s="9">
        <v>3.896123647004</v>
      </c>
      <c r="F14" s="80"/>
      <c r="G14" s="9">
        <v>0.00219743684</v>
      </c>
      <c r="H14" s="9">
        <v>0.262276532451</v>
      </c>
      <c r="I14" s="9">
        <v>0.281974904928</v>
      </c>
      <c r="J14" s="80"/>
      <c r="K14" s="9">
        <v>-0.51500895353</v>
      </c>
      <c r="L14" s="9">
        <v>9.740599642775</v>
      </c>
      <c r="M14" s="9">
        <v>9.270790806364</v>
      </c>
      <c r="N14" s="55"/>
      <c r="O14" s="55"/>
      <c r="P14" s="55"/>
      <c r="Q14" s="55"/>
      <c r="R14" s="55"/>
      <c r="S14" s="55"/>
      <c r="T14" s="55"/>
      <c r="U14" s="55"/>
      <c r="V14" s="55"/>
    </row>
    <row r="15" spans="1:22" ht="15">
      <c r="A15" s="2" t="s">
        <v>32</v>
      </c>
      <c r="B15" s="19">
        <v>3.7365597033305</v>
      </c>
      <c r="C15" s="9">
        <v>-0.001203909733</v>
      </c>
      <c r="D15" s="9">
        <v>6.187518127019</v>
      </c>
      <c r="E15" s="9">
        <v>6.251603005738</v>
      </c>
      <c r="F15" s="80"/>
      <c r="G15" s="9">
        <v>-5.0196839E-05</v>
      </c>
      <c r="H15" s="9">
        <v>0.250562708577</v>
      </c>
      <c r="I15" s="9">
        <v>0.253864788307</v>
      </c>
      <c r="J15" s="80"/>
      <c r="K15" s="9">
        <v>0.011764534504</v>
      </c>
      <c r="L15" s="9">
        <v>9.305563890333</v>
      </c>
      <c r="M15" s="9">
        <v>8.346584410046</v>
      </c>
      <c r="N15" s="55"/>
      <c r="O15" s="55"/>
      <c r="P15" s="55"/>
      <c r="Q15" s="55"/>
      <c r="R15" s="55"/>
      <c r="S15" s="55"/>
      <c r="T15" s="55"/>
      <c r="U15" s="55"/>
      <c r="V15" s="55"/>
    </row>
    <row r="16" spans="1:22" ht="15">
      <c r="A16" s="2" t="s">
        <v>33</v>
      </c>
      <c r="B16" s="19">
        <v>0.3469773699898</v>
      </c>
      <c r="C16" s="9">
        <v>-0.085680953934</v>
      </c>
      <c r="D16" s="9">
        <v>2.274184727914</v>
      </c>
      <c r="E16" s="9">
        <v>2.705056870086</v>
      </c>
      <c r="F16" s="80"/>
      <c r="G16" s="9">
        <v>-0.000300000153</v>
      </c>
      <c r="H16" s="9">
        <v>0.008022705249</v>
      </c>
      <c r="I16" s="9">
        <v>0.009534959275</v>
      </c>
      <c r="J16" s="80"/>
      <c r="K16" s="9">
        <v>0.070310446263</v>
      </c>
      <c r="L16" s="9">
        <v>0.297952543265</v>
      </c>
      <c r="M16" s="9">
        <v>0.313491063357</v>
      </c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15">
      <c r="A17" s="2" t="s">
        <v>254</v>
      </c>
      <c r="B17" s="19">
        <v>22.0613405540448</v>
      </c>
      <c r="C17" s="9">
        <v>-0.134421305969</v>
      </c>
      <c r="D17" s="9">
        <v>1.64529454783</v>
      </c>
      <c r="E17" s="9">
        <v>1.200813089209</v>
      </c>
      <c r="F17" s="80"/>
      <c r="G17" s="9">
        <v>-0.027209280028</v>
      </c>
      <c r="H17" s="9">
        <v>0.337456153116</v>
      </c>
      <c r="I17" s="9">
        <v>0.248213574377</v>
      </c>
      <c r="J17" s="80"/>
      <c r="K17" s="9">
        <v>6.376985485289</v>
      </c>
      <c r="L17" s="9">
        <v>12.532670207953</v>
      </c>
      <c r="M17" s="9">
        <v>8.160783399986</v>
      </c>
      <c r="N17" s="55"/>
      <c r="O17" s="55"/>
      <c r="P17" s="55"/>
      <c r="Q17" s="55"/>
      <c r="R17" s="55"/>
      <c r="S17" s="55"/>
      <c r="T17" s="55"/>
      <c r="U17" s="55"/>
      <c r="V17" s="55"/>
    </row>
    <row r="18" spans="1:22" ht="15">
      <c r="A18" s="2" t="s">
        <v>34</v>
      </c>
      <c r="B18" s="19">
        <v>11.3324200957458</v>
      </c>
      <c r="C18" s="9">
        <v>-0.400936865926</v>
      </c>
      <c r="D18" s="9">
        <v>2.511127113192</v>
      </c>
      <c r="E18" s="9">
        <v>3.782783703643</v>
      </c>
      <c r="F18" s="80"/>
      <c r="G18" s="9">
        <v>-0.041233953613</v>
      </c>
      <c r="H18" s="9">
        <v>0.258778468025</v>
      </c>
      <c r="I18" s="9">
        <v>0.38635789272</v>
      </c>
      <c r="J18" s="80"/>
      <c r="K18" s="9">
        <v>9.663920670469</v>
      </c>
      <c r="L18" s="9">
        <v>9.610686208355</v>
      </c>
      <c r="M18" s="9">
        <v>12.702702039068</v>
      </c>
      <c r="N18" s="55"/>
      <c r="O18" s="55"/>
      <c r="P18" s="55"/>
      <c r="Q18" s="55"/>
      <c r="R18" s="55"/>
      <c r="S18" s="55"/>
      <c r="T18" s="55"/>
      <c r="U18" s="55"/>
      <c r="V18" s="55"/>
    </row>
    <row r="19" spans="1:22" ht="15">
      <c r="A19" s="2" t="s">
        <v>35</v>
      </c>
      <c r="B19" s="19">
        <v>19.0054962911993</v>
      </c>
      <c r="C19" s="9">
        <v>-1.351105081788</v>
      </c>
      <c r="D19" s="9">
        <v>2.340330794821</v>
      </c>
      <c r="E19" s="9">
        <v>3.226246729889</v>
      </c>
      <c r="F19" s="80"/>
      <c r="G19" s="9">
        <v>-0.279211212747</v>
      </c>
      <c r="H19" s="9">
        <v>0.480797932776</v>
      </c>
      <c r="I19" s="9">
        <v>0.65934504547</v>
      </c>
      <c r="J19" s="80"/>
      <c r="K19" s="9">
        <v>65.43818319284</v>
      </c>
      <c r="L19" s="9">
        <v>17.856192197141</v>
      </c>
      <c r="M19" s="9">
        <v>21.677992895595</v>
      </c>
      <c r="N19" s="55"/>
      <c r="O19" s="55"/>
      <c r="P19" s="55"/>
      <c r="Q19" s="55"/>
      <c r="R19" s="55"/>
      <c r="S19" s="55"/>
      <c r="T19" s="55"/>
      <c r="U19" s="55"/>
      <c r="V19" s="55"/>
    </row>
    <row r="20" spans="1:22" ht="15">
      <c r="A20" s="2" t="s">
        <v>36</v>
      </c>
      <c r="B20" s="19">
        <v>27.544277135362798</v>
      </c>
      <c r="C20" s="9">
        <v>-0.43225438097</v>
      </c>
      <c r="D20" s="9">
        <v>2.841028194358</v>
      </c>
      <c r="E20" s="9">
        <v>3.164556295659</v>
      </c>
      <c r="F20" s="80"/>
      <c r="G20" s="9">
        <v>-0.117324558574</v>
      </c>
      <c r="H20" s="9">
        <v>0.76996953463</v>
      </c>
      <c r="I20" s="9">
        <v>0.857866808792</v>
      </c>
      <c r="J20" s="80"/>
      <c r="K20" s="9">
        <v>27.497126212984</v>
      </c>
      <c r="L20" s="9">
        <v>28.595638747685</v>
      </c>
      <c r="M20" s="9">
        <v>28.205005427929</v>
      </c>
      <c r="N20" s="55"/>
      <c r="O20" s="55"/>
      <c r="P20" s="55"/>
      <c r="Q20" s="55"/>
      <c r="R20" s="55"/>
      <c r="S20" s="56"/>
      <c r="T20" s="55"/>
      <c r="U20" s="55"/>
      <c r="V20" s="55"/>
    </row>
    <row r="21" spans="1:22" ht="15">
      <c r="A21" s="2" t="s">
        <v>37</v>
      </c>
      <c r="B21" s="19">
        <v>8.7443580229299</v>
      </c>
      <c r="C21" s="9">
        <v>0.368865650472</v>
      </c>
      <c r="D21" s="9">
        <v>3.278714504058</v>
      </c>
      <c r="E21" s="9">
        <v>3.471655791432</v>
      </c>
      <c r="F21" s="80"/>
      <c r="G21" s="9">
        <v>0.036452418096</v>
      </c>
      <c r="H21" s="9">
        <v>0.324747735186</v>
      </c>
      <c r="I21" s="9">
        <v>0.344383042616</v>
      </c>
      <c r="J21" s="80"/>
      <c r="K21" s="9">
        <v>-8.543281588585</v>
      </c>
      <c r="L21" s="9">
        <v>12.060696562456</v>
      </c>
      <c r="M21" s="9">
        <v>11.322649957688</v>
      </c>
      <c r="N21" s="55"/>
      <c r="O21" s="55"/>
      <c r="P21" s="55"/>
      <c r="Q21" s="55"/>
      <c r="R21" s="55"/>
      <c r="S21" s="56"/>
      <c r="T21" s="55"/>
      <c r="U21" s="55"/>
      <c r="V21" s="55"/>
    </row>
    <row r="22" spans="1:22" ht="15.75" thickBot="1">
      <c r="A22" s="4" t="s">
        <v>26</v>
      </c>
      <c r="B22" s="20">
        <v>100</v>
      </c>
      <c r="C22" s="20">
        <v>-0.426679347017</v>
      </c>
      <c r="D22" s="20">
        <v>2.692611770011</v>
      </c>
      <c r="E22" s="20">
        <v>3.041541016484</v>
      </c>
      <c r="F22" s="76"/>
      <c r="G22" s="20">
        <v>-0.426679347017</v>
      </c>
      <c r="H22" s="20">
        <v>2.692611770011</v>
      </c>
      <c r="I22" s="20">
        <v>3.041541016484</v>
      </c>
      <c r="J22" s="76"/>
      <c r="K22" s="20">
        <v>100</v>
      </c>
      <c r="L22" s="20">
        <v>100</v>
      </c>
      <c r="M22" s="20">
        <v>100</v>
      </c>
      <c r="N22" s="55"/>
      <c r="O22" s="55"/>
      <c r="P22" s="55"/>
      <c r="Q22" s="55"/>
      <c r="R22" s="56"/>
      <c r="S22" s="56"/>
      <c r="T22" s="56"/>
      <c r="U22" s="56"/>
      <c r="V22" s="56"/>
    </row>
    <row r="23" spans="1:13" ht="15">
      <c r="A23" s="2" t="s">
        <v>27</v>
      </c>
      <c r="B23" s="12"/>
      <c r="C23" s="16"/>
      <c r="D23" s="16"/>
      <c r="E23" s="16"/>
      <c r="F23" s="25"/>
      <c r="G23" s="16"/>
      <c r="H23" s="16"/>
      <c r="I23" s="16"/>
      <c r="J23" s="21"/>
      <c r="K23" s="16"/>
      <c r="L23" s="16"/>
      <c r="M23" s="16"/>
    </row>
    <row r="24" ht="15">
      <c r="A24" s="3" t="s">
        <v>250</v>
      </c>
    </row>
  </sheetData>
  <sheetProtection/>
  <mergeCells count="16">
    <mergeCell ref="M12:M13"/>
    <mergeCell ref="A10:A13"/>
    <mergeCell ref="C10:E10"/>
    <mergeCell ref="G10:I10"/>
    <mergeCell ref="K10:M10"/>
    <mergeCell ref="C11:E11"/>
    <mergeCell ref="G11:I11"/>
    <mergeCell ref="K11:M11"/>
    <mergeCell ref="C12:C13"/>
    <mergeCell ref="D12:D13"/>
    <mergeCell ref="E12:E13"/>
    <mergeCell ref="G12:G13"/>
    <mergeCell ref="H12:H13"/>
    <mergeCell ref="I12:I13"/>
    <mergeCell ref="K12:K13"/>
    <mergeCell ref="L12:L13"/>
  </mergeCells>
  <printOptions/>
  <pageMargins left="0.7" right="0.7" top="0.75" bottom="0.75" header="0.3" footer="0.3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B56"/>
  <sheetViews>
    <sheetView showGridLines="0" zoomScalePageLayoutView="0" workbookViewId="0" topLeftCell="A34">
      <selection activeCell="M21" sqref="M21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0.85546875" style="3" customWidth="1"/>
    <col min="5" max="7" width="7.7109375" style="3" customWidth="1"/>
    <col min="8" max="8" width="0.85546875" style="3" customWidth="1"/>
    <col min="9" max="11" width="7.7109375" style="3" customWidth="1"/>
    <col min="12" max="14" width="11.421875" style="3" customWidth="1"/>
    <col min="15" max="15" width="15.00390625" style="3" customWidth="1"/>
    <col min="16" max="16" width="12.28125" style="3" customWidth="1"/>
    <col min="17" max="16384" width="11.421875" style="3" customWidth="1"/>
  </cols>
  <sheetData>
    <row r="1" ht="15"/>
    <row r="2" ht="15"/>
    <row r="3" ht="15"/>
    <row r="4" ht="15"/>
    <row r="5" ht="15"/>
    <row r="6" ht="15"/>
    <row r="7" spans="1:10" ht="15">
      <c r="A7" s="1" t="s">
        <v>38</v>
      </c>
      <c r="B7" s="1"/>
      <c r="C7" s="2"/>
      <c r="D7" s="2"/>
      <c r="E7" s="2"/>
      <c r="F7" s="2"/>
      <c r="G7" s="2"/>
      <c r="H7" s="2"/>
      <c r="I7" s="2"/>
      <c r="J7" s="2"/>
    </row>
    <row r="8" spans="1:10" ht="15">
      <c r="A8" s="1" t="s">
        <v>39</v>
      </c>
      <c r="B8" s="1"/>
      <c r="C8" s="2"/>
      <c r="D8" s="2"/>
      <c r="E8" s="2"/>
      <c r="F8" s="2"/>
      <c r="G8" s="2"/>
      <c r="H8" s="2"/>
      <c r="I8" s="2"/>
      <c r="J8" s="2"/>
    </row>
    <row r="9" spans="1:22" ht="15.75" thickBot="1">
      <c r="A9" s="99">
        <f ca="1">TODAY()-30</f>
        <v>42626</v>
      </c>
      <c r="B9" s="99"/>
      <c r="C9" s="99"/>
      <c r="D9" s="5"/>
      <c r="E9" s="5"/>
      <c r="F9" s="5"/>
      <c r="G9" s="5"/>
      <c r="H9" s="5"/>
      <c r="I9" s="5"/>
      <c r="J9" s="5"/>
      <c r="K9" s="18"/>
      <c r="P9" s="54"/>
      <c r="Q9" s="54"/>
      <c r="R9" s="54"/>
      <c r="S9" s="54"/>
      <c r="T9" s="54"/>
      <c r="U9" s="54"/>
      <c r="V9" s="54"/>
    </row>
    <row r="10" spans="1:22" ht="15" customHeight="1">
      <c r="A10" s="88" t="s">
        <v>40</v>
      </c>
      <c r="B10" s="77"/>
      <c r="C10" s="88" t="s">
        <v>41</v>
      </c>
      <c r="D10" s="2"/>
      <c r="E10" s="2"/>
      <c r="F10" s="2"/>
      <c r="G10" s="2"/>
      <c r="H10" s="2"/>
      <c r="I10" s="96" t="s">
        <v>42</v>
      </c>
      <c r="J10" s="96"/>
      <c r="K10" s="96"/>
      <c r="P10" s="54"/>
      <c r="Q10" s="54"/>
      <c r="R10" s="54"/>
      <c r="S10" s="54"/>
      <c r="T10" s="54"/>
      <c r="U10" s="54"/>
      <c r="V10" s="54"/>
    </row>
    <row r="11" spans="1:22" ht="15.75" thickBot="1">
      <c r="A11" s="92"/>
      <c r="B11" s="79"/>
      <c r="C11" s="92"/>
      <c r="D11" s="2"/>
      <c r="E11" s="97" t="s">
        <v>2</v>
      </c>
      <c r="F11" s="97"/>
      <c r="G11" s="97"/>
      <c r="H11" s="2"/>
      <c r="I11" s="97" t="s">
        <v>43</v>
      </c>
      <c r="J11" s="97"/>
      <c r="K11" s="97"/>
      <c r="P11" s="54"/>
      <c r="Q11" s="54"/>
      <c r="R11" s="54"/>
      <c r="S11" s="54"/>
      <c r="T11" s="54"/>
      <c r="U11" s="54"/>
      <c r="V11" s="54"/>
    </row>
    <row r="12" spans="1:22" ht="12.75" customHeight="1">
      <c r="A12" s="92"/>
      <c r="B12" s="79"/>
      <c r="C12" s="92"/>
      <c r="D12" s="81"/>
      <c r="E12" s="94" t="s">
        <v>3</v>
      </c>
      <c r="F12" s="88" t="s">
        <v>4</v>
      </c>
      <c r="G12" s="88" t="s">
        <v>5</v>
      </c>
      <c r="H12" s="81"/>
      <c r="I12" s="94" t="s">
        <v>3</v>
      </c>
      <c r="J12" s="88" t="s">
        <v>4</v>
      </c>
      <c r="K12" s="88" t="s">
        <v>5</v>
      </c>
      <c r="P12" s="54"/>
      <c r="Q12" s="54"/>
      <c r="R12" s="54"/>
      <c r="S12" s="54"/>
      <c r="T12" s="54"/>
      <c r="U12" s="54"/>
      <c r="V12" s="54"/>
    </row>
    <row r="13" spans="1:22" ht="15.75" thickBot="1">
      <c r="A13" s="89"/>
      <c r="B13" s="78"/>
      <c r="C13" s="89"/>
      <c r="D13" s="82"/>
      <c r="E13" s="95"/>
      <c r="F13" s="89"/>
      <c r="G13" s="89"/>
      <c r="H13" s="82"/>
      <c r="I13" s="95"/>
      <c r="J13" s="89"/>
      <c r="K13" s="89"/>
      <c r="P13" s="54"/>
      <c r="Q13" s="54"/>
      <c r="R13" s="54"/>
      <c r="S13" s="54"/>
      <c r="T13" s="54"/>
      <c r="U13" s="54"/>
      <c r="V13" s="54"/>
    </row>
    <row r="14" spans="1:22" s="27" customFormat="1" ht="15">
      <c r="A14" s="70" t="s">
        <v>214</v>
      </c>
      <c r="B14" s="1"/>
      <c r="C14" s="1" t="s">
        <v>21</v>
      </c>
      <c r="D14" s="1"/>
      <c r="E14" s="26">
        <v>-0.039006413801</v>
      </c>
      <c r="F14" s="26">
        <v>2.317052832066</v>
      </c>
      <c r="G14" s="26">
        <v>2.809062992698</v>
      </c>
      <c r="H14" s="1"/>
      <c r="I14" s="26">
        <v>-0.005004967961</v>
      </c>
      <c r="J14" s="26">
        <v>0.299557339936</v>
      </c>
      <c r="K14" s="26">
        <v>0.362656339867</v>
      </c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8" ht="15">
      <c r="A15" s="70" t="s">
        <v>215</v>
      </c>
      <c r="B15" s="2"/>
      <c r="C15" s="2" t="s">
        <v>44</v>
      </c>
      <c r="D15" s="2"/>
      <c r="E15" s="9">
        <v>-0.029611625871</v>
      </c>
      <c r="F15" s="9">
        <v>2.4126040984</v>
      </c>
      <c r="G15" s="9">
        <v>2.772155154527</v>
      </c>
      <c r="H15" s="1"/>
      <c r="I15" s="9">
        <v>-0.001020369081</v>
      </c>
      <c r="J15" s="9">
        <v>0.083694183425</v>
      </c>
      <c r="K15" s="9">
        <v>0.096156321303</v>
      </c>
      <c r="P15" s="9"/>
      <c r="Q15" s="9"/>
      <c r="R15" s="9"/>
      <c r="S15" s="1"/>
      <c r="T15" s="58"/>
      <c r="U15" s="58"/>
      <c r="V15" s="58"/>
      <c r="W15" s="57"/>
      <c r="X15" s="57"/>
      <c r="Y15" s="57"/>
      <c r="Z15" s="57"/>
      <c r="AA15" s="57"/>
      <c r="AB15" s="57"/>
    </row>
    <row r="16" spans="1:28" ht="15">
      <c r="A16" s="70" t="s">
        <v>216</v>
      </c>
      <c r="B16" s="2"/>
      <c r="C16" s="2" t="s">
        <v>45</v>
      </c>
      <c r="D16" s="2"/>
      <c r="E16" s="9">
        <v>0.098983605877</v>
      </c>
      <c r="F16" s="9">
        <v>3.746126687849</v>
      </c>
      <c r="G16" s="9">
        <v>3.812412732213</v>
      </c>
      <c r="H16" s="1"/>
      <c r="I16" s="9">
        <v>0.001427325635</v>
      </c>
      <c r="J16" s="9">
        <v>0.053752199559</v>
      </c>
      <c r="K16" s="9">
        <v>0.054854144193</v>
      </c>
      <c r="P16" s="9"/>
      <c r="Q16" s="9"/>
      <c r="R16" s="9"/>
      <c r="S16" s="1"/>
      <c r="T16" s="58"/>
      <c r="U16" s="58"/>
      <c r="V16" s="58"/>
      <c r="W16" s="57"/>
      <c r="X16" s="57"/>
      <c r="Y16" s="57"/>
      <c r="Z16" s="57"/>
      <c r="AA16" s="57"/>
      <c r="AB16" s="57"/>
    </row>
    <row r="17" spans="1:28" ht="15">
      <c r="A17" s="70" t="s">
        <v>217</v>
      </c>
      <c r="B17" s="2"/>
      <c r="C17" s="2" t="s">
        <v>46</v>
      </c>
      <c r="D17" s="2"/>
      <c r="E17" s="9">
        <v>0</v>
      </c>
      <c r="F17" s="9">
        <v>3.493621194159</v>
      </c>
      <c r="G17" s="9">
        <v>3.486806433867</v>
      </c>
      <c r="H17" s="1"/>
      <c r="I17" s="9">
        <v>0</v>
      </c>
      <c r="J17" s="9">
        <v>0.008227143838</v>
      </c>
      <c r="K17" s="9">
        <v>0.008239537964</v>
      </c>
      <c r="P17" s="9"/>
      <c r="Q17" s="9"/>
      <c r="R17" s="9"/>
      <c r="S17" s="1"/>
      <c r="T17" s="58"/>
      <c r="U17" s="58"/>
      <c r="V17" s="58"/>
      <c r="W17" s="57"/>
      <c r="X17" s="57"/>
      <c r="Y17" s="57"/>
      <c r="Z17" s="57"/>
      <c r="AA17" s="57"/>
      <c r="AB17" s="57"/>
    </row>
    <row r="18" spans="1:28" ht="15">
      <c r="A18" s="70" t="s">
        <v>218</v>
      </c>
      <c r="B18" s="2"/>
      <c r="C18" s="2" t="s">
        <v>47</v>
      </c>
      <c r="D18" s="2"/>
      <c r="E18" s="9">
        <v>-0.15563314551</v>
      </c>
      <c r="F18" s="9">
        <v>0.811726442806</v>
      </c>
      <c r="G18" s="9">
        <v>1.354414501977</v>
      </c>
      <c r="H18" s="1"/>
      <c r="I18" s="9">
        <v>-0.005945456275</v>
      </c>
      <c r="J18" s="9">
        <v>0.031673897869</v>
      </c>
      <c r="K18" s="9">
        <v>0.052745442757</v>
      </c>
      <c r="P18" s="9"/>
      <c r="Q18" s="9"/>
      <c r="R18" s="9"/>
      <c r="S18" s="1"/>
      <c r="T18" s="58"/>
      <c r="U18" s="58"/>
      <c r="V18" s="58"/>
      <c r="W18" s="57"/>
      <c r="X18" s="57"/>
      <c r="Y18" s="57"/>
      <c r="Z18" s="57"/>
      <c r="AA18" s="57"/>
      <c r="AB18" s="57"/>
    </row>
    <row r="19" spans="1:28" ht="15">
      <c r="A19" s="70" t="s">
        <v>219</v>
      </c>
      <c r="B19" s="2"/>
      <c r="C19" s="2" t="s">
        <v>48</v>
      </c>
      <c r="D19" s="2"/>
      <c r="E19" s="9">
        <v>0.013726650025</v>
      </c>
      <c r="F19" s="9">
        <v>3.144122014435</v>
      </c>
      <c r="G19" s="9">
        <v>3.890930696531</v>
      </c>
      <c r="H19" s="1"/>
      <c r="I19" s="9">
        <v>0.00053353176</v>
      </c>
      <c r="J19" s="9">
        <v>0.122209915245</v>
      </c>
      <c r="K19" s="9">
        <v>0.15066089365</v>
      </c>
      <c r="P19" s="9"/>
      <c r="Q19" s="9"/>
      <c r="R19" s="9"/>
      <c r="S19" s="1"/>
      <c r="T19" s="58"/>
      <c r="U19" s="58"/>
      <c r="V19" s="58"/>
      <c r="W19" s="57"/>
      <c r="X19" s="57"/>
      <c r="Y19" s="57"/>
      <c r="Z19" s="57"/>
      <c r="AA19" s="57"/>
      <c r="AB19" s="57"/>
    </row>
    <row r="20" spans="1:28" ht="15">
      <c r="A20" s="70" t="s">
        <v>220</v>
      </c>
      <c r="B20" s="2"/>
      <c r="C20" s="2" t="s">
        <v>22</v>
      </c>
      <c r="D20" s="2"/>
      <c r="E20" s="9">
        <v>-0.785720889608</v>
      </c>
      <c r="F20" s="9">
        <v>2.053340045198</v>
      </c>
      <c r="G20" s="9">
        <v>2.508777045466</v>
      </c>
      <c r="H20" s="1"/>
      <c r="I20" s="9">
        <v>-0.451864699937</v>
      </c>
      <c r="J20" s="9">
        <v>1.183979436105</v>
      </c>
      <c r="K20" s="9">
        <v>1.445055962191</v>
      </c>
      <c r="P20" s="9"/>
      <c r="Q20" s="9"/>
      <c r="R20" s="9"/>
      <c r="S20" s="1"/>
      <c r="T20" s="58"/>
      <c r="U20" s="58"/>
      <c r="V20" s="58"/>
      <c r="W20" s="57"/>
      <c r="X20" s="57"/>
      <c r="Y20" s="57"/>
      <c r="Z20" s="57"/>
      <c r="AA20" s="57"/>
      <c r="AB20" s="57"/>
    </row>
    <row r="21" spans="1:28" ht="15">
      <c r="A21" s="70" t="s">
        <v>221</v>
      </c>
      <c r="B21" s="2"/>
      <c r="C21" s="2" t="s">
        <v>49</v>
      </c>
      <c r="D21" s="2"/>
      <c r="E21" s="9">
        <v>-8.251955654745</v>
      </c>
      <c r="F21" s="9">
        <v>-6.266997163139</v>
      </c>
      <c r="G21" s="9">
        <v>-1.991914994934</v>
      </c>
      <c r="H21" s="1"/>
      <c r="I21" s="9">
        <v>-0.419427233879</v>
      </c>
      <c r="J21" s="9">
        <v>-0.321558306821</v>
      </c>
      <c r="K21" s="9">
        <v>-0.098078724336</v>
      </c>
      <c r="P21" s="9"/>
      <c r="Q21" s="9"/>
      <c r="R21" s="9"/>
      <c r="S21" s="1"/>
      <c r="T21" s="58"/>
      <c r="U21" s="58"/>
      <c r="V21" s="58"/>
      <c r="W21" s="57"/>
      <c r="X21" s="57"/>
      <c r="Y21" s="57"/>
      <c r="Z21" s="57"/>
      <c r="AA21" s="57"/>
      <c r="AB21" s="57"/>
    </row>
    <row r="22" spans="1:28" ht="15">
      <c r="A22" s="70" t="s">
        <v>222</v>
      </c>
      <c r="B22" s="2"/>
      <c r="C22" s="2" t="s">
        <v>50</v>
      </c>
      <c r="D22" s="2"/>
      <c r="E22" s="9">
        <v>0.015192061289</v>
      </c>
      <c r="F22" s="9">
        <v>13.985613190818</v>
      </c>
      <c r="G22" s="9">
        <v>13.985613190818</v>
      </c>
      <c r="H22" s="1"/>
      <c r="I22" s="9">
        <v>3.5705977E-05</v>
      </c>
      <c r="J22" s="9">
        <v>0.029745267398</v>
      </c>
      <c r="K22" s="9">
        <v>0.029846335952</v>
      </c>
      <c r="P22" s="9"/>
      <c r="Q22" s="9"/>
      <c r="R22" s="9"/>
      <c r="S22" s="1"/>
      <c r="T22" s="58"/>
      <c r="U22" s="58"/>
      <c r="V22" s="58"/>
      <c r="W22" s="57"/>
      <c r="X22" s="57"/>
      <c r="Y22" s="57"/>
      <c r="Z22" s="57"/>
      <c r="AA22" s="57"/>
      <c r="AB22" s="57"/>
    </row>
    <row r="23" spans="1:28" ht="15">
      <c r="A23" s="70" t="s">
        <v>223</v>
      </c>
      <c r="B23" s="2"/>
      <c r="C23" s="2" t="s">
        <v>51</v>
      </c>
      <c r="D23" s="2"/>
      <c r="E23" s="9">
        <v>0.070165416672</v>
      </c>
      <c r="F23" s="9">
        <v>7.015925260504</v>
      </c>
      <c r="G23" s="9">
        <v>7.823328724158</v>
      </c>
      <c r="H23" s="1"/>
      <c r="I23" s="9">
        <v>0.003302282071</v>
      </c>
      <c r="J23" s="9">
        <v>0.318440595721</v>
      </c>
      <c r="K23" s="9">
        <v>0.353625743853</v>
      </c>
      <c r="P23" s="9"/>
      <c r="Q23" s="9"/>
      <c r="R23" s="9"/>
      <c r="S23" s="1"/>
      <c r="T23" s="58"/>
      <c r="U23" s="58"/>
      <c r="V23" s="58"/>
      <c r="W23" s="57"/>
      <c r="X23" s="57"/>
      <c r="Y23" s="57"/>
      <c r="Z23" s="57"/>
      <c r="AA23" s="57"/>
      <c r="AB23" s="57"/>
    </row>
    <row r="24" spans="1:28" ht="15">
      <c r="A24" s="70" t="s">
        <v>224</v>
      </c>
      <c r="B24" s="2"/>
      <c r="C24" s="2" t="s">
        <v>52</v>
      </c>
      <c r="D24" s="2"/>
      <c r="E24" s="9">
        <v>0.007610574185</v>
      </c>
      <c r="F24" s="9">
        <v>3.929109594207</v>
      </c>
      <c r="G24" s="9">
        <v>3.789356757338</v>
      </c>
      <c r="H24" s="1"/>
      <c r="I24" s="9">
        <v>0.00134828667</v>
      </c>
      <c r="J24" s="9">
        <v>0.690797907365</v>
      </c>
      <c r="K24" s="9">
        <v>0.669391043581</v>
      </c>
      <c r="P24" s="9"/>
      <c r="Q24" s="9"/>
      <c r="R24" s="9"/>
      <c r="S24" s="1"/>
      <c r="T24" s="58"/>
      <c r="U24" s="58"/>
      <c r="V24" s="58"/>
      <c r="W24" s="57"/>
      <c r="X24" s="57"/>
      <c r="Y24" s="57"/>
      <c r="Z24" s="57"/>
      <c r="AA24" s="57"/>
      <c r="AB24" s="57"/>
    </row>
    <row r="25" spans="1:28" ht="15">
      <c r="A25" s="70" t="s">
        <v>225</v>
      </c>
      <c r="B25" s="2"/>
      <c r="C25" s="2" t="s">
        <v>53</v>
      </c>
      <c r="D25" s="2"/>
      <c r="E25" s="9">
        <v>-0.415958936509</v>
      </c>
      <c r="F25" s="9">
        <v>0.474651867142</v>
      </c>
      <c r="G25" s="9">
        <v>0.524281037092</v>
      </c>
      <c r="H25" s="1"/>
      <c r="I25" s="9">
        <v>-0.073162761106</v>
      </c>
      <c r="J25" s="9">
        <v>0.085338354773</v>
      </c>
      <c r="K25" s="9">
        <v>0.094534841912</v>
      </c>
      <c r="P25" s="9"/>
      <c r="Q25" s="9"/>
      <c r="R25" s="9"/>
      <c r="S25" s="1"/>
      <c r="T25" s="58"/>
      <c r="U25" s="58"/>
      <c r="V25" s="58"/>
      <c r="W25" s="57"/>
      <c r="X25" s="57"/>
      <c r="Y25" s="57"/>
      <c r="Z25" s="57"/>
      <c r="AA25" s="57"/>
      <c r="AB25" s="57"/>
    </row>
    <row r="26" spans="1:28" ht="15">
      <c r="A26" s="70" t="s">
        <v>226</v>
      </c>
      <c r="B26" s="2"/>
      <c r="C26" s="2" t="s">
        <v>54</v>
      </c>
      <c r="D26" s="2"/>
      <c r="E26" s="9">
        <v>0.045993185549</v>
      </c>
      <c r="F26" s="9">
        <v>2.429865643141</v>
      </c>
      <c r="G26" s="9">
        <v>2.49081562144</v>
      </c>
      <c r="H26" s="1"/>
      <c r="I26" s="9">
        <v>0.001808403543</v>
      </c>
      <c r="J26" s="9">
        <v>0.096239514839</v>
      </c>
      <c r="K26" s="9">
        <v>0.098929894254</v>
      </c>
      <c r="P26" s="9"/>
      <c r="Q26" s="9"/>
      <c r="R26" s="9"/>
      <c r="S26" s="1"/>
      <c r="T26" s="58"/>
      <c r="U26" s="58"/>
      <c r="V26" s="58"/>
      <c r="W26" s="57"/>
      <c r="X26" s="57"/>
      <c r="Y26" s="57"/>
      <c r="Z26" s="57"/>
      <c r="AA26" s="57"/>
      <c r="AB26" s="57"/>
    </row>
    <row r="27" spans="1:28" ht="15">
      <c r="A27" s="70" t="s">
        <v>227</v>
      </c>
      <c r="B27" s="2"/>
      <c r="C27" s="2" t="s">
        <v>55</v>
      </c>
      <c r="D27" s="2"/>
      <c r="E27" s="9">
        <v>0.692816186461</v>
      </c>
      <c r="F27" s="9">
        <v>4.675204603866</v>
      </c>
      <c r="G27" s="9">
        <v>1.099908643553</v>
      </c>
      <c r="H27" s="1"/>
      <c r="I27" s="9">
        <v>0.002789615746</v>
      </c>
      <c r="J27" s="9">
        <v>0.018675741749</v>
      </c>
      <c r="K27" s="9">
        <v>0.004564571915</v>
      </c>
      <c r="P27" s="9"/>
      <c r="Q27" s="9"/>
      <c r="R27" s="9"/>
      <c r="S27" s="1"/>
      <c r="T27" s="58"/>
      <c r="U27" s="58"/>
      <c r="V27" s="58"/>
      <c r="W27" s="57"/>
      <c r="X27" s="57"/>
      <c r="Y27" s="57"/>
      <c r="Z27" s="57"/>
      <c r="AA27" s="57"/>
      <c r="AB27" s="57"/>
    </row>
    <row r="28" spans="1:28" ht="15">
      <c r="A28" s="70" t="s">
        <v>228</v>
      </c>
      <c r="B28" s="2"/>
      <c r="C28" s="2" t="s">
        <v>56</v>
      </c>
      <c r="D28" s="2"/>
      <c r="E28" s="9">
        <v>0.552657538498</v>
      </c>
      <c r="F28" s="9">
        <v>2.698878660106</v>
      </c>
      <c r="G28" s="9">
        <v>2.823959086838</v>
      </c>
      <c r="H28" s="1"/>
      <c r="I28" s="9">
        <v>0.033514089017</v>
      </c>
      <c r="J28" s="9">
        <v>0.16526418269</v>
      </c>
      <c r="K28" s="9">
        <v>0.173299897905</v>
      </c>
      <c r="P28" s="9"/>
      <c r="Q28" s="9"/>
      <c r="R28" s="9"/>
      <c r="S28" s="1"/>
      <c r="T28" s="58"/>
      <c r="U28" s="58"/>
      <c r="V28" s="58"/>
      <c r="W28" s="57"/>
      <c r="X28" s="57"/>
      <c r="Y28" s="57"/>
      <c r="Z28" s="57"/>
      <c r="AA28" s="57"/>
      <c r="AB28" s="57"/>
    </row>
    <row r="29" spans="1:28" ht="15">
      <c r="A29" s="70" t="s">
        <v>229</v>
      </c>
      <c r="B29" s="2"/>
      <c r="C29" s="2" t="s">
        <v>57</v>
      </c>
      <c r="D29" s="2"/>
      <c r="E29" s="9">
        <v>-0.116352075871</v>
      </c>
      <c r="F29" s="9">
        <v>5.825497622085</v>
      </c>
      <c r="G29" s="9">
        <v>6.904380126942</v>
      </c>
      <c r="H29" s="1"/>
      <c r="I29" s="9">
        <v>-0.002073087978</v>
      </c>
      <c r="J29" s="9">
        <v>0.101036178391</v>
      </c>
      <c r="K29" s="9">
        <v>0.118942357155</v>
      </c>
      <c r="P29" s="9"/>
      <c r="Q29" s="9"/>
      <c r="R29" s="9"/>
      <c r="S29" s="1"/>
      <c r="T29" s="58"/>
      <c r="U29" s="58"/>
      <c r="V29" s="58"/>
      <c r="W29" s="57"/>
      <c r="X29" s="57"/>
      <c r="Y29" s="57"/>
      <c r="Z29" s="57"/>
      <c r="AA29" s="57"/>
      <c r="AB29" s="57"/>
    </row>
    <row r="30" spans="1:28" ht="15">
      <c r="A30" s="70" t="s">
        <v>230</v>
      </c>
      <c r="B30" s="2"/>
      <c r="C30" s="2" t="s">
        <v>23</v>
      </c>
      <c r="D30" s="2"/>
      <c r="E30" s="9">
        <v>0</v>
      </c>
      <c r="F30" s="9">
        <v>0.628515798741</v>
      </c>
      <c r="G30" s="9">
        <v>1.552848256178</v>
      </c>
      <c r="H30" s="1"/>
      <c r="I30" s="9">
        <v>0</v>
      </c>
      <c r="J30" s="9">
        <v>0.002165946919</v>
      </c>
      <c r="K30" s="9">
        <v>0.005320626012</v>
      </c>
      <c r="P30" s="9"/>
      <c r="Q30" s="9"/>
      <c r="R30" s="9"/>
      <c r="S30" s="1"/>
      <c r="T30" s="58"/>
      <c r="U30" s="58"/>
      <c r="V30" s="58"/>
      <c r="W30" s="57"/>
      <c r="X30" s="57"/>
      <c r="Y30" s="57"/>
      <c r="Z30" s="57"/>
      <c r="AA30" s="57"/>
      <c r="AB30" s="57"/>
    </row>
    <row r="31" spans="1:28" ht="15">
      <c r="A31" s="70" t="s">
        <v>231</v>
      </c>
      <c r="B31" s="2"/>
      <c r="C31" s="2" t="s">
        <v>23</v>
      </c>
      <c r="D31" s="2"/>
      <c r="E31" s="9">
        <v>0</v>
      </c>
      <c r="F31" s="9">
        <v>0.628515798741</v>
      </c>
      <c r="G31" s="9">
        <v>1.552848256178</v>
      </c>
      <c r="H31" s="1"/>
      <c r="I31" s="9">
        <v>0</v>
      </c>
      <c r="J31" s="9">
        <v>0.002165946919</v>
      </c>
      <c r="K31" s="9">
        <v>0.005320626012</v>
      </c>
      <c r="P31" s="9"/>
      <c r="Q31" s="9"/>
      <c r="R31" s="9"/>
      <c r="S31" s="1"/>
      <c r="T31" s="58"/>
      <c r="U31" s="58"/>
      <c r="V31" s="58"/>
      <c r="W31" s="57"/>
      <c r="X31" s="57"/>
      <c r="Y31" s="57"/>
      <c r="Z31" s="57"/>
      <c r="AA31" s="57"/>
      <c r="AB31" s="57"/>
    </row>
    <row r="32" spans="1:28" ht="15">
      <c r="A32" s="70" t="s">
        <v>232</v>
      </c>
      <c r="B32" s="2"/>
      <c r="C32" s="2" t="s">
        <v>24</v>
      </c>
      <c r="D32" s="2"/>
      <c r="E32" s="9">
        <v>8.392529E-06</v>
      </c>
      <c r="F32" s="9">
        <v>4.896570946905</v>
      </c>
      <c r="G32" s="9">
        <v>4.943757627443</v>
      </c>
      <c r="H32" s="1"/>
      <c r="I32" s="9">
        <v>1.001739E-06</v>
      </c>
      <c r="J32" s="9">
        <v>0.574630523983</v>
      </c>
      <c r="K32" s="9">
        <v>0.581877598459</v>
      </c>
      <c r="P32" s="9"/>
      <c r="Q32" s="9"/>
      <c r="R32" s="9"/>
      <c r="S32" s="1"/>
      <c r="T32" s="58"/>
      <c r="U32" s="58"/>
      <c r="V32" s="58"/>
      <c r="W32" s="57"/>
      <c r="X32" s="57"/>
      <c r="Y32" s="57"/>
      <c r="Z32" s="57"/>
      <c r="AA32" s="57"/>
      <c r="AB32" s="57"/>
    </row>
    <row r="33" spans="1:28" ht="15">
      <c r="A33" s="70" t="s">
        <v>233</v>
      </c>
      <c r="B33" s="2"/>
      <c r="C33" s="2" t="s">
        <v>58</v>
      </c>
      <c r="D33" s="2"/>
      <c r="E33" s="9">
        <v>0</v>
      </c>
      <c r="F33" s="9">
        <v>5.178486358211</v>
      </c>
      <c r="G33" s="9">
        <v>5.265456244424</v>
      </c>
      <c r="H33" s="1"/>
      <c r="I33" s="9">
        <v>0</v>
      </c>
      <c r="J33" s="9">
        <v>0.025765896506</v>
      </c>
      <c r="K33" s="9">
        <v>0.026265919854</v>
      </c>
      <c r="P33" s="9"/>
      <c r="Q33" s="9"/>
      <c r="R33" s="9"/>
      <c r="S33" s="1"/>
      <c r="T33" s="58"/>
      <c r="U33" s="58"/>
      <c r="V33" s="58"/>
      <c r="W33" s="57"/>
      <c r="X33" s="57"/>
      <c r="Y33" s="57"/>
      <c r="Z33" s="57"/>
      <c r="AA33" s="57"/>
      <c r="AB33" s="57"/>
    </row>
    <row r="34" spans="1:28" ht="15">
      <c r="A34" s="70" t="s">
        <v>234</v>
      </c>
      <c r="B34" s="2"/>
      <c r="C34" s="2" t="s">
        <v>59</v>
      </c>
      <c r="D34" s="2"/>
      <c r="E34" s="9">
        <v>0</v>
      </c>
      <c r="F34" s="9">
        <v>5.562248149346</v>
      </c>
      <c r="G34" s="9">
        <v>5.630034315644</v>
      </c>
      <c r="H34" s="1"/>
      <c r="I34" s="9">
        <v>0</v>
      </c>
      <c r="J34" s="9">
        <v>0.421713662726</v>
      </c>
      <c r="K34" s="9">
        <v>0.428028521388</v>
      </c>
      <c r="P34" s="9"/>
      <c r="Q34" s="9"/>
      <c r="R34" s="9"/>
      <c r="S34" s="1"/>
      <c r="T34" s="58"/>
      <c r="U34" s="58"/>
      <c r="V34" s="58"/>
      <c r="W34" s="57"/>
      <c r="X34" s="57"/>
      <c r="Y34" s="57"/>
      <c r="Z34" s="57"/>
      <c r="AA34" s="57"/>
      <c r="AB34" s="57"/>
    </row>
    <row r="35" spans="1:28" ht="15">
      <c r="A35" s="70" t="s">
        <v>235</v>
      </c>
      <c r="B35" s="2"/>
      <c r="C35" s="2" t="s">
        <v>60</v>
      </c>
      <c r="D35" s="2"/>
      <c r="E35" s="9">
        <v>0</v>
      </c>
      <c r="F35" s="9">
        <v>3.476780589857</v>
      </c>
      <c r="G35" s="9">
        <v>3.476780589857</v>
      </c>
      <c r="H35" s="1"/>
      <c r="I35" s="9">
        <v>0</v>
      </c>
      <c r="J35" s="9">
        <v>0.118647920444</v>
      </c>
      <c r="K35" s="9">
        <v>0.119051062683</v>
      </c>
      <c r="P35" s="9"/>
      <c r="Q35" s="9"/>
      <c r="R35" s="9"/>
      <c r="S35" s="1"/>
      <c r="T35" s="58"/>
      <c r="U35" s="58"/>
      <c r="V35" s="58"/>
      <c r="W35" s="57"/>
      <c r="X35" s="57"/>
      <c r="Y35" s="57"/>
      <c r="Z35" s="57"/>
      <c r="AA35" s="57"/>
      <c r="AB35" s="57"/>
    </row>
    <row r="36" spans="1:28" ht="15">
      <c r="A36" s="70" t="s">
        <v>236</v>
      </c>
      <c r="B36" s="2"/>
      <c r="C36" s="2" t="s">
        <v>61</v>
      </c>
      <c r="D36" s="2"/>
      <c r="E36" s="9">
        <v>0.000410234304</v>
      </c>
      <c r="F36" s="9">
        <v>3.491318396005</v>
      </c>
      <c r="G36" s="9">
        <v>3.491318396005</v>
      </c>
      <c r="H36" s="1"/>
      <c r="I36" s="9">
        <v>1.001739E-06</v>
      </c>
      <c r="J36" s="9">
        <v>0.008495835045</v>
      </c>
      <c r="K36" s="9">
        <v>0.008524702218</v>
      </c>
      <c r="P36" s="9"/>
      <c r="Q36" s="9"/>
      <c r="R36" s="9"/>
      <c r="S36" s="1"/>
      <c r="T36" s="58"/>
      <c r="U36" s="58"/>
      <c r="V36" s="58"/>
      <c r="W36" s="57"/>
      <c r="X36" s="57"/>
      <c r="Y36" s="57"/>
      <c r="Z36" s="57"/>
      <c r="AA36" s="57"/>
      <c r="AB36" s="57"/>
    </row>
    <row r="37" spans="1:28" ht="15">
      <c r="A37" s="70" t="s">
        <v>237</v>
      </c>
      <c r="B37" s="2"/>
      <c r="C37" s="2" t="s">
        <v>62</v>
      </c>
      <c r="D37" s="2"/>
      <c r="E37" s="9">
        <v>0</v>
      </c>
      <c r="F37" s="9">
        <v>3.884852361799</v>
      </c>
      <c r="G37" s="9">
        <v>3.884852361799</v>
      </c>
      <c r="H37" s="1"/>
      <c r="I37" s="9">
        <v>0</v>
      </c>
      <c r="J37" s="9">
        <v>5.357095E-06</v>
      </c>
      <c r="K37" s="9">
        <v>5.375297E-06</v>
      </c>
      <c r="P37" s="9"/>
      <c r="Q37" s="9"/>
      <c r="R37" s="9"/>
      <c r="S37" s="1"/>
      <c r="T37" s="58"/>
      <c r="U37" s="58"/>
      <c r="V37" s="58"/>
      <c r="W37" s="57"/>
      <c r="X37" s="57"/>
      <c r="Y37" s="57"/>
      <c r="Z37" s="57"/>
      <c r="AA37" s="57"/>
      <c r="AB37" s="57"/>
    </row>
    <row r="38" spans="1:28" ht="15">
      <c r="A38" s="70" t="s">
        <v>238</v>
      </c>
      <c r="B38" s="2"/>
      <c r="C38" s="2" t="s">
        <v>63</v>
      </c>
      <c r="D38" s="2"/>
      <c r="E38" s="9">
        <v>0</v>
      </c>
      <c r="F38" s="9">
        <v>4.95922543565</v>
      </c>
      <c r="G38" s="9">
        <v>5.405201157905</v>
      </c>
      <c r="H38" s="1"/>
      <c r="I38" s="9">
        <v>0</v>
      </c>
      <c r="J38" s="9">
        <v>1.852168E-06</v>
      </c>
      <c r="K38" s="9">
        <v>2.017019E-06</v>
      </c>
      <c r="P38" s="9"/>
      <c r="Q38" s="9"/>
      <c r="R38" s="9"/>
      <c r="S38" s="1"/>
      <c r="T38" s="58"/>
      <c r="U38" s="58"/>
      <c r="V38" s="58"/>
      <c r="W38" s="57"/>
      <c r="X38" s="57"/>
      <c r="Y38" s="57"/>
      <c r="Z38" s="57"/>
      <c r="AA38" s="57"/>
      <c r="AB38" s="57"/>
    </row>
    <row r="39" spans="1:28" ht="15">
      <c r="A39" s="70" t="s">
        <v>239</v>
      </c>
      <c r="B39" s="2"/>
      <c r="C39" s="2" t="s">
        <v>25</v>
      </c>
      <c r="D39" s="2"/>
      <c r="E39" s="9">
        <v>0.173631907552</v>
      </c>
      <c r="F39" s="9">
        <v>3.648357985955</v>
      </c>
      <c r="G39" s="9">
        <v>3.721147944822</v>
      </c>
      <c r="H39" s="1"/>
      <c r="I39" s="9">
        <v>0.030189319142</v>
      </c>
      <c r="J39" s="9">
        <v>0.632278523068</v>
      </c>
      <c r="K39" s="9">
        <v>0.646630489955</v>
      </c>
      <c r="P39" s="9"/>
      <c r="Q39" s="9"/>
      <c r="R39" s="9"/>
      <c r="S39" s="1"/>
      <c r="T39" s="58"/>
      <c r="U39" s="58"/>
      <c r="V39" s="58"/>
      <c r="W39" s="57"/>
      <c r="X39" s="57"/>
      <c r="Y39" s="57"/>
      <c r="Z39" s="57"/>
      <c r="AA39" s="57"/>
      <c r="AB39" s="57"/>
    </row>
    <row r="40" spans="1:28" ht="15">
      <c r="A40" s="70" t="s">
        <v>240</v>
      </c>
      <c r="B40" s="2"/>
      <c r="C40" s="2" t="s">
        <v>64</v>
      </c>
      <c r="D40" s="2"/>
      <c r="E40" s="9">
        <v>0.303282206891</v>
      </c>
      <c r="F40" s="9">
        <v>3.328554771729</v>
      </c>
      <c r="G40" s="9">
        <v>3.328554771729</v>
      </c>
      <c r="H40" s="1"/>
      <c r="I40" s="9">
        <v>0.01780932155</v>
      </c>
      <c r="J40" s="9">
        <v>0.195680319855</v>
      </c>
      <c r="K40" s="9">
        <v>0.196345202999</v>
      </c>
      <c r="P40" s="9"/>
      <c r="Q40" s="9"/>
      <c r="R40" s="9"/>
      <c r="S40" s="1"/>
      <c r="T40" s="58"/>
      <c r="U40" s="58"/>
      <c r="V40" s="58"/>
      <c r="W40" s="57"/>
      <c r="X40" s="57"/>
      <c r="Y40" s="57"/>
      <c r="Z40" s="57"/>
      <c r="AA40" s="57"/>
      <c r="AB40" s="57"/>
    </row>
    <row r="41" spans="1:28" ht="15">
      <c r="A41" s="70" t="s">
        <v>241</v>
      </c>
      <c r="B41" s="2"/>
      <c r="C41" s="2" t="s">
        <v>65</v>
      </c>
      <c r="D41" s="2"/>
      <c r="E41" s="9">
        <v>0.187518734272</v>
      </c>
      <c r="F41" s="9">
        <v>3.507572064371</v>
      </c>
      <c r="G41" s="9">
        <v>3.636135791849</v>
      </c>
      <c r="H41" s="1"/>
      <c r="I41" s="9">
        <v>0.009112197341</v>
      </c>
      <c r="J41" s="9">
        <v>0.170146399858</v>
      </c>
      <c r="K41" s="9">
        <v>0.176762571643</v>
      </c>
      <c r="P41" s="9"/>
      <c r="Q41" s="9"/>
      <c r="R41" s="9"/>
      <c r="S41" s="1"/>
      <c r="T41" s="58"/>
      <c r="U41" s="58"/>
      <c r="V41" s="58"/>
      <c r="W41" s="57"/>
      <c r="X41" s="57"/>
      <c r="Y41" s="57"/>
      <c r="Z41" s="57"/>
      <c r="AA41" s="57"/>
      <c r="AB41" s="57"/>
    </row>
    <row r="42" spans="1:28" ht="15">
      <c r="A42" s="70" t="s">
        <v>242</v>
      </c>
      <c r="B42" s="2"/>
      <c r="C42" s="2" t="s">
        <v>66</v>
      </c>
      <c r="D42" s="2"/>
      <c r="E42" s="9">
        <v>0.106481414537</v>
      </c>
      <c r="F42" s="9">
        <v>4.01076476393</v>
      </c>
      <c r="G42" s="9">
        <v>4.015550180663</v>
      </c>
      <c r="H42" s="1"/>
      <c r="I42" s="9">
        <v>0.000894925124</v>
      </c>
      <c r="J42" s="9">
        <v>0.033459557706</v>
      </c>
      <c r="K42" s="9">
        <v>0.033611757938</v>
      </c>
      <c r="P42" s="9"/>
      <c r="Q42" s="9"/>
      <c r="R42" s="9"/>
      <c r="S42" s="1"/>
      <c r="T42" s="58"/>
      <c r="U42" s="58"/>
      <c r="V42" s="58"/>
      <c r="W42" s="57"/>
      <c r="X42" s="57"/>
      <c r="Y42" s="57"/>
      <c r="Z42" s="57"/>
      <c r="AA42" s="57"/>
      <c r="AB42" s="57"/>
    </row>
    <row r="43" spans="1:28" ht="15">
      <c r="A43" s="70" t="s">
        <v>243</v>
      </c>
      <c r="B43" s="2"/>
      <c r="C43" s="2" t="s">
        <v>67</v>
      </c>
      <c r="D43" s="2"/>
      <c r="E43" s="9">
        <v>0.280888457219</v>
      </c>
      <c r="F43" s="9">
        <v>5.345294631754</v>
      </c>
      <c r="G43" s="9">
        <v>5.463855829288</v>
      </c>
      <c r="H43" s="1"/>
      <c r="I43" s="9">
        <v>0.001439829311</v>
      </c>
      <c r="J43" s="9">
        <v>0.026899735254</v>
      </c>
      <c r="K43" s="9">
        <v>0.027558795436</v>
      </c>
      <c r="P43" s="9"/>
      <c r="Q43" s="9"/>
      <c r="R43" s="9"/>
      <c r="S43" s="1"/>
      <c r="T43" s="58"/>
      <c r="U43" s="58"/>
      <c r="V43" s="58"/>
      <c r="W43" s="57"/>
      <c r="X43" s="57"/>
      <c r="Y43" s="57"/>
      <c r="Z43" s="57"/>
      <c r="AA43" s="57"/>
      <c r="AB43" s="57"/>
    </row>
    <row r="44" spans="1:28" ht="15">
      <c r="A44" s="70" t="s">
        <v>244</v>
      </c>
      <c r="B44" s="2"/>
      <c r="C44" s="2" t="s">
        <v>68</v>
      </c>
      <c r="D44" s="2"/>
      <c r="E44" s="9">
        <v>0</v>
      </c>
      <c r="F44" s="9">
        <v>3.604575506315</v>
      </c>
      <c r="G44" s="9">
        <v>3.767722879626</v>
      </c>
      <c r="H44" s="1"/>
      <c r="I44" s="9">
        <v>0</v>
      </c>
      <c r="J44" s="9">
        <v>0.069760222789</v>
      </c>
      <c r="K44" s="9">
        <v>0.073050379914</v>
      </c>
      <c r="P44" s="9"/>
      <c r="Q44" s="9"/>
      <c r="R44" s="9"/>
      <c r="S44" s="1"/>
      <c r="T44" s="58"/>
      <c r="U44" s="58"/>
      <c r="V44" s="58"/>
      <c r="W44" s="57"/>
      <c r="X44" s="57"/>
      <c r="Y44" s="57"/>
      <c r="Z44" s="57"/>
      <c r="AA44" s="57"/>
      <c r="AB44" s="57"/>
    </row>
    <row r="45" spans="1:28" ht="15">
      <c r="A45" s="70" t="s">
        <v>245</v>
      </c>
      <c r="B45" s="2"/>
      <c r="C45" s="2" t="s">
        <v>69</v>
      </c>
      <c r="D45" s="2"/>
      <c r="E45" s="9">
        <v>0</v>
      </c>
      <c r="F45" s="9">
        <v>4.589397257237</v>
      </c>
      <c r="G45" s="9">
        <v>4.589397257237</v>
      </c>
      <c r="H45" s="1"/>
      <c r="I45" s="9">
        <v>0</v>
      </c>
      <c r="J45" s="9">
        <v>0.032166302632</v>
      </c>
      <c r="K45" s="9">
        <v>0.032275597386</v>
      </c>
      <c r="P45" s="9"/>
      <c r="Q45" s="9"/>
      <c r="R45" s="9"/>
      <c r="S45" s="1"/>
      <c r="T45" s="58"/>
      <c r="U45" s="58"/>
      <c r="V45" s="58"/>
      <c r="W45" s="57"/>
      <c r="X45" s="57"/>
      <c r="Y45" s="57"/>
      <c r="Z45" s="57"/>
      <c r="AA45" s="57"/>
      <c r="AB45" s="57"/>
    </row>
    <row r="46" spans="1:28" ht="15">
      <c r="A46" s="70" t="s">
        <v>246</v>
      </c>
      <c r="B46" s="2"/>
      <c r="C46" s="2" t="s">
        <v>70</v>
      </c>
      <c r="D46" s="2"/>
      <c r="E46" s="9">
        <v>0</v>
      </c>
      <c r="F46" s="9">
        <v>3.952937255093</v>
      </c>
      <c r="G46" s="9">
        <v>4.112958729902</v>
      </c>
      <c r="H46" s="1"/>
      <c r="I46" s="9">
        <v>0</v>
      </c>
      <c r="J46" s="9">
        <v>0.044437869879</v>
      </c>
      <c r="K46" s="9">
        <v>0.046322584906</v>
      </c>
      <c r="P46" s="9"/>
      <c r="Q46" s="9"/>
      <c r="R46" s="9"/>
      <c r="S46" s="1"/>
      <c r="T46" s="58"/>
      <c r="U46" s="58"/>
      <c r="V46" s="58"/>
      <c r="W46" s="57"/>
      <c r="X46" s="57"/>
      <c r="Y46" s="57"/>
      <c r="Z46" s="57"/>
      <c r="AA46" s="57"/>
      <c r="AB46" s="57"/>
    </row>
    <row r="47" spans="1:28" ht="15">
      <c r="A47" s="70" t="s">
        <v>247</v>
      </c>
      <c r="B47" s="2"/>
      <c r="C47" s="2" t="s">
        <v>71</v>
      </c>
      <c r="D47" s="2"/>
      <c r="E47" s="9">
        <v>0</v>
      </c>
      <c r="F47" s="9">
        <v>3.744295667468</v>
      </c>
      <c r="G47" s="9">
        <v>3.744295667468</v>
      </c>
      <c r="H47" s="1"/>
      <c r="I47" s="9">
        <v>0</v>
      </c>
      <c r="J47" s="9">
        <v>0.025716668019</v>
      </c>
      <c r="K47" s="9">
        <v>0.025804048186</v>
      </c>
      <c r="P47" s="9"/>
      <c r="Q47" s="9"/>
      <c r="R47" s="9"/>
      <c r="S47" s="1"/>
      <c r="T47" s="58"/>
      <c r="U47" s="58"/>
      <c r="V47" s="58"/>
      <c r="W47" s="57"/>
      <c r="X47" s="57"/>
      <c r="Y47" s="57"/>
      <c r="Z47" s="57"/>
      <c r="AA47" s="57"/>
      <c r="AB47" s="57"/>
    </row>
    <row r="48" spans="1:28" ht="15">
      <c r="A48" s="70" t="s">
        <v>248</v>
      </c>
      <c r="B48" s="2"/>
      <c r="C48" s="2" t="s">
        <v>72</v>
      </c>
      <c r="D48" s="2"/>
      <c r="E48" s="9">
        <v>0.113317074236</v>
      </c>
      <c r="F48" s="9">
        <v>4.167360717727</v>
      </c>
      <c r="G48" s="9">
        <v>4.265722304557</v>
      </c>
      <c r="H48" s="1"/>
      <c r="I48" s="9">
        <v>0.000933045816</v>
      </c>
      <c r="J48" s="9">
        <v>0.034011447076</v>
      </c>
      <c r="K48" s="9">
        <v>0.034899551547</v>
      </c>
      <c r="P48" s="9"/>
      <c r="Q48" s="9"/>
      <c r="R48" s="9"/>
      <c r="S48" s="1"/>
      <c r="T48" s="58"/>
      <c r="U48" s="58"/>
      <c r="V48" s="58"/>
      <c r="W48" s="57"/>
      <c r="X48" s="57"/>
      <c r="Y48" s="57"/>
      <c r="Z48" s="57"/>
      <c r="AA48" s="57"/>
      <c r="AB48" s="57"/>
    </row>
    <row r="49" spans="1:14" ht="15.75" thickBot="1">
      <c r="A49" s="4"/>
      <c r="B49" s="4"/>
      <c r="C49" s="4" t="s">
        <v>26</v>
      </c>
      <c r="D49" s="5"/>
      <c r="E49" s="20">
        <v>-0.426679347017</v>
      </c>
      <c r="F49" s="20">
        <v>2.692611770011</v>
      </c>
      <c r="G49" s="20">
        <v>3.041541016484</v>
      </c>
      <c r="H49" s="4"/>
      <c r="I49" s="20">
        <v>-0.426679347017</v>
      </c>
      <c r="J49" s="20">
        <v>2.692611770011</v>
      </c>
      <c r="K49" s="20">
        <v>3.041541016484</v>
      </c>
      <c r="L49" s="57"/>
      <c r="M49" s="57"/>
      <c r="N49" s="57"/>
    </row>
    <row r="50" spans="1:22" ht="15">
      <c r="A50" s="2" t="s">
        <v>27</v>
      </c>
      <c r="B50" s="12"/>
      <c r="C50" s="21"/>
      <c r="D50" s="14"/>
      <c r="E50" s="16"/>
      <c r="F50" s="16"/>
      <c r="G50" s="16"/>
      <c r="H50" s="21"/>
      <c r="I50" s="16"/>
      <c r="J50" s="16"/>
      <c r="K50" s="16"/>
      <c r="P50" s="9"/>
      <c r="Q50" s="9"/>
      <c r="R50" s="9"/>
      <c r="S50" s="1"/>
      <c r="T50" s="9"/>
      <c r="U50" s="9"/>
      <c r="V50" s="9"/>
    </row>
    <row r="51" spans="1:22" ht="15">
      <c r="A51" s="3" t="s">
        <v>250</v>
      </c>
      <c r="P51" s="9"/>
      <c r="Q51" s="9"/>
      <c r="R51" s="9"/>
      <c r="S51" s="1"/>
      <c r="T51" s="9"/>
      <c r="U51" s="9"/>
      <c r="V51" s="9"/>
    </row>
    <row r="52" spans="16:22" ht="15">
      <c r="P52" s="9"/>
      <c r="Q52" s="9"/>
      <c r="R52" s="9"/>
      <c r="S52" s="1"/>
      <c r="T52" s="9"/>
      <c r="U52" s="9"/>
      <c r="V52" s="9"/>
    </row>
    <row r="53" spans="16:22" ht="15">
      <c r="P53" s="9"/>
      <c r="Q53" s="9"/>
      <c r="R53" s="9"/>
      <c r="S53" s="1"/>
      <c r="T53" s="9"/>
      <c r="U53" s="9"/>
      <c r="V53" s="9"/>
    </row>
    <row r="54" spans="16:22" ht="15">
      <c r="P54" s="9"/>
      <c r="Q54" s="9"/>
      <c r="R54" s="9"/>
      <c r="S54" s="1"/>
      <c r="T54" s="9"/>
      <c r="U54" s="9"/>
      <c r="V54" s="9"/>
    </row>
    <row r="55" spans="16:22" ht="15">
      <c r="P55" s="9"/>
      <c r="Q55" s="9"/>
      <c r="R55" s="9"/>
      <c r="S55" s="1"/>
      <c r="T55" s="9"/>
      <c r="U55" s="9"/>
      <c r="V55" s="9"/>
    </row>
    <row r="56" spans="16:22" ht="15">
      <c r="P56" s="9"/>
      <c r="Q56" s="9"/>
      <c r="R56" s="9"/>
      <c r="S56" s="1"/>
      <c r="T56" s="9"/>
      <c r="U56" s="9"/>
      <c r="V56" s="9"/>
    </row>
  </sheetData>
  <sheetProtection/>
  <mergeCells count="12">
    <mergeCell ref="J12:J13"/>
    <mergeCell ref="K12:K13"/>
    <mergeCell ref="A9:C9"/>
    <mergeCell ref="A10:A13"/>
    <mergeCell ref="C10:C13"/>
    <mergeCell ref="I10:K10"/>
    <mergeCell ref="E11:G11"/>
    <mergeCell ref="I11:K11"/>
    <mergeCell ref="E12:E13"/>
    <mergeCell ref="F12:F13"/>
    <mergeCell ref="G12:G13"/>
    <mergeCell ref="I12:I13"/>
  </mergeCells>
  <printOptions/>
  <pageMargins left="0.7" right="0.7" top="0.75" bottom="0.75" header="0.3" footer="0.3"/>
  <pageSetup orientation="portrait" r:id="rId2"/>
  <ignoredErrors>
    <ignoredError sqref="A14 A15:A4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138"/>
  <sheetViews>
    <sheetView showGridLines="0" zoomScalePageLayoutView="0" workbookViewId="0" topLeftCell="A55">
      <selection activeCell="A10" sqref="A10:K76"/>
    </sheetView>
  </sheetViews>
  <sheetFormatPr defaultColWidth="11.421875" defaultRowHeight="15"/>
  <cols>
    <col min="1" max="1" width="20.140625" style="3" customWidth="1"/>
    <col min="2" max="2" width="0.9921875" style="3" customWidth="1"/>
    <col min="3" max="3" width="11.00390625" style="3" customWidth="1"/>
    <col min="4" max="4" width="9.140625" style="3" customWidth="1"/>
    <col min="5" max="5" width="10.421875" style="3" customWidth="1"/>
    <col min="6" max="6" width="4.7109375" style="3" customWidth="1"/>
    <col min="7" max="7" width="25.140625" style="3" customWidth="1"/>
    <col min="8" max="8" width="0.9921875" style="3" customWidth="1"/>
    <col min="9" max="9" width="12.28125" style="3" customWidth="1"/>
    <col min="10" max="10" width="8.8515625" style="3" customWidth="1"/>
    <col min="11" max="11" width="11.140625" style="3" customWidth="1"/>
    <col min="12" max="16384" width="11.421875" style="3" customWidth="1"/>
  </cols>
  <sheetData>
    <row r="1" ht="15"/>
    <row r="2" ht="15"/>
    <row r="3" ht="15"/>
    <row r="4" ht="15"/>
    <row r="5" ht="15"/>
    <row r="6" ht="15"/>
    <row r="7" spans="1:11" ht="15">
      <c r="A7" s="1" t="s">
        <v>73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" t="s">
        <v>74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>
      <c r="A9" s="99">
        <f ca="1">TODAY()-30</f>
        <v>42626</v>
      </c>
      <c r="B9" s="99"/>
      <c r="C9" s="99"/>
      <c r="D9" s="5"/>
      <c r="E9" s="5"/>
      <c r="F9" s="5"/>
      <c r="G9" s="5"/>
      <c r="H9" s="5"/>
      <c r="I9" s="5"/>
      <c r="J9" s="5"/>
      <c r="K9" s="5"/>
    </row>
    <row r="10" spans="1:11" ht="15.75" thickBot="1">
      <c r="A10" s="103" t="s">
        <v>75</v>
      </c>
      <c r="B10" s="28"/>
      <c r="C10" s="106" t="s">
        <v>2</v>
      </c>
      <c r="D10" s="106"/>
      <c r="E10" s="106"/>
      <c r="F10" s="28"/>
      <c r="G10" s="103" t="s">
        <v>75</v>
      </c>
      <c r="H10" s="28"/>
      <c r="I10" s="106" t="s">
        <v>2</v>
      </c>
      <c r="J10" s="106"/>
      <c r="K10" s="106"/>
    </row>
    <row r="11" spans="1:11" ht="12.75" customHeight="1">
      <c r="A11" s="104"/>
      <c r="B11" s="29"/>
      <c r="C11" s="88" t="s">
        <v>3</v>
      </c>
      <c r="D11" s="88" t="s">
        <v>4</v>
      </c>
      <c r="E11" s="94" t="s">
        <v>5</v>
      </c>
      <c r="F11" s="29"/>
      <c r="G11" s="104"/>
      <c r="H11" s="29"/>
      <c r="I11" s="88" t="s">
        <v>3</v>
      </c>
      <c r="J11" s="88" t="s">
        <v>4</v>
      </c>
      <c r="K11" s="94" t="s">
        <v>5</v>
      </c>
    </row>
    <row r="12" spans="1:11" ht="15.75" thickBot="1">
      <c r="A12" s="105"/>
      <c r="B12" s="30"/>
      <c r="C12" s="89"/>
      <c r="D12" s="89"/>
      <c r="E12" s="95" t="s">
        <v>76</v>
      </c>
      <c r="F12" s="30"/>
      <c r="G12" s="105"/>
      <c r="H12" s="30"/>
      <c r="I12" s="89"/>
      <c r="J12" s="89"/>
      <c r="K12" s="95" t="s">
        <v>76</v>
      </c>
    </row>
    <row r="13" spans="1:18" s="34" customFormat="1" ht="11.25">
      <c r="A13" s="31" t="s">
        <v>21</v>
      </c>
      <c r="B13" s="32"/>
      <c r="C13" s="33">
        <v>-0.039006413801</v>
      </c>
      <c r="D13" s="33">
        <v>2.317052832066</v>
      </c>
      <c r="E13" s="33">
        <v>2.809062992698</v>
      </c>
      <c r="F13" s="32"/>
      <c r="G13" s="34" t="s">
        <v>202</v>
      </c>
      <c r="H13" s="32"/>
      <c r="I13" s="35">
        <v>-0.06196573724</v>
      </c>
      <c r="J13" s="35">
        <v>4.510428433432</v>
      </c>
      <c r="K13" s="35">
        <v>5.680390253293</v>
      </c>
      <c r="P13" s="36"/>
      <c r="Q13" s="36"/>
      <c r="R13" s="36"/>
    </row>
    <row r="14" spans="1:18" s="34" customFormat="1" ht="11.25">
      <c r="A14" s="34" t="s">
        <v>80</v>
      </c>
      <c r="B14" s="32"/>
      <c r="C14" s="35">
        <v>0.432132088665</v>
      </c>
      <c r="D14" s="35">
        <v>5.283889846405</v>
      </c>
      <c r="E14" s="35">
        <v>5.445399027548</v>
      </c>
      <c r="F14" s="32"/>
      <c r="G14" s="34" t="s">
        <v>157</v>
      </c>
      <c r="H14" s="32"/>
      <c r="I14" s="35">
        <v>1.132184942963</v>
      </c>
      <c r="J14" s="35">
        <v>4.492253792562</v>
      </c>
      <c r="K14" s="35">
        <v>4.919639764718</v>
      </c>
      <c r="M14" s="61"/>
      <c r="O14" s="60"/>
      <c r="P14" s="60"/>
      <c r="Q14" s="62"/>
      <c r="R14" s="36"/>
    </row>
    <row r="15" spans="1:18" s="34" customFormat="1" ht="11.25">
      <c r="A15" s="34" t="s">
        <v>78</v>
      </c>
      <c r="B15" s="32"/>
      <c r="C15" s="35">
        <v>0.134504813787</v>
      </c>
      <c r="D15" s="35">
        <v>4.417432318001</v>
      </c>
      <c r="E15" s="35">
        <v>6.0007199664</v>
      </c>
      <c r="F15" s="32"/>
      <c r="G15" s="34" t="s">
        <v>154</v>
      </c>
      <c r="H15" s="32"/>
      <c r="I15" s="35">
        <v>0.853747345797</v>
      </c>
      <c r="J15" s="35">
        <v>4.359612421137</v>
      </c>
      <c r="K15" s="35">
        <v>0.061995253692</v>
      </c>
      <c r="M15" s="61"/>
      <c r="O15" s="60"/>
      <c r="P15" s="60"/>
      <c r="Q15" s="62"/>
      <c r="R15" s="36"/>
    </row>
    <row r="16" spans="1:18" s="34" customFormat="1" ht="11.25">
      <c r="A16" s="34" t="s">
        <v>152</v>
      </c>
      <c r="B16" s="32"/>
      <c r="C16" s="35">
        <v>0</v>
      </c>
      <c r="D16" s="35">
        <v>4.07638634214</v>
      </c>
      <c r="E16" s="35">
        <v>4.07638634214</v>
      </c>
      <c r="F16" s="32"/>
      <c r="G16" s="34" t="s">
        <v>151</v>
      </c>
      <c r="H16" s="32"/>
      <c r="I16" s="35">
        <v>-1.323812019739</v>
      </c>
      <c r="J16" s="35">
        <v>4.209446052814</v>
      </c>
      <c r="K16" s="35">
        <v>8.485569322346</v>
      </c>
      <c r="M16" s="61"/>
      <c r="O16" s="60"/>
      <c r="P16" s="60"/>
      <c r="Q16" s="62"/>
      <c r="R16" s="36"/>
    </row>
    <row r="17" spans="1:18" s="34" customFormat="1" ht="11.25">
      <c r="A17" s="34" t="s">
        <v>153</v>
      </c>
      <c r="B17" s="32"/>
      <c r="C17" s="35">
        <v>0.220902799346</v>
      </c>
      <c r="D17" s="35">
        <v>3.990185947068</v>
      </c>
      <c r="E17" s="35">
        <v>5.218567680682</v>
      </c>
      <c r="F17" s="32"/>
      <c r="G17" s="34" t="s">
        <v>123</v>
      </c>
      <c r="H17" s="32"/>
      <c r="I17" s="35">
        <v>0.08932658589</v>
      </c>
      <c r="J17" s="35">
        <v>4.022740244305</v>
      </c>
      <c r="K17" s="35">
        <v>5.305577577463</v>
      </c>
      <c r="M17" s="61"/>
      <c r="O17" s="60"/>
      <c r="P17" s="60"/>
      <c r="Q17" s="62"/>
      <c r="R17" s="36"/>
    </row>
    <row r="18" spans="1:18" s="34" customFormat="1" ht="11.25">
      <c r="A18" s="34" t="s">
        <v>150</v>
      </c>
      <c r="B18" s="32"/>
      <c r="C18" s="35">
        <v>0</v>
      </c>
      <c r="D18" s="35">
        <v>3.936924721106</v>
      </c>
      <c r="E18" s="35">
        <v>3.934324233775</v>
      </c>
      <c r="F18" s="32"/>
      <c r="G18" s="34" t="s">
        <v>117</v>
      </c>
      <c r="H18" s="32"/>
      <c r="I18" s="35">
        <v>0.199337151018</v>
      </c>
      <c r="J18" s="35">
        <v>3.937709977432</v>
      </c>
      <c r="K18" s="35">
        <v>8.151943204353</v>
      </c>
      <c r="M18" s="61"/>
      <c r="O18" s="60"/>
      <c r="P18" s="60"/>
      <c r="Q18" s="62"/>
      <c r="R18" s="36"/>
    </row>
    <row r="19" spans="1:18" s="34" customFormat="1" ht="11.25">
      <c r="A19" s="34" t="s">
        <v>89</v>
      </c>
      <c r="B19" s="32"/>
      <c r="C19" s="35">
        <v>0.732017170561</v>
      </c>
      <c r="D19" s="35">
        <v>3.7151556106</v>
      </c>
      <c r="E19" s="35">
        <v>3.919944836453</v>
      </c>
      <c r="F19" s="32"/>
      <c r="G19" s="34" t="s">
        <v>86</v>
      </c>
      <c r="H19" s="32"/>
      <c r="I19" s="35">
        <v>0.007616791796</v>
      </c>
      <c r="J19" s="35">
        <v>3.927986569053</v>
      </c>
      <c r="K19" s="35">
        <v>3.78844844148</v>
      </c>
      <c r="M19" s="61"/>
      <c r="O19" s="61"/>
      <c r="P19" s="62"/>
      <c r="Q19" s="62"/>
      <c r="R19" s="36"/>
    </row>
    <row r="20" spans="1:18" s="34" customFormat="1" ht="11.25">
      <c r="A20" s="34" t="s">
        <v>85</v>
      </c>
      <c r="B20" s="32"/>
      <c r="C20" s="35">
        <v>0</v>
      </c>
      <c r="D20" s="35">
        <v>3.626506456368</v>
      </c>
      <c r="E20" s="35">
        <v>3.626506456368</v>
      </c>
      <c r="F20" s="32"/>
      <c r="G20" s="34" t="s">
        <v>155</v>
      </c>
      <c r="H20" s="32"/>
      <c r="I20" s="35">
        <v>-0.003701921561</v>
      </c>
      <c r="J20" s="35">
        <v>3.598565321835</v>
      </c>
      <c r="K20" s="35">
        <v>3.004554745323</v>
      </c>
      <c r="M20" s="61"/>
      <c r="O20" s="61"/>
      <c r="P20" s="62"/>
      <c r="Q20" s="62"/>
      <c r="R20" s="36"/>
    </row>
    <row r="21" spans="1:18" s="34" customFormat="1" ht="11.25">
      <c r="A21" s="34" t="s">
        <v>156</v>
      </c>
      <c r="B21" s="32"/>
      <c r="C21" s="35">
        <v>0</v>
      </c>
      <c r="D21" s="35">
        <v>3.401069143341</v>
      </c>
      <c r="E21" s="35">
        <v>3.390289871142</v>
      </c>
      <c r="F21" s="32"/>
      <c r="G21" s="34" t="s">
        <v>103</v>
      </c>
      <c r="H21" s="32"/>
      <c r="I21" s="35">
        <v>0</v>
      </c>
      <c r="J21" s="35">
        <v>3.439320995976</v>
      </c>
      <c r="K21" s="35">
        <v>2.846257198283</v>
      </c>
      <c r="M21" s="60"/>
      <c r="O21" s="60"/>
      <c r="P21" s="60"/>
      <c r="Q21" s="60"/>
      <c r="R21" s="36"/>
    </row>
    <row r="22" spans="1:18" s="34" customFormat="1" ht="11.25">
      <c r="A22" s="34" t="s">
        <v>82</v>
      </c>
      <c r="B22" s="32"/>
      <c r="C22" s="35">
        <v>0.045632544877</v>
      </c>
      <c r="D22" s="35">
        <v>3.20992853299</v>
      </c>
      <c r="E22" s="35">
        <v>3.637276356783</v>
      </c>
      <c r="F22" s="32"/>
      <c r="G22" s="34" t="s">
        <v>120</v>
      </c>
      <c r="H22" s="32"/>
      <c r="I22" s="35">
        <v>-0.981777053429</v>
      </c>
      <c r="J22" s="35">
        <v>3.439053339254</v>
      </c>
      <c r="K22" s="35">
        <v>2.791078680637</v>
      </c>
      <c r="M22" s="60"/>
      <c r="O22" s="60"/>
      <c r="P22" s="60"/>
      <c r="Q22" s="60"/>
      <c r="R22" s="36"/>
    </row>
    <row r="23" spans="1:18" s="34" customFormat="1" ht="11.25">
      <c r="A23" s="34" t="s">
        <v>159</v>
      </c>
      <c r="B23" s="32"/>
      <c r="C23" s="35">
        <v>0</v>
      </c>
      <c r="D23" s="35">
        <v>2.720305656816</v>
      </c>
      <c r="E23" s="35">
        <v>2.720305656816</v>
      </c>
      <c r="F23" s="32"/>
      <c r="G23" s="34" t="s">
        <v>149</v>
      </c>
      <c r="H23" s="32"/>
      <c r="I23" s="35">
        <v>-0.624942273066</v>
      </c>
      <c r="J23" s="35">
        <v>3.435443407138</v>
      </c>
      <c r="K23" s="35">
        <v>-1.695564535333</v>
      </c>
      <c r="M23" s="60"/>
      <c r="O23" s="60"/>
      <c r="P23" s="60"/>
      <c r="Q23" s="60"/>
      <c r="R23" s="36"/>
    </row>
    <row r="24" spans="1:18" s="34" customFormat="1" ht="11.25">
      <c r="A24" s="34" t="s">
        <v>97</v>
      </c>
      <c r="B24" s="32"/>
      <c r="C24" s="35">
        <v>0.263618835169</v>
      </c>
      <c r="D24" s="35">
        <v>2.532273750002</v>
      </c>
      <c r="E24" s="35">
        <v>2.862840168326</v>
      </c>
      <c r="F24" s="32"/>
      <c r="G24" s="34" t="s">
        <v>108</v>
      </c>
      <c r="H24" s="32"/>
      <c r="I24" s="35">
        <v>1.38394709218</v>
      </c>
      <c r="J24" s="35">
        <v>3.411785631983</v>
      </c>
      <c r="K24" s="35">
        <v>3.328207533795</v>
      </c>
      <c r="M24" s="60"/>
      <c r="O24" s="60"/>
      <c r="P24" s="60"/>
      <c r="Q24" s="60"/>
      <c r="R24" s="36"/>
    </row>
    <row r="25" spans="1:18" s="34" customFormat="1" ht="11.25">
      <c r="A25" s="34" t="s">
        <v>92</v>
      </c>
      <c r="B25" s="32"/>
      <c r="C25" s="35">
        <v>-0.155411590367</v>
      </c>
      <c r="D25" s="35">
        <v>2.42658326275</v>
      </c>
      <c r="E25" s="35">
        <v>2.443404855375</v>
      </c>
      <c r="F25" s="32"/>
      <c r="G25" s="34" t="s">
        <v>163</v>
      </c>
      <c r="H25" s="32"/>
      <c r="I25" s="35">
        <v>0.164356360875</v>
      </c>
      <c r="J25" s="35">
        <v>3.18313827911</v>
      </c>
      <c r="K25" s="35">
        <v>3.148172649555</v>
      </c>
      <c r="M25" s="60"/>
      <c r="O25" s="60"/>
      <c r="P25" s="60"/>
      <c r="Q25" s="60"/>
      <c r="R25" s="36"/>
    </row>
    <row r="26" spans="1:18" s="34" customFormat="1" ht="11.25">
      <c r="A26" s="34" t="s">
        <v>160</v>
      </c>
      <c r="B26" s="32"/>
      <c r="C26" s="35">
        <v>0</v>
      </c>
      <c r="D26" s="35">
        <v>2.280912176967</v>
      </c>
      <c r="E26" s="35">
        <v>2.280912176967</v>
      </c>
      <c r="F26" s="32"/>
      <c r="G26" s="34" t="s">
        <v>88</v>
      </c>
      <c r="H26" s="32"/>
      <c r="I26" s="35">
        <v>0.261508519583</v>
      </c>
      <c r="J26" s="35">
        <v>3.148198346041</v>
      </c>
      <c r="K26" s="35">
        <v>3.198791884378</v>
      </c>
      <c r="M26" s="61"/>
      <c r="O26" s="61"/>
      <c r="P26" s="62"/>
      <c r="Q26" s="62"/>
      <c r="R26" s="36"/>
    </row>
    <row r="27" spans="1:18" s="34" customFormat="1" ht="11.25">
      <c r="A27" s="34" t="s">
        <v>100</v>
      </c>
      <c r="B27" s="32"/>
      <c r="C27" s="35">
        <v>-0.15803981875</v>
      </c>
      <c r="D27" s="35">
        <v>2.212101368878</v>
      </c>
      <c r="E27" s="35">
        <v>2.701335599544</v>
      </c>
      <c r="F27" s="32"/>
      <c r="G27" s="34" t="s">
        <v>94</v>
      </c>
      <c r="H27" s="32"/>
      <c r="I27" s="35">
        <v>0.489047173198</v>
      </c>
      <c r="J27" s="35">
        <v>2.981531081128</v>
      </c>
      <c r="K27" s="35">
        <v>4.383039195155</v>
      </c>
      <c r="M27" s="61"/>
      <c r="O27" s="61"/>
      <c r="P27" s="62"/>
      <c r="Q27" s="62"/>
      <c r="R27" s="36"/>
    </row>
    <row r="28" spans="1:18" s="34" customFormat="1" ht="11.25">
      <c r="A28" s="34" t="s">
        <v>162</v>
      </c>
      <c r="B28" s="32"/>
      <c r="C28" s="35">
        <v>0</v>
      </c>
      <c r="D28" s="35">
        <v>2.045295776627</v>
      </c>
      <c r="E28" s="35">
        <v>2.045295776627</v>
      </c>
      <c r="F28" s="32"/>
      <c r="G28" s="34" t="s">
        <v>158</v>
      </c>
      <c r="H28" s="32"/>
      <c r="I28" s="35">
        <v>-0.381300751497</v>
      </c>
      <c r="J28" s="35">
        <v>2.938387015194</v>
      </c>
      <c r="K28" s="35">
        <v>0.031867733659</v>
      </c>
      <c r="P28" s="36"/>
      <c r="Q28" s="36"/>
      <c r="R28" s="36"/>
    </row>
    <row r="29" spans="1:18" s="34" customFormat="1" ht="11.25">
      <c r="A29" s="34" t="s">
        <v>87</v>
      </c>
      <c r="B29" s="32"/>
      <c r="C29" s="35">
        <v>-0.230953850188</v>
      </c>
      <c r="D29" s="35">
        <v>2.03223486983</v>
      </c>
      <c r="E29" s="35">
        <v>1.955128269032</v>
      </c>
      <c r="F29" s="32"/>
      <c r="G29" s="34" t="s">
        <v>174</v>
      </c>
      <c r="H29" s="32"/>
      <c r="I29" s="35">
        <v>0.361328106476</v>
      </c>
      <c r="J29" s="35">
        <v>2.82090035732</v>
      </c>
      <c r="K29" s="35">
        <v>3.549051964476</v>
      </c>
      <c r="P29" s="36"/>
      <c r="Q29" s="36"/>
      <c r="R29" s="36"/>
    </row>
    <row r="30" spans="1:18" s="34" customFormat="1" ht="11.25">
      <c r="A30" s="34" t="s">
        <v>90</v>
      </c>
      <c r="B30" s="32"/>
      <c r="C30" s="35">
        <v>-0.043978882163</v>
      </c>
      <c r="D30" s="35">
        <v>1.901597298318</v>
      </c>
      <c r="E30" s="35">
        <v>2.694275618</v>
      </c>
      <c r="F30" s="32"/>
      <c r="G30" s="34" t="s">
        <v>164</v>
      </c>
      <c r="H30" s="32"/>
      <c r="I30" s="35">
        <v>0.593343569263</v>
      </c>
      <c r="J30" s="35">
        <v>2.783241438028</v>
      </c>
      <c r="K30" s="35">
        <v>2.939400724026</v>
      </c>
      <c r="P30" s="36"/>
      <c r="Q30" s="36"/>
      <c r="R30" s="36"/>
    </row>
    <row r="31" spans="1:18" s="34" customFormat="1" ht="11.25">
      <c r="A31" s="34" t="s">
        <v>93</v>
      </c>
      <c r="B31" s="32"/>
      <c r="C31" s="35">
        <v>-0.162795654115</v>
      </c>
      <c r="D31" s="35">
        <v>1.865523766155</v>
      </c>
      <c r="E31" s="35">
        <v>1.931373473996</v>
      </c>
      <c r="F31" s="32"/>
      <c r="G31" s="34" t="s">
        <v>91</v>
      </c>
      <c r="H31" s="32"/>
      <c r="I31" s="35">
        <v>-0.208848319473</v>
      </c>
      <c r="J31" s="35">
        <v>2.7235043318</v>
      </c>
      <c r="K31" s="35">
        <v>1.672501343389</v>
      </c>
      <c r="P31" s="36"/>
      <c r="Q31" s="36"/>
      <c r="R31" s="36"/>
    </row>
    <row r="32" spans="1:18" s="34" customFormat="1" ht="11.25">
      <c r="A32" s="34" t="s">
        <v>165</v>
      </c>
      <c r="B32" s="32"/>
      <c r="C32" s="35">
        <v>-0.10556025931</v>
      </c>
      <c r="D32" s="35">
        <v>1.623034546197</v>
      </c>
      <c r="E32" s="35">
        <v>1.779223577282</v>
      </c>
      <c r="F32" s="32"/>
      <c r="G32" s="34" t="s">
        <v>84</v>
      </c>
      <c r="H32" s="32"/>
      <c r="I32" s="35">
        <v>0.25641712959</v>
      </c>
      <c r="J32" s="35">
        <v>2.718321517076</v>
      </c>
      <c r="K32" s="35">
        <v>3.832762933746</v>
      </c>
      <c r="P32" s="36"/>
      <c r="Q32" s="36"/>
      <c r="R32" s="36"/>
    </row>
    <row r="33" spans="1:18" s="34" customFormat="1" ht="11.25">
      <c r="A33" s="34" t="s">
        <v>83</v>
      </c>
      <c r="B33" s="32"/>
      <c r="C33" s="35">
        <v>-0.068873576721</v>
      </c>
      <c r="D33" s="35">
        <v>1.35018334976</v>
      </c>
      <c r="E33" s="35">
        <v>3.129506510635</v>
      </c>
      <c r="F33" s="32"/>
      <c r="G33" s="34" t="s">
        <v>99</v>
      </c>
      <c r="H33" s="32"/>
      <c r="I33" s="35">
        <v>0.308883057572</v>
      </c>
      <c r="J33" s="35">
        <v>2.464386922097</v>
      </c>
      <c r="K33" s="35">
        <v>1.688970605121</v>
      </c>
      <c r="P33" s="36"/>
      <c r="Q33" s="36"/>
      <c r="R33" s="36"/>
    </row>
    <row r="34" spans="1:18" s="34" customFormat="1" ht="11.25">
      <c r="A34" s="34" t="s">
        <v>95</v>
      </c>
      <c r="B34" s="32"/>
      <c r="C34" s="35">
        <v>0.195317940298</v>
      </c>
      <c r="D34" s="35">
        <v>1.153589305967</v>
      </c>
      <c r="E34" s="35">
        <v>2.02596526529</v>
      </c>
      <c r="F34" s="32"/>
      <c r="G34" s="34" t="s">
        <v>98</v>
      </c>
      <c r="H34" s="32"/>
      <c r="I34" s="35">
        <v>-0.143954761058</v>
      </c>
      <c r="J34" s="35">
        <v>2.374321448849</v>
      </c>
      <c r="K34" s="35">
        <v>2.618105057646</v>
      </c>
      <c r="P34" s="36"/>
      <c r="Q34" s="36"/>
      <c r="R34" s="36"/>
    </row>
    <row r="35" spans="1:18" s="34" customFormat="1" ht="11.25">
      <c r="A35" s="34" t="s">
        <v>166</v>
      </c>
      <c r="B35" s="32"/>
      <c r="C35" s="35">
        <v>0</v>
      </c>
      <c r="D35" s="35">
        <v>1.126457276003</v>
      </c>
      <c r="E35" s="35">
        <v>1.124677710611</v>
      </c>
      <c r="F35" s="32"/>
      <c r="G35" s="34" t="s">
        <v>168</v>
      </c>
      <c r="H35" s="32"/>
      <c r="I35" s="35">
        <v>0</v>
      </c>
      <c r="J35" s="35">
        <v>2.214546043671</v>
      </c>
      <c r="K35" s="35">
        <v>2.248252004452</v>
      </c>
      <c r="P35" s="36"/>
      <c r="Q35" s="36"/>
      <c r="R35" s="36"/>
    </row>
    <row r="36" spans="1:18" s="34" customFormat="1" ht="11.25">
      <c r="A36" s="34" t="s">
        <v>77</v>
      </c>
      <c r="B36" s="32"/>
      <c r="C36" s="35">
        <v>0</v>
      </c>
      <c r="D36" s="35">
        <v>0.923017201979</v>
      </c>
      <c r="E36" s="35">
        <v>7.089034592357</v>
      </c>
      <c r="F36" s="32"/>
      <c r="G36" s="34" t="s">
        <v>172</v>
      </c>
      <c r="H36" s="32"/>
      <c r="I36" s="35">
        <v>0.086912678145</v>
      </c>
      <c r="J36" s="35">
        <v>2.101173169572</v>
      </c>
      <c r="K36" s="35">
        <v>3.209686760326</v>
      </c>
      <c r="P36" s="36"/>
      <c r="Q36" s="36"/>
      <c r="R36" s="36"/>
    </row>
    <row r="37" spans="1:18" s="34" customFormat="1" ht="11.25">
      <c r="A37" s="34" t="s">
        <v>106</v>
      </c>
      <c r="B37" s="32"/>
      <c r="C37" s="35">
        <v>0</v>
      </c>
      <c r="D37" s="35">
        <v>0.810158984953</v>
      </c>
      <c r="E37" s="35">
        <v>0.789141590748</v>
      </c>
      <c r="F37" s="32"/>
      <c r="G37" s="34" t="s">
        <v>161</v>
      </c>
      <c r="H37" s="32"/>
      <c r="I37" s="35">
        <v>-0.078055002891</v>
      </c>
      <c r="J37" s="35">
        <v>2.031042964147</v>
      </c>
      <c r="K37" s="35">
        <v>1.307144561966</v>
      </c>
      <c r="P37" s="36"/>
      <c r="Q37" s="36"/>
      <c r="R37" s="36"/>
    </row>
    <row r="38" spans="1:18" s="34" customFormat="1" ht="11.25">
      <c r="A38" s="34" t="s">
        <v>102</v>
      </c>
      <c r="B38" s="32"/>
      <c r="C38" s="35">
        <v>-0.102784814285</v>
      </c>
      <c r="D38" s="35">
        <v>0.176194807524</v>
      </c>
      <c r="E38" s="35">
        <v>0.456587588258</v>
      </c>
      <c r="F38" s="32"/>
      <c r="G38" s="34" t="s">
        <v>169</v>
      </c>
      <c r="H38" s="32"/>
      <c r="I38" s="35">
        <v>0</v>
      </c>
      <c r="J38" s="35">
        <v>2.010257567614</v>
      </c>
      <c r="K38" s="35">
        <v>3.920467733689</v>
      </c>
      <c r="P38" s="36"/>
      <c r="Q38" s="36"/>
      <c r="R38" s="36"/>
    </row>
    <row r="39" spans="1:18" s="34" customFormat="1" ht="11.25">
      <c r="A39" s="34" t="s">
        <v>171</v>
      </c>
      <c r="B39" s="32"/>
      <c r="C39" s="35">
        <v>0</v>
      </c>
      <c r="D39" s="35">
        <v>0</v>
      </c>
      <c r="E39" s="35">
        <v>0</v>
      </c>
      <c r="F39" s="32"/>
      <c r="G39" s="34" t="s">
        <v>170</v>
      </c>
      <c r="H39" s="32"/>
      <c r="I39" s="35">
        <v>0.001676427842</v>
      </c>
      <c r="J39" s="35">
        <v>2.00981202239</v>
      </c>
      <c r="K39" s="35">
        <v>4.484894528925</v>
      </c>
      <c r="P39" s="36"/>
      <c r="Q39" s="36"/>
      <c r="R39" s="36"/>
    </row>
    <row r="40" spans="1:18" s="34" customFormat="1" ht="11.25">
      <c r="A40" s="34" t="s">
        <v>173</v>
      </c>
      <c r="B40" s="32"/>
      <c r="C40" s="35">
        <v>0</v>
      </c>
      <c r="D40" s="35">
        <v>0</v>
      </c>
      <c r="E40" s="35">
        <v>0</v>
      </c>
      <c r="F40" s="32"/>
      <c r="G40" s="34" t="s">
        <v>167</v>
      </c>
      <c r="H40" s="32"/>
      <c r="I40" s="35">
        <v>-0.133196182397</v>
      </c>
      <c r="J40" s="35">
        <v>1.915534697127</v>
      </c>
      <c r="K40" s="35">
        <v>4.617127163502</v>
      </c>
      <c r="P40" s="36"/>
      <c r="Q40" s="36"/>
      <c r="R40" s="36"/>
    </row>
    <row r="41" spans="1:18" s="34" customFormat="1" ht="11.25">
      <c r="A41" s="34" t="s">
        <v>105</v>
      </c>
      <c r="B41" s="32"/>
      <c r="C41" s="35">
        <v>0</v>
      </c>
      <c r="D41" s="35">
        <v>0</v>
      </c>
      <c r="E41" s="35">
        <v>0</v>
      </c>
      <c r="F41" s="32"/>
      <c r="G41" s="34" t="s">
        <v>176</v>
      </c>
      <c r="H41" s="32"/>
      <c r="I41" s="35">
        <v>0.185433922549</v>
      </c>
      <c r="J41" s="35">
        <v>1.80071449638</v>
      </c>
      <c r="K41" s="35">
        <v>1.730281115209</v>
      </c>
      <c r="P41" s="36"/>
      <c r="Q41" s="36"/>
      <c r="R41" s="36"/>
    </row>
    <row r="42" spans="1:18" s="34" customFormat="1" ht="11.25">
      <c r="A42" s="34" t="s">
        <v>175</v>
      </c>
      <c r="B42" s="32"/>
      <c r="C42" s="35">
        <v>0</v>
      </c>
      <c r="D42" s="35">
        <v>0</v>
      </c>
      <c r="E42" s="35">
        <v>0</v>
      </c>
      <c r="F42" s="32"/>
      <c r="G42" s="34" t="s">
        <v>178</v>
      </c>
      <c r="H42" s="32"/>
      <c r="I42" s="35">
        <v>0.169682277634</v>
      </c>
      <c r="J42" s="35">
        <v>1.52263023312</v>
      </c>
      <c r="K42" s="35">
        <v>3.092328002447</v>
      </c>
      <c r="P42" s="36"/>
      <c r="Q42" s="36"/>
      <c r="R42" s="36"/>
    </row>
    <row r="43" spans="1:18" s="34" customFormat="1" ht="11.25">
      <c r="A43" s="34" t="s">
        <v>107</v>
      </c>
      <c r="B43" s="32"/>
      <c r="C43" s="35">
        <v>0</v>
      </c>
      <c r="D43" s="35">
        <v>0</v>
      </c>
      <c r="E43" s="35">
        <v>0</v>
      </c>
      <c r="F43" s="32"/>
      <c r="G43" s="34" t="s">
        <v>104</v>
      </c>
      <c r="H43" s="32"/>
      <c r="I43" s="35">
        <v>-0.096947925427</v>
      </c>
      <c r="J43" s="35">
        <v>1.405213963889</v>
      </c>
      <c r="K43" s="35">
        <v>2.519345975643</v>
      </c>
      <c r="P43" s="36"/>
      <c r="Q43" s="36"/>
      <c r="R43" s="36"/>
    </row>
    <row r="44" spans="1:18" s="34" customFormat="1" ht="11.25">
      <c r="A44" s="34" t="s">
        <v>177</v>
      </c>
      <c r="B44" s="32"/>
      <c r="C44" s="35">
        <v>0</v>
      </c>
      <c r="D44" s="35">
        <v>-0.043384568724</v>
      </c>
      <c r="E44" s="35">
        <v>-0.047850511542</v>
      </c>
      <c r="F44" s="32"/>
      <c r="G44" s="34" t="s">
        <v>191</v>
      </c>
      <c r="H44" s="32"/>
      <c r="I44" s="35">
        <v>1.714078638524</v>
      </c>
      <c r="J44" s="35">
        <v>1.359805043109</v>
      </c>
      <c r="K44" s="35">
        <v>-3.440430210193</v>
      </c>
      <c r="P44" s="36"/>
      <c r="Q44" s="36"/>
      <c r="R44" s="36"/>
    </row>
    <row r="45" spans="1:18" s="34" customFormat="1" ht="11.25">
      <c r="A45" s="34" t="s">
        <v>179</v>
      </c>
      <c r="B45" s="32"/>
      <c r="C45" s="35">
        <v>-1.589883124582</v>
      </c>
      <c r="D45" s="35">
        <v>-5.364452960466</v>
      </c>
      <c r="E45" s="35">
        <v>-1.302800189482</v>
      </c>
      <c r="F45" s="32"/>
      <c r="G45" s="34" t="s">
        <v>101</v>
      </c>
      <c r="H45" s="32"/>
      <c r="I45" s="35">
        <v>0.189730407166</v>
      </c>
      <c r="J45" s="35">
        <v>0.993587354079</v>
      </c>
      <c r="K45" s="35">
        <v>2.225593874974</v>
      </c>
      <c r="P45" s="36"/>
      <c r="Q45" s="36"/>
      <c r="R45" s="36"/>
    </row>
    <row r="46" spans="1:18" s="34" customFormat="1" ht="11.25">
      <c r="A46" s="63" t="s">
        <v>22</v>
      </c>
      <c r="B46" s="32"/>
      <c r="C46" s="33">
        <v>-0.785720889608</v>
      </c>
      <c r="D46" s="33">
        <v>2.053340045198</v>
      </c>
      <c r="E46" s="33">
        <v>2.508777045466</v>
      </c>
      <c r="F46" s="32"/>
      <c r="G46" s="34" t="s">
        <v>180</v>
      </c>
      <c r="H46" s="32"/>
      <c r="I46" s="35">
        <v>0</v>
      </c>
      <c r="J46" s="35">
        <v>0.673433762663</v>
      </c>
      <c r="K46" s="35">
        <v>0.88778838436</v>
      </c>
      <c r="P46" s="36"/>
      <c r="Q46" s="36"/>
      <c r="R46" s="36"/>
    </row>
    <row r="47" spans="1:18" s="34" customFormat="1" ht="11.25">
      <c r="A47" s="34" t="s">
        <v>111</v>
      </c>
      <c r="B47" s="32"/>
      <c r="C47" s="35">
        <v>1.147665712929</v>
      </c>
      <c r="D47" s="35">
        <v>17.578406519424</v>
      </c>
      <c r="E47" s="35">
        <v>17.578406519424</v>
      </c>
      <c r="F47" s="32"/>
      <c r="G47" s="34" t="s">
        <v>183</v>
      </c>
      <c r="H47" s="32"/>
      <c r="I47" s="35">
        <v>-0.319170709596</v>
      </c>
      <c r="J47" s="35">
        <v>0.187497057058</v>
      </c>
      <c r="K47" s="35">
        <v>-0.68934087041</v>
      </c>
      <c r="P47" s="36"/>
      <c r="Q47" s="36"/>
      <c r="R47" s="36"/>
    </row>
    <row r="48" spans="1:18" s="34" customFormat="1" ht="11.25">
      <c r="A48" s="34" t="s">
        <v>182</v>
      </c>
      <c r="B48" s="32"/>
      <c r="C48" s="35">
        <v>0.041043418599</v>
      </c>
      <c r="D48" s="35">
        <v>16.255645332378</v>
      </c>
      <c r="E48" s="35">
        <v>7.347135376567</v>
      </c>
      <c r="F48" s="32"/>
      <c r="G48" s="34" t="s">
        <v>185</v>
      </c>
      <c r="H48" s="32"/>
      <c r="I48" s="35">
        <v>0</v>
      </c>
      <c r="J48" s="35">
        <v>0</v>
      </c>
      <c r="K48" s="35">
        <v>0</v>
      </c>
      <c r="P48" s="36"/>
      <c r="Q48" s="36"/>
      <c r="R48" s="36"/>
    </row>
    <row r="49" spans="1:18" s="34" customFormat="1" ht="11.25">
      <c r="A49" s="34" t="s">
        <v>110</v>
      </c>
      <c r="B49" s="32"/>
      <c r="C49" s="35">
        <v>0</v>
      </c>
      <c r="D49" s="35">
        <v>15.773143534274</v>
      </c>
      <c r="E49" s="35">
        <v>15.773143534274</v>
      </c>
      <c r="F49" s="32"/>
      <c r="G49" s="34" t="s">
        <v>189</v>
      </c>
      <c r="H49" s="32"/>
      <c r="I49" s="35">
        <v>-0.044088350014</v>
      </c>
      <c r="J49" s="35">
        <v>-0.306232093527</v>
      </c>
      <c r="K49" s="35">
        <v>-1.616461705872</v>
      </c>
      <c r="P49" s="36"/>
      <c r="Q49" s="36"/>
      <c r="R49" s="36"/>
    </row>
    <row r="50" spans="1:18" s="34" customFormat="1" ht="11.25">
      <c r="A50" s="34" t="s">
        <v>118</v>
      </c>
      <c r="B50" s="32"/>
      <c r="C50" s="35">
        <v>0</v>
      </c>
      <c r="D50" s="35">
        <v>11.381193914456</v>
      </c>
      <c r="E50" s="35">
        <v>11.381193914456</v>
      </c>
      <c r="F50" s="32"/>
      <c r="G50" s="34" t="s">
        <v>184</v>
      </c>
      <c r="H50" s="32"/>
      <c r="I50" s="35">
        <v>-0.22544517594</v>
      </c>
      <c r="J50" s="35">
        <v>-0.315032534139</v>
      </c>
      <c r="K50" s="35">
        <v>-0.069641439197</v>
      </c>
      <c r="P50" s="36"/>
      <c r="Q50" s="36"/>
      <c r="R50" s="36"/>
    </row>
    <row r="51" spans="1:18" s="34" customFormat="1" ht="11.25">
      <c r="A51" s="34" t="s">
        <v>116</v>
      </c>
      <c r="B51" s="32"/>
      <c r="C51" s="35">
        <v>0.61044054156</v>
      </c>
      <c r="D51" s="35">
        <v>9.1104745122</v>
      </c>
      <c r="E51" s="35">
        <v>13.010333319535</v>
      </c>
      <c r="F51" s="32"/>
      <c r="G51" s="34" t="s">
        <v>112</v>
      </c>
      <c r="H51" s="32"/>
      <c r="I51" s="35">
        <v>0</v>
      </c>
      <c r="J51" s="35">
        <v>-0.366634173402</v>
      </c>
      <c r="K51" s="35">
        <v>0.362711516451</v>
      </c>
      <c r="P51" s="36"/>
      <c r="Q51" s="36"/>
      <c r="R51" s="36"/>
    </row>
    <row r="52" spans="1:18" s="34" customFormat="1" ht="11.25">
      <c r="A52" s="34" t="s">
        <v>190</v>
      </c>
      <c r="B52" s="32"/>
      <c r="C52" s="35">
        <v>0.084100460015</v>
      </c>
      <c r="D52" s="35">
        <v>8.507124817525</v>
      </c>
      <c r="E52" s="35">
        <v>9.392140488683</v>
      </c>
      <c r="F52" s="32"/>
      <c r="G52" s="34" t="s">
        <v>181</v>
      </c>
      <c r="H52" s="32"/>
      <c r="I52" s="35">
        <v>-1.298657655005</v>
      </c>
      <c r="J52" s="35">
        <v>-0.469113914412</v>
      </c>
      <c r="K52" s="35">
        <v>5.033938884978</v>
      </c>
      <c r="P52" s="36"/>
      <c r="Q52" s="36"/>
      <c r="R52" s="36"/>
    </row>
    <row r="53" spans="1:18" s="34" customFormat="1" ht="11.25">
      <c r="A53" s="34" t="s">
        <v>114</v>
      </c>
      <c r="B53" s="32"/>
      <c r="C53" s="35">
        <v>0.180410995331</v>
      </c>
      <c r="D53" s="35">
        <v>8.164144806806</v>
      </c>
      <c r="E53" s="35">
        <v>10.997822979922</v>
      </c>
      <c r="F53" s="32"/>
      <c r="G53" s="34" t="s">
        <v>187</v>
      </c>
      <c r="H53" s="32"/>
      <c r="I53" s="35">
        <v>-0.234508049623</v>
      </c>
      <c r="J53" s="35">
        <v>-0.73216842708</v>
      </c>
      <c r="K53" s="35">
        <v>-1.329805052739</v>
      </c>
      <c r="P53" s="36"/>
      <c r="Q53" s="36"/>
      <c r="R53" s="36"/>
    </row>
    <row r="54" spans="1:18" s="34" customFormat="1" ht="11.25">
      <c r="A54" s="34" t="s">
        <v>193</v>
      </c>
      <c r="B54" s="32"/>
      <c r="C54" s="35">
        <v>0.14863125333</v>
      </c>
      <c r="D54" s="35">
        <v>7.986580219902</v>
      </c>
      <c r="E54" s="35">
        <v>8.081166411088</v>
      </c>
      <c r="F54" s="32"/>
      <c r="G54" s="34" t="s">
        <v>115</v>
      </c>
      <c r="H54" s="32"/>
      <c r="I54" s="35">
        <v>1.59022976019</v>
      </c>
      <c r="J54" s="35">
        <v>-1.083545667287</v>
      </c>
      <c r="K54" s="35">
        <v>-3.473975684632</v>
      </c>
      <c r="P54" s="36"/>
      <c r="Q54" s="36"/>
      <c r="R54" s="36"/>
    </row>
    <row r="55" spans="1:18" s="34" customFormat="1" ht="11.25">
      <c r="A55" s="34" t="s">
        <v>186</v>
      </c>
      <c r="B55" s="32"/>
      <c r="C55" s="35">
        <v>0</v>
      </c>
      <c r="D55" s="35">
        <v>7.827104565442</v>
      </c>
      <c r="E55" s="35">
        <v>7.574244699446</v>
      </c>
      <c r="F55" s="32"/>
      <c r="G55" s="34" t="s">
        <v>49</v>
      </c>
      <c r="H55" s="32"/>
      <c r="I55" s="35">
        <v>-8.251955654745</v>
      </c>
      <c r="J55" s="35">
        <v>-6.266997163139</v>
      </c>
      <c r="K55" s="35">
        <v>-1.991914994934</v>
      </c>
      <c r="P55" s="36"/>
      <c r="Q55" s="36"/>
      <c r="R55" s="36"/>
    </row>
    <row r="56" spans="1:18" s="34" customFormat="1" ht="11.25">
      <c r="A56" s="34" t="s">
        <v>192</v>
      </c>
      <c r="B56" s="32"/>
      <c r="C56" s="35">
        <v>0</v>
      </c>
      <c r="D56" s="35">
        <v>7.306063474405</v>
      </c>
      <c r="E56" s="35">
        <v>7.616192377621</v>
      </c>
      <c r="F56" s="32"/>
      <c r="G56" s="63" t="s">
        <v>23</v>
      </c>
      <c r="H56" s="32"/>
      <c r="I56" s="33">
        <v>0</v>
      </c>
      <c r="J56" s="33">
        <v>0.628515798741</v>
      </c>
      <c r="K56" s="33">
        <v>1.552848256178</v>
      </c>
      <c r="P56" s="36"/>
      <c r="Q56" s="36"/>
      <c r="R56" s="36"/>
    </row>
    <row r="57" spans="1:18" s="34" customFormat="1" ht="11.25">
      <c r="A57" s="34" t="s">
        <v>122</v>
      </c>
      <c r="B57" s="32"/>
      <c r="C57" s="35">
        <v>0.693912937232</v>
      </c>
      <c r="D57" s="35">
        <v>7.19997252371</v>
      </c>
      <c r="E57" s="35">
        <v>8.772685670958</v>
      </c>
      <c r="F57" s="32"/>
      <c r="G57" s="34" t="s">
        <v>23</v>
      </c>
      <c r="H57" s="32"/>
      <c r="I57" s="35">
        <v>0</v>
      </c>
      <c r="J57" s="35">
        <v>0.628515798741</v>
      </c>
      <c r="K57" s="35">
        <v>1.552848256178</v>
      </c>
      <c r="P57" s="36"/>
      <c r="Q57" s="36"/>
      <c r="R57" s="36"/>
    </row>
    <row r="58" spans="1:18" s="34" customFormat="1" ht="11.25">
      <c r="A58" s="34" t="s">
        <v>188</v>
      </c>
      <c r="B58" s="32"/>
      <c r="C58" s="35">
        <v>0</v>
      </c>
      <c r="D58" s="35">
        <v>6.800646931657</v>
      </c>
      <c r="E58" s="35">
        <v>6.553070034667</v>
      </c>
      <c r="F58" s="32"/>
      <c r="G58" s="63" t="s">
        <v>24</v>
      </c>
      <c r="H58" s="32"/>
      <c r="I58" s="33">
        <v>8.392529E-06</v>
      </c>
      <c r="J58" s="33">
        <v>4.896570946905</v>
      </c>
      <c r="K58" s="33">
        <v>4.943757627443</v>
      </c>
      <c r="P58" s="36"/>
      <c r="Q58" s="36"/>
      <c r="R58" s="36"/>
    </row>
    <row r="59" spans="1:18" s="34" customFormat="1" ht="11.25" customHeight="1">
      <c r="A59" s="34" t="s">
        <v>194</v>
      </c>
      <c r="C59" s="35">
        <v>-0.046100164801</v>
      </c>
      <c r="D59" s="35">
        <v>6.739947092879</v>
      </c>
      <c r="E59" s="35">
        <v>6.831596614222</v>
      </c>
      <c r="F59" s="32"/>
      <c r="G59" s="34" t="s">
        <v>59</v>
      </c>
      <c r="H59" s="32"/>
      <c r="I59" s="59">
        <v>0</v>
      </c>
      <c r="J59" s="59">
        <v>5.562248149346</v>
      </c>
      <c r="K59" s="59">
        <v>5.630034315644</v>
      </c>
      <c r="P59" s="36"/>
      <c r="Q59" s="36"/>
      <c r="R59" s="36"/>
    </row>
    <row r="60" spans="1:18" s="34" customFormat="1" ht="11.25" customHeight="1">
      <c r="A60" s="34" t="s">
        <v>195</v>
      </c>
      <c r="C60" s="35">
        <v>0</v>
      </c>
      <c r="D60" s="35">
        <v>6.714414283056</v>
      </c>
      <c r="E60" s="35">
        <v>6.714414283056</v>
      </c>
      <c r="F60" s="32"/>
      <c r="G60" s="34" t="s">
        <v>58</v>
      </c>
      <c r="H60" s="32"/>
      <c r="I60" s="59">
        <v>0</v>
      </c>
      <c r="J60" s="59">
        <v>5.178486358211</v>
      </c>
      <c r="K60" s="59">
        <v>5.265456244424</v>
      </c>
      <c r="P60" s="36"/>
      <c r="Q60" s="36"/>
      <c r="R60" s="36"/>
    </row>
    <row r="61" spans="1:18" s="34" customFormat="1" ht="11.25" customHeight="1">
      <c r="A61" s="34" t="s">
        <v>109</v>
      </c>
      <c r="C61" s="35">
        <v>-0.659762241543</v>
      </c>
      <c r="D61" s="35">
        <v>6.656710008749</v>
      </c>
      <c r="E61" s="35">
        <v>10.042168741555</v>
      </c>
      <c r="F61" s="32"/>
      <c r="G61" s="34" t="s">
        <v>63</v>
      </c>
      <c r="H61" s="32"/>
      <c r="I61" s="59">
        <v>0</v>
      </c>
      <c r="J61" s="59">
        <v>4.95922543565</v>
      </c>
      <c r="K61" s="59">
        <v>5.405201157905</v>
      </c>
      <c r="P61" s="36"/>
      <c r="Q61" s="36"/>
      <c r="R61" s="36"/>
    </row>
    <row r="62" spans="1:18" s="34" customFormat="1" ht="11.25" customHeight="1">
      <c r="A62" s="34" t="s">
        <v>196</v>
      </c>
      <c r="C62" s="35">
        <v>-0.038099268906</v>
      </c>
      <c r="D62" s="35">
        <v>6.575231695376</v>
      </c>
      <c r="E62" s="35">
        <v>7.28292786767</v>
      </c>
      <c r="F62" s="32"/>
      <c r="G62" s="34" t="s">
        <v>62</v>
      </c>
      <c r="H62" s="32"/>
      <c r="I62" s="59">
        <v>0</v>
      </c>
      <c r="J62" s="59">
        <v>3.884852361799</v>
      </c>
      <c r="K62" s="59">
        <v>3.884852361799</v>
      </c>
      <c r="P62" s="36"/>
      <c r="Q62" s="36"/>
      <c r="R62" s="36"/>
    </row>
    <row r="63" spans="1:18" s="34" customFormat="1" ht="11.25">
      <c r="A63" s="34" t="s">
        <v>121</v>
      </c>
      <c r="C63" s="35">
        <v>0.062840475438</v>
      </c>
      <c r="D63" s="35">
        <v>5.708435308907</v>
      </c>
      <c r="E63" s="35">
        <v>7.578591777804</v>
      </c>
      <c r="F63" s="32"/>
      <c r="G63" s="34" t="s">
        <v>61</v>
      </c>
      <c r="H63" s="32"/>
      <c r="I63" s="59">
        <v>0.000410234304</v>
      </c>
      <c r="J63" s="59">
        <v>3.491318396005</v>
      </c>
      <c r="K63" s="59">
        <v>3.491318396005</v>
      </c>
      <c r="P63" s="36"/>
      <c r="Q63" s="36"/>
      <c r="R63" s="36"/>
    </row>
    <row r="64" spans="1:18" s="34" customFormat="1" ht="11.25">
      <c r="A64" s="34" t="s">
        <v>197</v>
      </c>
      <c r="C64" s="35">
        <v>0.762372552179</v>
      </c>
      <c r="D64" s="35">
        <v>5.558166274853</v>
      </c>
      <c r="E64" s="35">
        <v>8.992240161676</v>
      </c>
      <c r="F64" s="32"/>
      <c r="G64" s="34" t="s">
        <v>60</v>
      </c>
      <c r="H64" s="32"/>
      <c r="I64" s="59">
        <v>0</v>
      </c>
      <c r="J64" s="59">
        <v>3.476780589857</v>
      </c>
      <c r="K64" s="59">
        <v>3.476780589857</v>
      </c>
      <c r="P64" s="36"/>
      <c r="Q64" s="36"/>
      <c r="R64" s="36"/>
    </row>
    <row r="65" spans="1:11" s="34" customFormat="1" ht="11.25">
      <c r="A65" s="34" t="s">
        <v>199</v>
      </c>
      <c r="C65" s="35">
        <v>0.051513421505</v>
      </c>
      <c r="D65" s="35">
        <v>5.502262703708</v>
      </c>
      <c r="E65" s="35">
        <v>5.575615286259</v>
      </c>
      <c r="F65" s="32"/>
      <c r="G65" s="31" t="s">
        <v>25</v>
      </c>
      <c r="H65" s="31"/>
      <c r="I65" s="33">
        <v>0.173631907552</v>
      </c>
      <c r="J65" s="33">
        <v>3.648357985955</v>
      </c>
      <c r="K65" s="33">
        <v>3.721147944822</v>
      </c>
    </row>
    <row r="66" spans="1:18" s="34" customFormat="1" ht="11.25">
      <c r="A66" s="34" t="s">
        <v>79</v>
      </c>
      <c r="C66" s="35">
        <v>0.665193848475</v>
      </c>
      <c r="D66" s="35">
        <v>5.39925387925</v>
      </c>
      <c r="E66" s="35">
        <v>5.849084476699</v>
      </c>
      <c r="F66" s="32"/>
      <c r="G66" s="71" t="s">
        <v>67</v>
      </c>
      <c r="H66" s="72"/>
      <c r="I66" s="35">
        <v>0.280888457219</v>
      </c>
      <c r="J66" s="35">
        <v>5.345294631754</v>
      </c>
      <c r="K66" s="35">
        <v>5.463855829288</v>
      </c>
      <c r="P66" s="36"/>
      <c r="Q66" s="36"/>
      <c r="R66" s="36"/>
    </row>
    <row r="67" spans="1:18" s="34" customFormat="1" ht="11.25">
      <c r="A67" s="34" t="s">
        <v>119</v>
      </c>
      <c r="C67" s="35">
        <v>0.270707287482</v>
      </c>
      <c r="D67" s="35">
        <v>5.392289971348</v>
      </c>
      <c r="E67" s="35">
        <v>7.305891818276</v>
      </c>
      <c r="F67" s="32"/>
      <c r="G67" s="71" t="s">
        <v>69</v>
      </c>
      <c r="H67" s="72"/>
      <c r="I67" s="35">
        <v>0</v>
      </c>
      <c r="J67" s="35">
        <v>4.589397257237</v>
      </c>
      <c r="K67" s="35">
        <v>4.589397257237</v>
      </c>
      <c r="P67" s="36"/>
      <c r="Q67" s="36"/>
      <c r="R67" s="36"/>
    </row>
    <row r="68" spans="1:18" s="34" customFormat="1" ht="11.25">
      <c r="A68" s="34" t="s">
        <v>198</v>
      </c>
      <c r="C68" s="35">
        <v>-3.3286595E-05</v>
      </c>
      <c r="D68" s="35">
        <v>5.328455740791</v>
      </c>
      <c r="E68" s="35">
        <v>4.91827236381</v>
      </c>
      <c r="F68" s="32"/>
      <c r="G68" s="71" t="s">
        <v>72</v>
      </c>
      <c r="H68" s="72"/>
      <c r="I68" s="35">
        <v>0.113317074236</v>
      </c>
      <c r="J68" s="35">
        <v>4.167360717727</v>
      </c>
      <c r="K68" s="35">
        <v>4.265722304557</v>
      </c>
      <c r="P68" s="36"/>
      <c r="Q68" s="36"/>
      <c r="R68" s="36"/>
    </row>
    <row r="69" spans="1:18" s="34" customFormat="1" ht="11.25">
      <c r="A69" s="34" t="s">
        <v>113</v>
      </c>
      <c r="C69" s="35">
        <v>0</v>
      </c>
      <c r="D69" s="35">
        <v>5.215902146865</v>
      </c>
      <c r="E69" s="35">
        <v>9.71619027085</v>
      </c>
      <c r="F69" s="32"/>
      <c r="G69" s="71" t="s">
        <v>66</v>
      </c>
      <c r="H69" s="72"/>
      <c r="I69" s="35">
        <v>0.106481414537</v>
      </c>
      <c r="J69" s="35">
        <v>4.01076476393</v>
      </c>
      <c r="K69" s="35">
        <v>4.015550180663</v>
      </c>
      <c r="P69" s="36"/>
      <c r="Q69" s="36"/>
      <c r="R69" s="36"/>
    </row>
    <row r="70" spans="1:18" s="34" customFormat="1" ht="11.25">
      <c r="A70" s="34" t="s">
        <v>96</v>
      </c>
      <c r="C70" s="35">
        <v>-0.559538995243</v>
      </c>
      <c r="D70" s="35">
        <v>5.00671026288</v>
      </c>
      <c r="E70" s="35">
        <v>5.681955370053</v>
      </c>
      <c r="F70" s="32"/>
      <c r="G70" s="71" t="s">
        <v>70</v>
      </c>
      <c r="H70" s="72"/>
      <c r="I70" s="35">
        <v>0</v>
      </c>
      <c r="J70" s="35">
        <v>3.952937255093</v>
      </c>
      <c r="K70" s="35">
        <v>4.112958729902</v>
      </c>
      <c r="P70" s="36"/>
      <c r="Q70" s="36"/>
      <c r="R70" s="36"/>
    </row>
    <row r="71" spans="1:18" s="34" customFormat="1" ht="11.25">
      <c r="A71" s="34" t="s">
        <v>200</v>
      </c>
      <c r="C71" s="35">
        <v>0</v>
      </c>
      <c r="D71" s="35">
        <v>4.994895502301</v>
      </c>
      <c r="E71" s="35">
        <v>7.020661000654</v>
      </c>
      <c r="F71" s="32"/>
      <c r="G71" s="71" t="s">
        <v>71</v>
      </c>
      <c r="H71" s="72"/>
      <c r="I71" s="35">
        <v>0</v>
      </c>
      <c r="J71" s="35">
        <v>3.744295667468</v>
      </c>
      <c r="K71" s="35">
        <v>3.744295667468</v>
      </c>
      <c r="P71" s="36"/>
      <c r="Q71" s="36"/>
      <c r="R71" s="36"/>
    </row>
    <row r="72" spans="1:18" s="34" customFormat="1" ht="11.25">
      <c r="A72" s="34" t="s">
        <v>81</v>
      </c>
      <c r="C72" s="35">
        <v>-1.845440435706</v>
      </c>
      <c r="D72" s="35">
        <v>4.775788117329</v>
      </c>
      <c r="E72" s="35">
        <v>6.042235170714</v>
      </c>
      <c r="F72" s="32"/>
      <c r="G72" s="71" t="s">
        <v>68</v>
      </c>
      <c r="H72" s="72"/>
      <c r="I72" s="35">
        <v>0</v>
      </c>
      <c r="J72" s="35">
        <v>3.604575506315</v>
      </c>
      <c r="K72" s="35">
        <v>3.767722879626</v>
      </c>
      <c r="P72" s="36"/>
      <c r="Q72" s="36"/>
      <c r="R72" s="36"/>
    </row>
    <row r="73" spans="1:18" s="34" customFormat="1" ht="11.25">
      <c r="A73" s="34" t="s">
        <v>148</v>
      </c>
      <c r="C73" s="35">
        <v>0.207185528447</v>
      </c>
      <c r="D73" s="35">
        <v>4.750569542408</v>
      </c>
      <c r="E73" s="35">
        <v>7.835479021294</v>
      </c>
      <c r="F73" s="32"/>
      <c r="G73" s="71" t="s">
        <v>65</v>
      </c>
      <c r="H73" s="72"/>
      <c r="I73" s="35">
        <v>0.187518734272</v>
      </c>
      <c r="J73" s="35">
        <v>3.507572064371</v>
      </c>
      <c r="K73" s="35">
        <v>3.636135791849</v>
      </c>
      <c r="P73" s="36"/>
      <c r="Q73" s="36"/>
      <c r="R73" s="36"/>
    </row>
    <row r="74" spans="1:18" s="34" customFormat="1" ht="11.25" customHeight="1">
      <c r="A74" s="34" t="s">
        <v>201</v>
      </c>
      <c r="C74" s="35">
        <v>-0.18481078577</v>
      </c>
      <c r="D74" s="35">
        <v>4.656922868849</v>
      </c>
      <c r="E74" s="35">
        <v>7.316361174539</v>
      </c>
      <c r="F74" s="32"/>
      <c r="G74" s="71" t="s">
        <v>64</v>
      </c>
      <c r="H74" s="72"/>
      <c r="I74" s="35">
        <v>0.303282206891</v>
      </c>
      <c r="J74" s="35">
        <v>3.328554771729</v>
      </c>
      <c r="K74" s="35">
        <v>3.328554771729</v>
      </c>
      <c r="P74" s="36"/>
      <c r="Q74" s="36"/>
      <c r="R74" s="36"/>
    </row>
    <row r="75" spans="1:15" s="34" customFormat="1" ht="12" customHeight="1" thickBot="1">
      <c r="A75" s="34" t="s">
        <v>203</v>
      </c>
      <c r="C75" s="35">
        <v>0.004615852494</v>
      </c>
      <c r="D75" s="35">
        <v>4.545266981045</v>
      </c>
      <c r="E75" s="35">
        <v>4.199323475475</v>
      </c>
      <c r="F75" s="29"/>
      <c r="G75" s="29"/>
      <c r="H75" s="29"/>
      <c r="I75" s="29"/>
      <c r="J75" s="37"/>
      <c r="K75" s="37"/>
      <c r="L75" s="3"/>
      <c r="M75" s="3"/>
      <c r="O75" s="3"/>
    </row>
    <row r="76" spans="1:11" ht="15">
      <c r="A76" s="38" t="s">
        <v>27</v>
      </c>
      <c r="B76" s="39"/>
      <c r="C76" s="40"/>
      <c r="D76" s="41"/>
      <c r="E76" s="41"/>
      <c r="F76" s="28"/>
      <c r="G76" s="28"/>
      <c r="H76" s="28"/>
      <c r="I76" s="28"/>
      <c r="J76" s="41"/>
      <c r="K76" s="41"/>
    </row>
    <row r="77" spans="1:11" ht="15">
      <c r="A77" s="100" t="s">
        <v>250</v>
      </c>
      <c r="B77" s="101"/>
      <c r="C77" s="102"/>
      <c r="D77" s="29"/>
      <c r="E77" s="29"/>
      <c r="F77" s="29"/>
      <c r="G77" s="29"/>
      <c r="H77" s="29"/>
      <c r="I77" s="29"/>
      <c r="J77" s="29"/>
      <c r="K77" s="29"/>
    </row>
    <row r="78" spans="3:12" ht="15">
      <c r="C78" s="42"/>
      <c r="L78" s="34"/>
    </row>
    <row r="79" spans="3:15" ht="15">
      <c r="C79" s="42"/>
      <c r="M79" s="34"/>
      <c r="N79" s="34"/>
      <c r="O79" s="34"/>
    </row>
    <row r="80" spans="1:11" s="34" customFormat="1" ht="15" hidden="1">
      <c r="A80"/>
      <c r="B80" s="32"/>
      <c r="C80" s="35"/>
      <c r="D80" s="35"/>
      <c r="E80" s="35"/>
      <c r="F80" s="32"/>
      <c r="H80" s="32"/>
      <c r="I80" s="35"/>
      <c r="J80" s="35"/>
      <c r="K80" s="35"/>
    </row>
    <row r="81" spans="1:11" s="34" customFormat="1" ht="15" hidden="1">
      <c r="A81"/>
      <c r="B81" s="32"/>
      <c r="C81" s="35"/>
      <c r="D81" s="35"/>
      <c r="E81" s="35"/>
      <c r="F81" s="32"/>
      <c r="H81" s="32"/>
      <c r="I81" s="35"/>
      <c r="J81" s="35"/>
      <c r="K81" s="35"/>
    </row>
    <row r="82" spans="1:11" s="34" customFormat="1" ht="15" hidden="1">
      <c r="A82"/>
      <c r="B82" s="32"/>
      <c r="C82" s="35"/>
      <c r="D82" s="35"/>
      <c r="E82" s="35"/>
      <c r="F82" s="32"/>
      <c r="H82" s="32"/>
      <c r="I82" s="35"/>
      <c r="J82" s="35"/>
      <c r="K82" s="35"/>
    </row>
    <row r="83" spans="1:11" s="34" customFormat="1" ht="15" hidden="1">
      <c r="A83"/>
      <c r="B83" s="32"/>
      <c r="C83" s="35"/>
      <c r="D83" s="35"/>
      <c r="E83" s="35"/>
      <c r="F83" s="32"/>
      <c r="H83" s="32"/>
      <c r="I83" s="35"/>
      <c r="J83" s="35"/>
      <c r="K83" s="35"/>
    </row>
    <row r="84" spans="1:11" s="34" customFormat="1" ht="15" hidden="1">
      <c r="A84"/>
      <c r="B84" s="32"/>
      <c r="C84" s="35"/>
      <c r="D84" s="35"/>
      <c r="E84" s="35"/>
      <c r="F84" s="32"/>
      <c r="H84" s="32"/>
      <c r="I84" s="35"/>
      <c r="J84" s="35"/>
      <c r="K84" s="35"/>
    </row>
    <row r="85" spans="1:11" s="34" customFormat="1" ht="15" hidden="1">
      <c r="A85"/>
      <c r="B85" s="32"/>
      <c r="C85" s="35"/>
      <c r="D85" s="35"/>
      <c r="E85" s="35"/>
      <c r="F85" s="32"/>
      <c r="H85" s="32"/>
      <c r="I85" s="35"/>
      <c r="J85" s="35"/>
      <c r="K85" s="35"/>
    </row>
    <row r="86" spans="1:11" s="34" customFormat="1" ht="15" hidden="1">
      <c r="A86"/>
      <c r="B86" s="32"/>
      <c r="C86" s="35"/>
      <c r="D86" s="35"/>
      <c r="E86" s="35"/>
      <c r="F86" s="32"/>
      <c r="H86" s="32"/>
      <c r="I86" s="35"/>
      <c r="J86" s="35"/>
      <c r="K86" s="35"/>
    </row>
    <row r="87" spans="1:11" s="34" customFormat="1" ht="15" hidden="1">
      <c r="A87"/>
      <c r="B87" s="32"/>
      <c r="C87" s="35"/>
      <c r="D87" s="35"/>
      <c r="E87" s="35"/>
      <c r="F87" s="32"/>
      <c r="H87" s="32"/>
      <c r="I87" s="35"/>
      <c r="J87" s="35"/>
      <c r="K87" s="35"/>
    </row>
    <row r="88" spans="1:11" s="34" customFormat="1" ht="15" hidden="1">
      <c r="A88"/>
      <c r="B88" s="32"/>
      <c r="C88" s="35"/>
      <c r="D88" s="35"/>
      <c r="E88" s="35"/>
      <c r="F88" s="32"/>
      <c r="H88" s="32"/>
      <c r="I88" s="35"/>
      <c r="J88" s="35"/>
      <c r="K88" s="35"/>
    </row>
    <row r="89" spans="1:11" s="34" customFormat="1" ht="15" hidden="1">
      <c r="A89"/>
      <c r="B89" s="32"/>
      <c r="C89" s="35"/>
      <c r="D89" s="35"/>
      <c r="E89" s="35"/>
      <c r="F89" s="32"/>
      <c r="H89" s="32"/>
      <c r="I89" s="35"/>
      <c r="J89" s="35"/>
      <c r="K89" s="35"/>
    </row>
    <row r="90" spans="1:11" s="34" customFormat="1" ht="15" hidden="1">
      <c r="A90"/>
      <c r="B90" s="32"/>
      <c r="C90" s="35"/>
      <c r="D90" s="35"/>
      <c r="E90" s="35"/>
      <c r="F90" s="32"/>
      <c r="H90" s="32"/>
      <c r="I90" s="35"/>
      <c r="J90" s="35"/>
      <c r="K90" s="35"/>
    </row>
    <row r="91" spans="1:11" s="34" customFormat="1" ht="15" hidden="1">
      <c r="A91"/>
      <c r="B91" s="32"/>
      <c r="C91" s="35"/>
      <c r="D91" s="35"/>
      <c r="E91" s="35"/>
      <c r="F91" s="32"/>
      <c r="H91" s="32"/>
      <c r="I91" s="35"/>
      <c r="J91" s="35"/>
      <c r="K91" s="35"/>
    </row>
    <row r="92" spans="1:11" s="34" customFormat="1" ht="15" hidden="1">
      <c r="A92"/>
      <c r="B92" s="32"/>
      <c r="C92" s="35"/>
      <c r="D92" s="35"/>
      <c r="E92" s="35"/>
      <c r="F92" s="32"/>
      <c r="H92" s="32"/>
      <c r="I92" s="35"/>
      <c r="J92" s="35"/>
      <c r="K92" s="35"/>
    </row>
    <row r="93" spans="1:11" s="34" customFormat="1" ht="15" hidden="1">
      <c r="A93"/>
      <c r="B93" s="32"/>
      <c r="C93" s="35"/>
      <c r="D93" s="35"/>
      <c r="E93" s="35"/>
      <c r="F93" s="32"/>
      <c r="H93" s="32"/>
      <c r="I93" s="35"/>
      <c r="J93" s="35"/>
      <c r="K93" s="35"/>
    </row>
    <row r="94" spans="1:11" s="34" customFormat="1" ht="15" hidden="1">
      <c r="A94"/>
      <c r="B94" s="32"/>
      <c r="C94" s="35"/>
      <c r="D94" s="35"/>
      <c r="E94" s="35"/>
      <c r="F94" s="32"/>
      <c r="H94" s="32"/>
      <c r="I94" s="35"/>
      <c r="J94" s="35"/>
      <c r="K94" s="35"/>
    </row>
    <row r="95" spans="1:11" s="34" customFormat="1" ht="15" hidden="1">
      <c r="A95"/>
      <c r="B95" s="32"/>
      <c r="C95" s="35"/>
      <c r="D95" s="35"/>
      <c r="E95" s="35"/>
      <c r="F95" s="32"/>
      <c r="H95" s="32"/>
      <c r="I95" s="35"/>
      <c r="J95" s="35"/>
      <c r="K95" s="35"/>
    </row>
    <row r="96" spans="1:11" s="34" customFormat="1" ht="15" hidden="1">
      <c r="A96"/>
      <c r="B96" s="32"/>
      <c r="C96" s="35"/>
      <c r="D96" s="35"/>
      <c r="E96" s="35"/>
      <c r="F96" s="32"/>
      <c r="H96" s="32"/>
      <c r="I96" s="35"/>
      <c r="J96" s="35"/>
      <c r="K96" s="35"/>
    </row>
    <row r="97" spans="1:11" s="34" customFormat="1" ht="15" hidden="1">
      <c r="A97"/>
      <c r="B97" s="32"/>
      <c r="C97" s="35"/>
      <c r="D97" s="35"/>
      <c r="E97" s="35"/>
      <c r="F97" s="32"/>
      <c r="H97" s="32"/>
      <c r="I97" s="35"/>
      <c r="J97" s="35"/>
      <c r="K97" s="35"/>
    </row>
    <row r="98" spans="1:11" s="34" customFormat="1" ht="15" hidden="1">
      <c r="A98"/>
      <c r="B98" s="32"/>
      <c r="C98" s="35"/>
      <c r="D98" s="35"/>
      <c r="E98" s="35"/>
      <c r="F98" s="32"/>
      <c r="H98" s="32"/>
      <c r="I98" s="35"/>
      <c r="J98" s="35"/>
      <c r="K98" s="35"/>
    </row>
    <row r="99" spans="1:11" s="34" customFormat="1" ht="15" hidden="1">
      <c r="A99"/>
      <c r="B99" s="32"/>
      <c r="C99" s="35"/>
      <c r="D99" s="35"/>
      <c r="E99" s="35"/>
      <c r="F99" s="32"/>
      <c r="H99" s="32"/>
      <c r="I99" s="35"/>
      <c r="J99" s="35"/>
      <c r="K99" s="35"/>
    </row>
    <row r="100" spans="1:11" s="34" customFormat="1" ht="15" hidden="1">
      <c r="A100"/>
      <c r="B100" s="32"/>
      <c r="C100" s="35"/>
      <c r="D100" s="35"/>
      <c r="E100" s="35"/>
      <c r="F100" s="32"/>
      <c r="H100" s="32"/>
      <c r="I100" s="35"/>
      <c r="J100" s="35"/>
      <c r="K100" s="35"/>
    </row>
    <row r="101" spans="1:11" s="34" customFormat="1" ht="15" hidden="1">
      <c r="A101"/>
      <c r="B101" s="32"/>
      <c r="C101" s="35"/>
      <c r="D101" s="35"/>
      <c r="E101" s="35"/>
      <c r="F101" s="32"/>
      <c r="H101" s="32"/>
      <c r="I101" s="35"/>
      <c r="J101" s="35"/>
      <c r="K101" s="35"/>
    </row>
    <row r="102" spans="1:11" s="34" customFormat="1" ht="15" hidden="1">
      <c r="A102"/>
      <c r="B102" s="32"/>
      <c r="C102" s="35"/>
      <c r="D102" s="35"/>
      <c r="E102" s="35"/>
      <c r="F102" s="32"/>
      <c r="H102" s="32"/>
      <c r="I102" s="35"/>
      <c r="J102" s="35"/>
      <c r="K102" s="35"/>
    </row>
    <row r="103" spans="1:11" s="34" customFormat="1" ht="15" hidden="1">
      <c r="A103"/>
      <c r="B103" s="32"/>
      <c r="C103" s="35"/>
      <c r="D103" s="35"/>
      <c r="E103" s="35"/>
      <c r="F103" s="32"/>
      <c r="H103" s="32"/>
      <c r="I103" s="35"/>
      <c r="J103" s="35"/>
      <c r="K103" s="35"/>
    </row>
    <row r="104" spans="1:11" s="34" customFormat="1" ht="15" hidden="1">
      <c r="A104"/>
      <c r="B104" s="32"/>
      <c r="C104" s="35"/>
      <c r="D104" s="35"/>
      <c r="E104" s="35"/>
      <c r="F104" s="32"/>
      <c r="H104" s="32"/>
      <c r="I104" s="35"/>
      <c r="J104" s="35"/>
      <c r="K104" s="35"/>
    </row>
    <row r="105" spans="1:11" s="34" customFormat="1" ht="15" hidden="1">
      <c r="A105"/>
      <c r="B105" s="32"/>
      <c r="C105" s="35"/>
      <c r="D105" s="35"/>
      <c r="E105" s="35"/>
      <c r="F105" s="32"/>
      <c r="H105" s="32"/>
      <c r="I105" s="35"/>
      <c r="J105" s="35"/>
      <c r="K105" s="35"/>
    </row>
    <row r="106" spans="1:11" s="34" customFormat="1" ht="15" hidden="1">
      <c r="A106"/>
      <c r="B106" s="32"/>
      <c r="C106" s="35"/>
      <c r="D106" s="35"/>
      <c r="E106" s="35"/>
      <c r="F106" s="32"/>
      <c r="H106" s="32"/>
      <c r="I106" s="35"/>
      <c r="J106" s="35"/>
      <c r="K106" s="35"/>
    </row>
    <row r="107" spans="1:11" s="34" customFormat="1" ht="15" hidden="1">
      <c r="A107"/>
      <c r="B107" s="32"/>
      <c r="C107" s="35"/>
      <c r="D107" s="35"/>
      <c r="E107" s="35"/>
      <c r="F107" s="32"/>
      <c r="H107" s="32"/>
      <c r="I107" s="35"/>
      <c r="J107" s="35"/>
      <c r="K107" s="35"/>
    </row>
    <row r="108" spans="1:11" s="34" customFormat="1" ht="15" hidden="1">
      <c r="A108"/>
      <c r="B108" s="32"/>
      <c r="C108" s="35"/>
      <c r="D108" s="35"/>
      <c r="E108" s="35"/>
      <c r="F108" s="32"/>
      <c r="H108" s="32"/>
      <c r="I108" s="35"/>
      <c r="J108" s="35"/>
      <c r="K108" s="35"/>
    </row>
    <row r="109" spans="1:11" s="34" customFormat="1" ht="15" hidden="1">
      <c r="A109"/>
      <c r="B109" s="32"/>
      <c r="C109" s="35"/>
      <c r="D109" s="35"/>
      <c r="E109" s="35"/>
      <c r="F109" s="32"/>
      <c r="H109" s="32"/>
      <c r="I109" s="35"/>
      <c r="J109" s="35"/>
      <c r="K109" s="35"/>
    </row>
    <row r="110" spans="1:11" s="34" customFormat="1" ht="15" hidden="1">
      <c r="A110"/>
      <c r="B110" s="32"/>
      <c r="C110" s="35"/>
      <c r="D110" s="35"/>
      <c r="E110" s="35"/>
      <c r="F110" s="32"/>
      <c r="H110" s="32"/>
      <c r="I110" s="35"/>
      <c r="J110" s="35"/>
      <c r="K110" s="35"/>
    </row>
    <row r="111" spans="1:15" s="34" customFormat="1" ht="15" hidden="1">
      <c r="A111"/>
      <c r="B111" s="32"/>
      <c r="C111" s="35"/>
      <c r="D111" s="35"/>
      <c r="E111" s="35"/>
      <c r="F111" s="32"/>
      <c r="H111" s="32"/>
      <c r="I111" s="35"/>
      <c r="J111" s="35"/>
      <c r="K111" s="35"/>
      <c r="L111" s="3"/>
      <c r="M111" s="3"/>
      <c r="N111" s="3"/>
      <c r="O111" s="3"/>
    </row>
    <row r="112" spans="1:3" ht="15" hidden="1">
      <c r="A112"/>
      <c r="C112" s="35"/>
    </row>
    <row r="113" spans="1:3" ht="15" hidden="1">
      <c r="A113"/>
      <c r="C113" s="35"/>
    </row>
    <row r="114" spans="1:3" ht="15" hidden="1">
      <c r="A114"/>
      <c r="C114" s="35"/>
    </row>
    <row r="115" spans="1:3" ht="15" hidden="1">
      <c r="A115"/>
      <c r="C115" s="35"/>
    </row>
    <row r="116" spans="1:3" ht="15" hidden="1">
      <c r="A116"/>
      <c r="C116" s="35"/>
    </row>
    <row r="117" spans="1:3" ht="15" hidden="1">
      <c r="A117"/>
      <c r="C117" s="35"/>
    </row>
    <row r="118" spans="1:3" ht="15" hidden="1">
      <c r="A118"/>
      <c r="C118" s="35"/>
    </row>
    <row r="119" spans="1:3" ht="15" hidden="1">
      <c r="A119"/>
      <c r="C119" s="35"/>
    </row>
    <row r="120" spans="1:3" ht="15" hidden="1">
      <c r="A120"/>
      <c r="C120" s="35"/>
    </row>
    <row r="121" spans="1:3" ht="15" hidden="1">
      <c r="A121"/>
      <c r="C121" s="35"/>
    </row>
    <row r="122" spans="1:12" ht="15" hidden="1">
      <c r="A122"/>
      <c r="C122" s="35"/>
      <c r="L122" s="34"/>
    </row>
    <row r="123" ht="15">
      <c r="C123" s="42"/>
    </row>
    <row r="124" ht="15">
      <c r="C124" s="42"/>
    </row>
    <row r="125" ht="15">
      <c r="C125" s="42"/>
    </row>
    <row r="126" ht="15">
      <c r="C126" s="42"/>
    </row>
    <row r="127" ht="15">
      <c r="C127" s="42"/>
    </row>
    <row r="128" ht="15">
      <c r="C128" s="42"/>
    </row>
    <row r="129" ht="15">
      <c r="C129" s="42"/>
    </row>
    <row r="130" ht="15">
      <c r="C130" s="42"/>
    </row>
    <row r="131" ht="15">
      <c r="C131" s="42"/>
    </row>
    <row r="132" ht="15">
      <c r="C132" s="42"/>
    </row>
    <row r="133" ht="15">
      <c r="C133" s="42"/>
    </row>
    <row r="134" ht="15">
      <c r="C134" s="42"/>
    </row>
    <row r="135" ht="15">
      <c r="C135" s="42"/>
    </row>
    <row r="136" ht="15">
      <c r="C136" s="42"/>
    </row>
    <row r="137" ht="15">
      <c r="C137" s="42"/>
    </row>
    <row r="138" ht="15">
      <c r="C138" s="42"/>
    </row>
  </sheetData>
  <sheetProtection/>
  <mergeCells count="12">
    <mergeCell ref="I11:I12"/>
    <mergeCell ref="A77:C77"/>
    <mergeCell ref="A9:C9"/>
    <mergeCell ref="A10:A12"/>
    <mergeCell ref="C10:E10"/>
    <mergeCell ref="G10:G12"/>
    <mergeCell ref="I10:K10"/>
    <mergeCell ref="E11:E12"/>
    <mergeCell ref="D11:D12"/>
    <mergeCell ref="C11:C12"/>
    <mergeCell ref="K11:K12"/>
    <mergeCell ref="J11:J12"/>
  </mergeCells>
  <conditionalFormatting sqref="E80:E111">
    <cfRule type="containsText" priority="1" dxfId="0" operator="containsText" text="motosierra">
      <formula>NOT(ISERROR(SEARCH("motosierra",E80)))</formula>
    </cfRule>
  </conditionalFormatting>
  <printOptions/>
  <pageMargins left="0.7" right="0.7" top="0.75" bottom="0.75" header="0.3" footer="0.3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R25"/>
  <sheetViews>
    <sheetView zoomScalePageLayoutView="0" workbookViewId="0" topLeftCell="A4">
      <selection activeCell="U17" sqref="U17"/>
    </sheetView>
  </sheetViews>
  <sheetFormatPr defaultColWidth="11.421875" defaultRowHeight="15"/>
  <cols>
    <col min="1" max="1" width="11.421875" style="3" customWidth="1"/>
    <col min="2" max="6" width="7.8515625" style="3" customWidth="1"/>
    <col min="7" max="7" width="2.57421875" style="3" customWidth="1"/>
    <col min="8" max="12" width="8.00390625" style="3" customWidth="1"/>
    <col min="13" max="13" width="2.8515625" style="3" customWidth="1"/>
    <col min="14" max="17" width="7.8515625" style="3" customWidth="1"/>
    <col min="18" max="18" width="7.421875" style="3" customWidth="1"/>
    <col min="19" max="16384" width="11.421875" style="3" customWidth="1"/>
  </cols>
  <sheetData>
    <row r="1" ht="15"/>
    <row r="2" ht="15"/>
    <row r="3" ht="15"/>
    <row r="4" ht="15"/>
    <row r="5" ht="15"/>
    <row r="6" ht="15"/>
    <row r="7" spans="1:15" ht="15">
      <c r="A7" s="1" t="s">
        <v>124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15.75" thickBot="1">
      <c r="A8" s="4" t="s">
        <v>252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8"/>
      <c r="Q8" s="18"/>
      <c r="R8" s="18"/>
    </row>
    <row r="9" spans="1:18" ht="15" customHeight="1" thickBot="1">
      <c r="A9" s="88" t="s">
        <v>125</v>
      </c>
      <c r="B9" s="107" t="s">
        <v>126</v>
      </c>
      <c r="C9" s="107"/>
      <c r="D9" s="107"/>
      <c r="E9" s="107"/>
      <c r="F9" s="107"/>
      <c r="G9" s="50"/>
      <c r="H9" s="107" t="s">
        <v>127</v>
      </c>
      <c r="I9" s="107"/>
      <c r="J9" s="107"/>
      <c r="K9" s="107"/>
      <c r="L9" s="107"/>
      <c r="M9" s="50"/>
      <c r="N9" s="107" t="s">
        <v>128</v>
      </c>
      <c r="O9" s="107"/>
      <c r="P9" s="107"/>
      <c r="Q9" s="107"/>
      <c r="R9" s="107"/>
    </row>
    <row r="10" spans="1:18" ht="15.75" thickBot="1">
      <c r="A10" s="89"/>
      <c r="B10" s="43">
        <v>2012</v>
      </c>
      <c r="C10" s="43">
        <v>2013</v>
      </c>
      <c r="D10" s="43">
        <v>2014</v>
      </c>
      <c r="E10" s="43">
        <v>2015</v>
      </c>
      <c r="F10" s="43">
        <v>2016</v>
      </c>
      <c r="G10" s="5"/>
      <c r="H10" s="43">
        <v>2012</v>
      </c>
      <c r="I10" s="43">
        <v>2013</v>
      </c>
      <c r="J10" s="43">
        <v>2014</v>
      </c>
      <c r="K10" s="43">
        <v>2015</v>
      </c>
      <c r="L10" s="43">
        <v>2016</v>
      </c>
      <c r="M10" s="5"/>
      <c r="N10" s="43">
        <v>2012</v>
      </c>
      <c r="O10" s="43">
        <v>2013</v>
      </c>
      <c r="P10" s="43">
        <v>2014</v>
      </c>
      <c r="Q10" s="43">
        <v>2015</v>
      </c>
      <c r="R10" s="43">
        <v>2016</v>
      </c>
    </row>
    <row r="11" spans="1:18" ht="15">
      <c r="A11" s="2" t="s">
        <v>7</v>
      </c>
      <c r="B11" s="12">
        <v>1.7</v>
      </c>
      <c r="C11" s="12">
        <v>0.71</v>
      </c>
      <c r="D11" s="12">
        <v>0.61</v>
      </c>
      <c r="E11" s="12">
        <v>0.85</v>
      </c>
      <c r="F11" s="12">
        <v>1.44</v>
      </c>
      <c r="G11" s="12"/>
      <c r="H11" s="12">
        <v>1.7</v>
      </c>
      <c r="I11" s="12">
        <v>0.71</v>
      </c>
      <c r="J11" s="12">
        <v>0.61</v>
      </c>
      <c r="K11" s="12">
        <v>0.85</v>
      </c>
      <c r="L11" s="12">
        <v>1.44</v>
      </c>
      <c r="M11" s="12"/>
      <c r="N11" s="12">
        <v>8.58</v>
      </c>
      <c r="O11" s="12">
        <v>2.32</v>
      </c>
      <c r="P11" s="12">
        <v>2.07</v>
      </c>
      <c r="Q11" s="12">
        <v>2.27</v>
      </c>
      <c r="R11" s="12">
        <v>4.7</v>
      </c>
    </row>
    <row r="12" spans="1:18" ht="15">
      <c r="A12" s="2" t="s">
        <v>129</v>
      </c>
      <c r="B12" s="12">
        <v>1.26</v>
      </c>
      <c r="C12" s="12">
        <v>0.62</v>
      </c>
      <c r="D12" s="12">
        <v>0.95</v>
      </c>
      <c r="E12" s="12">
        <v>0.93</v>
      </c>
      <c r="F12" s="12">
        <v>0.83</v>
      </c>
      <c r="G12" s="12"/>
      <c r="H12" s="12">
        <v>2.98</v>
      </c>
      <c r="I12" s="12">
        <v>1.34</v>
      </c>
      <c r="J12" s="12">
        <v>1.56</v>
      </c>
      <c r="K12" s="12">
        <v>1.79</v>
      </c>
      <c r="L12" s="12">
        <v>2.28</v>
      </c>
      <c r="M12" s="12"/>
      <c r="N12" s="12">
        <v>7.71</v>
      </c>
      <c r="O12" s="12">
        <v>1.67</v>
      </c>
      <c r="P12" s="12">
        <v>2.41</v>
      </c>
      <c r="Q12" s="12">
        <v>2.25</v>
      </c>
      <c r="R12" s="12">
        <v>4.6</v>
      </c>
    </row>
    <row r="13" spans="1:18" ht="15">
      <c r="A13" s="2" t="s">
        <v>130</v>
      </c>
      <c r="B13" s="12">
        <v>0.49</v>
      </c>
      <c r="C13" s="12">
        <v>0.01</v>
      </c>
      <c r="D13" s="12">
        <v>0.45</v>
      </c>
      <c r="E13" s="12">
        <v>0.54</v>
      </c>
      <c r="F13" s="12">
        <v>0.22</v>
      </c>
      <c r="G13" s="12"/>
      <c r="H13" s="12">
        <v>3.48</v>
      </c>
      <c r="I13" s="12">
        <v>1.35</v>
      </c>
      <c r="J13" s="12">
        <v>2.02</v>
      </c>
      <c r="K13" s="12">
        <v>2.34</v>
      </c>
      <c r="L13" s="12">
        <v>2.51</v>
      </c>
      <c r="M13" s="12"/>
      <c r="N13" s="12">
        <v>7.23</v>
      </c>
      <c r="O13" s="12">
        <v>1.19</v>
      </c>
      <c r="P13" s="12">
        <v>2.86</v>
      </c>
      <c r="Q13" s="12">
        <v>2.33</v>
      </c>
      <c r="R13" s="12">
        <v>4.28</v>
      </c>
    </row>
    <row r="14" spans="1:18" ht="15">
      <c r="A14" s="2" t="s">
        <v>131</v>
      </c>
      <c r="B14" s="12">
        <v>0.18</v>
      </c>
      <c r="C14" s="12">
        <v>-0.07</v>
      </c>
      <c r="D14" s="12">
        <v>0.02</v>
      </c>
      <c r="E14" s="12">
        <v>0.33</v>
      </c>
      <c r="F14" s="12">
        <v>0.15</v>
      </c>
      <c r="G14" s="12"/>
      <c r="H14" s="12">
        <v>3.67</v>
      </c>
      <c r="I14" s="12">
        <v>1.28</v>
      </c>
      <c r="J14" s="12">
        <v>2.04</v>
      </c>
      <c r="K14" s="12">
        <v>2.68</v>
      </c>
      <c r="L14" s="12">
        <v>2.67</v>
      </c>
      <c r="M14" s="12"/>
      <c r="N14" s="12">
        <v>6.9</v>
      </c>
      <c r="O14" s="12">
        <v>0.94</v>
      </c>
      <c r="P14" s="12">
        <v>2.95</v>
      </c>
      <c r="Q14" s="12">
        <v>2.65</v>
      </c>
      <c r="R14" s="12">
        <v>4.09</v>
      </c>
    </row>
    <row r="15" spans="1:18" s="23" customFormat="1" ht="12.75">
      <c r="A15" s="2" t="s">
        <v>132</v>
      </c>
      <c r="B15" s="12">
        <v>0.02</v>
      </c>
      <c r="C15" s="12">
        <v>-0.09</v>
      </c>
      <c r="D15" s="12">
        <v>0.04</v>
      </c>
      <c r="E15" s="12">
        <v>0.1</v>
      </c>
      <c r="F15" s="12">
        <v>0.17</v>
      </c>
      <c r="G15" s="12"/>
      <c r="H15" s="12">
        <v>3.68</v>
      </c>
      <c r="I15" s="12">
        <v>1.19</v>
      </c>
      <c r="J15" s="12">
        <v>2.09</v>
      </c>
      <c r="K15" s="12">
        <v>2.78</v>
      </c>
      <c r="L15" s="12">
        <v>2.84</v>
      </c>
      <c r="M15" s="12"/>
      <c r="N15" s="12">
        <v>6.21</v>
      </c>
      <c r="O15" s="12">
        <v>0.83</v>
      </c>
      <c r="P15" s="12">
        <v>3.09</v>
      </c>
      <c r="Q15" s="12">
        <v>2.7</v>
      </c>
      <c r="R15" s="12">
        <v>4.17</v>
      </c>
    </row>
    <row r="16" spans="1:18" ht="15">
      <c r="A16" s="2" t="s">
        <v>133</v>
      </c>
      <c r="B16" s="12">
        <v>-0.11</v>
      </c>
      <c r="C16" s="12">
        <v>-0.05</v>
      </c>
      <c r="D16" s="12">
        <v>-0.03</v>
      </c>
      <c r="E16" s="12">
        <v>0.18</v>
      </c>
      <c r="F16" s="12">
        <v>0.14</v>
      </c>
      <c r="G16" s="12"/>
      <c r="H16" s="12">
        <v>3.57</v>
      </c>
      <c r="I16" s="12">
        <v>1.13</v>
      </c>
      <c r="J16" s="12">
        <v>2.06</v>
      </c>
      <c r="K16" s="12">
        <v>2.96</v>
      </c>
      <c r="L16" s="12">
        <v>2.99</v>
      </c>
      <c r="M16" s="12"/>
      <c r="N16" s="12">
        <v>5.71</v>
      </c>
      <c r="O16" s="12">
        <v>0.89</v>
      </c>
      <c r="P16" s="12">
        <v>3.12</v>
      </c>
      <c r="Q16" s="12">
        <v>2.92</v>
      </c>
      <c r="R16" s="12">
        <v>4.13</v>
      </c>
    </row>
    <row r="17" spans="1:18" ht="15">
      <c r="A17" s="2" t="s">
        <v>134</v>
      </c>
      <c r="B17" s="12">
        <v>0.09</v>
      </c>
      <c r="C17" s="12">
        <v>0.01</v>
      </c>
      <c r="D17" s="12">
        <v>0.02</v>
      </c>
      <c r="E17" s="12">
        <v>0.02</v>
      </c>
      <c r="F17" s="12">
        <v>0.12</v>
      </c>
      <c r="G17" s="12"/>
      <c r="H17" s="12">
        <v>3.66</v>
      </c>
      <c r="I17" s="12">
        <v>1.15</v>
      </c>
      <c r="J17" s="12">
        <v>2.08</v>
      </c>
      <c r="K17" s="12">
        <v>2.98</v>
      </c>
      <c r="L17" s="12">
        <v>3.11</v>
      </c>
      <c r="M17" s="12"/>
      <c r="N17" s="12">
        <v>5.31</v>
      </c>
      <c r="O17" s="12">
        <v>0.81</v>
      </c>
      <c r="P17" s="12">
        <v>3.12</v>
      </c>
      <c r="Q17" s="12">
        <v>2.92</v>
      </c>
      <c r="R17" s="12">
        <v>4.23</v>
      </c>
    </row>
    <row r="18" spans="1:18" ht="15">
      <c r="A18" s="2" t="s">
        <v>135</v>
      </c>
      <c r="B18" s="12">
        <v>-0.05</v>
      </c>
      <c r="C18" s="12">
        <v>0</v>
      </c>
      <c r="D18" s="12">
        <v>-0.05</v>
      </c>
      <c r="E18" s="12">
        <v>0.22</v>
      </c>
      <c r="F18" s="12">
        <v>0.03</v>
      </c>
      <c r="G18" s="12"/>
      <c r="H18" s="12">
        <v>3.61</v>
      </c>
      <c r="I18" s="12">
        <v>1.14</v>
      </c>
      <c r="J18" s="12">
        <v>2.02</v>
      </c>
      <c r="K18" s="12">
        <v>3.21</v>
      </c>
      <c r="L18" s="12">
        <v>3.13</v>
      </c>
      <c r="M18" s="12"/>
      <c r="N18" s="12">
        <v>4.7</v>
      </c>
      <c r="O18" s="12">
        <v>0.86</v>
      </c>
      <c r="P18" s="12">
        <v>3.07</v>
      </c>
      <c r="Q18" s="12">
        <v>3.2</v>
      </c>
      <c r="R18" s="12">
        <v>4.03</v>
      </c>
    </row>
    <row r="19" spans="1:18" ht="15">
      <c r="A19" s="2" t="s">
        <v>136</v>
      </c>
      <c r="B19" s="12">
        <v>-0.13</v>
      </c>
      <c r="C19" s="12">
        <v>0.54</v>
      </c>
      <c r="D19" s="12">
        <v>-0.06</v>
      </c>
      <c r="E19" s="12">
        <v>0.53</v>
      </c>
      <c r="F19" s="16">
        <v>-0.43</v>
      </c>
      <c r="G19" s="12"/>
      <c r="H19" s="12">
        <v>3.47</v>
      </c>
      <c r="I19" s="12">
        <v>1.69</v>
      </c>
      <c r="J19" s="12">
        <v>1.96</v>
      </c>
      <c r="K19" s="12">
        <v>3.75</v>
      </c>
      <c r="L19" s="16">
        <v>2.69</v>
      </c>
      <c r="M19" s="12"/>
      <c r="N19" s="12">
        <v>4.39</v>
      </c>
      <c r="O19" s="12">
        <v>1.54</v>
      </c>
      <c r="P19" s="12">
        <v>2.45</v>
      </c>
      <c r="Q19" s="12">
        <v>3.81</v>
      </c>
      <c r="R19" s="16">
        <v>3.04</v>
      </c>
    </row>
    <row r="20" spans="1:18" ht="15">
      <c r="A20" s="2" t="s">
        <v>137</v>
      </c>
      <c r="B20" s="12">
        <v>-0.13</v>
      </c>
      <c r="C20" s="12">
        <v>0.22</v>
      </c>
      <c r="D20" s="12">
        <v>-0.12</v>
      </c>
      <c r="E20" s="12">
        <v>0.12</v>
      </c>
      <c r="G20" s="12"/>
      <c r="H20" s="12">
        <v>3.34</v>
      </c>
      <c r="I20" s="12">
        <v>1.92</v>
      </c>
      <c r="J20" s="12">
        <v>1.83</v>
      </c>
      <c r="K20" s="12">
        <v>3.88</v>
      </c>
      <c r="M20" s="12"/>
      <c r="N20" s="12">
        <v>3.87</v>
      </c>
      <c r="O20" s="12">
        <v>1.9</v>
      </c>
      <c r="P20" s="12">
        <v>2.1</v>
      </c>
      <c r="Q20" s="12">
        <v>4.06</v>
      </c>
      <c r="R20" s="12"/>
    </row>
    <row r="21" spans="1:18" ht="15">
      <c r="A21" s="2" t="s">
        <v>138</v>
      </c>
      <c r="B21" s="12">
        <v>-0.04</v>
      </c>
      <c r="C21" s="12">
        <v>0.2</v>
      </c>
      <c r="D21" s="12">
        <v>0.07</v>
      </c>
      <c r="E21" s="12">
        <v>0.15</v>
      </c>
      <c r="G21" s="12"/>
      <c r="H21" s="12">
        <v>3.3</v>
      </c>
      <c r="I21" s="12">
        <v>2.13</v>
      </c>
      <c r="J21" s="12">
        <v>1.9</v>
      </c>
      <c r="K21" s="12">
        <v>4.03</v>
      </c>
      <c r="M21" s="12"/>
      <c r="N21" s="12">
        <v>3.43</v>
      </c>
      <c r="O21" s="12">
        <v>2.14</v>
      </c>
      <c r="P21" s="12">
        <v>1.96</v>
      </c>
      <c r="Q21" s="12">
        <v>4.14</v>
      </c>
      <c r="R21" s="12"/>
    </row>
    <row r="22" spans="1:18" ht="15.75" thickBot="1">
      <c r="A22" s="5" t="s">
        <v>8</v>
      </c>
      <c r="B22" s="44">
        <v>0.02</v>
      </c>
      <c r="C22" s="44">
        <v>0.06</v>
      </c>
      <c r="D22" s="44">
        <v>0.11</v>
      </c>
      <c r="E22" s="44">
        <v>0.07</v>
      </c>
      <c r="F22" s="18"/>
      <c r="G22" s="44"/>
      <c r="H22" s="44">
        <v>3.32</v>
      </c>
      <c r="I22" s="44">
        <v>2.18</v>
      </c>
      <c r="J22" s="44">
        <v>2.01</v>
      </c>
      <c r="K22" s="44">
        <v>4.1</v>
      </c>
      <c r="L22" s="18"/>
      <c r="M22" s="44"/>
      <c r="N22" s="44">
        <v>3.32</v>
      </c>
      <c r="O22" s="44">
        <v>2.18</v>
      </c>
      <c r="P22" s="44">
        <v>2.01</v>
      </c>
      <c r="Q22" s="44">
        <v>4.1</v>
      </c>
      <c r="R22" s="20"/>
    </row>
    <row r="23" spans="1:13" ht="15">
      <c r="A23" s="38" t="s">
        <v>27</v>
      </c>
      <c r="B23" s="16"/>
      <c r="C23" s="16"/>
      <c r="D23" s="16"/>
      <c r="E23" s="16"/>
      <c r="F23" s="16"/>
      <c r="G23" s="14"/>
      <c r="H23" s="16"/>
      <c r="I23" s="16"/>
      <c r="J23" s="16"/>
      <c r="K23" s="16"/>
      <c r="L23" s="16"/>
      <c r="M23" s="14"/>
    </row>
    <row r="24" spans="1:3" ht="15" customHeight="1" hidden="1">
      <c r="A24" s="100" t="s">
        <v>139</v>
      </c>
      <c r="B24" s="101"/>
      <c r="C24" s="102"/>
    </row>
    <row r="25" ht="15">
      <c r="A25" s="3" t="s">
        <v>250</v>
      </c>
    </row>
  </sheetData>
  <sheetProtection/>
  <mergeCells count="5">
    <mergeCell ref="A9:A10"/>
    <mergeCell ref="B9:F9"/>
    <mergeCell ref="H9:L9"/>
    <mergeCell ref="N9:R9"/>
    <mergeCell ref="A24:C2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Índice de Costos de la Construcción Pesada -ICCP- septiembre 2016</dc:title>
  <dc:subject/>
  <dc:creator>Dane</dc:creator>
  <cp:keywords/>
  <dc:description/>
  <cp:lastModifiedBy>Francisco Javier De Castro Ramos</cp:lastModifiedBy>
  <cp:lastPrinted>2016-07-13T22:57:36Z</cp:lastPrinted>
  <dcterms:created xsi:type="dcterms:W3CDTF">2016-06-09T21:49:52Z</dcterms:created>
  <dcterms:modified xsi:type="dcterms:W3CDTF">2016-10-13T14:46:35Z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