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1640" activeTab="0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externalReferences>
    <externalReference r:id="rId9"/>
    <externalReference r:id="rId10"/>
    <externalReference r:id="rId11"/>
    <externalReference r:id="rId12"/>
  </externalReference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3">#REF!</definedName>
    <definedName name="A_IMPRESIÓN_IM" localSheetId="5">#REF!</definedName>
    <definedName name="A_IMPRESIÓN_IM">#REF!</definedName>
    <definedName name="A_IMPRESIÓN_IM">#REF!</definedName>
    <definedName name="_xlnm.Print_Area" localSheetId="0">'Anexo1'!$A$4:$P$23</definedName>
    <definedName name="_xlnm.Print_Area" localSheetId="1">'Anexo2'!$A$3:$P$24</definedName>
    <definedName name="_xlnm.Print_Area" localSheetId="2">'Anexo3'!$A$3:$M$13</definedName>
    <definedName name="_xlnm.Print_Area" localSheetId="3">'Anexo4'!$A$2:$P$24</definedName>
    <definedName name="_xlnm.Print_Area" localSheetId="4">'Anexo5'!$A$5:$O$21</definedName>
    <definedName name="_xlnm.Print_Area" localSheetId="5">'Anexo6'!$A$2:$I$59</definedName>
  </definedNames>
  <calcPr fullCalcOnLoad="1"/>
</workbook>
</file>

<file path=xl/sharedStrings.xml><?xml version="1.0" encoding="utf-8"?>
<sst xmlns="http://schemas.openxmlformats.org/spreadsheetml/2006/main" count="276" uniqueCount="176">
  <si>
    <t>Total nacional</t>
  </si>
  <si>
    <t>Vivienda unifamiliar</t>
  </si>
  <si>
    <t>Vivienda multifamiliar</t>
  </si>
  <si>
    <t>Vivienda de interés social*</t>
  </si>
  <si>
    <t>Año</t>
  </si>
  <si>
    <t>Mensual</t>
  </si>
  <si>
    <t>Doce meses</t>
  </si>
  <si>
    <t>Fuente: DANE</t>
  </si>
  <si>
    <t>* VIS a partir de 2000</t>
  </si>
  <si>
    <t>- - No aplica o no se investiga</t>
  </si>
  <si>
    <t>Vivienda de interés social</t>
  </si>
  <si>
    <t>Ciudades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</si>
  <si>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</si>
  <si>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</si>
  <si>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</si>
  <si>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</si>
  <si>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</si>
  <si>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</si>
  <si>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Vivienda</t>
  </si>
  <si>
    <t>Unifamiliar</t>
  </si>
  <si>
    <t>Multifamiliar</t>
  </si>
  <si>
    <t>De interés social</t>
  </si>
  <si>
    <t>Doce</t>
  </si>
  <si>
    <t>meses</t>
  </si>
  <si>
    <t>Materiales</t>
  </si>
  <si>
    <t>Mano de obra</t>
  </si>
  <si>
    <t>Maquinaria y equipo</t>
  </si>
  <si>
    <t>Total</t>
  </si>
  <si>
    <t>Contribución
(puntos   porcentuales)</t>
  </si>
  <si>
    <t>corrido</t>
  </si>
  <si>
    <t>Meses</t>
  </si>
  <si>
    <t>2009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</si>
  <si>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</si>
  <si>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</si>
  <si>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</si>
  <si>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</si>
  <si>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</si>
  <si>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</si>
  <si>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</si>
  <si>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</si>
  <si>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</si>
  <si>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</si>
  <si>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</si>
  <si>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</si>
  <si>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Junio  2009</t>
  </si>
  <si>
    <t>Grupos e insumos</t>
  </si>
  <si>
    <t>Variación porcentual</t>
  </si>
  <si>
    <t>Doce               meses</t>
  </si>
  <si>
    <t>Closets</t>
  </si>
  <si>
    <t>Cemento gris</t>
  </si>
  <si>
    <t>Antena de televisión</t>
  </si>
  <si>
    <t>Ascensores</t>
  </si>
  <si>
    <t>Lámparas</t>
  </si>
  <si>
    <t>Pavimento</t>
  </si>
  <si>
    <t>Rejillas</t>
  </si>
  <si>
    <t>Tableros</t>
  </si>
  <si>
    <t>Sistema de aire acondicionado</t>
  </si>
  <si>
    <t>Equipo de presión</t>
  </si>
  <si>
    <t>Tubería hidráulica</t>
  </si>
  <si>
    <t>Adhesivo para enchape</t>
  </si>
  <si>
    <t>Cocina integral</t>
  </si>
  <si>
    <t>Accesorios cubierta</t>
  </si>
  <si>
    <t>Contador eléctrico</t>
  </si>
  <si>
    <t>Divisiones baño</t>
  </si>
  <si>
    <t>Transformadores</t>
  </si>
  <si>
    <t>Cemento blanco</t>
  </si>
  <si>
    <t>Casetón</t>
  </si>
  <si>
    <t>Enchapes</t>
  </si>
  <si>
    <t>Polietilenos</t>
  </si>
  <si>
    <t>Granitos</t>
  </si>
  <si>
    <t>Contador agua</t>
  </si>
  <si>
    <t>Juegos infantiles</t>
  </si>
  <si>
    <t>Alfombras</t>
  </si>
  <si>
    <t>Geotextiles</t>
  </si>
  <si>
    <t>Accesorios sanitarios</t>
  </si>
  <si>
    <t>Impermeabilizantes</t>
  </si>
  <si>
    <t>Limpiadores</t>
  </si>
  <si>
    <t>Recebo común</t>
  </si>
  <si>
    <t>Soldaduras</t>
  </si>
  <si>
    <t>Puertas con marco metálica</t>
  </si>
  <si>
    <t>Lubricantes</t>
  </si>
  <si>
    <t>Accesorios gas</t>
  </si>
  <si>
    <t>Equipos baño</t>
  </si>
  <si>
    <t>Marcos ventanas metálica</t>
  </si>
  <si>
    <t>Concretos</t>
  </si>
  <si>
    <t>Aditivos</t>
  </si>
  <si>
    <t>Puntillas</t>
  </si>
  <si>
    <t>Estucos</t>
  </si>
  <si>
    <t>Lavaplatos</t>
  </si>
  <si>
    <t>Calentadores</t>
  </si>
  <si>
    <t>Morteros</t>
  </si>
  <si>
    <t>Citófonos</t>
  </si>
  <si>
    <t>Tanques</t>
  </si>
  <si>
    <t>Equipos de cocina</t>
  </si>
  <si>
    <t>Tubería sanitaria</t>
  </si>
  <si>
    <t>Accesorios eléctricos</t>
  </si>
  <si>
    <t>Tubería conduit pvc</t>
  </si>
  <si>
    <t>Incrustaciones</t>
  </si>
  <si>
    <t>Lavamanos</t>
  </si>
  <si>
    <t>Bloques</t>
  </si>
  <si>
    <t>Perfiles</t>
  </si>
  <si>
    <t>Domo acrílico</t>
  </si>
  <si>
    <t>Sanitarios</t>
  </si>
  <si>
    <t>Pinturas</t>
  </si>
  <si>
    <t>Cables y alambres</t>
  </si>
  <si>
    <t>Nomenclatura</t>
  </si>
  <si>
    <t>Mallas</t>
  </si>
  <si>
    <t>Griferías</t>
  </si>
  <si>
    <t>Alambres</t>
  </si>
  <si>
    <t>Vidrios</t>
  </si>
  <si>
    <t>Hierros y aceros</t>
  </si>
  <si>
    <t>Puertas con marco madera</t>
  </si>
  <si>
    <t>Piso de vinilo</t>
  </si>
  <si>
    <t>Piedra</t>
  </si>
  <si>
    <t>Postes</t>
  </si>
  <si>
    <t>Ayudante</t>
  </si>
  <si>
    <t>Cerraduras</t>
  </si>
  <si>
    <t>Maestro general</t>
  </si>
  <si>
    <t>Cielo rasos</t>
  </si>
  <si>
    <t>Oficial</t>
  </si>
  <si>
    <t>Lavaderos</t>
  </si>
  <si>
    <t>Herrajes</t>
  </si>
  <si>
    <t>Cintas</t>
  </si>
  <si>
    <t>Volqueta</t>
  </si>
  <si>
    <t>Pegantes</t>
  </si>
  <si>
    <t>Retroexcavadora</t>
  </si>
  <si>
    <t>Arena</t>
  </si>
  <si>
    <t>Cargador</t>
  </si>
  <si>
    <t>Accesorios hidráulicos</t>
  </si>
  <si>
    <t>Pluma grúa</t>
  </si>
  <si>
    <t>Agua</t>
  </si>
  <si>
    <t>Compresor</t>
  </si>
  <si>
    <t>Canales y bajantes</t>
  </si>
  <si>
    <t>Planta eléctrica</t>
  </si>
  <si>
    <t>Maderas de construcción</t>
  </si>
  <si>
    <t>Vibrador</t>
  </si>
  <si>
    <t>Tejas</t>
  </si>
  <si>
    <t>Vibrocompactador</t>
  </si>
  <si>
    <t>Gravas</t>
  </si>
  <si>
    <t>Herramienta menor</t>
  </si>
  <si>
    <t>Equipo contra incendio</t>
  </si>
  <si>
    <t>Alquiler andamios</t>
  </si>
  <si>
    <t>Tubería gas</t>
  </si>
  <si>
    <t>Formaleta</t>
  </si>
  <si>
    <t>Muebles</t>
  </si>
  <si>
    <t>Pulidora</t>
  </si>
  <si>
    <t>Ladrillos</t>
  </si>
  <si>
    <t>Mezcladora</t>
  </si>
  <si>
    <t>A1. ICCV. Variación mensual, primer semestre y doce meses, total nacional y por tipos de vivienda</t>
  </si>
  <si>
    <t>Primer semestre</t>
  </si>
  <si>
    <t>A2. ICCV. Variación mensual, primer semestre y doce meses, total nacional y por tipos de vivienda, según ciudades</t>
  </si>
  <si>
    <t>A3. ICCV. Variación, contribución y participación mensual, primer semestre y doce meses.</t>
  </si>
  <si>
    <t>A4. ICCV. Variación y contribución mensual, primer semestre y doce meses, por tipos de vivienda,</t>
  </si>
  <si>
    <t>A5. ICCV. Variación mensual, primer semestre y doce meses, total nacional</t>
  </si>
  <si>
    <t>A6. ICCV. Variación mensual, primer semestre y doce meses, según grupos e insumos</t>
  </si>
  <si>
    <t>Junio 2009</t>
  </si>
  <si>
    <t>Nacional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</si>
  <si>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</si>
  <si>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</si>
  <si>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</si>
  <si>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</si>
  <si>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</si>
  <si>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</si>
  <si>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</si>
  <si>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</si>
  <si>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</si>
  <si>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</si>
  <si>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</si>
  <si>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</si>
  <si>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</si>
  <si>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</si>
  <si>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</si>
  <si>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>- -</t>
  </si>
  <si>
    <t>2007</t>
  </si>
  <si>
    <t>2008</t>
  </si>
  <si>
    <t>1998 - 2009 (junio)</t>
  </si>
</sst>
</file>

<file path=xl/styles.xml><?xml version="1.0" encoding="utf-8"?>
<styleSheet xmlns="http://schemas.openxmlformats.org/spreadsheetml/2006/main">
  <numFmts count="6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0.0000"/>
    <numFmt numFmtId="187" formatCode="#,##0\ &quot;Pts&quot;;\-#,##0\ &quot;Pts&quot;"/>
    <numFmt numFmtId="188" formatCode="#,##0\ &quot;Pts&quot;;[Red]\-#,##0\ &quot;Pts&quot;"/>
    <numFmt numFmtId="189" formatCode="#,##0.00\ &quot;Pts&quot;;\-#,##0.00\ &quot;Pts&quot;"/>
    <numFmt numFmtId="190" formatCode="#,##0.00\ &quot;Pts&quot;;[Red]\-#,##0.00\ &quot;Pts&quot;"/>
    <numFmt numFmtId="191" formatCode="&quot;C$&quot;#,##0_);\(&quot;C$&quot;#,##0\)"/>
    <numFmt numFmtId="192" formatCode="&quot;C$&quot;#,##0_);[Red]\(&quot;C$&quot;#,##0\)"/>
    <numFmt numFmtId="193" formatCode="&quot;C$&quot;#,##0.00_);\(&quot;C$&quot;#,##0.00\)"/>
    <numFmt numFmtId="194" formatCode="&quot;C$&quot;#,##0.00_);[Red]\(&quot;C$&quot;#,##0.00\)"/>
    <numFmt numFmtId="195" formatCode="_(&quot;C$&quot;* #,##0_);_(&quot;C$&quot;* \(#,##0\);_(&quot;C$&quot;* &quot;-&quot;_);_(@_)"/>
    <numFmt numFmtId="196" formatCode="_(* #,##0_);_(* \(#,##0\);_(* &quot;-&quot;_);_(@_)"/>
    <numFmt numFmtId="197" formatCode="_(&quot;C$&quot;* #,##0.00_);_(&quot;C$&quot;* \(#,##0.00\);_(&quot;C$&quot;* &quot;-&quot;??_);_(@_)"/>
    <numFmt numFmtId="198" formatCode="_(* #,##0.00_);_(* \(#,##0.00\);_(* &quot;-&quot;??_);_(@_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mmmm\ &quot;de&quot;\ yyyy"/>
    <numFmt numFmtId="211" formatCode="mmmm\ yyyy"/>
    <numFmt numFmtId="212" formatCode="mmmm\ \ yyyy"/>
    <numFmt numFmtId="213" formatCode="0.00000"/>
    <numFmt numFmtId="214" formatCode="0.0%"/>
    <numFmt numFmtId="215" formatCode="0.000000"/>
    <numFmt numFmtId="216" formatCode="0.0000000"/>
    <numFmt numFmtId="217" formatCode="[$€-2]\ #,##0.00_);[Red]\([$€-2]\ #,##0.00\)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.75"/>
      <name val="Arial"/>
      <family val="0"/>
    </font>
    <font>
      <sz val="2.75"/>
      <name val="Arial"/>
      <family val="2"/>
    </font>
    <font>
      <b/>
      <sz val="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textRotation="90"/>
    </xf>
    <xf numFmtId="2" fontId="3" fillId="0" borderId="0" xfId="0" applyNumberFormat="1" applyFont="1" applyAlignment="1">
      <alignment horizontal="center" vertical="center" textRotation="90"/>
    </xf>
    <xf numFmtId="2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textRotation="90"/>
    </xf>
    <xf numFmtId="0" fontId="5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 vertical="center" textRotation="90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textRotation="90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5" fillId="0" borderId="0" xfId="0" applyFont="1" applyAlignment="1">
      <alignment horizontal="center" vertical="center" textRotation="90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textRotation="90"/>
    </xf>
    <xf numFmtId="2" fontId="8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9" fillId="0" borderId="0" xfId="0" applyNumberFormat="1" applyFont="1" applyAlignment="1">
      <alignment horizontal="center" vertical="center" textRotation="90"/>
    </xf>
    <xf numFmtId="2" fontId="10" fillId="0" borderId="0" xfId="0" applyNumberFormat="1" applyFont="1" applyBorder="1" applyAlignment="1">
      <alignment horizontal="center" vertical="center" textRotation="90"/>
    </xf>
    <xf numFmtId="0" fontId="10" fillId="0" borderId="0" xfId="0" applyFont="1" applyAlignment="1">
      <alignment textRotation="90"/>
    </xf>
    <xf numFmtId="0" fontId="10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2" fontId="11" fillId="0" borderId="0" xfId="0" applyNumberFormat="1" applyFont="1" applyAlignment="1">
      <alignment horizontal="center" vertical="center" textRotation="90" wrapText="1"/>
    </xf>
    <xf numFmtId="2" fontId="10" fillId="0" borderId="0" xfId="0" applyNumberFormat="1" applyFont="1" applyBorder="1" applyAlignment="1">
      <alignment horizontal="center" vertical="center" textRotation="90" wrapText="1"/>
    </xf>
    <xf numFmtId="0" fontId="10" fillId="0" borderId="0" xfId="0" applyFont="1" applyAlignment="1">
      <alignment textRotation="90" wrapText="1"/>
    </xf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right"/>
    </xf>
    <xf numFmtId="2" fontId="11" fillId="0" borderId="0" xfId="0" applyNumberFormat="1" applyFont="1" applyAlignment="1">
      <alignment horizontal="right" vertical="center" textRotation="90"/>
    </xf>
    <xf numFmtId="2" fontId="10" fillId="0" borderId="0" xfId="0" applyNumberFormat="1" applyFont="1" applyBorder="1" applyAlignment="1">
      <alignment horizontal="right" vertical="center" textRotation="90"/>
    </xf>
    <xf numFmtId="0" fontId="6" fillId="0" borderId="2" xfId="0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2" fontId="9" fillId="0" borderId="0" xfId="0" applyNumberFormat="1" applyFont="1" applyAlignment="1">
      <alignment horizontal="right" vertical="center" textRotation="90"/>
    </xf>
    <xf numFmtId="2" fontId="12" fillId="0" borderId="0" xfId="0" applyNumberFormat="1" applyFont="1" applyBorder="1" applyAlignment="1">
      <alignment horizontal="right" vertical="center" textRotation="90"/>
    </xf>
    <xf numFmtId="2" fontId="12" fillId="0" borderId="0" xfId="0" applyNumberFormat="1" applyFont="1" applyBorder="1" applyAlignment="1">
      <alignment horizontal="center" vertical="center" textRotation="90"/>
    </xf>
    <xf numFmtId="0" fontId="12" fillId="0" borderId="0" xfId="0" applyFont="1" applyAlignment="1">
      <alignment textRotation="90"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2" fontId="13" fillId="0" borderId="0" xfId="0" applyNumberFormat="1" applyFont="1" applyAlignment="1">
      <alignment horizontal="right" vertical="center" textRotation="90"/>
    </xf>
    <xf numFmtId="2" fontId="14" fillId="0" borderId="0" xfId="0" applyNumberFormat="1" applyFont="1" applyBorder="1" applyAlignment="1">
      <alignment horizontal="right" vertical="center" textRotation="90"/>
    </xf>
    <xf numFmtId="2" fontId="14" fillId="0" borderId="0" xfId="0" applyNumberFormat="1" applyFont="1" applyBorder="1" applyAlignment="1">
      <alignment horizontal="center" vertical="center" textRotation="90"/>
    </xf>
    <xf numFmtId="0" fontId="14" fillId="0" borderId="0" xfId="0" applyFont="1" applyAlignment="1">
      <alignment textRotation="90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 textRotation="90"/>
    </xf>
    <xf numFmtId="2" fontId="15" fillId="0" borderId="0" xfId="0" applyNumberFormat="1" applyFont="1" applyAlignment="1">
      <alignment horizontal="center" vertical="center" textRotation="90"/>
    </xf>
    <xf numFmtId="0" fontId="0" fillId="0" borderId="0" xfId="0" applyNumberFormat="1" applyFont="1" applyAlignment="1" quotePrefix="1">
      <alignment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16" fillId="0" borderId="1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2" fontId="17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5" fillId="0" borderId="2" xfId="0" applyFont="1" applyFill="1" applyBorder="1" applyAlignment="1">
      <alignment horizontal="left" vertical="center"/>
    </xf>
    <xf numFmtId="2" fontId="6" fillId="0" borderId="3" xfId="0" applyNumberFormat="1" applyFont="1" applyBorder="1" applyAlignment="1">
      <alignment horizontal="centerContinuous" vertical="center"/>
    </xf>
    <xf numFmtId="2" fontId="6" fillId="0" borderId="2" xfId="0" applyNumberFormat="1" applyFont="1" applyBorder="1" applyAlignment="1">
      <alignment horizontal="centerContinuous" vertical="center"/>
    </xf>
    <xf numFmtId="2" fontId="6" fillId="0" borderId="2" xfId="0" applyNumberFormat="1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 quotePrefix="1">
      <alignment/>
    </xf>
    <xf numFmtId="2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centerContinuous" vertical="center" wrapText="1"/>
    </xf>
    <xf numFmtId="2" fontId="6" fillId="0" borderId="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3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2" fontId="6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2" fontId="5" fillId="2" borderId="0" xfId="0" applyNumberFormat="1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2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16" fillId="2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11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Anexo5!$B$8:$E$8</c:f>
              <c:strCache/>
            </c:strRef>
          </c:cat>
          <c:val>
            <c:numRef>
              <c:f>Anexo5!$B$14:$E$14</c:f>
              <c:numCache/>
            </c:numRef>
          </c:val>
        </c:ser>
        <c:axId val="63891541"/>
        <c:axId val="38152958"/>
      </c:barChart>
      <c:catAx>
        <c:axId val="6389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38152958"/>
        <c:crosses val="autoZero"/>
        <c:auto val="1"/>
        <c:lblOffset val="1000"/>
        <c:noMultiLvlLbl val="0"/>
      </c:catAx>
      <c:valAx>
        <c:axId val="38152958"/>
        <c:scaling>
          <c:orientation val="minMax"/>
          <c:max val="1.5"/>
          <c:min val="-1.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63891541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</cdr:x>
      <cdr:y>0.037</cdr:y>
    </cdr:from>
    <cdr:to>
      <cdr:x>0.75975</cdr:x>
      <cdr:y>0.22625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0" y="0"/>
          <a:ext cx="2266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ICCV. Variación Mensual
Junio (2006 - 2009)
2005 - 2009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342900</xdr:colOff>
      <xdr:row>21</xdr:row>
      <xdr:rowOff>0</xdr:rowOff>
    </xdr:from>
    <xdr:to>
      <xdr:col>20</xdr:col>
      <xdr:colOff>695325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772275" y="3381375"/>
        <a:ext cx="4114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NICCV\DIFUSION\RESULTADOS\paginaweb\ICCV%20ANEX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boletin\ICCV%20-%20Datos%20para%20el%20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ciu_tipv_an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anex_tviv_mac12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1"/>
      <sheetName val="Anexo2"/>
      <sheetName val="Anexo3"/>
      <sheetName val="Anexo4"/>
      <sheetName val="Anexo5"/>
      <sheetName val="Anexo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Graf_generales"/>
      <sheetName val="Graf_VIS"/>
      <sheetName val="generales_pleg"/>
      <sheetName val="Generales"/>
      <sheetName val="VIS"/>
      <sheetName val="Tipo de vivienda CONT"/>
      <sheetName val="Tipo de vivienda"/>
      <sheetName val="Graf_tipo_v"/>
      <sheetName val="Grupos de costo_mes"/>
      <sheetName val="Grupos de costo_ac"/>
      <sheetName val="Grupos de costo_12m"/>
      <sheetName val="Ciudades_encima"/>
      <sheetName val="Ciudades_Graficos"/>
      <sheetName val="Ciudades y grupos"/>
      <sheetName val="Subgrup_Por enc mes"/>
      <sheetName val="Subgrup_Por enc ac"/>
      <sheetName val="Subgrup_Por enc 12m"/>
      <sheetName val="Anexo1"/>
      <sheetName val="Anexo2"/>
      <sheetName val="Anexo3"/>
      <sheetName val="Anexo4"/>
      <sheetName val="Anexo5"/>
      <sheetName val="Anexo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iu_tipv_an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_tviv_mac12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tabSelected="1" workbookViewId="0" topLeftCell="A1">
      <pane ySplit="8" topLeftCell="BM9" activePane="bottomLeft" state="frozen"/>
      <selection pane="topLeft" activeCell="C7" sqref="C7:C8"/>
      <selection pane="bottomLeft" activeCell="C30" sqref="C30"/>
    </sheetView>
  </sheetViews>
  <sheetFormatPr defaultColWidth="11.421875" defaultRowHeight="12.75"/>
  <cols>
    <col min="1" max="1" width="5.57421875" style="2" customWidth="1"/>
    <col min="2" max="4" width="7.7109375" style="2" customWidth="1"/>
    <col min="5" max="5" width="1.1484375" style="2" customWidth="1"/>
    <col min="6" max="8" width="7.7109375" style="2" customWidth="1"/>
    <col min="9" max="9" width="1.1484375" style="2" customWidth="1"/>
    <col min="10" max="11" width="7.7109375" style="2" customWidth="1"/>
    <col min="12" max="12" width="7.7109375" style="3" customWidth="1"/>
    <col min="13" max="13" width="1.1484375" style="3" customWidth="1"/>
    <col min="14" max="16" width="7.7109375" style="3" customWidth="1"/>
    <col min="17" max="17" width="7.28125" style="4" customWidth="1"/>
    <col min="18" max="25" width="7.28125" style="5" customWidth="1"/>
    <col min="26" max="30" width="7.28125" style="6" customWidth="1"/>
    <col min="31" max="44" width="7.28125" style="2" customWidth="1"/>
    <col min="45" max="16384" width="11.421875" style="2" customWidth="1"/>
  </cols>
  <sheetData>
    <row r="1" ht="11.25">
      <c r="A1" s="1"/>
    </row>
    <row r="2" ht="11.25" customHeight="1" hidden="1">
      <c r="A2" s="1"/>
    </row>
    <row r="3" spans="1:16" ht="11.25" customHeight="1" hidden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16" ht="11.25" customHeight="1">
      <c r="A4" s="162" t="s">
        <v>148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</row>
    <row r="5" spans="1:16" ht="11.25" customHeight="1">
      <c r="A5" s="163" t="s">
        <v>175</v>
      </c>
      <c r="B5" s="163"/>
      <c r="C5" s="163"/>
      <c r="D5" s="163"/>
      <c r="E5" s="164"/>
      <c r="F5" s="163"/>
      <c r="G5" s="163"/>
      <c r="H5" s="165"/>
      <c r="I5" s="163"/>
      <c r="J5" s="163"/>
      <c r="K5" s="163"/>
      <c r="L5" s="163"/>
      <c r="M5" s="163"/>
      <c r="N5" s="163"/>
      <c r="O5" s="163"/>
      <c r="P5" s="163"/>
    </row>
    <row r="6" spans="1:17" ht="11.25">
      <c r="A6" s="8"/>
      <c r="B6" s="166" t="s">
        <v>0</v>
      </c>
      <c r="C6" s="166"/>
      <c r="D6" s="166"/>
      <c r="E6" s="9"/>
      <c r="F6" s="166" t="s">
        <v>1</v>
      </c>
      <c r="G6" s="166"/>
      <c r="H6" s="166"/>
      <c r="I6" s="9"/>
      <c r="J6" s="166" t="s">
        <v>2</v>
      </c>
      <c r="K6" s="166"/>
      <c r="L6" s="166"/>
      <c r="M6" s="9"/>
      <c r="N6" s="166" t="s">
        <v>3</v>
      </c>
      <c r="O6" s="166"/>
      <c r="P6" s="166"/>
      <c r="Q6" s="10"/>
    </row>
    <row r="7" spans="1:17" ht="12.75" customHeight="1">
      <c r="A7" s="11" t="s">
        <v>4</v>
      </c>
      <c r="B7" s="155" t="s">
        <v>5</v>
      </c>
      <c r="C7" s="158" t="s">
        <v>149</v>
      </c>
      <c r="D7" s="158" t="s">
        <v>6</v>
      </c>
      <c r="E7" s="13"/>
      <c r="F7" s="155" t="s">
        <v>5</v>
      </c>
      <c r="G7" s="158" t="s">
        <v>149</v>
      </c>
      <c r="H7" s="158" t="s">
        <v>6</v>
      </c>
      <c r="I7" s="13"/>
      <c r="J7" s="155" t="s">
        <v>5</v>
      </c>
      <c r="K7" s="158" t="s">
        <v>149</v>
      </c>
      <c r="L7" s="158" t="s">
        <v>6</v>
      </c>
      <c r="M7" s="13"/>
      <c r="N7" s="155" t="s">
        <v>5</v>
      </c>
      <c r="O7" s="158" t="s">
        <v>149</v>
      </c>
      <c r="P7" s="158" t="s">
        <v>6</v>
      </c>
      <c r="Q7" s="10"/>
    </row>
    <row r="8" spans="1:17" ht="11.25">
      <c r="A8" s="11"/>
      <c r="B8" s="156"/>
      <c r="C8" s="159"/>
      <c r="D8" s="159"/>
      <c r="E8" s="15"/>
      <c r="F8" s="156"/>
      <c r="G8" s="159"/>
      <c r="H8" s="159"/>
      <c r="I8" s="15"/>
      <c r="J8" s="156"/>
      <c r="K8" s="159"/>
      <c r="L8" s="159"/>
      <c r="M8" s="13"/>
      <c r="N8" s="157"/>
      <c r="O8" s="159"/>
      <c r="P8" s="160"/>
      <c r="Q8" s="10"/>
    </row>
    <row r="9" spans="1:17" ht="14.25" customHeight="1">
      <c r="A9" s="16">
        <v>1998</v>
      </c>
      <c r="B9" s="17">
        <v>-0.9244025306579206</v>
      </c>
      <c r="C9" s="17">
        <v>9.414453227437939</v>
      </c>
      <c r="D9" s="17">
        <v>15.381728395061764</v>
      </c>
      <c r="E9" s="18"/>
      <c r="F9" s="17">
        <v>-1.3013196480938394</v>
      </c>
      <c r="G9" s="17">
        <v>8.929917799150386</v>
      </c>
      <c r="H9" s="17">
        <v>14.638772232006339</v>
      </c>
      <c r="I9" s="18"/>
      <c r="J9" s="17">
        <v>-0.7441112574625052</v>
      </c>
      <c r="K9" s="17">
        <v>9.646818722953912</v>
      </c>
      <c r="L9" s="17">
        <v>15.740131250872672</v>
      </c>
      <c r="M9" s="17">
        <v>0</v>
      </c>
      <c r="N9" s="17" t="s">
        <v>172</v>
      </c>
      <c r="O9" s="17" t="s">
        <v>172</v>
      </c>
      <c r="P9" s="17" t="s">
        <v>172</v>
      </c>
      <c r="Q9" s="10"/>
    </row>
    <row r="10" spans="1:17" ht="14.25" customHeight="1">
      <c r="A10" s="16">
        <v>1999</v>
      </c>
      <c r="B10" s="17">
        <v>-0.07127367575025244</v>
      </c>
      <c r="C10" s="17">
        <v>5.699116179843777</v>
      </c>
      <c r="D10" s="17">
        <v>12.812435800862836</v>
      </c>
      <c r="E10" s="17"/>
      <c r="F10" s="17">
        <v>0.05478884084582495</v>
      </c>
      <c r="G10" s="17">
        <v>6.696879737241019</v>
      </c>
      <c r="H10" s="17">
        <v>14.069384654342848</v>
      </c>
      <c r="I10" s="17"/>
      <c r="J10" s="17">
        <v>-0.13344581639694994</v>
      </c>
      <c r="K10" s="17">
        <v>5.218248517267577</v>
      </c>
      <c r="L10" s="17">
        <v>12.208741210533601</v>
      </c>
      <c r="M10" s="17">
        <v>0</v>
      </c>
      <c r="N10" s="17" t="s">
        <v>172</v>
      </c>
      <c r="O10" s="17" t="s">
        <v>172</v>
      </c>
      <c r="P10" s="17" t="s">
        <v>172</v>
      </c>
      <c r="Q10" s="10"/>
    </row>
    <row r="11" spans="1:16" ht="14.25" customHeight="1">
      <c r="A11" s="16">
        <v>2000</v>
      </c>
      <c r="B11" s="17">
        <v>0.5126334346249118</v>
      </c>
      <c r="C11" s="17">
        <v>5.251000000000005</v>
      </c>
      <c r="D11" s="17">
        <v>9.673727009226642</v>
      </c>
      <c r="E11" s="17"/>
      <c r="F11" s="17">
        <v>0.49451041942799123</v>
      </c>
      <c r="G11" s="17">
        <v>5.39</v>
      </c>
      <c r="H11" s="17">
        <v>9.270630466634106</v>
      </c>
      <c r="I11" s="17"/>
      <c r="J11" s="17">
        <v>0.5231203320136575</v>
      </c>
      <c r="K11" s="17">
        <v>5.169499999999999</v>
      </c>
      <c r="L11" s="17">
        <v>9.857125007679516</v>
      </c>
      <c r="M11" s="17">
        <v>105.2824</v>
      </c>
      <c r="N11" s="17">
        <v>0.41757038512235795</v>
      </c>
      <c r="O11" s="17">
        <v>5.2823999999999955</v>
      </c>
      <c r="P11" s="17" t="s">
        <v>172</v>
      </c>
    </row>
    <row r="12" spans="1:16" ht="14.25" customHeight="1">
      <c r="A12" s="16">
        <v>2001</v>
      </c>
      <c r="B12" s="17">
        <v>0.3749361341392224</v>
      </c>
      <c r="C12" s="17">
        <v>6.097772395629777</v>
      </c>
      <c r="D12" s="17">
        <v>10.485482380214917</v>
      </c>
      <c r="E12" s="17"/>
      <c r="F12" s="17">
        <v>0.4257921512330315</v>
      </c>
      <c r="G12" s="17">
        <v>6.121679299613744</v>
      </c>
      <c r="H12" s="17">
        <v>10.40377706613531</v>
      </c>
      <c r="I12" s="17"/>
      <c r="J12" s="17">
        <v>0.3450637254591593</v>
      </c>
      <c r="K12" s="17">
        <v>6.083836789230544</v>
      </c>
      <c r="L12" s="17">
        <v>10.533591896890258</v>
      </c>
      <c r="M12" s="17">
        <v>115.91040548</v>
      </c>
      <c r="N12" s="17">
        <v>0.3842386031141836</v>
      </c>
      <c r="O12" s="17">
        <v>6.13168774975523</v>
      </c>
      <c r="P12" s="17">
        <v>10.094759883893225</v>
      </c>
    </row>
    <row r="13" spans="1:16" ht="14.25" customHeight="1">
      <c r="A13" s="16">
        <v>2002</v>
      </c>
      <c r="B13" s="17">
        <v>0.14843721236036642</v>
      </c>
      <c r="C13" s="17">
        <v>3.765070692608479</v>
      </c>
      <c r="D13" s="17">
        <v>5.869412689654761</v>
      </c>
      <c r="E13" s="17"/>
      <c r="F13" s="17">
        <v>0.13593612455009588</v>
      </c>
      <c r="G13" s="17">
        <v>3.9695608249589127</v>
      </c>
      <c r="H13" s="17">
        <v>5.751871850133929</v>
      </c>
      <c r="I13" s="17"/>
      <c r="J13" s="17">
        <v>0.1557838594210642</v>
      </c>
      <c r="K13" s="17">
        <v>3.6457453370971984</v>
      </c>
      <c r="L13" s="17">
        <v>5.938687198788114</v>
      </c>
      <c r="M13" s="17">
        <v>122.93290783</v>
      </c>
      <c r="N13" s="17">
        <v>0.14349917689946476</v>
      </c>
      <c r="O13" s="17">
        <v>4.122114144855384</v>
      </c>
      <c r="P13" s="17">
        <v>6.058560765894071</v>
      </c>
    </row>
    <row r="14" spans="1:16" ht="14.25" customHeight="1">
      <c r="A14" s="16">
        <v>2003</v>
      </c>
      <c r="B14" s="17">
        <v>0.15292391</v>
      </c>
      <c r="C14" s="17">
        <v>6.71739242</v>
      </c>
      <c r="D14" s="17">
        <v>9.6268559</v>
      </c>
      <c r="E14" s="17"/>
      <c r="F14" s="17">
        <v>0.16680927</v>
      </c>
      <c r="G14" s="17">
        <v>6.50339143</v>
      </c>
      <c r="H14" s="17">
        <v>9.22603144</v>
      </c>
      <c r="I14" s="17"/>
      <c r="J14" s="17">
        <v>0.14483877</v>
      </c>
      <c r="K14" s="17">
        <v>6.84272685</v>
      </c>
      <c r="L14" s="17">
        <v>9.86205552</v>
      </c>
      <c r="M14" s="17">
        <v>134.63548575</v>
      </c>
      <c r="N14" s="17">
        <v>0.14735709</v>
      </c>
      <c r="O14" s="17">
        <v>6.56140187</v>
      </c>
      <c r="P14" s="17">
        <v>9.51948354</v>
      </c>
    </row>
    <row r="15" spans="1:16" ht="14.25" customHeight="1">
      <c r="A15" s="16">
        <v>2004</v>
      </c>
      <c r="B15" s="17">
        <v>0.16996376</v>
      </c>
      <c r="C15" s="17">
        <v>8.0650137</v>
      </c>
      <c r="D15" s="17">
        <v>10.0908972</v>
      </c>
      <c r="E15" s="17"/>
      <c r="F15" s="17">
        <v>0.15889893</v>
      </c>
      <c r="G15" s="17">
        <v>7.38101941</v>
      </c>
      <c r="H15" s="17">
        <v>9.14079716</v>
      </c>
      <c r="I15" s="17"/>
      <c r="J15" s="17">
        <v>0.17632204</v>
      </c>
      <c r="K15" s="17">
        <v>8.46203032</v>
      </c>
      <c r="L15" s="17">
        <v>10.64455822</v>
      </c>
      <c r="M15" s="17">
        <v>147.70862952</v>
      </c>
      <c r="N15" s="17">
        <v>0.14800526</v>
      </c>
      <c r="O15" s="17">
        <v>7.89837843</v>
      </c>
      <c r="P15" s="17">
        <v>9.7100283</v>
      </c>
    </row>
    <row r="16" spans="1:16" ht="14.25" customHeight="1">
      <c r="A16" s="16">
        <v>2005</v>
      </c>
      <c r="B16" s="17">
        <v>0.20433609</v>
      </c>
      <c r="C16" s="17">
        <v>2.93345555</v>
      </c>
      <c r="D16" s="17">
        <v>2.75845545</v>
      </c>
      <c r="E16" s="17"/>
      <c r="F16" s="17">
        <v>0.30920067</v>
      </c>
      <c r="G16" s="17">
        <v>3.10791331</v>
      </c>
      <c r="H16" s="17">
        <v>2.71309745</v>
      </c>
      <c r="I16" s="17"/>
      <c r="J16" s="17">
        <v>0.14419119</v>
      </c>
      <c r="K16" s="17">
        <v>2.83379591</v>
      </c>
      <c r="L16" s="17">
        <v>2.78483624</v>
      </c>
      <c r="M16" s="17">
        <v>152.34004082</v>
      </c>
      <c r="N16" s="17">
        <v>0.18494245</v>
      </c>
      <c r="O16" s="17">
        <v>3.26246137</v>
      </c>
      <c r="P16" s="17">
        <v>3.13550489</v>
      </c>
    </row>
    <row r="17" spans="1:16" ht="14.25" customHeight="1">
      <c r="A17" s="16">
        <v>2006</v>
      </c>
      <c r="B17" s="17">
        <v>0.76348433</v>
      </c>
      <c r="C17" s="17">
        <v>4.67724436</v>
      </c>
      <c r="D17" s="17">
        <v>4.43544613</v>
      </c>
      <c r="E17" s="17"/>
      <c r="F17" s="17">
        <v>0.69577329</v>
      </c>
      <c r="G17" s="17">
        <v>4.59904342</v>
      </c>
      <c r="H17" s="17">
        <v>4.47893039</v>
      </c>
      <c r="I17" s="17"/>
      <c r="J17" s="17">
        <v>0.80245222</v>
      </c>
      <c r="K17" s="17">
        <v>4.72215097</v>
      </c>
      <c r="L17" s="17">
        <v>4.41047301</v>
      </c>
      <c r="M17" s="17">
        <v>159.25259201</v>
      </c>
      <c r="N17" s="17">
        <v>0.66842564</v>
      </c>
      <c r="O17" s="17">
        <v>4.71186789</v>
      </c>
      <c r="P17" s="17">
        <v>4.53757998</v>
      </c>
    </row>
    <row r="18" spans="1:16" ht="14.25" customHeight="1">
      <c r="A18" s="16" t="s">
        <v>173</v>
      </c>
      <c r="B18" s="17">
        <v>-0.03031491</v>
      </c>
      <c r="C18" s="17">
        <v>3.15713865</v>
      </c>
      <c r="D18" s="17">
        <v>5.08846747</v>
      </c>
      <c r="E18" s="17"/>
      <c r="F18" s="17">
        <v>0.05917622</v>
      </c>
      <c r="G18" s="17">
        <v>3.46971791</v>
      </c>
      <c r="H18" s="17">
        <v>5.42056735</v>
      </c>
      <c r="I18" s="17"/>
      <c r="J18" s="17">
        <v>-0.08209224</v>
      </c>
      <c r="K18" s="17">
        <v>2.97750688</v>
      </c>
      <c r="L18" s="17">
        <v>4.89759823</v>
      </c>
      <c r="M18" s="17">
        <v>167.78047655</v>
      </c>
      <c r="N18" s="17">
        <v>-0.01963988</v>
      </c>
      <c r="O18" s="17">
        <v>3.51865067</v>
      </c>
      <c r="P18" s="17">
        <v>5.35494238</v>
      </c>
    </row>
    <row r="19" spans="1:16" ht="14.25" customHeight="1">
      <c r="A19" s="16" t="s">
        <v>174</v>
      </c>
      <c r="B19" s="17">
        <v>0.9090435</v>
      </c>
      <c r="C19" s="17">
        <v>5.57557196</v>
      </c>
      <c r="D19" s="17">
        <v>6.67303599</v>
      </c>
      <c r="E19" s="17"/>
      <c r="F19" s="17">
        <v>0.69237729</v>
      </c>
      <c r="G19" s="17">
        <v>5.32397023</v>
      </c>
      <c r="H19" s="17">
        <v>6.6905996</v>
      </c>
      <c r="I19" s="17"/>
      <c r="J19" s="17">
        <v>1.03472786</v>
      </c>
      <c r="K19" s="17">
        <v>5.72178675</v>
      </c>
      <c r="L19" s="17">
        <v>6.66320707</v>
      </c>
      <c r="M19" s="17">
        <v>179.62590134</v>
      </c>
      <c r="N19" s="17">
        <v>0.88261806</v>
      </c>
      <c r="O19" s="17">
        <v>5.69336333</v>
      </c>
      <c r="P19" s="17">
        <v>7.0600734</v>
      </c>
    </row>
    <row r="20" spans="1:30" s="1" customFormat="1" ht="14.25" customHeight="1">
      <c r="A20" s="19" t="s">
        <v>31</v>
      </c>
      <c r="B20" s="20">
        <v>-0.36946313</v>
      </c>
      <c r="C20" s="20">
        <v>0.17929766</v>
      </c>
      <c r="D20" s="20">
        <v>-0.0895365</v>
      </c>
      <c r="E20" s="21"/>
      <c r="F20" s="20">
        <v>-0.29319142</v>
      </c>
      <c r="G20" s="20">
        <v>0.90659691</v>
      </c>
      <c r="H20" s="20">
        <v>0.90549814</v>
      </c>
      <c r="I20" s="20"/>
      <c r="J20" s="20">
        <v>-0.41422589</v>
      </c>
      <c r="K20" s="20">
        <v>-0.24270926</v>
      </c>
      <c r="L20" s="20">
        <v>-0.6645797</v>
      </c>
      <c r="M20" s="22">
        <v>180.25013845</v>
      </c>
      <c r="N20" s="20">
        <v>-0.27696623</v>
      </c>
      <c r="O20" s="20">
        <v>0.65242581</v>
      </c>
      <c r="P20" s="20">
        <v>0.34752066</v>
      </c>
      <c r="Q20" s="4"/>
      <c r="R20" s="23"/>
      <c r="S20" s="23"/>
      <c r="T20" s="23"/>
      <c r="U20" s="23"/>
      <c r="V20" s="23"/>
      <c r="W20" s="23"/>
      <c r="X20" s="23"/>
      <c r="Y20" s="23"/>
      <c r="Z20" s="24"/>
      <c r="AA20" s="24"/>
      <c r="AB20" s="24"/>
      <c r="AC20" s="24"/>
      <c r="AD20" s="24"/>
    </row>
    <row r="21" spans="1:16" ht="9.75" customHeight="1">
      <c r="A21" s="25" t="s">
        <v>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0.5" customHeight="1">
      <c r="A22" s="25" t="s">
        <v>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0.5" customHeight="1">
      <c r="A23" s="26" t="s">
        <v>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7"/>
      <c r="M23" s="27"/>
      <c r="N23" s="27"/>
      <c r="O23" s="27"/>
      <c r="P23" s="27"/>
    </row>
    <row r="24" spans="1:16" ht="10.5" customHeight="1">
      <c r="A24" s="2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7"/>
      <c r="M24" s="27"/>
      <c r="N24" s="27"/>
      <c r="O24" s="27"/>
      <c r="P24" s="27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mergeCells count="19">
    <mergeCell ref="P7:P8"/>
    <mergeCell ref="L7:L8"/>
    <mergeCell ref="A3:P3"/>
    <mergeCell ref="A4:P4"/>
    <mergeCell ref="A5:P5"/>
    <mergeCell ref="B6:D6"/>
    <mergeCell ref="F6:H6"/>
    <mergeCell ref="J6:L6"/>
    <mergeCell ref="N6:P6"/>
    <mergeCell ref="O7:O8"/>
    <mergeCell ref="B7:B8"/>
    <mergeCell ref="F7:F8"/>
    <mergeCell ref="J7:J8"/>
    <mergeCell ref="N7:N8"/>
    <mergeCell ref="C7:C8"/>
    <mergeCell ref="G7:G8"/>
    <mergeCell ref="K7:K8"/>
    <mergeCell ref="D7:D8"/>
    <mergeCell ref="H7:H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="85" zoomScaleNormal="85" workbookViewId="0" topLeftCell="A4">
      <selection activeCell="C6" sqref="C6:C8"/>
    </sheetView>
  </sheetViews>
  <sheetFormatPr defaultColWidth="11.421875" defaultRowHeight="12.75"/>
  <cols>
    <col min="1" max="1" width="15.00390625" style="33" customWidth="1"/>
    <col min="2" max="2" width="7.7109375" style="33" customWidth="1"/>
    <col min="3" max="3" width="8.57421875" style="33" customWidth="1"/>
    <col min="4" max="4" width="7.7109375" style="33" customWidth="1"/>
    <col min="5" max="5" width="2.7109375" style="33" customWidth="1"/>
    <col min="6" max="6" width="7.7109375" style="33" customWidth="1"/>
    <col min="7" max="7" width="8.8515625" style="33" customWidth="1"/>
    <col min="8" max="8" width="7.7109375" style="33" customWidth="1"/>
    <col min="9" max="9" width="2.7109375" style="33" customWidth="1"/>
    <col min="10" max="10" width="7.7109375" style="33" customWidth="1"/>
    <col min="11" max="11" width="8.8515625" style="33" customWidth="1"/>
    <col min="12" max="12" width="7.7109375" style="67" customWidth="1"/>
    <col min="13" max="13" width="2.140625" style="67" customWidth="1"/>
    <col min="14" max="14" width="7.7109375" style="67" customWidth="1"/>
    <col min="15" max="15" width="8.421875" style="67" customWidth="1"/>
    <col min="16" max="16" width="7.7109375" style="67" customWidth="1"/>
    <col min="17" max="17" width="7.8515625" style="68" customWidth="1"/>
    <col min="18" max="25" width="3.7109375" style="31" customWidth="1"/>
    <col min="26" max="26" width="3.28125" style="32" customWidth="1"/>
    <col min="27" max="30" width="11.421875" style="32" customWidth="1"/>
    <col min="31" max="16384" width="11.421875" style="33" customWidth="1"/>
  </cols>
  <sheetData>
    <row r="1" spans="1:17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  <c r="M1" s="29"/>
      <c r="N1" s="29"/>
      <c r="O1" s="29"/>
      <c r="P1" s="29"/>
      <c r="Q1" s="30"/>
    </row>
    <row r="2" spans="1:30" s="37" customFormat="1" ht="11.25" customHeight="1" hidden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34"/>
      <c r="R2" s="35"/>
      <c r="S2" s="35"/>
      <c r="T2" s="35"/>
      <c r="U2" s="35"/>
      <c r="V2" s="35"/>
      <c r="W2" s="35"/>
      <c r="X2" s="35"/>
      <c r="Y2" s="35"/>
      <c r="Z2" s="36"/>
      <c r="AA2" s="36"/>
      <c r="AB2" s="36"/>
      <c r="AC2" s="36"/>
      <c r="AD2" s="36"/>
    </row>
    <row r="3" spans="1:30" s="37" customFormat="1" ht="11.25" customHeight="1">
      <c r="A3" s="169" t="s">
        <v>150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34"/>
      <c r="R3" s="35"/>
      <c r="S3" s="35"/>
      <c r="T3" s="35"/>
      <c r="U3" s="35"/>
      <c r="V3" s="35"/>
      <c r="W3" s="35"/>
      <c r="X3" s="35"/>
      <c r="Y3" s="35"/>
      <c r="Z3" s="36"/>
      <c r="AA3" s="36"/>
      <c r="AB3" s="36"/>
      <c r="AC3" s="36"/>
      <c r="AD3" s="36"/>
    </row>
    <row r="4" spans="1:30" s="37" customFormat="1" ht="11.25" customHeight="1">
      <c r="A4" s="170" t="s">
        <v>155</v>
      </c>
      <c r="B4" s="170"/>
      <c r="C4" s="170"/>
      <c r="D4" s="170"/>
      <c r="E4" s="171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34"/>
      <c r="R4" s="35"/>
      <c r="S4" s="35"/>
      <c r="T4" s="35"/>
      <c r="U4" s="35"/>
      <c r="V4" s="35"/>
      <c r="W4" s="35"/>
      <c r="X4" s="35"/>
      <c r="Y4" s="35"/>
      <c r="Z4" s="36"/>
      <c r="AA4" s="36"/>
      <c r="AB4" s="36"/>
      <c r="AC4" s="36"/>
      <c r="AD4" s="36"/>
    </row>
    <row r="5" spans="1:30" s="44" customFormat="1" ht="26.25" customHeight="1">
      <c r="A5" s="38"/>
      <c r="B5" s="172" t="s">
        <v>0</v>
      </c>
      <c r="C5" s="172"/>
      <c r="D5" s="172"/>
      <c r="E5" s="39"/>
      <c r="F5" s="172" t="s">
        <v>1</v>
      </c>
      <c r="G5" s="172"/>
      <c r="H5" s="172"/>
      <c r="I5" s="39"/>
      <c r="J5" s="172" t="s">
        <v>2</v>
      </c>
      <c r="K5" s="172"/>
      <c r="L5" s="172"/>
      <c r="M5" s="40"/>
      <c r="N5" s="172" t="s">
        <v>10</v>
      </c>
      <c r="O5" s="172"/>
      <c r="P5" s="172"/>
      <c r="Q5" s="41"/>
      <c r="R5" s="42"/>
      <c r="S5" s="42"/>
      <c r="T5" s="42"/>
      <c r="U5" s="42"/>
      <c r="V5" s="42"/>
      <c r="W5" s="42"/>
      <c r="X5" s="42"/>
      <c r="Y5" s="42"/>
      <c r="Z5" s="43"/>
      <c r="AA5" s="43"/>
      <c r="AB5" s="43"/>
      <c r="AC5" s="43"/>
      <c r="AD5" s="43"/>
    </row>
    <row r="6" spans="1:30" s="37" customFormat="1" ht="12" customHeight="1">
      <c r="A6" s="11" t="s">
        <v>11</v>
      </c>
      <c r="B6" s="173" t="s">
        <v>5</v>
      </c>
      <c r="C6" s="158" t="s">
        <v>149</v>
      </c>
      <c r="D6" s="167" t="s">
        <v>6</v>
      </c>
      <c r="E6" s="45"/>
      <c r="F6" s="173" t="s">
        <v>5</v>
      </c>
      <c r="G6" s="158" t="s">
        <v>149</v>
      </c>
      <c r="H6" s="167" t="s">
        <v>6</v>
      </c>
      <c r="I6" s="45"/>
      <c r="J6" s="173" t="s">
        <v>5</v>
      </c>
      <c r="K6" s="158" t="s">
        <v>149</v>
      </c>
      <c r="L6" s="167" t="s">
        <v>6</v>
      </c>
      <c r="M6" s="45"/>
      <c r="N6" s="173" t="s">
        <v>5</v>
      </c>
      <c r="O6" s="158" t="s">
        <v>149</v>
      </c>
      <c r="P6" s="167" t="s">
        <v>6</v>
      </c>
      <c r="Q6" s="46"/>
      <c r="R6" s="47"/>
      <c r="S6" s="47"/>
      <c r="T6" s="47"/>
      <c r="U6" s="35"/>
      <c r="V6" s="35"/>
      <c r="W6" s="35"/>
      <c r="X6" s="35"/>
      <c r="Y6" s="35"/>
      <c r="Z6" s="36"/>
      <c r="AA6" s="36"/>
      <c r="AB6" s="36"/>
      <c r="AC6" s="36"/>
      <c r="AD6" s="36"/>
    </row>
    <row r="7" spans="1:30" s="37" customFormat="1" ht="12" customHeight="1">
      <c r="A7" s="48"/>
      <c r="B7" s="152"/>
      <c r="C7" s="160"/>
      <c r="D7" s="168"/>
      <c r="E7" s="49"/>
      <c r="F7" s="152"/>
      <c r="G7" s="159"/>
      <c r="H7" s="168"/>
      <c r="I7" s="49"/>
      <c r="J7" s="152"/>
      <c r="K7" s="159"/>
      <c r="L7" s="168"/>
      <c r="M7" s="49"/>
      <c r="N7" s="152"/>
      <c r="O7" s="159"/>
      <c r="P7" s="168"/>
      <c r="Q7" s="46"/>
      <c r="R7" s="47"/>
      <c r="S7" s="47"/>
      <c r="T7" s="47"/>
      <c r="U7" s="35"/>
      <c r="V7" s="35"/>
      <c r="W7" s="35"/>
      <c r="X7" s="35"/>
      <c r="Y7" s="35"/>
      <c r="Z7" s="36"/>
      <c r="AA7" s="36"/>
      <c r="AB7" s="36"/>
      <c r="AC7" s="36"/>
      <c r="AD7" s="36"/>
    </row>
    <row r="8" spans="1:30" s="57" customFormat="1" ht="14.25" customHeight="1">
      <c r="A8" s="50" t="s">
        <v>156</v>
      </c>
      <c r="B8" s="51">
        <v>-0.36946313</v>
      </c>
      <c r="C8" s="51">
        <v>0.17929766</v>
      </c>
      <c r="D8" s="51">
        <v>-0.0895365</v>
      </c>
      <c r="E8" s="52"/>
      <c r="F8" s="52">
        <v>-0.29319142</v>
      </c>
      <c r="G8" s="52">
        <v>0.90659691</v>
      </c>
      <c r="H8" s="52">
        <v>0.90549814</v>
      </c>
      <c r="I8" s="52"/>
      <c r="J8" s="52">
        <v>-0.41422589</v>
      </c>
      <c r="K8" s="52">
        <v>-0.24270926</v>
      </c>
      <c r="L8" s="52">
        <v>-0.6645797</v>
      </c>
      <c r="M8" s="52"/>
      <c r="N8" s="52">
        <v>-0.27696623</v>
      </c>
      <c r="O8" s="52">
        <v>0.65242581</v>
      </c>
      <c r="P8" s="52">
        <v>0.34752066</v>
      </c>
      <c r="Q8" s="53"/>
      <c r="R8" s="54"/>
      <c r="S8" s="54"/>
      <c r="T8" s="54"/>
      <c r="U8" s="55"/>
      <c r="V8" s="55"/>
      <c r="W8" s="55"/>
      <c r="X8" s="55"/>
      <c r="Y8" s="55"/>
      <c r="Z8" s="56"/>
      <c r="AA8" s="56"/>
      <c r="AB8" s="56"/>
      <c r="AC8" s="56"/>
      <c r="AD8" s="56"/>
    </row>
    <row r="9" spans="1:30" s="37" customFormat="1" ht="14.25" customHeight="1">
      <c r="A9" s="58" t="s">
        <v>157</v>
      </c>
      <c r="B9" s="59">
        <v>-0.57943863</v>
      </c>
      <c r="C9" s="59">
        <v>0.21543537</v>
      </c>
      <c r="D9" s="59">
        <v>-0.13161198</v>
      </c>
      <c r="E9" s="17"/>
      <c r="F9" s="17">
        <v>-0.48290304</v>
      </c>
      <c r="G9" s="17">
        <v>1.06096374</v>
      </c>
      <c r="H9" s="17">
        <v>0.98236455</v>
      </c>
      <c r="I9" s="17"/>
      <c r="J9" s="17">
        <v>-0.62247977</v>
      </c>
      <c r="K9" s="17">
        <v>-0.15752778</v>
      </c>
      <c r="L9" s="17">
        <v>-0.62108704</v>
      </c>
      <c r="M9" s="17"/>
      <c r="N9" s="17">
        <v>-0.52047031</v>
      </c>
      <c r="O9" s="17">
        <v>1.0202853</v>
      </c>
      <c r="P9" s="17">
        <v>0.77039114</v>
      </c>
      <c r="Q9" s="46"/>
      <c r="R9" s="47"/>
      <c r="S9" s="47"/>
      <c r="T9" s="47"/>
      <c r="U9" s="35"/>
      <c r="V9" s="35"/>
      <c r="W9" s="35"/>
      <c r="X9" s="35"/>
      <c r="Y9" s="35"/>
      <c r="Z9" s="36"/>
      <c r="AA9" s="36"/>
      <c r="AB9" s="36"/>
      <c r="AC9" s="36"/>
      <c r="AD9" s="36"/>
    </row>
    <row r="10" spans="1:30" s="37" customFormat="1" ht="14.25" customHeight="1">
      <c r="A10" s="58" t="s">
        <v>158</v>
      </c>
      <c r="B10" s="59">
        <v>-0.20315636</v>
      </c>
      <c r="C10" s="59">
        <v>1.80147835</v>
      </c>
      <c r="D10" s="59">
        <v>2.31576686</v>
      </c>
      <c r="E10" s="17"/>
      <c r="F10" s="17">
        <v>-0.11911056</v>
      </c>
      <c r="G10" s="17">
        <v>2.58845139</v>
      </c>
      <c r="H10" s="17">
        <v>3.0526509</v>
      </c>
      <c r="I10" s="17"/>
      <c r="J10" s="17">
        <v>-0.22729613</v>
      </c>
      <c r="K10" s="17">
        <v>1.57742771</v>
      </c>
      <c r="L10" s="17">
        <v>2.105835</v>
      </c>
      <c r="M10" s="17"/>
      <c r="N10" s="17">
        <v>-0.15860323</v>
      </c>
      <c r="O10" s="17">
        <v>2.40441766</v>
      </c>
      <c r="P10" s="17">
        <v>2.82584061</v>
      </c>
      <c r="Q10" s="46"/>
      <c r="R10" s="47"/>
      <c r="S10" s="47"/>
      <c r="T10" s="47"/>
      <c r="U10" s="35"/>
      <c r="V10" s="35"/>
      <c r="W10" s="35"/>
      <c r="X10" s="35"/>
      <c r="Y10" s="35"/>
      <c r="Z10" s="36"/>
      <c r="AA10" s="36"/>
      <c r="AB10" s="36"/>
      <c r="AC10" s="36"/>
      <c r="AD10" s="36"/>
    </row>
    <row r="11" spans="1:30" s="37" customFormat="1" ht="14.25" customHeight="1">
      <c r="A11" s="58" t="s">
        <v>159</v>
      </c>
      <c r="B11" s="59">
        <v>-0.3542942</v>
      </c>
      <c r="C11" s="59">
        <v>-0.20493105</v>
      </c>
      <c r="D11" s="59">
        <v>-0.6739783</v>
      </c>
      <c r="E11" s="17"/>
      <c r="F11" s="17">
        <v>-0.28394037</v>
      </c>
      <c r="G11" s="17">
        <v>0.35493612</v>
      </c>
      <c r="H11" s="17">
        <v>0.25423193</v>
      </c>
      <c r="I11" s="17"/>
      <c r="J11" s="17">
        <v>-0.38061679</v>
      </c>
      <c r="K11" s="17">
        <v>-0.41300174</v>
      </c>
      <c r="L11" s="17">
        <v>-1.01719264</v>
      </c>
      <c r="M11" s="17"/>
      <c r="N11" s="17">
        <v>-0.23939094</v>
      </c>
      <c r="O11" s="17">
        <v>0.19979149</v>
      </c>
      <c r="P11" s="17">
        <v>-0.43636179</v>
      </c>
      <c r="Q11" s="53"/>
      <c r="R11" s="47"/>
      <c r="S11" s="47"/>
      <c r="T11" s="47"/>
      <c r="U11" s="35"/>
      <c r="V11" s="35"/>
      <c r="W11" s="35"/>
      <c r="X11" s="35"/>
      <c r="Y11" s="35"/>
      <c r="Z11" s="36"/>
      <c r="AA11" s="36"/>
      <c r="AB11" s="36"/>
      <c r="AC11" s="36"/>
      <c r="AD11" s="36"/>
    </row>
    <row r="12" spans="1:30" s="37" customFormat="1" ht="14.25" customHeight="1">
      <c r="A12" s="58" t="s">
        <v>160</v>
      </c>
      <c r="B12" s="59">
        <v>-0.21423351</v>
      </c>
      <c r="C12" s="59">
        <v>1.25721945</v>
      </c>
      <c r="D12" s="59">
        <v>1.63934768</v>
      </c>
      <c r="E12" s="17"/>
      <c r="F12" s="17">
        <v>-0.15763665</v>
      </c>
      <c r="G12" s="17">
        <v>2.2086673</v>
      </c>
      <c r="H12" s="17">
        <v>2.76583118</v>
      </c>
      <c r="I12" s="17"/>
      <c r="J12" s="17">
        <v>-0.24893017</v>
      </c>
      <c r="K12" s="17">
        <v>0.68212087</v>
      </c>
      <c r="L12" s="17">
        <v>0.9602704</v>
      </c>
      <c r="M12" s="17"/>
      <c r="N12" s="17">
        <v>-0.16221358</v>
      </c>
      <c r="O12" s="17">
        <v>1.95177723</v>
      </c>
      <c r="P12" s="17">
        <v>2.51812907</v>
      </c>
      <c r="Q12" s="53"/>
      <c r="R12" s="47"/>
      <c r="S12" s="47"/>
      <c r="T12" s="47"/>
      <c r="U12" s="35"/>
      <c r="V12" s="35"/>
      <c r="W12" s="35"/>
      <c r="X12" s="35"/>
      <c r="Y12" s="35"/>
      <c r="Z12" s="36"/>
      <c r="AA12" s="36"/>
      <c r="AB12" s="36"/>
      <c r="AC12" s="36"/>
      <c r="AD12" s="36"/>
    </row>
    <row r="13" spans="1:30" s="37" customFormat="1" ht="14.25" customHeight="1">
      <c r="A13" s="58" t="s">
        <v>161</v>
      </c>
      <c r="B13" s="59">
        <v>-0.8400575</v>
      </c>
      <c r="C13" s="59">
        <v>0.33963356</v>
      </c>
      <c r="D13" s="59">
        <v>0.55374275</v>
      </c>
      <c r="E13" s="17"/>
      <c r="F13" s="17">
        <v>-0.78789066</v>
      </c>
      <c r="G13" s="17">
        <v>0.59174452</v>
      </c>
      <c r="H13" s="17">
        <v>1.28395447</v>
      </c>
      <c r="I13" s="17"/>
      <c r="J13" s="17">
        <v>-0.87932052</v>
      </c>
      <c r="K13" s="17">
        <v>0.15054248</v>
      </c>
      <c r="L13" s="17">
        <v>0.01056407</v>
      </c>
      <c r="M13" s="17"/>
      <c r="N13" s="17">
        <v>-0.74306193</v>
      </c>
      <c r="O13" s="17">
        <v>0.55021941</v>
      </c>
      <c r="P13" s="17">
        <v>0.87120229</v>
      </c>
      <c r="Q13" s="53"/>
      <c r="R13" s="47"/>
      <c r="S13" s="47"/>
      <c r="T13" s="47"/>
      <c r="U13" s="35"/>
      <c r="V13" s="35"/>
      <c r="W13" s="35"/>
      <c r="X13" s="35"/>
      <c r="Y13" s="35"/>
      <c r="Z13" s="36"/>
      <c r="AA13" s="36"/>
      <c r="AB13" s="36"/>
      <c r="AC13" s="36"/>
      <c r="AD13" s="36"/>
    </row>
    <row r="14" spans="1:30" s="37" customFormat="1" ht="14.25" customHeight="1">
      <c r="A14" s="58" t="s">
        <v>162</v>
      </c>
      <c r="B14" s="59">
        <v>-0.33117949</v>
      </c>
      <c r="C14" s="59">
        <v>1.16834005</v>
      </c>
      <c r="D14" s="59">
        <v>1.13538726</v>
      </c>
      <c r="E14" s="17"/>
      <c r="F14" s="17">
        <v>-0.32785098</v>
      </c>
      <c r="G14" s="17">
        <v>1.18828251</v>
      </c>
      <c r="H14" s="17">
        <v>1.17481574</v>
      </c>
      <c r="I14" s="17"/>
      <c r="J14" s="17">
        <v>-0.46924525</v>
      </c>
      <c r="K14" s="17">
        <v>0.3468484</v>
      </c>
      <c r="L14" s="17">
        <v>-0.47569765</v>
      </c>
      <c r="M14" s="17"/>
      <c r="N14" s="17">
        <v>-0.41643173</v>
      </c>
      <c r="O14" s="17">
        <v>0.54473864</v>
      </c>
      <c r="P14" s="17">
        <v>-0.04954152</v>
      </c>
      <c r="Q14" s="53"/>
      <c r="R14" s="47"/>
      <c r="S14" s="47"/>
      <c r="T14" s="47"/>
      <c r="U14" s="35"/>
      <c r="V14" s="35"/>
      <c r="W14" s="35"/>
      <c r="X14" s="35"/>
      <c r="Y14" s="35"/>
      <c r="Z14" s="36"/>
      <c r="AA14" s="36"/>
      <c r="AB14" s="36"/>
      <c r="AC14" s="36"/>
      <c r="AD14" s="36"/>
    </row>
    <row r="15" spans="1:30" s="37" customFormat="1" ht="14.25" customHeight="1">
      <c r="A15" s="58" t="s">
        <v>163</v>
      </c>
      <c r="B15" s="59">
        <v>-0.19754246</v>
      </c>
      <c r="C15" s="59">
        <v>0.8585735</v>
      </c>
      <c r="D15" s="59">
        <v>-3.09487396</v>
      </c>
      <c r="E15" s="17"/>
      <c r="F15" s="17">
        <v>-0.18179344</v>
      </c>
      <c r="G15" s="17">
        <v>1.04862629</v>
      </c>
      <c r="H15" s="17">
        <v>-2.87507681</v>
      </c>
      <c r="I15" s="17"/>
      <c r="J15" s="17">
        <v>-0.2683686</v>
      </c>
      <c r="K15" s="17">
        <v>0.01190642</v>
      </c>
      <c r="L15" s="17">
        <v>-4.07200727</v>
      </c>
      <c r="M15" s="17"/>
      <c r="N15" s="17">
        <v>-0.15189774</v>
      </c>
      <c r="O15" s="17">
        <v>1.05453164</v>
      </c>
      <c r="P15" s="17">
        <v>-3.00820076</v>
      </c>
      <c r="Q15" s="53"/>
      <c r="R15" s="47"/>
      <c r="S15" s="47"/>
      <c r="T15" s="47"/>
      <c r="U15" s="35"/>
      <c r="V15" s="35"/>
      <c r="W15" s="35"/>
      <c r="X15" s="35"/>
      <c r="Y15" s="35"/>
      <c r="Z15" s="36"/>
      <c r="AA15" s="36"/>
      <c r="AB15" s="36"/>
      <c r="AC15" s="36"/>
      <c r="AD15" s="36"/>
    </row>
    <row r="16" spans="1:30" s="37" customFormat="1" ht="14.25" customHeight="1">
      <c r="A16" s="58" t="s">
        <v>164</v>
      </c>
      <c r="B16" s="59">
        <v>-0.27003481</v>
      </c>
      <c r="C16" s="59">
        <v>-0.04840156</v>
      </c>
      <c r="D16" s="59">
        <v>1.21123185</v>
      </c>
      <c r="E16" s="17"/>
      <c r="F16" s="17">
        <v>-0.17443492</v>
      </c>
      <c r="G16" s="17">
        <v>0.501722</v>
      </c>
      <c r="H16" s="17">
        <v>1.5750709</v>
      </c>
      <c r="I16" s="17"/>
      <c r="J16" s="17">
        <v>-0.33821951</v>
      </c>
      <c r="K16" s="17">
        <v>-0.43773749</v>
      </c>
      <c r="L16" s="17">
        <v>0.95289652</v>
      </c>
      <c r="M16" s="17"/>
      <c r="N16" s="17">
        <v>-0.1980664</v>
      </c>
      <c r="O16" s="17">
        <v>0.28356861</v>
      </c>
      <c r="P16" s="17">
        <v>1.40838371</v>
      </c>
      <c r="Q16" s="53"/>
      <c r="R16" s="47"/>
      <c r="S16" s="47"/>
      <c r="T16" s="47"/>
      <c r="U16" s="35"/>
      <c r="V16" s="35"/>
      <c r="W16" s="35"/>
      <c r="X16" s="35"/>
      <c r="Y16" s="35"/>
      <c r="Z16" s="36"/>
      <c r="AA16" s="36"/>
      <c r="AB16" s="36"/>
      <c r="AC16" s="36"/>
      <c r="AD16" s="36"/>
    </row>
    <row r="17" spans="1:30" s="37" customFormat="1" ht="14.25" customHeight="1">
      <c r="A17" s="58" t="s">
        <v>165</v>
      </c>
      <c r="B17" s="59">
        <v>-0.48330295</v>
      </c>
      <c r="C17" s="59">
        <v>1.97627065</v>
      </c>
      <c r="D17" s="59">
        <v>2.26907077</v>
      </c>
      <c r="E17" s="17"/>
      <c r="F17" s="17">
        <v>-0.43043802</v>
      </c>
      <c r="G17" s="17">
        <v>2.27744117</v>
      </c>
      <c r="H17" s="17">
        <v>2.70432619</v>
      </c>
      <c r="I17" s="17"/>
      <c r="J17" s="17">
        <v>-0.61212099</v>
      </c>
      <c r="K17" s="17">
        <v>1.24845216</v>
      </c>
      <c r="L17" s="17">
        <v>1.22186491</v>
      </c>
      <c r="M17" s="17"/>
      <c r="N17" s="17">
        <v>-0.43379882</v>
      </c>
      <c r="O17" s="17">
        <v>2.28893143</v>
      </c>
      <c r="P17" s="17">
        <v>2.47204006</v>
      </c>
      <c r="Q17" s="53"/>
      <c r="R17" s="47"/>
      <c r="S17" s="47"/>
      <c r="T17" s="47"/>
      <c r="U17" s="35"/>
      <c r="V17" s="35"/>
      <c r="W17" s="35"/>
      <c r="X17" s="35"/>
      <c r="Y17" s="35"/>
      <c r="Z17" s="36"/>
      <c r="AA17" s="36"/>
      <c r="AB17" s="36"/>
      <c r="AC17" s="36"/>
      <c r="AD17" s="36"/>
    </row>
    <row r="18" spans="1:30" s="37" customFormat="1" ht="14.25" customHeight="1">
      <c r="A18" s="58" t="s">
        <v>166</v>
      </c>
      <c r="B18" s="59">
        <v>0.06223933</v>
      </c>
      <c r="C18" s="59">
        <v>3.69423294</v>
      </c>
      <c r="D18" s="59">
        <v>5.53811968</v>
      </c>
      <c r="E18" s="17"/>
      <c r="F18" s="17">
        <v>0.07579209</v>
      </c>
      <c r="G18" s="17">
        <v>3.80884994</v>
      </c>
      <c r="H18" s="17">
        <v>5.7294859</v>
      </c>
      <c r="I18" s="17"/>
      <c r="J18" s="17">
        <v>-0.00691764</v>
      </c>
      <c r="K18" s="17">
        <v>3.11280619</v>
      </c>
      <c r="L18" s="17">
        <v>4.57151365</v>
      </c>
      <c r="M18" s="17"/>
      <c r="N18" s="17">
        <v>0.10902758</v>
      </c>
      <c r="O18" s="17">
        <v>3.80183896</v>
      </c>
      <c r="P18" s="17">
        <v>5.64495501</v>
      </c>
      <c r="Q18" s="53"/>
      <c r="R18" s="47"/>
      <c r="S18" s="47"/>
      <c r="T18" s="47"/>
      <c r="U18" s="35"/>
      <c r="V18" s="35"/>
      <c r="W18" s="35"/>
      <c r="X18" s="35"/>
      <c r="Y18" s="35"/>
      <c r="Z18" s="36"/>
      <c r="AA18" s="36"/>
      <c r="AB18" s="36"/>
      <c r="AC18" s="36"/>
      <c r="AD18" s="36"/>
    </row>
    <row r="19" spans="1:30" s="37" customFormat="1" ht="14.25" customHeight="1">
      <c r="A19" s="58" t="s">
        <v>167</v>
      </c>
      <c r="B19" s="59">
        <v>-0.39456845</v>
      </c>
      <c r="C19" s="59">
        <v>0.87268058</v>
      </c>
      <c r="D19" s="59">
        <v>0.82098434</v>
      </c>
      <c r="E19" s="17"/>
      <c r="F19" s="17">
        <v>-0.36325511</v>
      </c>
      <c r="G19" s="17">
        <v>1.36316726</v>
      </c>
      <c r="H19" s="17">
        <v>1.4386416</v>
      </c>
      <c r="I19" s="17"/>
      <c r="J19" s="17">
        <v>-0.42886891</v>
      </c>
      <c r="K19" s="17">
        <v>0.34047539</v>
      </c>
      <c r="L19" s="17">
        <v>0.15254521</v>
      </c>
      <c r="M19" s="17"/>
      <c r="N19" s="17">
        <v>-0.34147675</v>
      </c>
      <c r="O19" s="17">
        <v>1.48747683</v>
      </c>
      <c r="P19" s="17">
        <v>1.51996422</v>
      </c>
      <c r="Q19" s="53"/>
      <c r="R19" s="47"/>
      <c r="S19" s="47"/>
      <c r="T19" s="47"/>
      <c r="U19" s="35"/>
      <c r="V19" s="35"/>
      <c r="W19" s="35"/>
      <c r="X19" s="35"/>
      <c r="Y19" s="35"/>
      <c r="Z19" s="36"/>
      <c r="AA19" s="36"/>
      <c r="AB19" s="36"/>
      <c r="AC19" s="36"/>
      <c r="AD19" s="36"/>
    </row>
    <row r="20" spans="1:30" s="37" customFormat="1" ht="14.25" customHeight="1">
      <c r="A20" s="58" t="s">
        <v>168</v>
      </c>
      <c r="B20" s="59">
        <v>-0.43535189</v>
      </c>
      <c r="C20" s="59">
        <v>1.46165547</v>
      </c>
      <c r="D20" s="59">
        <v>1.73045925</v>
      </c>
      <c r="E20" s="17"/>
      <c r="F20" s="17">
        <v>-0.37220432</v>
      </c>
      <c r="G20" s="17">
        <v>1.97534738</v>
      </c>
      <c r="H20" s="17">
        <v>2.49858025</v>
      </c>
      <c r="I20" s="17"/>
      <c r="J20" s="17">
        <v>-0.51121599</v>
      </c>
      <c r="K20" s="17">
        <v>0.85047227</v>
      </c>
      <c r="L20" s="17">
        <v>0.82148653</v>
      </c>
      <c r="M20" s="17"/>
      <c r="N20" s="17">
        <v>-0.39004963</v>
      </c>
      <c r="O20" s="17">
        <v>1.84661642</v>
      </c>
      <c r="P20" s="17">
        <v>1.8072008</v>
      </c>
      <c r="Q20" s="53"/>
      <c r="R20" s="47"/>
      <c r="S20" s="47"/>
      <c r="T20" s="47"/>
      <c r="U20" s="35"/>
      <c r="V20" s="35"/>
      <c r="W20" s="35"/>
      <c r="X20" s="35"/>
      <c r="Y20" s="35"/>
      <c r="Z20" s="36"/>
      <c r="AA20" s="36"/>
      <c r="AB20" s="36"/>
      <c r="AC20" s="36"/>
      <c r="AD20" s="36"/>
    </row>
    <row r="21" spans="1:30" s="37" customFormat="1" ht="14.25" customHeight="1">
      <c r="A21" s="58" t="s">
        <v>169</v>
      </c>
      <c r="B21" s="59">
        <v>-0.02207986</v>
      </c>
      <c r="C21" s="59">
        <v>-0.11674708</v>
      </c>
      <c r="D21" s="59">
        <v>1.22181983</v>
      </c>
      <c r="E21" s="17"/>
      <c r="F21" s="17">
        <v>0.01491275</v>
      </c>
      <c r="G21" s="17">
        <v>0.13492065</v>
      </c>
      <c r="H21" s="17">
        <v>1.75776211</v>
      </c>
      <c r="I21" s="17"/>
      <c r="J21" s="17">
        <v>-0.03630512</v>
      </c>
      <c r="K21" s="17">
        <v>-0.21323705</v>
      </c>
      <c r="L21" s="17">
        <v>1.01712226</v>
      </c>
      <c r="M21" s="17"/>
      <c r="N21" s="17">
        <v>0.04056855</v>
      </c>
      <c r="O21" s="17">
        <v>0.283532</v>
      </c>
      <c r="P21" s="17">
        <v>1.71063735</v>
      </c>
      <c r="Q21" s="53"/>
      <c r="R21" s="47"/>
      <c r="S21" s="47"/>
      <c r="T21" s="47"/>
      <c r="U21" s="35"/>
      <c r="V21" s="35"/>
      <c r="W21" s="35"/>
      <c r="X21" s="35"/>
      <c r="Y21" s="35"/>
      <c r="Z21" s="36"/>
      <c r="AA21" s="36"/>
      <c r="AB21" s="36"/>
      <c r="AC21" s="36"/>
      <c r="AD21" s="36"/>
    </row>
    <row r="22" spans="1:30" s="37" customFormat="1" ht="14.25" customHeight="1">
      <c r="A22" s="58" t="s">
        <v>170</v>
      </c>
      <c r="B22" s="59">
        <v>-0.0215348</v>
      </c>
      <c r="C22" s="59">
        <v>0.46468722</v>
      </c>
      <c r="D22" s="59">
        <v>0.7810129</v>
      </c>
      <c r="E22" s="17"/>
      <c r="F22" s="17">
        <v>0.01052646</v>
      </c>
      <c r="G22" s="17">
        <v>0.88419042</v>
      </c>
      <c r="H22" s="17">
        <v>1.41944653</v>
      </c>
      <c r="I22" s="17"/>
      <c r="J22" s="17">
        <v>-0.08788469</v>
      </c>
      <c r="K22" s="17">
        <v>-0.39331521</v>
      </c>
      <c r="L22" s="17">
        <v>-0.51626921</v>
      </c>
      <c r="M22" s="17"/>
      <c r="N22" s="17">
        <v>0.0074599</v>
      </c>
      <c r="O22" s="17">
        <v>0.84630629</v>
      </c>
      <c r="P22" s="17">
        <v>1.29143301</v>
      </c>
      <c r="Q22" s="53"/>
      <c r="R22" s="47"/>
      <c r="S22" s="47"/>
      <c r="T22" s="47"/>
      <c r="U22" s="35"/>
      <c r="V22" s="35"/>
      <c r="W22" s="35"/>
      <c r="X22" s="35"/>
      <c r="Y22" s="35"/>
      <c r="Z22" s="36"/>
      <c r="AA22" s="36"/>
      <c r="AB22" s="36"/>
      <c r="AC22" s="36"/>
      <c r="AD22" s="36"/>
    </row>
    <row r="23" spans="1:30" s="37" customFormat="1" ht="14.25" customHeight="1">
      <c r="A23" s="58" t="s">
        <v>171</v>
      </c>
      <c r="B23" s="59">
        <v>-0.45539019</v>
      </c>
      <c r="C23" s="59">
        <v>-0.19366252</v>
      </c>
      <c r="D23" s="59">
        <v>-0.75259868</v>
      </c>
      <c r="E23" s="17"/>
      <c r="F23" s="17">
        <v>-0.36670848</v>
      </c>
      <c r="G23" s="17">
        <v>0.48007085</v>
      </c>
      <c r="H23" s="17">
        <v>0.29391777</v>
      </c>
      <c r="I23" s="17"/>
      <c r="J23" s="17">
        <v>-0.52477604</v>
      </c>
      <c r="K23" s="17">
        <v>-0.71535749</v>
      </c>
      <c r="L23" s="17">
        <v>-1.55756969</v>
      </c>
      <c r="M23" s="17"/>
      <c r="N23" s="17">
        <v>-0.40291187</v>
      </c>
      <c r="O23" s="17">
        <v>0.11581709</v>
      </c>
      <c r="P23" s="17">
        <v>-0.24770371</v>
      </c>
      <c r="Q23" s="53"/>
      <c r="R23" s="47"/>
      <c r="S23" s="47"/>
      <c r="T23" s="47"/>
      <c r="U23" s="35"/>
      <c r="V23" s="35"/>
      <c r="W23" s="35"/>
      <c r="X23" s="35"/>
      <c r="Y23" s="35"/>
      <c r="Z23" s="36"/>
      <c r="AA23" s="36"/>
      <c r="AB23" s="36"/>
      <c r="AC23" s="36"/>
      <c r="AD23" s="36"/>
    </row>
    <row r="24" spans="1:30" s="66" customFormat="1" ht="11.25">
      <c r="A24" s="60" t="s">
        <v>7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2"/>
      <c r="R24" s="63"/>
      <c r="S24" s="63"/>
      <c r="T24" s="63"/>
      <c r="U24" s="64"/>
      <c r="V24" s="64"/>
      <c r="W24" s="64"/>
      <c r="X24" s="64"/>
      <c r="Y24" s="64"/>
      <c r="Z24" s="65"/>
      <c r="AA24" s="65"/>
      <c r="AB24" s="65"/>
      <c r="AC24" s="65"/>
      <c r="AD24" s="65"/>
    </row>
    <row r="25" spans="1:17" ht="14.2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0"/>
    </row>
    <row r="26" spans="1:17" ht="14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29"/>
      <c r="N26" s="29"/>
      <c r="O26" s="29"/>
      <c r="P26" s="29"/>
      <c r="Q26" s="30"/>
    </row>
    <row r="27" ht="14.25" customHeight="1"/>
    <row r="28" ht="14.25" customHeight="1"/>
    <row r="29" ht="14.25" customHeight="1">
      <c r="A29" s="69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mergeCells count="19">
    <mergeCell ref="F6:F7"/>
    <mergeCell ref="N6:N7"/>
    <mergeCell ref="J6:J7"/>
    <mergeCell ref="C6:C7"/>
    <mergeCell ref="G6:G7"/>
    <mergeCell ref="K6:K7"/>
    <mergeCell ref="D6:D7"/>
    <mergeCell ref="H6:H7"/>
    <mergeCell ref="L6:L7"/>
    <mergeCell ref="P6:P7"/>
    <mergeCell ref="O6:O7"/>
    <mergeCell ref="A2:P2"/>
    <mergeCell ref="A3:P3"/>
    <mergeCell ref="A4:P4"/>
    <mergeCell ref="B5:D5"/>
    <mergeCell ref="F5:H5"/>
    <mergeCell ref="J5:L5"/>
    <mergeCell ref="N5:P5"/>
    <mergeCell ref="B6:B7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zoomScale="120" zoomScaleNormal="120" workbookViewId="0" topLeftCell="A1">
      <selection activeCell="C7" sqref="C7:C8"/>
    </sheetView>
  </sheetViews>
  <sheetFormatPr defaultColWidth="11.421875" defaultRowHeight="12.75"/>
  <cols>
    <col min="1" max="1" width="17.28125" style="33" customWidth="1"/>
    <col min="2" max="2" width="10.8515625" style="33" customWidth="1"/>
    <col min="3" max="4" width="8.00390625" style="33" customWidth="1"/>
    <col min="5" max="5" width="7.00390625" style="33" customWidth="1"/>
    <col min="6" max="6" width="1.1484375" style="33" customWidth="1"/>
    <col min="7" max="7" width="8.00390625" style="33" customWidth="1"/>
    <col min="8" max="8" width="8.140625" style="33" customWidth="1"/>
    <col min="9" max="9" width="7.00390625" style="33" customWidth="1"/>
    <col min="10" max="10" width="1.1484375" style="33" customWidth="1"/>
    <col min="11" max="11" width="8.00390625" style="33" customWidth="1"/>
    <col min="12" max="12" width="8.28125" style="33" customWidth="1"/>
    <col min="13" max="13" width="7.00390625" style="67" customWidth="1"/>
    <col min="14" max="16384" width="11.421875" style="33" customWidth="1"/>
  </cols>
  <sheetData>
    <row r="1" spans="1:13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7" customFormat="1" ht="11.25" customHeight="1" hidden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s="37" customFormat="1" ht="11.25" customHeight="1">
      <c r="A3" s="162" t="s">
        <v>151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s="37" customFormat="1" ht="11.25" customHeight="1">
      <c r="A4" s="7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37" customFormat="1" ht="11.25" customHeight="1">
      <c r="A5" s="163" t="s">
        <v>155</v>
      </c>
      <c r="B5" s="163"/>
      <c r="C5" s="163"/>
      <c r="D5" s="163"/>
      <c r="E5" s="163"/>
      <c r="F5" s="164"/>
      <c r="G5" s="163"/>
      <c r="H5" s="165"/>
      <c r="I5" s="163"/>
      <c r="J5" s="163"/>
      <c r="K5" s="163"/>
      <c r="L5" s="163"/>
      <c r="M5" s="163"/>
    </row>
    <row r="6" spans="1:13" s="71" customFormat="1" ht="31.5" customHeight="1">
      <c r="A6" s="158" t="s">
        <v>13</v>
      </c>
      <c r="B6" s="154" t="s">
        <v>14</v>
      </c>
      <c r="C6" s="153" t="s">
        <v>15</v>
      </c>
      <c r="D6" s="153"/>
      <c r="E6" s="153"/>
      <c r="F6" s="12"/>
      <c r="G6" s="153" t="s">
        <v>16</v>
      </c>
      <c r="H6" s="153"/>
      <c r="I6" s="153"/>
      <c r="J6" s="12"/>
      <c r="K6" s="153" t="s">
        <v>17</v>
      </c>
      <c r="L6" s="153"/>
      <c r="M6" s="153"/>
    </row>
    <row r="7" spans="1:13" s="37" customFormat="1" ht="12" customHeight="1">
      <c r="A7" s="159"/>
      <c r="B7" s="137"/>
      <c r="C7" s="155" t="s">
        <v>5</v>
      </c>
      <c r="D7" s="158" t="s">
        <v>149</v>
      </c>
      <c r="E7" s="158" t="s">
        <v>6</v>
      </c>
      <c r="F7" s="13"/>
      <c r="G7" s="155" t="s">
        <v>5</v>
      </c>
      <c r="H7" s="158" t="s">
        <v>149</v>
      </c>
      <c r="I7" s="158" t="s">
        <v>6</v>
      </c>
      <c r="J7" s="13"/>
      <c r="K7" s="155" t="s">
        <v>5</v>
      </c>
      <c r="L7" s="158" t="s">
        <v>149</v>
      </c>
      <c r="M7" s="158" t="s">
        <v>6</v>
      </c>
    </row>
    <row r="8" spans="1:13" s="37" customFormat="1" ht="12" customHeight="1">
      <c r="A8" s="160"/>
      <c r="B8" s="174"/>
      <c r="C8" s="157"/>
      <c r="D8" s="160"/>
      <c r="E8" s="160"/>
      <c r="F8" s="15"/>
      <c r="G8" s="157"/>
      <c r="H8" s="160"/>
      <c r="I8" s="160"/>
      <c r="J8" s="15"/>
      <c r="K8" s="157"/>
      <c r="L8" s="160"/>
      <c r="M8" s="160"/>
    </row>
    <row r="9" spans="1:13" s="37" customFormat="1" ht="16.5" customHeight="1">
      <c r="A9" s="11" t="s">
        <v>24</v>
      </c>
      <c r="B9" s="74">
        <v>66.05241161</v>
      </c>
      <c r="C9" s="74">
        <v>-0.64135031</v>
      </c>
      <c r="D9" s="74">
        <v>-2.20397415</v>
      </c>
      <c r="E9" s="74">
        <v>-2.82753098</v>
      </c>
      <c r="F9" s="75"/>
      <c r="G9" s="76">
        <v>-0.42</v>
      </c>
      <c r="H9" s="76">
        <v>-1.49</v>
      </c>
      <c r="I9" s="76">
        <v>-1.92</v>
      </c>
      <c r="J9" s="77"/>
      <c r="K9" s="17">
        <v>114.76388997</v>
      </c>
      <c r="L9" s="17">
        <v>-830.20036067</v>
      </c>
      <c r="M9" s="17">
        <v>2140.76631318</v>
      </c>
    </row>
    <row r="10" spans="1:13" s="37" customFormat="1" ht="16.5" customHeight="1">
      <c r="A10" s="11" t="s">
        <v>25</v>
      </c>
      <c r="B10" s="74">
        <v>28.50565764</v>
      </c>
      <c r="C10" s="74">
        <v>0.2078223</v>
      </c>
      <c r="D10" s="74">
        <v>5.89089446</v>
      </c>
      <c r="E10" s="74">
        <v>6.40273837</v>
      </c>
      <c r="F10" s="75"/>
      <c r="G10" s="76">
        <v>0.06</v>
      </c>
      <c r="H10" s="76">
        <v>1.59</v>
      </c>
      <c r="I10" s="76">
        <v>1.72</v>
      </c>
      <c r="J10" s="77"/>
      <c r="K10" s="17">
        <v>-15.97161806</v>
      </c>
      <c r="L10" s="17">
        <v>887.69338094</v>
      </c>
      <c r="M10" s="17">
        <v>-1917.61230336</v>
      </c>
    </row>
    <row r="11" spans="1:13" s="37" customFormat="1" ht="16.5" customHeight="1">
      <c r="A11" s="11" t="s">
        <v>26</v>
      </c>
      <c r="B11" s="74">
        <v>5.44193075</v>
      </c>
      <c r="C11" s="74">
        <v>-0.08122079</v>
      </c>
      <c r="D11" s="74">
        <v>1.40012834</v>
      </c>
      <c r="E11" s="74">
        <v>2.0440804</v>
      </c>
      <c r="F11" s="75"/>
      <c r="G11" s="76">
        <v>0</v>
      </c>
      <c r="H11" s="76">
        <v>0.08</v>
      </c>
      <c r="I11" s="76">
        <v>0.11</v>
      </c>
      <c r="J11" s="77"/>
      <c r="K11" s="17">
        <v>1.20772809</v>
      </c>
      <c r="L11" s="17">
        <v>42.50698531</v>
      </c>
      <c r="M11" s="17">
        <v>-123.15402099</v>
      </c>
    </row>
    <row r="12" spans="1:13" s="57" customFormat="1" ht="16.5" customHeight="1">
      <c r="A12" s="11" t="s">
        <v>27</v>
      </c>
      <c r="B12" s="51">
        <v>100</v>
      </c>
      <c r="C12" s="51">
        <v>-0.36946313</v>
      </c>
      <c r="D12" s="51">
        <v>0.17929766</v>
      </c>
      <c r="E12" s="51">
        <v>-0.0895365</v>
      </c>
      <c r="F12" s="78"/>
      <c r="G12" s="79">
        <v>-0.37</v>
      </c>
      <c r="H12" s="79">
        <v>0.18</v>
      </c>
      <c r="I12" s="79">
        <v>-0.09</v>
      </c>
      <c r="J12" s="80"/>
      <c r="K12" s="81">
        <v>100</v>
      </c>
      <c r="L12" s="81">
        <v>100</v>
      </c>
      <c r="M12" s="81">
        <v>100</v>
      </c>
    </row>
    <row r="13" spans="1:13" s="37" customFormat="1" ht="12">
      <c r="A13" s="82" t="s">
        <v>7</v>
      </c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3:13" s="83" customFormat="1" ht="14.25" customHeight="1">
      <c r="C14" s="84"/>
      <c r="D14" s="84"/>
      <c r="E14" s="84"/>
      <c r="F14" s="84"/>
      <c r="G14" s="85">
        <f>IF(ROUND(C12,2)&lt;&gt;ROUND(G12,2),CONCATENATE("Error ",ROUND(C12-G12,2)),"")</f>
      </c>
      <c r="H14" s="85">
        <f>IF(ROUND(D12,2)&lt;&gt;ROUND(H12,2),CONCATENATE("Error ",ROUND(D12-H12,2)),"")</f>
      </c>
      <c r="I14" s="85">
        <f>IF(ROUND(E12,2)&lt;&gt;ROUND(I12,2),CONCATENATE("Error ",ROUND(E12-I12,2)),"")</f>
      </c>
      <c r="J14" s="84"/>
      <c r="K14" s="85">
        <f>IF(K12/1&lt;&gt;100,CONCATENATE("Error ",ROUND(K12-100,2)),"")</f>
      </c>
      <c r="L14" s="85">
        <f>IF(L12/1&lt;&gt;100,CONCATENATE("Error ",ROUND(L12-100,2)),"")</f>
      </c>
      <c r="M14" s="85">
        <f>IF(M12/1&lt;&gt;100,CONCATENATE("Error ",ROUND(M12-100,2)),"")</f>
      </c>
    </row>
    <row r="15" spans="7:13" s="37" customFormat="1" ht="14.25" customHeight="1">
      <c r="G15" s="86"/>
      <c r="H15" s="86"/>
      <c r="I15" s="86"/>
      <c r="K15" s="87"/>
      <c r="L15" s="87"/>
      <c r="M15" s="87"/>
    </row>
    <row r="16" ht="14.25" customHeight="1"/>
    <row r="17" ht="14.25" customHeight="1"/>
    <row r="18" ht="14.25" customHeight="1"/>
    <row r="19" ht="14.25" customHeight="1">
      <c r="K19" s="88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17">
    <mergeCell ref="M7:M8"/>
    <mergeCell ref="L7:L8"/>
    <mergeCell ref="A2:M2"/>
    <mergeCell ref="A3:M3"/>
    <mergeCell ref="A5:M5"/>
    <mergeCell ref="C6:E6"/>
    <mergeCell ref="G6:I6"/>
    <mergeCell ref="K6:M6"/>
    <mergeCell ref="B6:B8"/>
    <mergeCell ref="E7:E8"/>
    <mergeCell ref="A6:A8"/>
    <mergeCell ref="D7:D8"/>
    <mergeCell ref="C7:C8"/>
    <mergeCell ref="K7:K8"/>
    <mergeCell ref="I7:I8"/>
    <mergeCell ref="H7:H8"/>
    <mergeCell ref="G7:G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workbookViewId="0" topLeftCell="A1">
      <selection activeCell="C7" sqref="C7:C8"/>
    </sheetView>
  </sheetViews>
  <sheetFormatPr defaultColWidth="11.421875" defaultRowHeight="12.75"/>
  <cols>
    <col min="1" max="1" width="17.28125" style="33" customWidth="1"/>
    <col min="2" max="2" width="8.00390625" style="33" customWidth="1"/>
    <col min="3" max="3" width="7.57421875" style="33" customWidth="1"/>
    <col min="4" max="4" width="6.57421875" style="33" customWidth="1"/>
    <col min="5" max="5" width="2.57421875" style="33" customWidth="1"/>
    <col min="6" max="8" width="8.57421875" style="33" customWidth="1"/>
    <col min="9" max="9" width="1.1484375" style="33" customWidth="1"/>
    <col min="10" max="12" width="8.57421875" style="33" customWidth="1"/>
    <col min="13" max="13" width="1.1484375" style="33" customWidth="1"/>
    <col min="14" max="16" width="8.57421875" style="33" customWidth="1"/>
    <col min="17" max="17" width="7.8515625" style="33" customWidth="1"/>
    <col min="18" max="47" width="7.421875" style="33" customWidth="1"/>
    <col min="48" max="16384" width="11.421875" style="33" customWidth="1"/>
  </cols>
  <sheetData>
    <row r="1" spans="1:16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37" customFormat="1" ht="11.25" customHeight="1">
      <c r="A2" s="176" t="s">
        <v>152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s="37" customFormat="1" ht="11.25" customHeight="1">
      <c r="A3" s="176" t="s">
        <v>12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s="37" customFormat="1" ht="11.25" customHeight="1">
      <c r="A4" s="177" t="s">
        <v>155</v>
      </c>
      <c r="B4" s="177"/>
      <c r="C4" s="177"/>
      <c r="D4" s="177"/>
      <c r="E4" s="178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s="93" customFormat="1" ht="11.25" customHeight="1">
      <c r="A5" s="154" t="s">
        <v>13</v>
      </c>
      <c r="B5" s="89"/>
      <c r="C5" s="89"/>
      <c r="D5" s="89"/>
      <c r="E5" s="90"/>
      <c r="F5" s="91" t="s">
        <v>18</v>
      </c>
      <c r="G5" s="91"/>
      <c r="H5" s="92"/>
      <c r="I5" s="91"/>
      <c r="J5" s="91"/>
      <c r="K5" s="91"/>
      <c r="L5" s="91"/>
      <c r="M5" s="91"/>
      <c r="N5" s="91"/>
      <c r="O5" s="91"/>
      <c r="P5" s="91"/>
    </row>
    <row r="6" spans="1:16" s="71" customFormat="1" ht="15.75" customHeight="1">
      <c r="A6" s="137"/>
      <c r="B6" s="153" t="s">
        <v>0</v>
      </c>
      <c r="C6" s="153"/>
      <c r="D6" s="153"/>
      <c r="E6" s="12"/>
      <c r="F6" s="94" t="s">
        <v>19</v>
      </c>
      <c r="G6" s="94"/>
      <c r="H6" s="94"/>
      <c r="I6" s="12"/>
      <c r="J6" s="94" t="s">
        <v>20</v>
      </c>
      <c r="K6" s="94"/>
      <c r="L6" s="94"/>
      <c r="M6" s="12"/>
      <c r="N6" s="94" t="s">
        <v>21</v>
      </c>
      <c r="O6" s="94"/>
      <c r="P6" s="94"/>
    </row>
    <row r="7" spans="1:16" s="93" customFormat="1" ht="12" customHeight="1">
      <c r="A7" s="137"/>
      <c r="B7" s="154" t="s">
        <v>5</v>
      </c>
      <c r="C7" s="158" t="s">
        <v>149</v>
      </c>
      <c r="D7" s="70" t="s">
        <v>22</v>
      </c>
      <c r="E7" s="72"/>
      <c r="F7" s="159" t="s">
        <v>5</v>
      </c>
      <c r="G7" s="158" t="s">
        <v>149</v>
      </c>
      <c r="H7" s="70" t="s">
        <v>22</v>
      </c>
      <c r="I7" s="137"/>
      <c r="J7" s="159" t="s">
        <v>5</v>
      </c>
      <c r="K7" s="158" t="s">
        <v>149</v>
      </c>
      <c r="L7" s="70" t="s">
        <v>22</v>
      </c>
      <c r="M7" s="137"/>
      <c r="N7" s="159" t="s">
        <v>5</v>
      </c>
      <c r="O7" s="158" t="s">
        <v>149</v>
      </c>
      <c r="P7" s="70" t="s">
        <v>22</v>
      </c>
    </row>
    <row r="8" spans="1:16" s="93" customFormat="1" ht="12" customHeight="1">
      <c r="A8" s="174"/>
      <c r="B8" s="174"/>
      <c r="C8" s="160"/>
      <c r="D8" s="73" t="s">
        <v>23</v>
      </c>
      <c r="E8" s="73"/>
      <c r="F8" s="160"/>
      <c r="G8" s="160"/>
      <c r="H8" s="73" t="s">
        <v>23</v>
      </c>
      <c r="I8" s="174"/>
      <c r="J8" s="160"/>
      <c r="K8" s="160"/>
      <c r="L8" s="73" t="s">
        <v>23</v>
      </c>
      <c r="M8" s="174"/>
      <c r="N8" s="160"/>
      <c r="O8" s="160"/>
      <c r="P8" s="73" t="s">
        <v>23</v>
      </c>
    </row>
    <row r="9" spans="1:16" s="93" customFormat="1" ht="12">
      <c r="A9" s="72"/>
      <c r="B9" s="72"/>
      <c r="C9" s="72"/>
      <c r="D9" s="72"/>
      <c r="E9" s="72"/>
      <c r="F9" s="12"/>
      <c r="G9" s="70"/>
      <c r="H9" s="70"/>
      <c r="I9" s="70"/>
      <c r="J9" s="12"/>
      <c r="K9" s="95" t="s">
        <v>15</v>
      </c>
      <c r="L9" s="70"/>
      <c r="M9" s="70"/>
      <c r="N9" s="12"/>
      <c r="O9" s="70"/>
      <c r="P9" s="70"/>
    </row>
    <row r="10" spans="1:16" s="37" customFormat="1" ht="16.5" customHeight="1">
      <c r="A10" s="11" t="s">
        <v>24</v>
      </c>
      <c r="B10" s="96">
        <v>-0.64135031</v>
      </c>
      <c r="C10" s="96">
        <v>-2.20397415</v>
      </c>
      <c r="D10" s="96">
        <v>-2.82753098</v>
      </c>
      <c r="E10" s="97"/>
      <c r="F10" s="96">
        <v>-0.55391596</v>
      </c>
      <c r="G10" s="96">
        <v>-1.54453461</v>
      </c>
      <c r="H10" s="96">
        <v>-1.84640619</v>
      </c>
      <c r="I10" s="76"/>
      <c r="J10" s="96">
        <v>-0.68835182</v>
      </c>
      <c r="K10" s="96">
        <v>-2.55481036</v>
      </c>
      <c r="L10" s="96">
        <v>-3.3469567</v>
      </c>
      <c r="M10" s="97"/>
      <c r="N10" s="96">
        <v>-0.61065323</v>
      </c>
      <c r="O10" s="96">
        <v>-2.44587484</v>
      </c>
      <c r="P10" s="96">
        <v>-3.27227414</v>
      </c>
    </row>
    <row r="11" spans="1:16" s="37" customFormat="1" ht="16.5" customHeight="1">
      <c r="A11" s="11" t="s">
        <v>25</v>
      </c>
      <c r="B11" s="96">
        <v>0.2078223</v>
      </c>
      <c r="C11" s="96">
        <v>5.89089446</v>
      </c>
      <c r="D11" s="96">
        <v>6.40273837</v>
      </c>
      <c r="E11" s="97"/>
      <c r="F11" s="96">
        <v>0.17704127</v>
      </c>
      <c r="G11" s="96">
        <v>5.85129497</v>
      </c>
      <c r="H11" s="96">
        <v>6.38169131</v>
      </c>
      <c r="I11" s="76"/>
      <c r="J11" s="96">
        <v>0.23013507</v>
      </c>
      <c r="K11" s="96">
        <v>5.91987037</v>
      </c>
      <c r="L11" s="96">
        <v>6.41818786</v>
      </c>
      <c r="M11" s="97"/>
      <c r="N11" s="96">
        <v>0.21764612</v>
      </c>
      <c r="O11" s="96">
        <v>5.86766178</v>
      </c>
      <c r="P11" s="96">
        <v>6.38201764</v>
      </c>
    </row>
    <row r="12" spans="1:16" s="37" customFormat="1" ht="16.5" customHeight="1">
      <c r="A12" s="11" t="s">
        <v>26</v>
      </c>
      <c r="B12" s="96">
        <v>-0.08122079</v>
      </c>
      <c r="C12" s="96">
        <v>1.40012834</v>
      </c>
      <c r="D12" s="96">
        <v>2.0440804</v>
      </c>
      <c r="E12" s="97"/>
      <c r="F12" s="96">
        <v>-0.08193875</v>
      </c>
      <c r="G12" s="96">
        <v>1.60596206</v>
      </c>
      <c r="H12" s="96">
        <v>2.41293277</v>
      </c>
      <c r="I12" s="76"/>
      <c r="J12" s="96">
        <v>-0.08083692</v>
      </c>
      <c r="K12" s="96">
        <v>1.28809509</v>
      </c>
      <c r="L12" s="96">
        <v>1.84400308</v>
      </c>
      <c r="M12" s="97"/>
      <c r="N12" s="96">
        <v>-0.02256012</v>
      </c>
      <c r="O12" s="96">
        <v>1.50079104</v>
      </c>
      <c r="P12" s="96">
        <v>2.17721669</v>
      </c>
    </row>
    <row r="13" spans="1:16" s="102" customFormat="1" ht="16.5" customHeight="1">
      <c r="A13" s="98" t="s">
        <v>27</v>
      </c>
      <c r="B13" s="99">
        <v>-0.36946313</v>
      </c>
      <c r="C13" s="99">
        <v>0.17929766</v>
      </c>
      <c r="D13" s="99">
        <v>-0.0895365</v>
      </c>
      <c r="E13" s="100"/>
      <c r="F13" s="99">
        <v>-0.29319142</v>
      </c>
      <c r="G13" s="99">
        <v>0.90659691</v>
      </c>
      <c r="H13" s="99">
        <v>0.90549814</v>
      </c>
      <c r="I13" s="101"/>
      <c r="J13" s="99">
        <v>-0.41422589</v>
      </c>
      <c r="K13" s="99">
        <v>-0.24270926</v>
      </c>
      <c r="L13" s="99">
        <v>-0.6645797</v>
      </c>
      <c r="M13" s="100"/>
      <c r="N13" s="99">
        <v>-0.27696623</v>
      </c>
      <c r="O13" s="99">
        <v>0.65242581</v>
      </c>
      <c r="P13" s="99">
        <v>0.34752066</v>
      </c>
    </row>
    <row r="14" spans="1:16" s="103" customFormat="1" ht="6" customHeight="1">
      <c r="A14" s="11"/>
      <c r="B14" s="97"/>
      <c r="C14" s="97"/>
      <c r="D14" s="97"/>
      <c r="E14" s="97"/>
      <c r="F14" s="97"/>
      <c r="G14" s="97"/>
      <c r="H14" s="97"/>
      <c r="I14" s="76"/>
      <c r="J14" s="97"/>
      <c r="K14" s="97"/>
      <c r="L14" s="97"/>
      <c r="M14" s="97"/>
      <c r="N14" s="97"/>
      <c r="O14" s="97"/>
      <c r="P14" s="97"/>
    </row>
    <row r="15" spans="1:16" s="106" customFormat="1" ht="12" hidden="1">
      <c r="A15" s="175"/>
      <c r="B15" s="104"/>
      <c r="C15" s="104"/>
      <c r="D15" s="104"/>
      <c r="E15" s="104"/>
      <c r="F15" s="105" t="s">
        <v>18</v>
      </c>
      <c r="G15" s="105"/>
      <c r="H15" s="105"/>
      <c r="I15" s="105"/>
      <c r="J15" s="105"/>
      <c r="K15" s="105"/>
      <c r="L15" s="105"/>
      <c r="M15" s="105"/>
      <c r="N15" s="105"/>
      <c r="O15" s="105"/>
      <c r="P15" s="105"/>
    </row>
    <row r="16" spans="1:16" s="108" customFormat="1" ht="10.5" customHeight="1" hidden="1">
      <c r="A16" s="175"/>
      <c r="B16" s="159"/>
      <c r="C16" s="159"/>
      <c r="D16" s="159"/>
      <c r="E16" s="14"/>
      <c r="F16" s="107" t="str">
        <f>+F6</f>
        <v>Unifamiliar</v>
      </c>
      <c r="G16" s="107"/>
      <c r="H16" s="107"/>
      <c r="I16" s="14"/>
      <c r="J16" s="107" t="str">
        <f>+J6</f>
        <v>Multifamiliar</v>
      </c>
      <c r="K16" s="107"/>
      <c r="L16" s="107"/>
      <c r="M16" s="14"/>
      <c r="N16" s="107" t="str">
        <f>+N6</f>
        <v>De interés social</v>
      </c>
      <c r="O16" s="107"/>
      <c r="P16" s="107"/>
    </row>
    <row r="17" spans="1:16" s="108" customFormat="1" ht="24.75" customHeight="1">
      <c r="A17" s="175"/>
      <c r="B17" s="14"/>
      <c r="C17" s="14"/>
      <c r="D17" s="14"/>
      <c r="E17" s="14"/>
      <c r="F17" s="109" t="s">
        <v>28</v>
      </c>
      <c r="G17" s="107"/>
      <c r="H17" s="107"/>
      <c r="I17" s="107"/>
      <c r="J17" s="107"/>
      <c r="K17" s="110"/>
      <c r="L17" s="107"/>
      <c r="M17" s="107"/>
      <c r="N17" s="107"/>
      <c r="O17" s="107"/>
      <c r="P17" s="107"/>
    </row>
    <row r="18" spans="1:16" s="106" customFormat="1" ht="12.75" customHeight="1" hidden="1">
      <c r="A18" s="175"/>
      <c r="B18" s="137"/>
      <c r="C18" s="72"/>
      <c r="D18" s="72"/>
      <c r="E18" s="72"/>
      <c r="F18" s="159" t="s">
        <v>5</v>
      </c>
      <c r="G18" s="72" t="s">
        <v>4</v>
      </c>
      <c r="H18" s="72" t="s">
        <v>22</v>
      </c>
      <c r="I18" s="137"/>
      <c r="J18" s="159" t="s">
        <v>5</v>
      </c>
      <c r="K18" s="72" t="s">
        <v>4</v>
      </c>
      <c r="L18" s="72" t="s">
        <v>22</v>
      </c>
      <c r="M18" s="137"/>
      <c r="N18" s="159" t="s">
        <v>5</v>
      </c>
      <c r="O18" s="72" t="s">
        <v>4</v>
      </c>
      <c r="P18" s="72" t="s">
        <v>22</v>
      </c>
    </row>
    <row r="19" spans="1:16" s="106" customFormat="1" ht="12" hidden="1">
      <c r="A19" s="175"/>
      <c r="B19" s="137"/>
      <c r="C19" s="72"/>
      <c r="D19" s="72"/>
      <c r="E19" s="72"/>
      <c r="F19" s="159"/>
      <c r="G19" s="72" t="s">
        <v>29</v>
      </c>
      <c r="H19" s="72" t="s">
        <v>23</v>
      </c>
      <c r="I19" s="137"/>
      <c r="J19" s="159"/>
      <c r="K19" s="72" t="s">
        <v>29</v>
      </c>
      <c r="L19" s="72" t="s">
        <v>23</v>
      </c>
      <c r="M19" s="137"/>
      <c r="N19" s="159"/>
      <c r="O19" s="72" t="s">
        <v>29</v>
      </c>
      <c r="P19" s="72" t="s">
        <v>23</v>
      </c>
    </row>
    <row r="20" spans="1:16" s="103" customFormat="1" ht="16.5" customHeight="1">
      <c r="A20" s="11" t="str">
        <f>+A10</f>
        <v>Materiales</v>
      </c>
      <c r="B20" s="97"/>
      <c r="C20" s="97"/>
      <c r="D20" s="97"/>
      <c r="E20" s="97"/>
      <c r="F20" s="96">
        <v>-0.34603776</v>
      </c>
      <c r="G20" s="96">
        <v>-0.9863246</v>
      </c>
      <c r="H20" s="96">
        <v>-1.18271025</v>
      </c>
      <c r="I20" s="97"/>
      <c r="J20" s="96">
        <v>-0.46977309</v>
      </c>
      <c r="K20" s="96">
        <v>-1.7800142</v>
      </c>
      <c r="L20" s="96">
        <v>-2.34109615</v>
      </c>
      <c r="M20" s="97"/>
      <c r="N20" s="97">
        <v>-0.35415349</v>
      </c>
      <c r="O20" s="97">
        <v>-1.45865997</v>
      </c>
      <c r="P20" s="97">
        <v>-1.96221493</v>
      </c>
    </row>
    <row r="21" spans="1:16" s="37" customFormat="1" ht="16.5" customHeight="1">
      <c r="A21" s="11" t="str">
        <f>+A11</f>
        <v>Mano de obra</v>
      </c>
      <c r="B21" s="97"/>
      <c r="C21" s="97"/>
      <c r="D21" s="97"/>
      <c r="E21" s="97"/>
      <c r="F21" s="96">
        <v>0.05714773</v>
      </c>
      <c r="G21" s="96">
        <v>1.80901928</v>
      </c>
      <c r="H21" s="96">
        <v>1.96314127</v>
      </c>
      <c r="I21" s="97"/>
      <c r="J21" s="96">
        <v>0.06010404</v>
      </c>
      <c r="K21" s="96">
        <v>1.46555206</v>
      </c>
      <c r="L21" s="96">
        <v>1.57478963</v>
      </c>
      <c r="M21" s="97"/>
      <c r="N21" s="97">
        <v>0.07852404</v>
      </c>
      <c r="O21" s="97">
        <v>2.02267637</v>
      </c>
      <c r="P21" s="97">
        <v>2.18271397</v>
      </c>
    </row>
    <row r="22" spans="1:16" s="37" customFormat="1" ht="16.5" customHeight="1">
      <c r="A22" s="11" t="str">
        <f>+A12</f>
        <v>Maquinaria y equipo</v>
      </c>
      <c r="B22" s="97"/>
      <c r="C22" s="97"/>
      <c r="D22" s="97"/>
      <c r="E22" s="97"/>
      <c r="F22" s="96">
        <v>-0.00430138</v>
      </c>
      <c r="G22" s="96">
        <v>0.08390223</v>
      </c>
      <c r="H22" s="96">
        <v>0.12506711</v>
      </c>
      <c r="I22" s="97"/>
      <c r="J22" s="96">
        <v>-0.00455684</v>
      </c>
      <c r="K22" s="96">
        <v>0.07175289</v>
      </c>
      <c r="L22" s="96">
        <v>0.10172683</v>
      </c>
      <c r="M22" s="97"/>
      <c r="N22" s="97">
        <v>-0.00133677</v>
      </c>
      <c r="O22" s="97">
        <v>0.0884094</v>
      </c>
      <c r="P22" s="97">
        <v>0.12702161</v>
      </c>
    </row>
    <row r="23" spans="1:16" s="57" customFormat="1" ht="16.5" customHeight="1">
      <c r="A23" s="98" t="str">
        <f>+A13</f>
        <v>Total</v>
      </c>
      <c r="B23" s="100"/>
      <c r="C23" s="100"/>
      <c r="D23" s="100"/>
      <c r="E23" s="100"/>
      <c r="F23" s="99">
        <f>F13</f>
        <v>-0.29319142</v>
      </c>
      <c r="G23" s="99">
        <f>G13</f>
        <v>0.90659691</v>
      </c>
      <c r="H23" s="99">
        <f>H13</f>
        <v>0.90549814</v>
      </c>
      <c r="I23" s="100"/>
      <c r="J23" s="99">
        <f>J13</f>
        <v>-0.41422589</v>
      </c>
      <c r="K23" s="99">
        <f>K13</f>
        <v>-0.24270926</v>
      </c>
      <c r="L23" s="99">
        <f>L13</f>
        <v>-0.6645797</v>
      </c>
      <c r="M23" s="100"/>
      <c r="N23" s="100">
        <f>+N13</f>
        <v>-0.27696623</v>
      </c>
      <c r="O23" s="100">
        <f>+O13</f>
        <v>0.65242581</v>
      </c>
      <c r="P23" s="100">
        <f>+P13</f>
        <v>0.34752066</v>
      </c>
    </row>
    <row r="24" spans="1:16" s="66" customFormat="1" ht="11.25">
      <c r="A24" s="60" t="s">
        <v>7</v>
      </c>
      <c r="B24" s="60"/>
      <c r="C24" s="60"/>
      <c r="D24" s="60"/>
      <c r="E24" s="60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</row>
    <row r="25" spans="6:16" ht="14.25" customHeight="1">
      <c r="F25" s="112"/>
      <c r="G25" s="112"/>
      <c r="H25" s="112"/>
      <c r="J25" s="112"/>
      <c r="K25" s="112"/>
      <c r="L25" s="112"/>
      <c r="N25" s="112"/>
      <c r="O25" s="112"/>
      <c r="P25" s="112"/>
    </row>
    <row r="26" spans="6:16" s="113" customFormat="1" ht="14.25" customHeight="1">
      <c r="F26" s="114">
        <f>IF(ROUND(F13,2)&lt;&gt;ROUND(F23,2),CONCATENATE("Error ",ROUND(F13-F23,2)),"")</f>
      </c>
      <c r="G26" s="114">
        <f>IF(ROUND(G13,2)&lt;&gt;ROUND(G23,2),CONCATENATE("Error ",ROUND(G13-G23,2)),"")</f>
      </c>
      <c r="H26" s="114">
        <f>IF(ROUND(H13,2)&lt;&gt;ROUND(H23,2),CONCATENATE("Error ",ROUND(H13-H23,2)),"")</f>
      </c>
      <c r="J26" s="114">
        <f>IF(ROUND(J13,2)&lt;&gt;ROUND(J23,2),CONCATENATE("Error ",ROUND(J13-J23,2)),"")</f>
      </c>
      <c r="K26" s="114">
        <f>IF(ROUND(K13,2)&lt;&gt;ROUND(K23,2),CONCATENATE("Error ",ROUND(K13-K23,2)),"")</f>
      </c>
      <c r="L26" s="114">
        <f>IF(ROUND(L13,2)&lt;&gt;ROUND(L23,2),CONCATENATE("Error ",ROUND(L13-L23,2)),"")</f>
      </c>
      <c r="M26" s="114"/>
      <c r="N26" s="114">
        <f>IF(ROUND(N13,2)&lt;&gt;ROUND(N23,2),CONCATENATE("Error ",ROUND(N13-N23,2)),"")</f>
      </c>
      <c r="O26" s="114">
        <f>IF(ROUND(O13,2)&lt;&gt;ROUND(O23,2),CONCATENATE("Error ",ROUND(O13-O23,2)),"")</f>
      </c>
      <c r="P26" s="114">
        <f>IF(ROUND(P13,2)&lt;&gt;ROUND(P23,2),CONCATENATE("Error ",ROUND(P13-P23,2)),"")</f>
      </c>
    </row>
    <row r="27" ht="14.25" customHeight="1">
      <c r="A27" s="115"/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23">
    <mergeCell ref="O7:O8"/>
    <mergeCell ref="A2:P2"/>
    <mergeCell ref="A3:P3"/>
    <mergeCell ref="A4:P4"/>
    <mergeCell ref="B6:D6"/>
    <mergeCell ref="A5:A8"/>
    <mergeCell ref="N7:N8"/>
    <mergeCell ref="M7:M8"/>
    <mergeCell ref="C7:C8"/>
    <mergeCell ref="F7:F8"/>
    <mergeCell ref="N18:N19"/>
    <mergeCell ref="B16:D16"/>
    <mergeCell ref="B18:B19"/>
    <mergeCell ref="F18:F19"/>
    <mergeCell ref="I18:I19"/>
    <mergeCell ref="B7:B8"/>
    <mergeCell ref="A15:A19"/>
    <mergeCell ref="J18:J19"/>
    <mergeCell ref="M18:M19"/>
    <mergeCell ref="I7:I8"/>
    <mergeCell ref="J7:J8"/>
    <mergeCell ref="G7:G8"/>
    <mergeCell ref="K7:K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="90" zoomScaleNormal="90" workbookViewId="0" topLeftCell="A1">
      <selection activeCell="T27" sqref="T27"/>
    </sheetView>
  </sheetViews>
  <sheetFormatPr defaultColWidth="11.421875" defaultRowHeight="12.75"/>
  <cols>
    <col min="1" max="1" width="10.421875" style="117" bestFit="1" customWidth="1"/>
    <col min="2" max="5" width="7.00390625" style="117" customWidth="1"/>
    <col min="6" max="6" width="0.9921875" style="117" customWidth="1"/>
    <col min="7" max="10" width="7.00390625" style="117" customWidth="1"/>
    <col min="11" max="11" width="0.9921875" style="117" customWidth="1"/>
    <col min="12" max="15" width="7.00390625" style="117" customWidth="1"/>
    <col min="16" max="16384" width="11.28125" style="117" customWidth="1"/>
  </cols>
  <sheetData>
    <row r="1" ht="11.25">
      <c r="A1" s="116" t="s">
        <v>37</v>
      </c>
    </row>
    <row r="2" spans="12:16" ht="11.25">
      <c r="L2" s="118"/>
      <c r="M2" s="118"/>
      <c r="N2" s="118"/>
      <c r="O2" s="118"/>
      <c r="P2" s="118"/>
    </row>
    <row r="3" spans="12:16" ht="11.25">
      <c r="L3" s="118"/>
      <c r="M3" s="119"/>
      <c r="N3" s="119"/>
      <c r="O3" s="119"/>
      <c r="P3" s="119"/>
    </row>
    <row r="4" spans="1:16" ht="11.2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18"/>
      <c r="M4" s="119"/>
      <c r="N4" s="119"/>
      <c r="O4" s="119"/>
      <c r="P4" s="151"/>
    </row>
    <row r="5" spans="1:16" ht="11.25">
      <c r="A5" s="120" t="s">
        <v>153</v>
      </c>
      <c r="B5" s="120"/>
      <c r="C5" s="120"/>
      <c r="D5" s="120"/>
      <c r="E5" s="120"/>
      <c r="F5" s="120"/>
      <c r="G5" s="120"/>
      <c r="H5" s="121"/>
      <c r="I5" s="120"/>
      <c r="J5" s="120"/>
      <c r="K5" s="120"/>
      <c r="L5" s="122"/>
      <c r="M5" s="123"/>
      <c r="N5" s="123"/>
      <c r="O5" s="123"/>
      <c r="P5" s="124"/>
    </row>
    <row r="6" spans="1:16" ht="11.25">
      <c r="A6" s="120" t="str">
        <f>CONCATENATE(B8," - ",E8,(IF($A$1&lt;&gt;"Enero",CONCATENATE(" (enero"," - ",(LOWER($A$1)),")")," (enero)")))</f>
        <v>2006 - 2009 (enero - junio)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5"/>
      <c r="M6" s="124"/>
      <c r="N6" s="124"/>
      <c r="O6" s="124"/>
      <c r="P6" s="124"/>
    </row>
    <row r="7" spans="1:16" s="127" customFormat="1" ht="16.5" customHeight="1">
      <c r="A7" s="179" t="s">
        <v>30</v>
      </c>
      <c r="B7" s="181" t="s">
        <v>5</v>
      </c>
      <c r="C7" s="181"/>
      <c r="D7" s="181"/>
      <c r="E7" s="181"/>
      <c r="F7" s="60"/>
      <c r="G7" s="126" t="s">
        <v>149</v>
      </c>
      <c r="H7" s="126"/>
      <c r="I7" s="126"/>
      <c r="J7" s="126"/>
      <c r="K7" s="60"/>
      <c r="L7" s="181" t="s">
        <v>6</v>
      </c>
      <c r="M7" s="181"/>
      <c r="N7" s="181"/>
      <c r="O7" s="181"/>
      <c r="P7" s="77"/>
    </row>
    <row r="8" spans="1:16" ht="11.25">
      <c r="A8" s="180"/>
      <c r="B8" s="128">
        <f>+C8-1</f>
        <v>2006</v>
      </c>
      <c r="C8" s="128">
        <f>+D8-1</f>
        <v>2007</v>
      </c>
      <c r="D8" s="128">
        <f>+E8-1</f>
        <v>2008</v>
      </c>
      <c r="E8" s="129" t="s">
        <v>31</v>
      </c>
      <c r="F8" s="128"/>
      <c r="G8" s="128">
        <f>+H8-1</f>
        <v>2006</v>
      </c>
      <c r="H8" s="128">
        <f>+I8-1</f>
        <v>2007</v>
      </c>
      <c r="I8" s="128">
        <f>+J8-1</f>
        <v>2008</v>
      </c>
      <c r="J8" s="128" t="s">
        <v>31</v>
      </c>
      <c r="K8" s="128"/>
      <c r="L8" s="128">
        <f>+M8-1</f>
        <v>2006</v>
      </c>
      <c r="M8" s="128">
        <f>+N8-1</f>
        <v>2007</v>
      </c>
      <c r="N8" s="128">
        <f>+O8-1</f>
        <v>2008</v>
      </c>
      <c r="O8" s="128" t="s">
        <v>31</v>
      </c>
      <c r="P8" s="25"/>
    </row>
    <row r="9" spans="1:16" ht="14.25" customHeight="1">
      <c r="A9" s="77" t="s">
        <v>32</v>
      </c>
      <c r="B9" s="76">
        <v>1.52166698</v>
      </c>
      <c r="C9" s="76">
        <v>0.70507624</v>
      </c>
      <c r="D9" s="76">
        <v>1.41963284</v>
      </c>
      <c r="E9" s="76">
        <v>0.51500527</v>
      </c>
      <c r="F9" s="76"/>
      <c r="G9" s="76">
        <v>1.52166698</v>
      </c>
      <c r="H9" s="76">
        <v>0.70507624</v>
      </c>
      <c r="I9" s="76">
        <v>1.41963284</v>
      </c>
      <c r="J9" s="76">
        <v>0.51500527</v>
      </c>
      <c r="K9" s="76"/>
      <c r="L9" s="76">
        <v>3.42688416</v>
      </c>
      <c r="M9" s="76">
        <v>5.77929665</v>
      </c>
      <c r="N9" s="76">
        <v>4.96902695</v>
      </c>
      <c r="O9" s="76">
        <v>4.35308671</v>
      </c>
      <c r="P9" s="25"/>
    </row>
    <row r="10" spans="1:16" ht="14.25" customHeight="1">
      <c r="A10" s="77" t="s">
        <v>33</v>
      </c>
      <c r="B10" s="76">
        <v>0.50945172</v>
      </c>
      <c r="C10" s="76">
        <v>0.99387437</v>
      </c>
      <c r="D10" s="76">
        <v>1.55843004</v>
      </c>
      <c r="E10" s="76">
        <v>0.43587723</v>
      </c>
      <c r="F10" s="76"/>
      <c r="G10" s="76">
        <v>2.03887087</v>
      </c>
      <c r="H10" s="76">
        <v>1.70595818</v>
      </c>
      <c r="I10" s="76">
        <v>3.00018687</v>
      </c>
      <c r="J10" s="76">
        <v>0.95312728</v>
      </c>
      <c r="K10" s="76"/>
      <c r="L10" s="76">
        <v>3.34039225</v>
      </c>
      <c r="M10" s="76">
        <v>6.28911822</v>
      </c>
      <c r="N10" s="76">
        <v>5.55580373</v>
      </c>
      <c r="O10" s="76">
        <v>3.1996438</v>
      </c>
      <c r="P10" s="25"/>
    </row>
    <row r="11" spans="1:16" ht="14.25" customHeight="1">
      <c r="A11" s="77" t="s">
        <v>34</v>
      </c>
      <c r="B11" s="76">
        <v>0.57108614</v>
      </c>
      <c r="C11" s="76">
        <v>0.80429857</v>
      </c>
      <c r="D11" s="76">
        <v>0.74930558</v>
      </c>
      <c r="E11" s="76">
        <v>-0.01869162</v>
      </c>
      <c r="F11" s="130"/>
      <c r="G11" s="76">
        <v>2.62160072</v>
      </c>
      <c r="H11" s="76">
        <v>2.52397775</v>
      </c>
      <c r="I11" s="76">
        <v>3.77197301</v>
      </c>
      <c r="J11" s="76">
        <v>0.93425751</v>
      </c>
      <c r="K11" s="130"/>
      <c r="L11" s="76">
        <v>3.45377964</v>
      </c>
      <c r="M11" s="76">
        <v>6.53559009</v>
      </c>
      <c r="N11" s="76">
        <v>5.49821859</v>
      </c>
      <c r="O11" s="76">
        <v>2.41296803</v>
      </c>
      <c r="P11" s="131"/>
    </row>
    <row r="12" spans="1:16" ht="14.25" customHeight="1">
      <c r="A12" s="77" t="s">
        <v>35</v>
      </c>
      <c r="B12" s="76">
        <v>0.53780488</v>
      </c>
      <c r="C12" s="76">
        <v>0.47926463</v>
      </c>
      <c r="D12" s="76">
        <v>0.50353644</v>
      </c>
      <c r="E12" s="76">
        <v>-0.17514153</v>
      </c>
      <c r="F12" s="76"/>
      <c r="G12" s="76">
        <v>3.1735047</v>
      </c>
      <c r="H12" s="76">
        <v>3.01533891</v>
      </c>
      <c r="I12" s="76">
        <v>4.29450271</v>
      </c>
      <c r="J12" s="76">
        <v>0.7574797</v>
      </c>
      <c r="K12" s="76"/>
      <c r="L12" s="76">
        <v>3.60914205</v>
      </c>
      <c r="M12" s="76">
        <v>6.4735575</v>
      </c>
      <c r="N12" s="76">
        <v>5.52370277</v>
      </c>
      <c r="O12" s="76">
        <v>1.72139609</v>
      </c>
      <c r="P12" s="25"/>
    </row>
    <row r="13" spans="1:16" ht="14.25" customHeight="1">
      <c r="A13" s="77" t="s">
        <v>36</v>
      </c>
      <c r="B13" s="76">
        <v>0.68874349</v>
      </c>
      <c r="C13" s="76">
        <v>0.16801499</v>
      </c>
      <c r="D13" s="76">
        <v>0.31639935</v>
      </c>
      <c r="E13" s="76">
        <v>-0.20513011</v>
      </c>
      <c r="F13" s="76"/>
      <c r="G13" s="76">
        <v>3.8841055</v>
      </c>
      <c r="H13" s="76">
        <v>3.18842013</v>
      </c>
      <c r="I13" s="76">
        <v>4.62448984</v>
      </c>
      <c r="J13" s="76">
        <v>0.55079578</v>
      </c>
      <c r="K13" s="76"/>
      <c r="L13" s="76">
        <v>3.85592175</v>
      </c>
      <c r="M13" s="76">
        <v>5.92291187</v>
      </c>
      <c r="N13" s="76">
        <v>5.6800208</v>
      </c>
      <c r="O13" s="76">
        <v>1.19256228</v>
      </c>
      <c r="P13" s="121"/>
    </row>
    <row r="14" spans="1:16" ht="14.25" customHeight="1">
      <c r="A14" s="77" t="s">
        <v>37</v>
      </c>
      <c r="B14" s="76">
        <v>0.76348433</v>
      </c>
      <c r="C14" s="76">
        <v>-0.03031491</v>
      </c>
      <c r="D14" s="76">
        <v>0.9090435</v>
      </c>
      <c r="E14" s="79">
        <v>-0.36946313</v>
      </c>
      <c r="F14" s="130"/>
      <c r="G14" s="76">
        <v>4.67724436</v>
      </c>
      <c r="H14" s="76">
        <v>3.15713865</v>
      </c>
      <c r="I14" s="76">
        <v>5.57557196</v>
      </c>
      <c r="J14" s="79">
        <v>0.17929766</v>
      </c>
      <c r="K14" s="130"/>
      <c r="L14" s="76">
        <v>4.43544613</v>
      </c>
      <c r="M14" s="76">
        <v>5.08846747</v>
      </c>
      <c r="N14" s="76">
        <v>6.67303599</v>
      </c>
      <c r="O14" s="79">
        <v>-0.0895365</v>
      </c>
      <c r="P14" s="25"/>
    </row>
    <row r="15" spans="1:16" ht="14.25" customHeight="1">
      <c r="A15" s="77" t="s">
        <v>38</v>
      </c>
      <c r="B15" s="76">
        <v>1.12920334</v>
      </c>
      <c r="C15" s="76">
        <v>-0.10317849</v>
      </c>
      <c r="D15" s="76">
        <v>0.32456832</v>
      </c>
      <c r="E15" s="76"/>
      <c r="F15" s="76"/>
      <c r="G15" s="76">
        <v>5.8592633</v>
      </c>
      <c r="H15" s="76">
        <v>3.05070268</v>
      </c>
      <c r="I15" s="76">
        <v>5.91823682</v>
      </c>
      <c r="J15" s="76"/>
      <c r="K15" s="76"/>
      <c r="L15" s="76">
        <v>5.89378179</v>
      </c>
      <c r="M15" s="76">
        <v>3.80783721</v>
      </c>
      <c r="N15" s="76">
        <v>7.12979777</v>
      </c>
      <c r="O15" s="76"/>
      <c r="P15" s="25"/>
    </row>
    <row r="16" spans="1:16" ht="14.25" customHeight="1">
      <c r="A16" s="77" t="s">
        <v>39</v>
      </c>
      <c r="B16" s="76">
        <v>0.45563146</v>
      </c>
      <c r="C16" s="76">
        <v>0.21787831</v>
      </c>
      <c r="D16" s="76">
        <v>0.20054472</v>
      </c>
      <c r="E16" s="76"/>
      <c r="F16" s="76"/>
      <c r="G16" s="76">
        <v>6.34159141</v>
      </c>
      <c r="H16" s="76">
        <v>3.27522781</v>
      </c>
      <c r="I16" s="76">
        <v>6.13065024</v>
      </c>
      <c r="J16" s="76"/>
      <c r="K16" s="76"/>
      <c r="L16" s="76">
        <v>6.30953841</v>
      </c>
      <c r="M16" s="76">
        <v>3.56215023</v>
      </c>
      <c r="N16" s="76">
        <v>7.1112687</v>
      </c>
      <c r="O16" s="76"/>
      <c r="P16" s="131"/>
    </row>
    <row r="17" spans="1:16" ht="14.25" customHeight="1">
      <c r="A17" s="77" t="s">
        <v>40</v>
      </c>
      <c r="B17" s="76">
        <v>0.31665904</v>
      </c>
      <c r="C17" s="76">
        <v>0.15707367</v>
      </c>
      <c r="D17" s="76">
        <v>-0.00947533</v>
      </c>
      <c r="E17" s="76"/>
      <c r="F17" s="76"/>
      <c r="G17" s="76">
        <v>6.67833167</v>
      </c>
      <c r="H17" s="76">
        <v>3.437446</v>
      </c>
      <c r="I17" s="76">
        <v>6.12059401</v>
      </c>
      <c r="J17" s="76"/>
      <c r="K17" s="76"/>
      <c r="L17" s="76">
        <v>6.88735587</v>
      </c>
      <c r="M17" s="76">
        <v>3.39740189</v>
      </c>
      <c r="N17" s="76">
        <v>6.93315572</v>
      </c>
      <c r="O17" s="76"/>
      <c r="P17" s="25"/>
    </row>
    <row r="18" spans="1:16" ht="14.25" customHeight="1">
      <c r="A18" s="77" t="s">
        <v>41</v>
      </c>
      <c r="B18" s="76">
        <v>0.19623096</v>
      </c>
      <c r="C18" s="76">
        <v>0.30237291</v>
      </c>
      <c r="D18" s="76">
        <v>-0.28783987</v>
      </c>
      <c r="E18" s="76"/>
      <c r="F18" s="130"/>
      <c r="G18" s="76">
        <v>6.88766758</v>
      </c>
      <c r="H18" s="76">
        <v>3.75021281</v>
      </c>
      <c r="I18" s="76">
        <v>5.81513663</v>
      </c>
      <c r="J18" s="76"/>
      <c r="K18" s="130"/>
      <c r="L18" s="76">
        <v>7.13117727</v>
      </c>
      <c r="M18" s="76">
        <v>3.50693496</v>
      </c>
      <c r="N18" s="76">
        <v>6.30392519</v>
      </c>
      <c r="O18" s="76"/>
      <c r="P18" s="25"/>
    </row>
    <row r="19" spans="1:16" ht="14.25" customHeight="1">
      <c r="A19" s="77" t="s">
        <v>42</v>
      </c>
      <c r="B19" s="76">
        <v>-0.11141537</v>
      </c>
      <c r="C19" s="76">
        <v>0.12874759</v>
      </c>
      <c r="D19" s="76">
        <v>-0.30912913</v>
      </c>
      <c r="E19" s="76"/>
      <c r="F19" s="130"/>
      <c r="G19" s="76">
        <v>6.76857829</v>
      </c>
      <c r="H19" s="76">
        <v>3.88378872</v>
      </c>
      <c r="I19" s="76">
        <v>5.48803122</v>
      </c>
      <c r="J19" s="76"/>
      <c r="K19" s="130"/>
      <c r="L19" s="76">
        <v>6.89446961</v>
      </c>
      <c r="M19" s="76">
        <v>3.75579756</v>
      </c>
      <c r="N19" s="76">
        <v>5.83904357</v>
      </c>
      <c r="O19" s="76"/>
      <c r="P19" s="25"/>
    </row>
    <row r="20" spans="1:16" ht="14.25" customHeight="1">
      <c r="A20" s="77" t="s">
        <v>43</v>
      </c>
      <c r="B20" s="76">
        <v>-0.12320609</v>
      </c>
      <c r="C20" s="76">
        <v>0.33275088</v>
      </c>
      <c r="D20" s="76">
        <v>-0.18558929</v>
      </c>
      <c r="E20" s="76"/>
      <c r="F20" s="76"/>
      <c r="G20" s="76">
        <v>6.6370329</v>
      </c>
      <c r="H20" s="76">
        <v>4.22946294</v>
      </c>
      <c r="I20" s="76">
        <v>5.29225673</v>
      </c>
      <c r="J20" s="76"/>
      <c r="K20" s="76"/>
      <c r="L20" s="76">
        <v>6.6370329</v>
      </c>
      <c r="M20" s="76">
        <v>4.22946294</v>
      </c>
      <c r="N20" s="76">
        <v>5.29225673</v>
      </c>
      <c r="O20" s="76"/>
      <c r="P20" s="25"/>
    </row>
    <row r="21" spans="1:15" ht="11.25">
      <c r="A21" s="60" t="s">
        <v>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</sheetData>
  <mergeCells count="3">
    <mergeCell ref="A7:A8"/>
    <mergeCell ref="L7:O7"/>
    <mergeCell ref="B7:E7"/>
  </mergeCells>
  <printOptions/>
  <pageMargins left="0.75" right="0.75" top="1" bottom="1" header="0" footer="0"/>
  <pageSetup horizontalDpi="600" verticalDpi="600" orientation="landscape" scale="93" r:id="rId2"/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59"/>
  <sheetViews>
    <sheetView showGridLines="0" workbookViewId="0" topLeftCell="A1">
      <selection activeCell="C7" sqref="C7:C8"/>
    </sheetView>
  </sheetViews>
  <sheetFormatPr defaultColWidth="11.421875" defaultRowHeight="12.75"/>
  <cols>
    <col min="1" max="1" width="24.00390625" style="0" customWidth="1"/>
    <col min="2" max="2" width="8.7109375" style="0" customWidth="1"/>
    <col min="3" max="3" width="8.00390625" style="0" customWidth="1"/>
    <col min="4" max="4" width="8.7109375" style="0" customWidth="1"/>
    <col min="5" max="5" width="1.57421875" style="0" customWidth="1"/>
    <col min="6" max="6" width="26.8515625" style="0" bestFit="1" customWidth="1"/>
    <col min="7" max="7" width="8.7109375" style="0" customWidth="1"/>
    <col min="8" max="8" width="7.421875" style="0" customWidth="1"/>
    <col min="9" max="9" width="8.7109375" style="0" customWidth="1"/>
  </cols>
  <sheetData>
    <row r="2" spans="1:9" ht="12.75">
      <c r="A2" s="132" t="s">
        <v>154</v>
      </c>
      <c r="B2" s="133"/>
      <c r="C2" s="133"/>
      <c r="D2" s="133"/>
      <c r="E2" s="134"/>
      <c r="F2" s="134"/>
      <c r="G2" s="135"/>
      <c r="H2" s="135"/>
      <c r="I2" s="135"/>
    </row>
    <row r="3" spans="1:9" ht="12.75">
      <c r="A3" s="136" t="s">
        <v>44</v>
      </c>
      <c r="B3" s="133"/>
      <c r="C3" s="133"/>
      <c r="D3" s="133"/>
      <c r="E3" s="134"/>
      <c r="F3" s="134"/>
      <c r="G3" s="135"/>
      <c r="H3" s="135"/>
      <c r="I3" s="135"/>
    </row>
    <row r="4" spans="1:9" ht="12.75">
      <c r="A4" s="182" t="s">
        <v>45</v>
      </c>
      <c r="B4" s="184" t="s">
        <v>46</v>
      </c>
      <c r="C4" s="184"/>
      <c r="D4" s="184"/>
      <c r="E4" s="138"/>
      <c r="F4" s="182" t="s">
        <v>45</v>
      </c>
      <c r="G4" s="185" t="s">
        <v>46</v>
      </c>
      <c r="H4" s="185"/>
      <c r="I4" s="185"/>
    </row>
    <row r="5" spans="1:9" ht="22.5">
      <c r="A5" s="183"/>
      <c r="B5" s="139" t="s">
        <v>47</v>
      </c>
      <c r="C5" s="139" t="s">
        <v>149</v>
      </c>
      <c r="D5" s="139" t="s">
        <v>5</v>
      </c>
      <c r="E5" s="139"/>
      <c r="F5" s="183"/>
      <c r="G5" s="139" t="s">
        <v>47</v>
      </c>
      <c r="H5" s="139" t="s">
        <v>149</v>
      </c>
      <c r="I5" s="139" t="s">
        <v>5</v>
      </c>
    </row>
    <row r="6" spans="1:9" ht="12.75">
      <c r="A6" s="132" t="s">
        <v>24</v>
      </c>
      <c r="B6" s="140">
        <v>-2.83</v>
      </c>
      <c r="C6" s="140">
        <v>-2.2</v>
      </c>
      <c r="D6" s="140">
        <v>-0.64</v>
      </c>
      <c r="E6" s="141"/>
      <c r="F6" t="s">
        <v>48</v>
      </c>
      <c r="G6" s="142">
        <v>0.74</v>
      </c>
      <c r="H6" s="142">
        <v>0.23</v>
      </c>
      <c r="I6" s="142">
        <v>-0.19</v>
      </c>
    </row>
    <row r="7" spans="1:9" ht="12.75">
      <c r="A7" t="s">
        <v>49</v>
      </c>
      <c r="B7" s="142">
        <v>18.46</v>
      </c>
      <c r="C7" s="142">
        <v>3.44</v>
      </c>
      <c r="D7" s="142">
        <v>-0.55</v>
      </c>
      <c r="E7" s="143"/>
      <c r="F7" t="s">
        <v>50</v>
      </c>
      <c r="G7" s="142">
        <v>0.61</v>
      </c>
      <c r="H7" s="142">
        <v>0.17</v>
      </c>
      <c r="I7" s="142">
        <v>0.01</v>
      </c>
    </row>
    <row r="8" spans="1:9" ht="12.75">
      <c r="A8" t="s">
        <v>51</v>
      </c>
      <c r="B8" s="142">
        <v>10.86</v>
      </c>
      <c r="C8" s="142">
        <v>0.67</v>
      </c>
      <c r="D8" s="142">
        <v>-1.44</v>
      </c>
      <c r="E8" s="143"/>
      <c r="F8" t="s">
        <v>52</v>
      </c>
      <c r="G8" s="142">
        <v>0.56</v>
      </c>
      <c r="H8" s="142">
        <v>0.67</v>
      </c>
      <c r="I8" s="142">
        <v>-0.29</v>
      </c>
    </row>
    <row r="9" spans="1:9" ht="12.75">
      <c r="A9" t="s">
        <v>53</v>
      </c>
      <c r="B9" s="142">
        <v>10.7</v>
      </c>
      <c r="C9" s="142">
        <v>-2.45</v>
      </c>
      <c r="D9" s="142">
        <v>0.02</v>
      </c>
      <c r="E9" s="143"/>
      <c r="F9" t="s">
        <v>54</v>
      </c>
      <c r="G9" s="142">
        <v>0.54</v>
      </c>
      <c r="H9" s="142">
        <v>0.18</v>
      </c>
      <c r="I9" s="142">
        <v>-0.06</v>
      </c>
    </row>
    <row r="10" spans="1:9" ht="12.75">
      <c r="A10" t="s">
        <v>55</v>
      </c>
      <c r="B10" s="142">
        <v>7.91</v>
      </c>
      <c r="C10" s="142">
        <v>4.49</v>
      </c>
      <c r="D10" s="142">
        <v>1.06</v>
      </c>
      <c r="E10" s="143"/>
      <c r="F10" t="s">
        <v>56</v>
      </c>
      <c r="G10" s="142">
        <v>0.4</v>
      </c>
      <c r="H10" s="142">
        <v>4.56</v>
      </c>
      <c r="I10" s="142">
        <v>-0.64</v>
      </c>
    </row>
    <row r="11" spans="1:9" ht="12.75">
      <c r="A11" t="s">
        <v>57</v>
      </c>
      <c r="B11" s="142">
        <v>7.74</v>
      </c>
      <c r="C11" s="142">
        <v>5.69</v>
      </c>
      <c r="D11" s="142">
        <v>0.02</v>
      </c>
      <c r="E11" s="143"/>
      <c r="F11" t="s">
        <v>58</v>
      </c>
      <c r="G11" s="142">
        <v>0.37</v>
      </c>
      <c r="H11" s="142">
        <v>-1.92</v>
      </c>
      <c r="I11" s="142">
        <v>-1.52</v>
      </c>
    </row>
    <row r="12" spans="1:9" ht="12.75">
      <c r="A12" t="s">
        <v>59</v>
      </c>
      <c r="B12" s="142">
        <v>7.09</v>
      </c>
      <c r="C12" s="142">
        <v>5.7</v>
      </c>
      <c r="D12" s="142">
        <v>0.18</v>
      </c>
      <c r="E12" s="143"/>
      <c r="F12" t="s">
        <v>60</v>
      </c>
      <c r="G12" s="142">
        <v>0.37</v>
      </c>
      <c r="H12" s="142">
        <v>0.25</v>
      </c>
      <c r="I12" s="142">
        <v>0.01</v>
      </c>
    </row>
    <row r="13" spans="1:9" ht="12.75">
      <c r="A13" t="s">
        <v>61</v>
      </c>
      <c r="B13" s="142">
        <v>6.99</v>
      </c>
      <c r="C13" s="142">
        <v>3.86</v>
      </c>
      <c r="D13" s="142">
        <v>0.08</v>
      </c>
      <c r="E13" s="143"/>
      <c r="F13" t="s">
        <v>62</v>
      </c>
      <c r="G13" s="142">
        <v>0.04</v>
      </c>
      <c r="H13" s="142">
        <v>0.86</v>
      </c>
      <c r="I13" s="142">
        <v>0.28</v>
      </c>
    </row>
    <row r="14" spans="1:9" ht="12.75">
      <c r="A14" t="s">
        <v>63</v>
      </c>
      <c r="B14" s="142">
        <v>6.96</v>
      </c>
      <c r="C14" s="142">
        <v>2.24</v>
      </c>
      <c r="D14" s="142">
        <v>0.41</v>
      </c>
      <c r="E14" s="143"/>
      <c r="F14" t="s">
        <v>64</v>
      </c>
      <c r="G14" s="142">
        <v>-0.08</v>
      </c>
      <c r="H14" s="142">
        <v>0.09</v>
      </c>
      <c r="I14" s="142">
        <v>-0.33</v>
      </c>
    </row>
    <row r="15" spans="1:9" ht="12.75">
      <c r="A15" t="s">
        <v>65</v>
      </c>
      <c r="B15" s="142">
        <v>6.51</v>
      </c>
      <c r="C15" s="142">
        <v>6.14</v>
      </c>
      <c r="D15" s="142">
        <v>-0.29</v>
      </c>
      <c r="E15" s="143"/>
      <c r="F15" t="s">
        <v>66</v>
      </c>
      <c r="G15" s="142">
        <v>-0.26</v>
      </c>
      <c r="H15" s="142">
        <v>0.06</v>
      </c>
      <c r="I15" s="142">
        <v>0</v>
      </c>
    </row>
    <row r="16" spans="1:9" ht="12.75">
      <c r="A16" t="s">
        <v>67</v>
      </c>
      <c r="B16" s="142">
        <v>6.02</v>
      </c>
      <c r="C16" s="142">
        <v>4.61</v>
      </c>
      <c r="D16" s="142">
        <v>-0.73</v>
      </c>
      <c r="E16" s="143"/>
      <c r="F16" t="s">
        <v>68</v>
      </c>
      <c r="G16" s="142">
        <v>-0.64</v>
      </c>
      <c r="H16" s="142">
        <v>0.69</v>
      </c>
      <c r="I16" s="142">
        <v>0.34</v>
      </c>
    </row>
    <row r="17" spans="1:9" ht="12.75">
      <c r="A17" t="s">
        <v>69</v>
      </c>
      <c r="B17" s="142">
        <v>5.71</v>
      </c>
      <c r="C17" s="142">
        <v>4.1</v>
      </c>
      <c r="D17" s="142">
        <v>1.27</v>
      </c>
      <c r="E17" s="143"/>
      <c r="F17" t="s">
        <v>70</v>
      </c>
      <c r="G17" s="142">
        <v>-0.76</v>
      </c>
      <c r="H17" s="142">
        <v>-0.74</v>
      </c>
      <c r="I17" s="142">
        <v>-0.05</v>
      </c>
    </row>
    <row r="18" spans="1:9" ht="12.75">
      <c r="A18" t="s">
        <v>71</v>
      </c>
      <c r="B18" s="142">
        <v>5.44</v>
      </c>
      <c r="C18" s="142">
        <v>4.49</v>
      </c>
      <c r="D18" s="142">
        <v>0</v>
      </c>
      <c r="E18" s="143"/>
      <c r="F18" t="s">
        <v>72</v>
      </c>
      <c r="G18" s="142">
        <v>-1.29</v>
      </c>
      <c r="H18" s="142">
        <v>-1.59</v>
      </c>
      <c r="I18" s="142">
        <v>1.55</v>
      </c>
    </row>
    <row r="19" spans="1:9" ht="12.75">
      <c r="A19" t="s">
        <v>73</v>
      </c>
      <c r="B19" s="142">
        <v>5.33</v>
      </c>
      <c r="C19" s="142">
        <v>0.75</v>
      </c>
      <c r="D19" s="142">
        <v>-0.3</v>
      </c>
      <c r="E19" s="143"/>
      <c r="F19" t="s">
        <v>74</v>
      </c>
      <c r="G19" s="142">
        <v>-1.48</v>
      </c>
      <c r="H19" s="142">
        <v>-3.93</v>
      </c>
      <c r="I19" s="142">
        <v>-1.99</v>
      </c>
    </row>
    <row r="20" spans="1:9" ht="12.75">
      <c r="A20" t="s">
        <v>75</v>
      </c>
      <c r="B20" s="142">
        <v>5.06</v>
      </c>
      <c r="C20" s="142">
        <v>3.18</v>
      </c>
      <c r="D20" s="142">
        <v>0.42</v>
      </c>
      <c r="E20" s="143"/>
      <c r="F20" t="s">
        <v>76</v>
      </c>
      <c r="G20" s="142">
        <v>-1.53</v>
      </c>
      <c r="H20" s="142">
        <v>-3.17</v>
      </c>
      <c r="I20" s="142">
        <v>-0.9</v>
      </c>
    </row>
    <row r="21" spans="1:9" ht="12.75">
      <c r="A21" t="s">
        <v>77</v>
      </c>
      <c r="B21" s="142">
        <v>4.89</v>
      </c>
      <c r="C21" s="142">
        <v>0.4</v>
      </c>
      <c r="D21" s="142">
        <v>0.06</v>
      </c>
      <c r="E21" s="143"/>
      <c r="F21" t="s">
        <v>78</v>
      </c>
      <c r="G21" s="142">
        <v>-1.69</v>
      </c>
      <c r="H21" s="142">
        <v>-3.86</v>
      </c>
      <c r="I21" s="142">
        <v>-1.95</v>
      </c>
    </row>
    <row r="22" spans="1:9" ht="12.75">
      <c r="A22" t="s">
        <v>79</v>
      </c>
      <c r="B22" s="142">
        <v>4.76</v>
      </c>
      <c r="C22" s="142">
        <v>4.02</v>
      </c>
      <c r="D22" s="142">
        <v>0.34</v>
      </c>
      <c r="E22" s="143"/>
      <c r="F22" t="s">
        <v>80</v>
      </c>
      <c r="G22" s="142">
        <v>-1.78</v>
      </c>
      <c r="H22" s="142">
        <v>-6.08</v>
      </c>
      <c r="I22" s="142">
        <v>-0.02</v>
      </c>
    </row>
    <row r="23" spans="1:9" ht="12.75">
      <c r="A23" t="s">
        <v>81</v>
      </c>
      <c r="B23" s="142">
        <v>4.64</v>
      </c>
      <c r="C23" s="142">
        <v>2.34</v>
      </c>
      <c r="D23" s="142">
        <v>0.21</v>
      </c>
      <c r="E23" s="143"/>
      <c r="F23" t="s">
        <v>82</v>
      </c>
      <c r="G23" s="142">
        <v>-1.86</v>
      </c>
      <c r="H23" s="142">
        <v>-2.76</v>
      </c>
      <c r="I23" s="142">
        <v>-0.11</v>
      </c>
    </row>
    <row r="24" spans="1:9" ht="12.75">
      <c r="A24" t="s">
        <v>83</v>
      </c>
      <c r="B24" s="142">
        <v>4.63</v>
      </c>
      <c r="C24" s="142">
        <v>3.15</v>
      </c>
      <c r="D24" s="142">
        <v>-0.34</v>
      </c>
      <c r="E24" s="143"/>
      <c r="F24" t="s">
        <v>84</v>
      </c>
      <c r="G24" s="142">
        <v>-1.88</v>
      </c>
      <c r="H24" s="142">
        <v>-2.02</v>
      </c>
      <c r="I24" s="142">
        <v>-0.06</v>
      </c>
    </row>
    <row r="25" spans="1:9" ht="12.75">
      <c r="A25" t="s">
        <v>85</v>
      </c>
      <c r="B25" s="142">
        <v>4.57</v>
      </c>
      <c r="C25" s="142">
        <v>4.1</v>
      </c>
      <c r="D25" s="142">
        <v>0.67</v>
      </c>
      <c r="E25" s="143"/>
      <c r="F25" t="s">
        <v>86</v>
      </c>
      <c r="G25" s="142">
        <v>-2.44</v>
      </c>
      <c r="H25" s="142">
        <v>-3.24</v>
      </c>
      <c r="I25" s="142">
        <v>-0.32</v>
      </c>
    </row>
    <row r="26" spans="1:9" ht="12.75">
      <c r="A26" t="s">
        <v>87</v>
      </c>
      <c r="B26" s="142">
        <v>4.45</v>
      </c>
      <c r="C26" s="142">
        <v>3.09</v>
      </c>
      <c r="D26" s="142">
        <v>0.15</v>
      </c>
      <c r="E26" s="143"/>
      <c r="F26" t="s">
        <v>88</v>
      </c>
      <c r="G26" s="142">
        <v>-2.44</v>
      </c>
      <c r="H26" s="142">
        <v>-1.86</v>
      </c>
      <c r="I26" s="142">
        <v>-0.44</v>
      </c>
    </row>
    <row r="27" spans="1:9" ht="12.75">
      <c r="A27" t="s">
        <v>89</v>
      </c>
      <c r="B27" s="142">
        <v>4.41</v>
      </c>
      <c r="C27" s="142">
        <v>2.85</v>
      </c>
      <c r="D27" s="142">
        <v>-0.62</v>
      </c>
      <c r="E27" s="143"/>
      <c r="F27" t="s">
        <v>90</v>
      </c>
      <c r="G27" s="142">
        <v>-2.84</v>
      </c>
      <c r="H27" s="142">
        <v>-2.07</v>
      </c>
      <c r="I27" s="142">
        <v>0.36</v>
      </c>
    </row>
    <row r="28" spans="1:9" ht="12.75">
      <c r="A28" t="s">
        <v>91</v>
      </c>
      <c r="B28" s="142">
        <v>4.39</v>
      </c>
      <c r="C28" s="142">
        <v>3.19</v>
      </c>
      <c r="D28" s="142">
        <v>0.01</v>
      </c>
      <c r="E28" s="143"/>
      <c r="F28" t="s">
        <v>92</v>
      </c>
      <c r="G28" s="142">
        <v>-3.75</v>
      </c>
      <c r="H28" s="142">
        <v>-3.38</v>
      </c>
      <c r="I28" s="142">
        <v>0.63</v>
      </c>
    </row>
    <row r="29" spans="1:9" ht="12.75">
      <c r="A29" t="s">
        <v>93</v>
      </c>
      <c r="B29" s="142">
        <v>3.79</v>
      </c>
      <c r="C29" s="142">
        <v>4.83</v>
      </c>
      <c r="D29" s="142">
        <v>1.26</v>
      </c>
      <c r="E29" s="143"/>
      <c r="F29" t="s">
        <v>94</v>
      </c>
      <c r="G29" s="142">
        <v>-5.02</v>
      </c>
      <c r="H29" s="142">
        <v>-5.23</v>
      </c>
      <c r="I29" s="142">
        <v>-1.95</v>
      </c>
    </row>
    <row r="30" spans="1:9" ht="12.75">
      <c r="A30" t="s">
        <v>95</v>
      </c>
      <c r="B30" s="142">
        <v>3.77</v>
      </c>
      <c r="C30" s="142">
        <v>1.81</v>
      </c>
      <c r="D30" s="142">
        <v>0.13</v>
      </c>
      <c r="E30" s="143"/>
      <c r="F30" t="s">
        <v>96</v>
      </c>
      <c r="G30" s="142">
        <v>-6.52</v>
      </c>
      <c r="H30" s="142">
        <v>-6.98</v>
      </c>
      <c r="I30" s="142">
        <v>-2.18</v>
      </c>
    </row>
    <row r="31" spans="1:9" ht="12.75">
      <c r="A31" t="s">
        <v>97</v>
      </c>
      <c r="B31" s="142">
        <v>3.73</v>
      </c>
      <c r="C31" s="142">
        <v>4.92</v>
      </c>
      <c r="D31" s="142">
        <v>0.23</v>
      </c>
      <c r="E31" s="143"/>
      <c r="F31" t="s">
        <v>98</v>
      </c>
      <c r="G31" s="142">
        <v>-7.98</v>
      </c>
      <c r="H31" s="142">
        <v>0.15</v>
      </c>
      <c r="I31" s="142">
        <v>-0.03</v>
      </c>
    </row>
    <row r="32" spans="1:9" ht="12.75">
      <c r="A32" t="s">
        <v>99</v>
      </c>
      <c r="B32" s="142">
        <v>3.71</v>
      </c>
      <c r="C32" s="142">
        <v>2.9</v>
      </c>
      <c r="D32" s="142">
        <v>-0.49</v>
      </c>
      <c r="E32" s="143"/>
      <c r="F32" t="s">
        <v>100</v>
      </c>
      <c r="G32" s="142">
        <v>-10.27</v>
      </c>
      <c r="H32" s="142">
        <v>-7.33</v>
      </c>
      <c r="I32" s="142">
        <v>-1.05</v>
      </c>
    </row>
    <row r="33" spans="1:9" ht="12.75">
      <c r="A33" t="s">
        <v>101</v>
      </c>
      <c r="B33" s="142">
        <v>3.58</v>
      </c>
      <c r="C33" s="142">
        <v>1.46</v>
      </c>
      <c r="D33" s="142">
        <v>0.61</v>
      </c>
      <c r="E33" s="143"/>
      <c r="F33" t="s">
        <v>102</v>
      </c>
      <c r="G33" s="142">
        <v>-10.32</v>
      </c>
      <c r="H33" s="142">
        <v>-1.26</v>
      </c>
      <c r="I33" s="142">
        <v>-0.67</v>
      </c>
    </row>
    <row r="34" spans="1:9" ht="12.75">
      <c r="A34" t="s">
        <v>103</v>
      </c>
      <c r="B34" s="142">
        <v>3.58</v>
      </c>
      <c r="C34" s="142">
        <v>3.14</v>
      </c>
      <c r="D34" s="142">
        <v>0.29</v>
      </c>
      <c r="E34" s="143"/>
      <c r="F34" t="s">
        <v>104</v>
      </c>
      <c r="G34" s="142">
        <v>-13.71</v>
      </c>
      <c r="H34" s="142">
        <v>-6.94</v>
      </c>
      <c r="I34" s="142">
        <v>-1.22</v>
      </c>
    </row>
    <row r="35" spans="1:9" ht="12.75">
      <c r="A35" t="s">
        <v>105</v>
      </c>
      <c r="B35" s="142">
        <v>3.55</v>
      </c>
      <c r="C35" s="142">
        <v>1.38</v>
      </c>
      <c r="D35" s="142">
        <v>0.09</v>
      </c>
      <c r="E35" s="143"/>
      <c r="F35" t="s">
        <v>106</v>
      </c>
      <c r="G35" s="142">
        <v>-22.47</v>
      </c>
      <c r="H35" s="142">
        <v>-20.64</v>
      </c>
      <c r="I35" s="142">
        <v>-2.3</v>
      </c>
    </row>
    <row r="36" spans="1:9" ht="12.75">
      <c r="A36" t="s">
        <v>107</v>
      </c>
      <c r="B36" s="142">
        <v>3.3</v>
      </c>
      <c r="C36" s="142">
        <v>3.03</v>
      </c>
      <c r="D36" s="142">
        <v>0.53</v>
      </c>
      <c r="E36" s="143"/>
      <c r="F36" t="s">
        <v>108</v>
      </c>
      <c r="G36" s="142">
        <v>-23.37</v>
      </c>
      <c r="H36" s="142">
        <v>-21.19</v>
      </c>
      <c r="I36" s="142">
        <v>-3.65</v>
      </c>
    </row>
    <row r="37" spans="1:9" ht="12.75">
      <c r="A37" t="s">
        <v>109</v>
      </c>
      <c r="B37" s="142">
        <v>3.21</v>
      </c>
      <c r="C37" s="142">
        <v>1.97</v>
      </c>
      <c r="D37" s="142">
        <v>-0.33</v>
      </c>
      <c r="E37" s="143"/>
      <c r="F37" t="s">
        <v>110</v>
      </c>
      <c r="G37" s="142">
        <v>-24.48</v>
      </c>
      <c r="H37" s="142">
        <v>-15.96</v>
      </c>
      <c r="I37" s="142">
        <v>-3.11</v>
      </c>
    </row>
    <row r="38" spans="1:5" ht="12.75">
      <c r="A38" t="s">
        <v>111</v>
      </c>
      <c r="B38" s="142">
        <v>3.04</v>
      </c>
      <c r="C38" s="142">
        <v>1.05</v>
      </c>
      <c r="D38" s="142">
        <v>-0.16</v>
      </c>
      <c r="E38" s="143"/>
    </row>
    <row r="39" spans="1:5" ht="12.75">
      <c r="A39" t="s">
        <v>112</v>
      </c>
      <c r="B39" s="142">
        <v>2.96</v>
      </c>
      <c r="C39" s="142">
        <v>1.99</v>
      </c>
      <c r="D39" s="142">
        <v>0.01</v>
      </c>
      <c r="E39" s="143"/>
    </row>
    <row r="40" spans="1:9" ht="12.75">
      <c r="A40" t="s">
        <v>113</v>
      </c>
      <c r="B40" s="142">
        <v>2.56</v>
      </c>
      <c r="C40" s="142">
        <v>0.23</v>
      </c>
      <c r="D40" s="142">
        <v>-0.24</v>
      </c>
      <c r="E40" s="143"/>
      <c r="F40" s="132" t="s">
        <v>25</v>
      </c>
      <c r="G40" s="144">
        <v>6.4</v>
      </c>
      <c r="H40" s="144">
        <v>5.89</v>
      </c>
      <c r="I40" s="144">
        <v>0.21</v>
      </c>
    </row>
    <row r="41" spans="1:9" ht="12.75">
      <c r="A41" t="s">
        <v>114</v>
      </c>
      <c r="B41" s="142">
        <v>2.1</v>
      </c>
      <c r="C41" s="142">
        <v>1.87</v>
      </c>
      <c r="D41" s="142">
        <v>0.67</v>
      </c>
      <c r="E41" s="143"/>
      <c r="F41" t="s">
        <v>115</v>
      </c>
      <c r="G41" s="142">
        <v>6.88</v>
      </c>
      <c r="H41" s="142">
        <v>6.53</v>
      </c>
      <c r="I41" s="142">
        <v>0.27</v>
      </c>
    </row>
    <row r="42" spans="1:9" ht="12.75">
      <c r="A42" t="s">
        <v>116</v>
      </c>
      <c r="B42" s="142">
        <v>2.1</v>
      </c>
      <c r="C42" s="142">
        <v>0.53</v>
      </c>
      <c r="D42" s="142">
        <v>0.13</v>
      </c>
      <c r="E42" s="143"/>
      <c r="F42" t="s">
        <v>117</v>
      </c>
      <c r="G42" s="142">
        <v>6.79</v>
      </c>
      <c r="H42" s="142">
        <v>6.22</v>
      </c>
      <c r="I42" s="142">
        <v>0.56</v>
      </c>
    </row>
    <row r="43" spans="1:9" ht="12.75">
      <c r="A43" t="s">
        <v>118</v>
      </c>
      <c r="B43" s="142">
        <v>1.92</v>
      </c>
      <c r="C43" s="142">
        <v>-0.51</v>
      </c>
      <c r="D43" s="142">
        <v>-0.81</v>
      </c>
      <c r="E43" s="143"/>
      <c r="F43" t="s">
        <v>119</v>
      </c>
      <c r="G43" s="142">
        <v>5.95</v>
      </c>
      <c r="H43" s="142">
        <v>5.3</v>
      </c>
      <c r="I43" s="142">
        <v>0.13</v>
      </c>
    </row>
    <row r="44" spans="1:9" ht="12.75">
      <c r="A44" t="s">
        <v>120</v>
      </c>
      <c r="B44" s="142">
        <v>1.81</v>
      </c>
      <c r="C44" s="142">
        <v>1.15</v>
      </c>
      <c r="D44" s="142">
        <v>-0.51</v>
      </c>
      <c r="E44" s="143"/>
      <c r="F44" s="143"/>
      <c r="G44" s="145"/>
      <c r="H44" s="145"/>
      <c r="I44" s="145"/>
    </row>
    <row r="45" spans="1:9" ht="12.75">
      <c r="A45" t="s">
        <v>121</v>
      </c>
      <c r="B45" s="142">
        <v>1.67</v>
      </c>
      <c r="C45" s="142">
        <v>-0.39</v>
      </c>
      <c r="D45" s="142">
        <v>0.32</v>
      </c>
      <c r="E45" s="143"/>
      <c r="F45" s="132" t="s">
        <v>26</v>
      </c>
      <c r="G45" s="140">
        <v>2.04</v>
      </c>
      <c r="H45" s="140">
        <v>1.4</v>
      </c>
      <c r="I45" s="140">
        <v>-0.08</v>
      </c>
    </row>
    <row r="46" spans="1:9" ht="12.75">
      <c r="A46" t="s">
        <v>122</v>
      </c>
      <c r="B46" s="142">
        <v>1.66</v>
      </c>
      <c r="C46" s="142">
        <v>0.8</v>
      </c>
      <c r="D46" s="142">
        <v>0.05</v>
      </c>
      <c r="E46" s="146"/>
      <c r="F46" t="s">
        <v>123</v>
      </c>
      <c r="G46" s="142">
        <v>5.96</v>
      </c>
      <c r="H46" s="142">
        <v>4.14</v>
      </c>
      <c r="I46" s="142">
        <v>-0.11</v>
      </c>
    </row>
    <row r="47" spans="1:9" ht="12.75">
      <c r="A47" t="s">
        <v>124</v>
      </c>
      <c r="B47" s="142">
        <v>1.56</v>
      </c>
      <c r="C47" s="142">
        <v>1.28</v>
      </c>
      <c r="D47" s="142">
        <v>-0.07</v>
      </c>
      <c r="E47" s="146"/>
      <c r="F47" t="s">
        <v>125</v>
      </c>
      <c r="G47" s="142">
        <v>5.71</v>
      </c>
      <c r="H47" s="142">
        <v>3.75</v>
      </c>
      <c r="I47" s="142">
        <v>-0.18</v>
      </c>
    </row>
    <row r="48" spans="1:9" ht="12.75">
      <c r="A48" t="s">
        <v>126</v>
      </c>
      <c r="B48" s="142">
        <v>1.55</v>
      </c>
      <c r="C48" s="142">
        <v>1.38</v>
      </c>
      <c r="D48" s="142">
        <v>-0.02</v>
      </c>
      <c r="E48" s="146"/>
      <c r="F48" t="s">
        <v>127</v>
      </c>
      <c r="G48" s="142">
        <v>5.65</v>
      </c>
      <c r="H48" s="142">
        <v>2.47</v>
      </c>
      <c r="I48" s="142">
        <v>0</v>
      </c>
    </row>
    <row r="49" spans="1:9" ht="12.75">
      <c r="A49" t="s">
        <v>128</v>
      </c>
      <c r="B49" s="142">
        <v>1.51</v>
      </c>
      <c r="C49" s="142">
        <v>-0.94</v>
      </c>
      <c r="D49" s="142">
        <v>-0.55</v>
      </c>
      <c r="E49" s="146"/>
      <c r="F49" t="s">
        <v>129</v>
      </c>
      <c r="G49" s="142">
        <v>2.66</v>
      </c>
      <c r="H49" s="142">
        <v>0.65</v>
      </c>
      <c r="I49" s="142">
        <v>-0.52</v>
      </c>
    </row>
    <row r="50" spans="1:9" ht="12.75">
      <c r="A50" t="s">
        <v>130</v>
      </c>
      <c r="B50" s="142">
        <v>1.4</v>
      </c>
      <c r="C50" s="142">
        <v>1.4</v>
      </c>
      <c r="D50" s="142">
        <v>1.2</v>
      </c>
      <c r="E50" s="146"/>
      <c r="F50" t="s">
        <v>131</v>
      </c>
      <c r="G50" s="142">
        <v>2.3</v>
      </c>
      <c r="H50" s="142">
        <v>1.22</v>
      </c>
      <c r="I50" s="142">
        <v>-0.05</v>
      </c>
    </row>
    <row r="51" spans="1:9" ht="12.75">
      <c r="A51" t="s">
        <v>132</v>
      </c>
      <c r="B51" s="142">
        <v>1.39</v>
      </c>
      <c r="C51" s="142">
        <v>-2.21</v>
      </c>
      <c r="D51" s="142">
        <v>-0.84</v>
      </c>
      <c r="E51" s="146"/>
      <c r="F51" t="s">
        <v>133</v>
      </c>
      <c r="G51" s="142">
        <v>1.56</v>
      </c>
      <c r="H51" s="142">
        <v>0.35</v>
      </c>
      <c r="I51" s="142">
        <v>-0.11</v>
      </c>
    </row>
    <row r="52" spans="1:9" ht="12.75">
      <c r="A52" t="s">
        <v>134</v>
      </c>
      <c r="B52" s="142">
        <v>1.08</v>
      </c>
      <c r="C52" s="142">
        <v>0.37</v>
      </c>
      <c r="D52" s="142">
        <v>0.01</v>
      </c>
      <c r="E52" s="146"/>
      <c r="F52" t="s">
        <v>135</v>
      </c>
      <c r="G52" s="142">
        <v>1.41</v>
      </c>
      <c r="H52" s="142">
        <v>0.35</v>
      </c>
      <c r="I52" s="142">
        <v>-0.04</v>
      </c>
    </row>
    <row r="53" spans="1:9" ht="12.75">
      <c r="A53" t="s">
        <v>136</v>
      </c>
      <c r="B53" s="142">
        <v>0.98</v>
      </c>
      <c r="C53" s="142">
        <v>-0.87</v>
      </c>
      <c r="D53" s="142">
        <v>-1.27</v>
      </c>
      <c r="E53" s="146"/>
      <c r="F53" t="s">
        <v>137</v>
      </c>
      <c r="G53" s="142">
        <v>1.15</v>
      </c>
      <c r="H53" s="142">
        <v>1.46</v>
      </c>
      <c r="I53" s="142">
        <v>0</v>
      </c>
    </row>
    <row r="54" spans="1:9" ht="12.75">
      <c r="A54" t="s">
        <v>138</v>
      </c>
      <c r="B54" s="142">
        <v>0.9</v>
      </c>
      <c r="C54" s="142">
        <v>1.05</v>
      </c>
      <c r="D54" s="142">
        <v>-0.05</v>
      </c>
      <c r="E54" s="146"/>
      <c r="F54" t="s">
        <v>139</v>
      </c>
      <c r="G54" s="142">
        <v>0.85</v>
      </c>
      <c r="H54" s="142">
        <v>0.56</v>
      </c>
      <c r="I54" s="142">
        <v>-0.07</v>
      </c>
    </row>
    <row r="55" spans="1:9" ht="12.75">
      <c r="A55" t="s">
        <v>140</v>
      </c>
      <c r="B55" s="142">
        <v>0.82</v>
      </c>
      <c r="C55" s="142">
        <v>1.04</v>
      </c>
      <c r="D55" s="142">
        <v>0</v>
      </c>
      <c r="E55" s="146"/>
      <c r="F55" t="s">
        <v>141</v>
      </c>
      <c r="G55" s="142">
        <v>0.53</v>
      </c>
      <c r="H55" s="142">
        <v>0.17</v>
      </c>
      <c r="I55" s="142">
        <v>0.05</v>
      </c>
    </row>
    <row r="56" spans="1:9" ht="12.75">
      <c r="A56" t="s">
        <v>142</v>
      </c>
      <c r="B56" s="142">
        <v>0.78</v>
      </c>
      <c r="C56" s="142">
        <v>-5.28</v>
      </c>
      <c r="D56" s="142">
        <v>-1.62</v>
      </c>
      <c r="E56" s="146"/>
      <c r="F56" t="s">
        <v>143</v>
      </c>
      <c r="G56" s="142">
        <v>0.4</v>
      </c>
      <c r="H56" s="142">
        <v>0.55</v>
      </c>
      <c r="I56" s="142">
        <v>0</v>
      </c>
    </row>
    <row r="57" spans="1:9" ht="12.75">
      <c r="A57" t="s">
        <v>144</v>
      </c>
      <c r="B57" s="142">
        <v>0.77</v>
      </c>
      <c r="C57" s="142">
        <v>-0.19</v>
      </c>
      <c r="D57" s="142">
        <v>0.1</v>
      </c>
      <c r="E57" s="146"/>
      <c r="F57" t="s">
        <v>145</v>
      </c>
      <c r="G57" s="142">
        <v>0.4</v>
      </c>
      <c r="H57" s="142">
        <v>1.43</v>
      </c>
      <c r="I57" s="142">
        <v>0</v>
      </c>
    </row>
    <row r="58" spans="1:9" ht="12.75">
      <c r="A58" s="147" t="s">
        <v>146</v>
      </c>
      <c r="B58" s="148">
        <v>0.76</v>
      </c>
      <c r="C58" s="148">
        <v>-0.28</v>
      </c>
      <c r="D58" s="148">
        <v>-0.14</v>
      </c>
      <c r="E58" s="149"/>
      <c r="F58" s="147" t="s">
        <v>147</v>
      </c>
      <c r="G58" s="148">
        <v>-0.3</v>
      </c>
      <c r="H58" s="148">
        <v>0.66</v>
      </c>
      <c r="I58" s="148">
        <v>0</v>
      </c>
    </row>
    <row r="59" spans="1:9" ht="12.75">
      <c r="A59" s="150" t="s">
        <v>7</v>
      </c>
      <c r="B59" s="135"/>
      <c r="C59" s="135"/>
      <c r="D59" s="135"/>
      <c r="E59" s="134"/>
      <c r="F59" s="134"/>
      <c r="G59" s="135"/>
      <c r="H59" s="135"/>
      <c r="I59" s="135"/>
    </row>
  </sheetData>
  <mergeCells count="4">
    <mergeCell ref="A4:A5"/>
    <mergeCell ref="B4:D4"/>
    <mergeCell ref="F4:F5"/>
    <mergeCell ref="G4:I4"/>
  </mergeCells>
  <printOptions/>
  <pageMargins left="0.75" right="0.75" top="1" bottom="1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DAFlauteroF</dc:creator>
  <cp:keywords/>
  <dc:description/>
  <cp:lastModifiedBy>mjvargasr</cp:lastModifiedBy>
  <dcterms:created xsi:type="dcterms:W3CDTF">2009-07-01T21:28:06Z</dcterms:created>
  <dcterms:modified xsi:type="dcterms:W3CDTF">2009-07-09T17:09:14Z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