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<sst xmlns="http://schemas.openxmlformats.org/spreadsheetml/2006/main" count="301" uniqueCount="173">
  <si>
    <t>A1. ICCV. Variación mensual, año corrido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</si>
  <si>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</si>
  <si>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</si>
  <si>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</si>
  <si>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</si>
  <si>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</si>
  <si>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</si>
  <si>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Doce</t>
  </si>
  <si>
    <t>corrido</t>
  </si>
  <si>
    <t>meses</t>
  </si>
  <si>
    <t>* VIS a partir de 2000</t>
  </si>
  <si>
    <t>- - No aplica o no se investiga</t>
  </si>
  <si>
    <t>A2. ICCV. Variación mensual, año corrido y doce meses, total nacional y por tipos de vivienda, según ciudades</t>
  </si>
  <si>
    <t>Vivienda de interés social</t>
  </si>
  <si>
    <t>Ciudades</t>
  </si>
  <si>
    <t>A3. ICCV. Variación, contribución y participación mensual, año corrido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</si>
  <si>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</si>
  <si>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</si>
  <si>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</si>
  <si>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</si>
  <si>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</si>
  <si>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</si>
  <si>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</si>
  <si>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</si>
  <si>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</si>
  <si>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</si>
  <si>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</si>
  <si>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</si>
  <si>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</si>
  <si>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</si>
  <si>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</si>
  <si>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</si>
  <si>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</si>
  <si>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</si>
  <si>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</si>
  <si>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Año corrido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</si>
  <si>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</si>
  <si>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</si>
  <si>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</si>
  <si>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</si>
  <si>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</si>
  <si>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</si>
  <si>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</si>
  <si>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</si>
  <si>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</si>
  <si>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</si>
  <si>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</si>
  <si>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</si>
  <si>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</si>
  <si>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Grupos e insumos</t>
  </si>
  <si>
    <t>Variación porcentual</t>
  </si>
  <si>
    <t>Canales y bajantes</t>
  </si>
  <si>
    <t>Transformadores</t>
  </si>
  <si>
    <t>Rejillas</t>
  </si>
  <si>
    <t>Lubricantes</t>
  </si>
  <si>
    <t>Concretos</t>
  </si>
  <si>
    <t>Accesorios cubierta</t>
  </si>
  <si>
    <t>Lavaderos</t>
  </si>
  <si>
    <t>Gravas</t>
  </si>
  <si>
    <t>Tubería hidráulica</t>
  </si>
  <si>
    <t>Arena</t>
  </si>
  <si>
    <t>Cintas</t>
  </si>
  <si>
    <t>Contadores</t>
  </si>
  <si>
    <t>Morteros</t>
  </si>
  <si>
    <t>Tejas</t>
  </si>
  <si>
    <t>Cemento blanco</t>
  </si>
  <si>
    <t>Griferías</t>
  </si>
  <si>
    <t>Perfiles</t>
  </si>
  <si>
    <t>Piedra</t>
  </si>
  <si>
    <t>Puertas con marco metálica</t>
  </si>
  <si>
    <t>Cielos rasos</t>
  </si>
  <si>
    <t>Equipo de presión</t>
  </si>
  <si>
    <t>Pegantes</t>
  </si>
  <si>
    <t>Herrajes</t>
  </si>
  <si>
    <t>Postes</t>
  </si>
  <si>
    <t>Juegos infantiles</t>
  </si>
  <si>
    <t>Tubería sanitaria</t>
  </si>
  <si>
    <t>Alfombras</t>
  </si>
  <si>
    <t>Sanitarios</t>
  </si>
  <si>
    <t>Maderas de construcción</t>
  </si>
  <si>
    <t>Piso de vinilo</t>
  </si>
  <si>
    <t>Adhesivo para enchape</t>
  </si>
  <si>
    <t>Accesorios sanitarios</t>
  </si>
  <si>
    <t>Puertas con marco madera</t>
  </si>
  <si>
    <t>Lámparas</t>
  </si>
  <si>
    <t>Aditivos</t>
  </si>
  <si>
    <t>Vidrios</t>
  </si>
  <si>
    <t>Impermeabilizantes</t>
  </si>
  <si>
    <t>Equipos de cocina</t>
  </si>
  <si>
    <t>Accesorios gas</t>
  </si>
  <si>
    <t>Tubería conduit PVC</t>
  </si>
  <si>
    <t>Cerraduras</t>
  </si>
  <si>
    <t>Mallas</t>
  </si>
  <si>
    <t>Antena de televisión</t>
  </si>
  <si>
    <t>Tubería gas</t>
  </si>
  <si>
    <t>Limpiadores</t>
  </si>
  <si>
    <t>Tanques</t>
  </si>
  <si>
    <t>Pavimento</t>
  </si>
  <si>
    <t>Sistema de aire acondicionado</t>
  </si>
  <si>
    <t>Divisiones baño</t>
  </si>
  <si>
    <t>Puntillas</t>
  </si>
  <si>
    <t>Granitos</t>
  </si>
  <si>
    <t>Alambres</t>
  </si>
  <si>
    <t>Cemento gris</t>
  </si>
  <si>
    <t>Agua</t>
  </si>
  <si>
    <t>Accesorios eléctricos</t>
  </si>
  <si>
    <t>Cables y alambres</t>
  </si>
  <si>
    <t>Bloques</t>
  </si>
  <si>
    <t>Ascensores</t>
  </si>
  <si>
    <t>Marcos ventanas metálica</t>
  </si>
  <si>
    <t>Equipos baño</t>
  </si>
  <si>
    <t>Polietilenos</t>
  </si>
  <si>
    <t>Hierros y aceros</t>
  </si>
  <si>
    <t>Recebo común</t>
  </si>
  <si>
    <t>Nomenclatura</t>
  </si>
  <si>
    <t>Calentadores</t>
  </si>
  <si>
    <t>Accesorios hidráulicos</t>
  </si>
  <si>
    <t>Ayudante</t>
  </si>
  <si>
    <t>Soldaduras</t>
  </si>
  <si>
    <t>Maestro general</t>
  </si>
  <si>
    <t>Closets</t>
  </si>
  <si>
    <t>Oficial</t>
  </si>
  <si>
    <t>Ladrillos</t>
  </si>
  <si>
    <t>Tableros</t>
  </si>
  <si>
    <t>Estucos</t>
  </si>
  <si>
    <t>Alquiler andamios</t>
  </si>
  <si>
    <t>Lavaplatos</t>
  </si>
  <si>
    <t>Formaleta</t>
  </si>
  <si>
    <t>Geotextiles</t>
  </si>
  <si>
    <t>Vibrocompactador</t>
  </si>
  <si>
    <t>Pinturas</t>
  </si>
  <si>
    <t>Pluma grúa</t>
  </si>
  <si>
    <t>Domo acrílico</t>
  </si>
  <si>
    <t>Vibrador</t>
  </si>
  <si>
    <t>Equipo contra incendio</t>
  </si>
  <si>
    <t>Mezcladora</t>
  </si>
  <si>
    <t>Muebles</t>
  </si>
  <si>
    <t>Volqueta</t>
  </si>
  <si>
    <t>Citófonos</t>
  </si>
  <si>
    <t>Retroexcavadora</t>
  </si>
  <si>
    <t>Enchapes</t>
  </si>
  <si>
    <t>Pulidora</t>
  </si>
  <si>
    <t>Casetón</t>
  </si>
  <si>
    <t>Planta eléctrica</t>
  </si>
  <si>
    <t>Incrustaciones</t>
  </si>
  <si>
    <t>Cargador</t>
  </si>
  <si>
    <t>Cocina integral</t>
  </si>
  <si>
    <t>Herramienta menor</t>
  </si>
  <si>
    <t>Lavamanos</t>
  </si>
  <si>
    <t>Compresor</t>
  </si>
  <si>
    <t>Fuente: DANE</t>
  </si>
  <si>
    <t>- -</t>
  </si>
  <si>
    <t>2007</t>
  </si>
  <si>
    <t>1996 - 2007 (octubre)</t>
  </si>
  <si>
    <t>Octubre 2007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</si>
  <si>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</si>
  <si>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</si>
  <si>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</si>
  <si>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</si>
  <si>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</si>
  <si>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</si>
  <si>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</si>
  <si>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</si>
  <si>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</si>
  <si>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</si>
  <si>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</si>
  <si>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</si>
  <si>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</si>
  <si>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</si>
  <si>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</si>
  <si>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</si>
  <si>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/>
  </si>
  <si>
    <t>2004 - 2007 (enero - octubre)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</si>
</sst>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7" fillId="2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boletin\ICCV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  <sheetDataSet>
      <sheetData sheetId="0">
        <row r="4">
          <cell r="K4" t="str">
            <v>2007</v>
          </cell>
        </row>
      </sheetData>
      <sheetData sheetId="4">
        <row r="18">
          <cell r="E18" t="str">
            <v>Fuente: DANE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  <sheetDataSet>
      <sheetData sheetId="0">
        <row r="14">
          <cell r="F14">
            <v>0.18541628</v>
          </cell>
          <cell r="G14">
            <v>2.21362824</v>
          </cell>
          <cell r="H14">
            <v>1.80521587</v>
          </cell>
        </row>
        <row r="15">
          <cell r="F15">
            <v>0.58717132</v>
          </cell>
          <cell r="G15">
            <v>7.07133191</v>
          </cell>
          <cell r="H15">
            <v>7.14940816</v>
          </cell>
        </row>
        <row r="16">
          <cell r="F16">
            <v>0.39172069</v>
          </cell>
          <cell r="G16">
            <v>7.82485943</v>
          </cell>
          <cell r="H16">
            <v>8.31751074</v>
          </cell>
        </row>
        <row r="17">
          <cell r="F17">
            <v>0.30237291</v>
          </cell>
          <cell r="G17">
            <v>3.75021281</v>
          </cell>
          <cell r="H17">
            <v>3.50693496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S40" sqref="S40"/>
      <selection pane="bottomLeft" activeCell="E23" sqref="E23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1.25" customHeight="1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1.25" customHeight="1">
      <c r="A5" s="134" t="s">
        <v>153</v>
      </c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7" ht="11.25">
      <c r="A6" s="8"/>
      <c r="B6" s="136" t="s">
        <v>1</v>
      </c>
      <c r="C6" s="136"/>
      <c r="D6" s="136"/>
      <c r="E6" s="9"/>
      <c r="F6" s="136" t="s">
        <v>2</v>
      </c>
      <c r="G6" s="136"/>
      <c r="H6" s="136"/>
      <c r="I6" s="9"/>
      <c r="J6" s="136" t="s">
        <v>3</v>
      </c>
      <c r="K6" s="136"/>
      <c r="L6" s="136"/>
      <c r="M6" s="9"/>
      <c r="N6" s="136" t="s">
        <v>4</v>
      </c>
      <c r="O6" s="136"/>
      <c r="P6" s="136"/>
      <c r="Q6" s="10"/>
    </row>
    <row r="7" spans="1:17" ht="12.75" customHeight="1">
      <c r="A7" s="11" t="s">
        <v>5</v>
      </c>
      <c r="B7" s="137" t="s">
        <v>6</v>
      </c>
      <c r="C7" s="12" t="s">
        <v>5</v>
      </c>
      <c r="D7" s="9" t="s">
        <v>7</v>
      </c>
      <c r="E7" s="13"/>
      <c r="F7" s="137" t="s">
        <v>6</v>
      </c>
      <c r="G7" s="12" t="s">
        <v>5</v>
      </c>
      <c r="H7" s="9" t="s">
        <v>7</v>
      </c>
      <c r="I7" s="13"/>
      <c r="J7" s="137" t="s">
        <v>6</v>
      </c>
      <c r="K7" s="12" t="s">
        <v>5</v>
      </c>
      <c r="L7" s="9" t="s">
        <v>7</v>
      </c>
      <c r="M7" s="13"/>
      <c r="N7" s="137" t="s">
        <v>6</v>
      </c>
      <c r="O7" s="12" t="s">
        <v>5</v>
      </c>
      <c r="P7" s="9" t="s">
        <v>7</v>
      </c>
      <c r="Q7" s="10"/>
    </row>
    <row r="8" spans="1:17" ht="11.25">
      <c r="A8" s="14"/>
      <c r="B8" s="138"/>
      <c r="C8" s="15" t="s">
        <v>8</v>
      </c>
      <c r="D8" s="16" t="s">
        <v>9</v>
      </c>
      <c r="E8" s="17"/>
      <c r="F8" s="138"/>
      <c r="G8" s="15" t="s">
        <v>8</v>
      </c>
      <c r="H8" s="16" t="s">
        <v>9</v>
      </c>
      <c r="I8" s="17"/>
      <c r="J8" s="138"/>
      <c r="K8" s="15" t="s">
        <v>8</v>
      </c>
      <c r="L8" s="16" t="s">
        <v>9</v>
      </c>
      <c r="M8" s="17"/>
      <c r="N8" s="138"/>
      <c r="O8" s="15" t="s">
        <v>8</v>
      </c>
      <c r="P8" s="16" t="s">
        <v>9</v>
      </c>
      <c r="Q8" s="10"/>
    </row>
    <row r="9" spans="1:17" ht="14.25" customHeight="1">
      <c r="A9" s="8">
        <v>1996</v>
      </c>
      <c r="B9" s="18">
        <v>0.4260920001784638</v>
      </c>
      <c r="C9" s="18">
        <v>17.23177083333331</v>
      </c>
      <c r="D9" s="18">
        <v>18.48449755224508</v>
      </c>
      <c r="E9" s="18"/>
      <c r="F9" s="18">
        <v>0.4861384837734968</v>
      </c>
      <c r="G9" s="18">
        <v>18.332086954279337</v>
      </c>
      <c r="H9" s="18">
        <v>19.71511309384047</v>
      </c>
      <c r="I9" s="18"/>
      <c r="J9" s="18">
        <v>0.39611982624743597</v>
      </c>
      <c r="K9" s="18">
        <v>16.705038982784775</v>
      </c>
      <c r="L9" s="18">
        <v>17.902002494425457</v>
      </c>
      <c r="M9" s="18"/>
      <c r="N9" s="19" t="s">
        <v>151</v>
      </c>
      <c r="O9" s="19" t="s">
        <v>151</v>
      </c>
      <c r="P9" s="19" t="s">
        <v>151</v>
      </c>
      <c r="Q9" s="10"/>
    </row>
    <row r="10" spans="1:17" ht="14.25" customHeight="1">
      <c r="A10" s="11">
        <v>1997</v>
      </c>
      <c r="B10" s="19">
        <v>0.9824778555680304</v>
      </c>
      <c r="C10" s="19">
        <v>15.003744328443656</v>
      </c>
      <c r="D10" s="19">
        <v>15.9872936890508</v>
      </c>
      <c r="E10" s="19"/>
      <c r="F10" s="19">
        <v>1.0183762871934838</v>
      </c>
      <c r="G10" s="19">
        <v>14.947886320968454</v>
      </c>
      <c r="H10" s="19">
        <v>16.08263598326358</v>
      </c>
      <c r="I10" s="19"/>
      <c r="J10" s="19">
        <v>0.9663627667258645</v>
      </c>
      <c r="K10" s="19">
        <v>15.031138790035598</v>
      </c>
      <c r="L10" s="19">
        <v>15.941444167955712</v>
      </c>
      <c r="M10" s="19"/>
      <c r="N10" s="19" t="s">
        <v>151</v>
      </c>
      <c r="O10" s="19" t="s">
        <v>151</v>
      </c>
      <c r="P10" s="19" t="s">
        <v>151</v>
      </c>
      <c r="Q10" s="10"/>
    </row>
    <row r="11" spans="1:16" ht="14.25" customHeight="1">
      <c r="A11" s="11">
        <v>1998</v>
      </c>
      <c r="B11" s="19">
        <v>0.29556650246305294</v>
      </c>
      <c r="C11" s="19">
        <v>14.412018132094584</v>
      </c>
      <c r="D11" s="19">
        <v>16.980120274255984</v>
      </c>
      <c r="E11" s="19"/>
      <c r="F11" s="19">
        <v>0.2501856215902168</v>
      </c>
      <c r="G11" s="19">
        <v>14.215046249471296</v>
      </c>
      <c r="H11" s="19">
        <v>16.59720657805814</v>
      </c>
      <c r="I11" s="19"/>
      <c r="J11" s="19">
        <v>0.317859744387812</v>
      </c>
      <c r="K11" s="19">
        <v>14.507076853304103</v>
      </c>
      <c r="L11" s="19">
        <v>17.16617038555243</v>
      </c>
      <c r="M11" s="19"/>
      <c r="N11" s="19" t="s">
        <v>151</v>
      </c>
      <c r="O11" s="19" t="s">
        <v>151</v>
      </c>
      <c r="P11" s="19" t="s">
        <v>151</v>
      </c>
    </row>
    <row r="12" spans="1:16" ht="14.25" customHeight="1">
      <c r="A12" s="11">
        <v>1999</v>
      </c>
      <c r="B12" s="19">
        <v>0.8794611984726052</v>
      </c>
      <c r="C12" s="19">
        <v>7.635179571082553</v>
      </c>
      <c r="D12" s="19">
        <v>9.860838244924679</v>
      </c>
      <c r="E12" s="19"/>
      <c r="F12" s="19">
        <v>0.9774998899211474</v>
      </c>
      <c r="G12" s="19">
        <v>8.639148559878691</v>
      </c>
      <c r="H12" s="19">
        <v>10.771385789499043</v>
      </c>
      <c r="I12" s="19"/>
      <c r="J12" s="19">
        <v>0.8318379512758604</v>
      </c>
      <c r="K12" s="19">
        <v>7.152668918372908</v>
      </c>
      <c r="L12" s="19">
        <v>9.421413954716426</v>
      </c>
      <c r="M12" s="19"/>
      <c r="N12" s="19" t="s">
        <v>151</v>
      </c>
      <c r="O12" s="19" t="s">
        <v>151</v>
      </c>
      <c r="P12" s="19" t="s">
        <v>151</v>
      </c>
    </row>
    <row r="13" spans="1:16" ht="14.25" customHeight="1">
      <c r="A13" s="11">
        <v>2000</v>
      </c>
      <c r="B13" s="19">
        <v>0.5570896376692696</v>
      </c>
      <c r="C13" s="19">
        <v>8.483099999999993</v>
      </c>
      <c r="D13" s="19">
        <v>11.008331393529337</v>
      </c>
      <c r="E13" s="19"/>
      <c r="F13" s="19">
        <v>0.5977267484572801</v>
      </c>
      <c r="G13" s="19">
        <v>8.587500000000006</v>
      </c>
      <c r="H13" s="19">
        <v>10.573038670620244</v>
      </c>
      <c r="I13" s="19"/>
      <c r="J13" s="19">
        <v>0.5331632156325203</v>
      </c>
      <c r="K13" s="19">
        <v>8.421899999999994</v>
      </c>
      <c r="L13" s="19">
        <v>11.209915074277973</v>
      </c>
      <c r="M13" s="19"/>
      <c r="N13" s="19">
        <v>0.4783805917339754</v>
      </c>
      <c r="O13" s="19">
        <v>8.337900000000005</v>
      </c>
      <c r="P13" s="19" t="s">
        <v>151</v>
      </c>
    </row>
    <row r="14" spans="1:16" ht="14.25" customHeight="1">
      <c r="A14" s="11">
        <v>2001</v>
      </c>
      <c r="B14" s="19">
        <v>0.4483803131611206</v>
      </c>
      <c r="C14" s="19">
        <v>7.741989726863887</v>
      </c>
      <c r="D14" s="19">
        <v>8.854925744194263</v>
      </c>
      <c r="E14" s="19"/>
      <c r="F14" s="19">
        <v>0.30454644890699545</v>
      </c>
      <c r="G14" s="19">
        <v>7.421655129531754</v>
      </c>
      <c r="H14" s="19">
        <v>8.465401275469082</v>
      </c>
      <c r="I14" s="19"/>
      <c r="J14" s="19">
        <v>0.5326073803110613</v>
      </c>
      <c r="K14" s="19">
        <v>7.930123907595846</v>
      </c>
      <c r="L14" s="19">
        <v>9.0838696056793</v>
      </c>
      <c r="M14" s="19"/>
      <c r="N14" s="19">
        <v>0.35475474621693576</v>
      </c>
      <c r="O14" s="19">
        <v>7.659558494413845</v>
      </c>
      <c r="P14" s="19">
        <v>8.529933245890865</v>
      </c>
    </row>
    <row r="15" spans="1:16" ht="14.25" customHeight="1">
      <c r="A15" s="11">
        <v>2002</v>
      </c>
      <c r="B15" s="19">
        <v>0.65123339</v>
      </c>
      <c r="C15" s="19">
        <v>5.19491776</v>
      </c>
      <c r="D15" s="19">
        <v>5.69035339</v>
      </c>
      <c r="E15" s="19"/>
      <c r="F15" s="19">
        <v>0.55281946</v>
      </c>
      <c r="G15" s="19">
        <v>5.24892652</v>
      </c>
      <c r="H15" s="19">
        <v>5.75765268</v>
      </c>
      <c r="I15" s="19"/>
      <c r="J15" s="19">
        <v>0.70887826</v>
      </c>
      <c r="K15" s="19">
        <v>5.16353727</v>
      </c>
      <c r="L15" s="19">
        <v>5.65129785</v>
      </c>
      <c r="M15" s="19"/>
      <c r="N15" s="19">
        <v>0.69386093</v>
      </c>
      <c r="O15" s="19">
        <v>5.58569967</v>
      </c>
      <c r="P15" s="19">
        <v>6.0230589</v>
      </c>
    </row>
    <row r="16" spans="1:16" ht="14.25" customHeight="1">
      <c r="A16" s="11">
        <v>2003</v>
      </c>
      <c r="B16" s="19">
        <v>0.26738024</v>
      </c>
      <c r="C16" s="19">
        <v>7.6596021</v>
      </c>
      <c r="D16" s="19">
        <v>9.09150972</v>
      </c>
      <c r="E16" s="19"/>
      <c r="F16" s="19">
        <v>0.25803337</v>
      </c>
      <c r="G16" s="19">
        <v>7.38947596</v>
      </c>
      <c r="H16" s="19">
        <v>8.79601161</v>
      </c>
      <c r="I16" s="19"/>
      <c r="J16" s="19">
        <v>0.27284685</v>
      </c>
      <c r="K16" s="19">
        <v>7.81779431</v>
      </c>
      <c r="L16" s="19">
        <v>9.26460328</v>
      </c>
      <c r="M16" s="19"/>
      <c r="N16" s="19">
        <v>0.2362208</v>
      </c>
      <c r="O16" s="19">
        <v>7.33801899</v>
      </c>
      <c r="P16" s="19">
        <v>8.78848108</v>
      </c>
    </row>
    <row r="17" spans="1:16" ht="14.25" customHeight="1">
      <c r="A17" s="11">
        <v>2004</v>
      </c>
      <c r="B17" s="19">
        <v>-0.16807319</v>
      </c>
      <c r="C17" s="19">
        <v>8.20906232</v>
      </c>
      <c r="D17" s="19">
        <v>9.2728742</v>
      </c>
      <c r="E17" s="19"/>
      <c r="F17" s="19">
        <v>-0.14029968</v>
      </c>
      <c r="G17" s="19">
        <v>7.50330266</v>
      </c>
      <c r="H17" s="19">
        <v>8.36352399</v>
      </c>
      <c r="I17" s="19"/>
      <c r="J17" s="19">
        <v>-0.18403006</v>
      </c>
      <c r="K17" s="19">
        <v>8.61868467</v>
      </c>
      <c r="L17" s="19">
        <v>9.80228786</v>
      </c>
      <c r="M17" s="19"/>
      <c r="N17" s="19">
        <v>-0.11592143</v>
      </c>
      <c r="O17" s="19">
        <v>8.1248693</v>
      </c>
      <c r="P17" s="19">
        <v>9.14487661</v>
      </c>
    </row>
    <row r="18" spans="1:16" ht="14.25" customHeight="1">
      <c r="A18" s="11">
        <v>2005</v>
      </c>
      <c r="B18" s="19">
        <v>-0.03180709</v>
      </c>
      <c r="C18" s="19">
        <v>2.46225757</v>
      </c>
      <c r="D18" s="19">
        <v>2.15189203</v>
      </c>
      <c r="E18" s="19"/>
      <c r="F18" s="19">
        <v>-0.01163072</v>
      </c>
      <c r="G18" s="19">
        <v>2.7416123</v>
      </c>
      <c r="H18" s="19">
        <v>2.23177966</v>
      </c>
      <c r="I18" s="19"/>
      <c r="J18" s="19">
        <v>-0.04336803</v>
      </c>
      <c r="K18" s="19">
        <v>2.30256038</v>
      </c>
      <c r="L18" s="19">
        <v>2.10637891</v>
      </c>
      <c r="M18" s="19"/>
      <c r="N18" s="19">
        <v>-0.07720405</v>
      </c>
      <c r="O18" s="19">
        <v>2.83369147</v>
      </c>
      <c r="P18" s="19">
        <v>2.49211962</v>
      </c>
    </row>
    <row r="19" spans="1:16" ht="14.25" customHeight="1">
      <c r="A19" s="11">
        <v>2006</v>
      </c>
      <c r="B19" s="19">
        <v>0.19623096</v>
      </c>
      <c r="C19" s="19">
        <v>6.88766758</v>
      </c>
      <c r="D19" s="19">
        <v>7.13117727</v>
      </c>
      <c r="E19" s="19"/>
      <c r="F19" s="19">
        <v>0.20951894</v>
      </c>
      <c r="G19" s="19">
        <v>6.65639939</v>
      </c>
      <c r="H19" s="19">
        <v>6.91374547</v>
      </c>
      <c r="I19" s="19"/>
      <c r="J19" s="19">
        <v>0.18861812</v>
      </c>
      <c r="K19" s="19">
        <v>7.0207047</v>
      </c>
      <c r="L19" s="19">
        <v>7.25626755</v>
      </c>
      <c r="M19" s="19"/>
      <c r="N19" s="19">
        <v>0.22486981</v>
      </c>
      <c r="O19" s="19">
        <v>6.82845964</v>
      </c>
      <c r="P19" s="19">
        <v>7.09533365</v>
      </c>
    </row>
    <row r="20" spans="1:30" s="1" customFormat="1" ht="14.25" customHeight="1">
      <c r="A20" s="20" t="s">
        <v>152</v>
      </c>
      <c r="B20" s="21">
        <v>0.30237291</v>
      </c>
      <c r="C20" s="21">
        <v>3.75021281</v>
      </c>
      <c r="D20" s="21">
        <v>3.50693496</v>
      </c>
      <c r="E20" s="21"/>
      <c r="F20" s="21">
        <v>0.35657234</v>
      </c>
      <c r="G20" s="21">
        <v>4.33752094</v>
      </c>
      <c r="H20" s="21">
        <v>4.25415973</v>
      </c>
      <c r="I20" s="21"/>
      <c r="J20" s="21">
        <v>0.27099191</v>
      </c>
      <c r="K20" s="21">
        <v>3.41262737</v>
      </c>
      <c r="L20" s="21">
        <v>3.07835786</v>
      </c>
      <c r="M20" s="21"/>
      <c r="N20" s="21">
        <v>0.40929041</v>
      </c>
      <c r="O20" s="21">
        <v>4.39853201</v>
      </c>
      <c r="P20" s="21">
        <v>4.14529242</v>
      </c>
      <c r="Q20" s="4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</row>
    <row r="21" spans="1:16" ht="9.75" customHeight="1">
      <c r="A21" s="24" t="str">
        <f>+'[1]Generales'!E18</f>
        <v>Fuente: DANE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0.5" customHeight="1">
      <c r="A22" s="24" t="s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0.5" customHeight="1">
      <c r="A23" s="25" t="s">
        <v>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</row>
    <row r="24" spans="1:16" ht="10.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B7:B8"/>
    <mergeCell ref="F7:F8"/>
    <mergeCell ref="J7:J8"/>
    <mergeCell ref="N7:N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00390625" style="32" customWidth="1"/>
    <col min="2" max="2" width="8.140625" style="32" customWidth="1"/>
    <col min="3" max="4" width="8.00390625" style="32" customWidth="1"/>
    <col min="5" max="5" width="2.7109375" style="32" customWidth="1"/>
    <col min="6" max="6" width="8.140625" style="32" customWidth="1"/>
    <col min="7" max="8" width="8.00390625" style="32" customWidth="1"/>
    <col min="9" max="9" width="2.7109375" style="32" customWidth="1"/>
    <col min="10" max="10" width="8.140625" style="32" customWidth="1"/>
    <col min="11" max="11" width="8.00390625" style="32" customWidth="1"/>
    <col min="12" max="12" width="8.00390625" style="60" customWidth="1"/>
    <col min="13" max="13" width="2.140625" style="60" customWidth="1"/>
    <col min="14" max="14" width="7.421875" style="60" customWidth="1"/>
    <col min="15" max="15" width="7.00390625" style="60" customWidth="1"/>
    <col min="16" max="16" width="7.421875" style="60" customWidth="1"/>
    <col min="17" max="17" width="7.8515625" style="61" customWidth="1"/>
    <col min="18" max="25" width="3.7109375" style="30" customWidth="1"/>
    <col min="26" max="26" width="3.28125" style="31" customWidth="1"/>
    <col min="27" max="30" width="11.421875" style="31" customWidth="1"/>
    <col min="31" max="16384" width="11.421875" style="32" customWidth="1"/>
  </cols>
  <sheetData>
    <row r="1" spans="1:1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9"/>
    </row>
    <row r="2" spans="1:30" s="36" customFormat="1" ht="11.25" customHeight="1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33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35"/>
    </row>
    <row r="3" spans="1:30" s="36" customFormat="1" ht="11.25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33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35"/>
      <c r="AD3" s="35"/>
    </row>
    <row r="4" spans="1:30" s="36" customFormat="1" ht="11.25" customHeight="1">
      <c r="A4" s="134" t="s">
        <v>154</v>
      </c>
      <c r="B4" s="134"/>
      <c r="C4" s="134"/>
      <c r="D4" s="134"/>
      <c r="E4" s="135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33"/>
      <c r="R4" s="34"/>
      <c r="S4" s="34"/>
      <c r="T4" s="34"/>
      <c r="U4" s="34"/>
      <c r="V4" s="34"/>
      <c r="W4" s="34"/>
      <c r="X4" s="34"/>
      <c r="Y4" s="34"/>
      <c r="Z4" s="35"/>
      <c r="AA4" s="35"/>
      <c r="AB4" s="35"/>
      <c r="AC4" s="35"/>
      <c r="AD4" s="35"/>
    </row>
    <row r="5" spans="1:30" s="43" customFormat="1" ht="26.25" customHeight="1">
      <c r="A5" s="37"/>
      <c r="B5" s="139" t="s">
        <v>1</v>
      </c>
      <c r="C5" s="139"/>
      <c r="D5" s="139"/>
      <c r="E5" s="38"/>
      <c r="F5" s="139" t="s">
        <v>2</v>
      </c>
      <c r="G5" s="139"/>
      <c r="H5" s="139"/>
      <c r="I5" s="38"/>
      <c r="J5" s="139" t="s">
        <v>3</v>
      </c>
      <c r="K5" s="139"/>
      <c r="L5" s="139"/>
      <c r="M5" s="39"/>
      <c r="N5" s="139" t="s">
        <v>13</v>
      </c>
      <c r="O5" s="139"/>
      <c r="P5" s="139"/>
      <c r="Q5" s="40"/>
      <c r="R5" s="41"/>
      <c r="S5" s="41"/>
      <c r="T5" s="41"/>
      <c r="U5" s="41"/>
      <c r="V5" s="41"/>
      <c r="W5" s="41"/>
      <c r="X5" s="41"/>
      <c r="Y5" s="41"/>
      <c r="Z5" s="42"/>
      <c r="AA5" s="42"/>
      <c r="AB5" s="42"/>
      <c r="AC5" s="42"/>
      <c r="AD5" s="42"/>
    </row>
    <row r="6" spans="1:30" s="36" customFormat="1" ht="12" customHeight="1">
      <c r="A6" s="11" t="s">
        <v>14</v>
      </c>
      <c r="B6" s="137" t="s">
        <v>6</v>
      </c>
      <c r="C6" s="12" t="s">
        <v>5</v>
      </c>
      <c r="D6" s="9" t="s">
        <v>7</v>
      </c>
      <c r="E6" s="13"/>
      <c r="F6" s="137" t="s">
        <v>6</v>
      </c>
      <c r="G6" s="12" t="s">
        <v>5</v>
      </c>
      <c r="H6" s="9" t="s">
        <v>7</v>
      </c>
      <c r="I6" s="13"/>
      <c r="J6" s="137" t="s">
        <v>6</v>
      </c>
      <c r="K6" s="12" t="s">
        <v>5</v>
      </c>
      <c r="L6" s="9" t="s">
        <v>7</v>
      </c>
      <c r="M6" s="13"/>
      <c r="N6" s="137" t="s">
        <v>6</v>
      </c>
      <c r="O6" s="12" t="s">
        <v>5</v>
      </c>
      <c r="P6" s="9" t="s">
        <v>7</v>
      </c>
      <c r="Q6" s="44"/>
      <c r="R6" s="45"/>
      <c r="S6" s="45"/>
      <c r="T6" s="45"/>
      <c r="U6" s="34"/>
      <c r="V6" s="34"/>
      <c r="W6" s="34"/>
      <c r="X6" s="34"/>
      <c r="Y6" s="34"/>
      <c r="Z6" s="35"/>
      <c r="AA6" s="35"/>
      <c r="AB6" s="35"/>
      <c r="AC6" s="35"/>
      <c r="AD6" s="35"/>
    </row>
    <row r="7" spans="1:30" s="36" customFormat="1" ht="12" customHeight="1">
      <c r="A7" s="11"/>
      <c r="B7" s="138"/>
      <c r="C7" s="15" t="s">
        <v>8</v>
      </c>
      <c r="D7" s="16" t="s">
        <v>9</v>
      </c>
      <c r="E7" s="17"/>
      <c r="F7" s="138"/>
      <c r="G7" s="15" t="s">
        <v>8</v>
      </c>
      <c r="H7" s="16" t="s">
        <v>9</v>
      </c>
      <c r="I7" s="17"/>
      <c r="J7" s="138"/>
      <c r="K7" s="15" t="s">
        <v>8</v>
      </c>
      <c r="L7" s="16" t="s">
        <v>9</v>
      </c>
      <c r="M7" s="17"/>
      <c r="N7" s="138"/>
      <c r="O7" s="15" t="s">
        <v>8</v>
      </c>
      <c r="P7" s="16" t="s">
        <v>9</v>
      </c>
      <c r="Q7" s="44"/>
      <c r="R7" s="45"/>
      <c r="S7" s="45"/>
      <c r="T7" s="45"/>
      <c r="U7" s="34"/>
      <c r="V7" s="34"/>
      <c r="W7" s="34"/>
      <c r="X7" s="34"/>
      <c r="Y7" s="34"/>
      <c r="Z7" s="35"/>
      <c r="AA7" s="35"/>
      <c r="AB7" s="35"/>
      <c r="AC7" s="35"/>
      <c r="AD7" s="35"/>
    </row>
    <row r="8" spans="1:30" s="52" customFormat="1" ht="14.25" customHeight="1">
      <c r="A8" s="46" t="s">
        <v>155</v>
      </c>
      <c r="B8" s="47">
        <v>0.30237291</v>
      </c>
      <c r="C8" s="47">
        <v>3.75021281</v>
      </c>
      <c r="D8" s="47">
        <v>3.50693496</v>
      </c>
      <c r="E8" s="47"/>
      <c r="F8" s="47">
        <v>0.35657234</v>
      </c>
      <c r="G8" s="47">
        <v>4.33752094</v>
      </c>
      <c r="H8" s="47">
        <v>4.25415973</v>
      </c>
      <c r="I8" s="47"/>
      <c r="J8" s="47">
        <v>0.27099191</v>
      </c>
      <c r="K8" s="47">
        <v>3.41262737</v>
      </c>
      <c r="L8" s="47">
        <v>3.07835786</v>
      </c>
      <c r="M8" s="47"/>
      <c r="N8" s="47">
        <v>0.40929041</v>
      </c>
      <c r="O8" s="47">
        <v>4.39853201</v>
      </c>
      <c r="P8" s="47">
        <v>4.14529242</v>
      </c>
      <c r="Q8" s="48"/>
      <c r="R8" s="49"/>
      <c r="S8" s="49"/>
      <c r="T8" s="49"/>
      <c r="U8" s="50"/>
      <c r="V8" s="50"/>
      <c r="W8" s="50"/>
      <c r="X8" s="50"/>
      <c r="Y8" s="50"/>
      <c r="Z8" s="51"/>
      <c r="AA8" s="51"/>
      <c r="AB8" s="51"/>
      <c r="AC8" s="51"/>
      <c r="AD8" s="51"/>
    </row>
    <row r="9" spans="1:30" s="36" customFormat="1" ht="14.25" customHeight="1">
      <c r="A9" s="11" t="s">
        <v>156</v>
      </c>
      <c r="B9" s="19">
        <v>0.06943545</v>
      </c>
      <c r="C9" s="19">
        <v>3.15165048</v>
      </c>
      <c r="D9" s="19">
        <v>3.09294305</v>
      </c>
      <c r="E9" s="19"/>
      <c r="F9" s="19">
        <v>0.10903205</v>
      </c>
      <c r="G9" s="19">
        <v>3.90076404</v>
      </c>
      <c r="H9" s="19">
        <v>3.93981285</v>
      </c>
      <c r="I9" s="19"/>
      <c r="J9" s="19">
        <v>0.05197448</v>
      </c>
      <c r="K9" s="19">
        <v>2.82454799</v>
      </c>
      <c r="L9" s="19">
        <v>2.72365666</v>
      </c>
      <c r="M9" s="19"/>
      <c r="N9" s="19">
        <v>0.10340238</v>
      </c>
      <c r="O9" s="19">
        <v>3.46947865</v>
      </c>
      <c r="P9" s="19">
        <v>3.44062276</v>
      </c>
      <c r="Q9" s="44"/>
      <c r="R9" s="45"/>
      <c r="S9" s="45"/>
      <c r="T9" s="45"/>
      <c r="U9" s="34"/>
      <c r="V9" s="34"/>
      <c r="W9" s="34"/>
      <c r="X9" s="34"/>
      <c r="Y9" s="34"/>
      <c r="Z9" s="35"/>
      <c r="AA9" s="35"/>
      <c r="AB9" s="35"/>
      <c r="AC9" s="35"/>
      <c r="AD9" s="35"/>
    </row>
    <row r="10" spans="1:30" s="36" customFormat="1" ht="14.25" customHeight="1">
      <c r="A10" s="11" t="s">
        <v>157</v>
      </c>
      <c r="B10" s="19">
        <v>0.09192647</v>
      </c>
      <c r="C10" s="19">
        <v>2.37680966</v>
      </c>
      <c r="D10" s="19">
        <v>2.45307908</v>
      </c>
      <c r="E10" s="19"/>
      <c r="F10" s="19">
        <v>0.08002456</v>
      </c>
      <c r="G10" s="19">
        <v>2.67410946</v>
      </c>
      <c r="H10" s="19">
        <v>2.82064318</v>
      </c>
      <c r="I10" s="19"/>
      <c r="J10" s="19">
        <v>0.0953206</v>
      </c>
      <c r="K10" s="19">
        <v>2.29235504</v>
      </c>
      <c r="L10" s="19">
        <v>2.34875566</v>
      </c>
      <c r="M10" s="19"/>
      <c r="N10" s="19">
        <v>0.08367458</v>
      </c>
      <c r="O10" s="19">
        <v>2.4178196</v>
      </c>
      <c r="P10" s="19">
        <v>2.51142275</v>
      </c>
      <c r="Q10" s="44"/>
      <c r="R10" s="45"/>
      <c r="S10" s="45"/>
      <c r="T10" s="45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6" customFormat="1" ht="14.25" customHeight="1">
      <c r="A11" s="11" t="s">
        <v>158</v>
      </c>
      <c r="B11" s="19">
        <v>0.276849</v>
      </c>
      <c r="C11" s="19">
        <v>3.43497631</v>
      </c>
      <c r="D11" s="19">
        <v>2.9415813</v>
      </c>
      <c r="E11" s="19"/>
      <c r="F11" s="19">
        <v>0.28717736</v>
      </c>
      <c r="G11" s="19">
        <v>3.60927274</v>
      </c>
      <c r="H11" s="19">
        <v>3.32505846</v>
      </c>
      <c r="I11" s="19"/>
      <c r="J11" s="19">
        <v>0.27302154</v>
      </c>
      <c r="K11" s="19">
        <v>3.37052567</v>
      </c>
      <c r="L11" s="19">
        <v>2.80017515</v>
      </c>
      <c r="M11" s="19"/>
      <c r="N11" s="19">
        <v>0.30629082</v>
      </c>
      <c r="O11" s="19">
        <v>3.81675292</v>
      </c>
      <c r="P11" s="19">
        <v>3.29326706</v>
      </c>
      <c r="Q11" s="48"/>
      <c r="R11" s="45"/>
      <c r="S11" s="45"/>
      <c r="T11" s="45"/>
      <c r="U11" s="34"/>
      <c r="V11" s="34"/>
      <c r="W11" s="34"/>
      <c r="X11" s="34"/>
      <c r="Y11" s="34"/>
      <c r="Z11" s="35"/>
      <c r="AA11" s="35"/>
      <c r="AB11" s="35"/>
      <c r="AC11" s="35"/>
      <c r="AD11" s="35"/>
    </row>
    <row r="12" spans="1:30" s="36" customFormat="1" ht="14.25" customHeight="1">
      <c r="A12" s="11" t="s">
        <v>159</v>
      </c>
      <c r="B12" s="19">
        <v>0.02073085</v>
      </c>
      <c r="C12" s="19">
        <v>3.51700182</v>
      </c>
      <c r="D12" s="19">
        <v>4.3912191</v>
      </c>
      <c r="E12" s="19"/>
      <c r="F12" s="19">
        <v>0.06001318</v>
      </c>
      <c r="G12" s="19">
        <v>4.0486806</v>
      </c>
      <c r="H12" s="19">
        <v>5.00029203</v>
      </c>
      <c r="I12" s="19"/>
      <c r="J12" s="19">
        <v>-0.00282748</v>
      </c>
      <c r="K12" s="19">
        <v>3.20054549</v>
      </c>
      <c r="L12" s="19">
        <v>4.029099</v>
      </c>
      <c r="M12" s="19"/>
      <c r="N12" s="19">
        <v>0.069101</v>
      </c>
      <c r="O12" s="19">
        <v>4.0836046</v>
      </c>
      <c r="P12" s="19">
        <v>5.00467065</v>
      </c>
      <c r="Q12" s="48"/>
      <c r="R12" s="45"/>
      <c r="S12" s="45"/>
      <c r="T12" s="45"/>
      <c r="U12" s="34"/>
      <c r="V12" s="34"/>
      <c r="W12" s="34"/>
      <c r="X12" s="34"/>
      <c r="Y12" s="34"/>
      <c r="Z12" s="35"/>
      <c r="AA12" s="35"/>
      <c r="AB12" s="35"/>
      <c r="AC12" s="35"/>
      <c r="AD12" s="35"/>
    </row>
    <row r="13" spans="1:30" s="36" customFormat="1" ht="14.25" customHeight="1">
      <c r="A13" s="11" t="s">
        <v>160</v>
      </c>
      <c r="B13" s="19">
        <v>0.41583733</v>
      </c>
      <c r="C13" s="19">
        <v>4.91019531</v>
      </c>
      <c r="D13" s="19">
        <v>4.58631273</v>
      </c>
      <c r="E13" s="19"/>
      <c r="F13" s="19">
        <v>0.35640132</v>
      </c>
      <c r="G13" s="19">
        <v>5.56697549</v>
      </c>
      <c r="H13" s="19">
        <v>5.38230838</v>
      </c>
      <c r="I13" s="19"/>
      <c r="J13" s="19">
        <v>0.4602428</v>
      </c>
      <c r="K13" s="19">
        <v>4.4253146</v>
      </c>
      <c r="L13" s="19">
        <v>4.00002114</v>
      </c>
      <c r="M13" s="19"/>
      <c r="N13" s="19">
        <v>0.39574333</v>
      </c>
      <c r="O13" s="19">
        <v>5.52451248</v>
      </c>
      <c r="P13" s="19">
        <v>5.20340992</v>
      </c>
      <c r="Q13" s="48"/>
      <c r="R13" s="45"/>
      <c r="S13" s="45"/>
      <c r="T13" s="45"/>
      <c r="U13" s="34"/>
      <c r="V13" s="34"/>
      <c r="W13" s="34"/>
      <c r="X13" s="34"/>
      <c r="Y13" s="34"/>
      <c r="Z13" s="35"/>
      <c r="AA13" s="35"/>
      <c r="AB13" s="35"/>
      <c r="AC13" s="35"/>
      <c r="AD13" s="35"/>
    </row>
    <row r="14" spans="1:30" s="36" customFormat="1" ht="14.25" customHeight="1">
      <c r="A14" s="11" t="s">
        <v>161</v>
      </c>
      <c r="B14" s="19">
        <v>0.2879044</v>
      </c>
      <c r="C14" s="19">
        <v>5.39964311</v>
      </c>
      <c r="D14" s="19">
        <v>5.51244574</v>
      </c>
      <c r="E14" s="19"/>
      <c r="F14" s="19">
        <v>0.28899504</v>
      </c>
      <c r="G14" s="19">
        <v>5.41192997</v>
      </c>
      <c r="H14" s="19">
        <v>5.53287541</v>
      </c>
      <c r="I14" s="19"/>
      <c r="J14" s="19">
        <v>0.24279869</v>
      </c>
      <c r="K14" s="19">
        <v>4.89374427</v>
      </c>
      <c r="L14" s="19">
        <v>4.67399395</v>
      </c>
      <c r="M14" s="19"/>
      <c r="N14" s="19">
        <v>0.35070956</v>
      </c>
      <c r="O14" s="19">
        <v>5.35817201</v>
      </c>
      <c r="P14" s="19">
        <v>4.9982969</v>
      </c>
      <c r="Q14" s="48"/>
      <c r="R14" s="45"/>
      <c r="S14" s="45"/>
      <c r="T14" s="45"/>
      <c r="U14" s="34"/>
      <c r="V14" s="34"/>
      <c r="W14" s="34"/>
      <c r="X14" s="34"/>
      <c r="Y14" s="34"/>
      <c r="Z14" s="35"/>
      <c r="AA14" s="35"/>
      <c r="AB14" s="35"/>
      <c r="AC14" s="35"/>
      <c r="AD14" s="35"/>
    </row>
    <row r="15" spans="1:30" s="36" customFormat="1" ht="14.25" customHeight="1">
      <c r="A15" s="11" t="s">
        <v>162</v>
      </c>
      <c r="B15" s="19">
        <v>0.3672716</v>
      </c>
      <c r="C15" s="19">
        <v>3.51797139</v>
      </c>
      <c r="D15" s="19">
        <v>3.17039234</v>
      </c>
      <c r="E15" s="19"/>
      <c r="F15" s="19">
        <v>0.36679364</v>
      </c>
      <c r="G15" s="19">
        <v>3.71445316</v>
      </c>
      <c r="H15" s="19">
        <v>3.41349939</v>
      </c>
      <c r="I15" s="19"/>
      <c r="J15" s="19">
        <v>0.36941635</v>
      </c>
      <c r="K15" s="19">
        <v>2.64538489</v>
      </c>
      <c r="L15" s="19">
        <v>2.09342099</v>
      </c>
      <c r="M15" s="19"/>
      <c r="N15" s="19">
        <v>0.29982613</v>
      </c>
      <c r="O15" s="19">
        <v>3.36217189</v>
      </c>
      <c r="P15" s="19">
        <v>3.02473517</v>
      </c>
      <c r="Q15" s="48"/>
      <c r="R15" s="45"/>
      <c r="S15" s="45"/>
      <c r="T15" s="45"/>
      <c r="U15" s="34"/>
      <c r="V15" s="34"/>
      <c r="W15" s="34"/>
      <c r="X15" s="34"/>
      <c r="Y15" s="34"/>
      <c r="Z15" s="35"/>
      <c r="AA15" s="35"/>
      <c r="AB15" s="35"/>
      <c r="AC15" s="35"/>
      <c r="AD15" s="35"/>
    </row>
    <row r="16" spans="1:30" s="36" customFormat="1" ht="14.25" customHeight="1">
      <c r="A16" s="11" t="s">
        <v>163</v>
      </c>
      <c r="B16" s="19">
        <v>0.12287499</v>
      </c>
      <c r="C16" s="19">
        <v>2.67797801</v>
      </c>
      <c r="D16" s="19">
        <v>3.55619006</v>
      </c>
      <c r="E16" s="19"/>
      <c r="F16" s="19">
        <v>0.08740149</v>
      </c>
      <c r="G16" s="19">
        <v>3.71899082</v>
      </c>
      <c r="H16" s="19">
        <v>4.64632495</v>
      </c>
      <c r="I16" s="19"/>
      <c r="J16" s="19">
        <v>0.14801985</v>
      </c>
      <c r="K16" s="19">
        <v>1.95307664</v>
      </c>
      <c r="L16" s="19">
        <v>2.79757781</v>
      </c>
      <c r="M16" s="19"/>
      <c r="N16" s="19">
        <v>0.09563702</v>
      </c>
      <c r="O16" s="19">
        <v>3.29907076</v>
      </c>
      <c r="P16" s="19">
        <v>4.26885208</v>
      </c>
      <c r="Q16" s="48"/>
      <c r="R16" s="45"/>
      <c r="S16" s="45"/>
      <c r="T16" s="45"/>
      <c r="U16" s="34"/>
      <c r="V16" s="34"/>
      <c r="W16" s="34"/>
      <c r="X16" s="34"/>
      <c r="Y16" s="34"/>
      <c r="Z16" s="35"/>
      <c r="AA16" s="35"/>
      <c r="AB16" s="35"/>
      <c r="AC16" s="35"/>
      <c r="AD16" s="35"/>
    </row>
    <row r="17" spans="1:30" s="36" customFormat="1" ht="14.25" customHeight="1">
      <c r="A17" s="11" t="s">
        <v>164</v>
      </c>
      <c r="B17" s="19">
        <v>0.40435195</v>
      </c>
      <c r="C17" s="19">
        <v>4.43250906</v>
      </c>
      <c r="D17" s="19">
        <v>4.42727863</v>
      </c>
      <c r="E17" s="19"/>
      <c r="F17" s="19">
        <v>0.3704544</v>
      </c>
      <c r="G17" s="19">
        <v>4.55964179</v>
      </c>
      <c r="H17" s="19">
        <v>4.60668471</v>
      </c>
      <c r="I17" s="19"/>
      <c r="J17" s="19">
        <v>0.48655015</v>
      </c>
      <c r="K17" s="19">
        <v>4.12585887</v>
      </c>
      <c r="L17" s="19">
        <v>3.99527956</v>
      </c>
      <c r="M17" s="19"/>
      <c r="N17" s="19">
        <v>0.43824281</v>
      </c>
      <c r="O17" s="19">
        <v>5.05419997</v>
      </c>
      <c r="P17" s="19">
        <v>5.02801221</v>
      </c>
      <c r="Q17" s="48"/>
      <c r="R17" s="45"/>
      <c r="S17" s="45"/>
      <c r="T17" s="45"/>
      <c r="U17" s="34"/>
      <c r="V17" s="34"/>
      <c r="W17" s="34"/>
      <c r="X17" s="34"/>
      <c r="Y17" s="34"/>
      <c r="Z17" s="35"/>
      <c r="AA17" s="35"/>
      <c r="AB17" s="35"/>
      <c r="AC17" s="35"/>
      <c r="AD17" s="35"/>
    </row>
    <row r="18" spans="1:30" s="36" customFormat="1" ht="14.25" customHeight="1">
      <c r="A18" s="11" t="s">
        <v>165</v>
      </c>
      <c r="B18" s="19">
        <v>0.30788612</v>
      </c>
      <c r="C18" s="19">
        <v>4.69666224</v>
      </c>
      <c r="D18" s="19">
        <v>4.75324658</v>
      </c>
      <c r="E18" s="19"/>
      <c r="F18" s="19">
        <v>0.30067028</v>
      </c>
      <c r="G18" s="19">
        <v>4.85526179</v>
      </c>
      <c r="H18" s="19">
        <v>4.91541529</v>
      </c>
      <c r="I18" s="19"/>
      <c r="J18" s="19">
        <v>0.34429658</v>
      </c>
      <c r="K18" s="19">
        <v>3.90399533</v>
      </c>
      <c r="L18" s="19">
        <v>3.94290266</v>
      </c>
      <c r="M18" s="19"/>
      <c r="N18" s="19">
        <v>0.32004839</v>
      </c>
      <c r="O18" s="19">
        <v>4.5493324</v>
      </c>
      <c r="P18" s="19">
        <v>4.61679802</v>
      </c>
      <c r="Q18" s="48"/>
      <c r="R18" s="45"/>
      <c r="S18" s="45"/>
      <c r="T18" s="45"/>
      <c r="U18" s="34"/>
      <c r="V18" s="34"/>
      <c r="W18" s="34"/>
      <c r="X18" s="34"/>
      <c r="Y18" s="34"/>
      <c r="Z18" s="35"/>
      <c r="AA18" s="35"/>
      <c r="AB18" s="35"/>
      <c r="AC18" s="35"/>
      <c r="AD18" s="35"/>
    </row>
    <row r="19" spans="1:30" s="36" customFormat="1" ht="14.25" customHeight="1">
      <c r="A19" s="11" t="s">
        <v>166</v>
      </c>
      <c r="B19" s="19">
        <v>-0.01441255</v>
      </c>
      <c r="C19" s="19">
        <v>3.90047651</v>
      </c>
      <c r="D19" s="19">
        <v>3.71407942</v>
      </c>
      <c r="E19" s="19"/>
      <c r="F19" s="19">
        <v>-0.03804201</v>
      </c>
      <c r="G19" s="19">
        <v>4.6128768</v>
      </c>
      <c r="H19" s="19">
        <v>4.51468843</v>
      </c>
      <c r="I19" s="19"/>
      <c r="J19" s="19">
        <v>0.01155206</v>
      </c>
      <c r="K19" s="19">
        <v>3.12915987</v>
      </c>
      <c r="L19" s="19">
        <v>2.84880355</v>
      </c>
      <c r="M19" s="19"/>
      <c r="N19" s="19">
        <v>-0.08829036</v>
      </c>
      <c r="O19" s="19">
        <v>4.52774752</v>
      </c>
      <c r="P19" s="19">
        <v>4.41924473</v>
      </c>
      <c r="Q19" s="48"/>
      <c r="R19" s="45"/>
      <c r="S19" s="45"/>
      <c r="T19" s="45"/>
      <c r="U19" s="34"/>
      <c r="V19" s="34"/>
      <c r="W19" s="34"/>
      <c r="X19" s="34"/>
      <c r="Y19" s="34"/>
      <c r="Z19" s="35"/>
      <c r="AA19" s="35"/>
      <c r="AB19" s="35"/>
      <c r="AC19" s="35"/>
      <c r="AD19" s="35"/>
    </row>
    <row r="20" spans="1:30" s="36" customFormat="1" ht="14.25" customHeight="1">
      <c r="A20" s="11" t="s">
        <v>167</v>
      </c>
      <c r="B20" s="19">
        <v>0.09452709</v>
      </c>
      <c r="C20" s="19">
        <v>2.16316011</v>
      </c>
      <c r="D20" s="19">
        <v>2.06361546</v>
      </c>
      <c r="E20" s="19"/>
      <c r="F20" s="19">
        <v>0.09449561</v>
      </c>
      <c r="G20" s="19">
        <v>2.53082273</v>
      </c>
      <c r="H20" s="19">
        <v>2.44572731</v>
      </c>
      <c r="I20" s="19"/>
      <c r="J20" s="19">
        <v>0.09456454</v>
      </c>
      <c r="K20" s="19">
        <v>1.72961548</v>
      </c>
      <c r="L20" s="19">
        <v>1.61317426</v>
      </c>
      <c r="M20" s="19"/>
      <c r="N20" s="19">
        <v>0.08878434</v>
      </c>
      <c r="O20" s="19">
        <v>2.18987036</v>
      </c>
      <c r="P20" s="19">
        <v>2.11306397</v>
      </c>
      <c r="Q20" s="48"/>
      <c r="R20" s="45"/>
      <c r="S20" s="45"/>
      <c r="T20" s="45"/>
      <c r="U20" s="34"/>
      <c r="V20" s="34"/>
      <c r="W20" s="34"/>
      <c r="X20" s="34"/>
      <c r="Y20" s="34"/>
      <c r="Z20" s="35"/>
      <c r="AA20" s="35"/>
      <c r="AB20" s="35"/>
      <c r="AC20" s="35"/>
      <c r="AD20" s="35"/>
    </row>
    <row r="21" spans="1:30" s="36" customFormat="1" ht="14.25" customHeight="1">
      <c r="A21" s="11" t="s">
        <v>168</v>
      </c>
      <c r="B21" s="19">
        <v>0.16625929</v>
      </c>
      <c r="C21" s="19">
        <v>4.20167102</v>
      </c>
      <c r="D21" s="19">
        <v>4.29430414</v>
      </c>
      <c r="E21" s="19"/>
      <c r="F21" s="19">
        <v>0.14851927</v>
      </c>
      <c r="G21" s="19">
        <v>4.56684799</v>
      </c>
      <c r="H21" s="19">
        <v>4.69761756</v>
      </c>
      <c r="I21" s="19"/>
      <c r="J21" s="19">
        <v>0.17302345</v>
      </c>
      <c r="K21" s="19">
        <v>4.06313588</v>
      </c>
      <c r="L21" s="19">
        <v>4.1413776</v>
      </c>
      <c r="M21" s="19"/>
      <c r="N21" s="19">
        <v>0.180438</v>
      </c>
      <c r="O21" s="19">
        <v>4.56801497</v>
      </c>
      <c r="P21" s="19">
        <v>4.68741706</v>
      </c>
      <c r="Q21" s="48"/>
      <c r="R21" s="45"/>
      <c r="S21" s="45"/>
      <c r="T21" s="45"/>
      <c r="U21" s="34"/>
      <c r="V21" s="34"/>
      <c r="W21" s="34"/>
      <c r="X21" s="34"/>
      <c r="Y21" s="34"/>
      <c r="Z21" s="35"/>
      <c r="AA21" s="35"/>
      <c r="AB21" s="35"/>
      <c r="AC21" s="35"/>
      <c r="AD21" s="35"/>
    </row>
    <row r="22" spans="1:30" s="36" customFormat="1" ht="14.25" customHeight="1">
      <c r="A22" s="11" t="s">
        <v>169</v>
      </c>
      <c r="B22" s="19">
        <v>0.17888987</v>
      </c>
      <c r="C22" s="19">
        <v>4.23118571</v>
      </c>
      <c r="D22" s="19">
        <v>4.1649363</v>
      </c>
      <c r="E22" s="19"/>
      <c r="F22" s="19">
        <v>0.15764186</v>
      </c>
      <c r="G22" s="19">
        <v>4.39175876</v>
      </c>
      <c r="H22" s="19">
        <v>4.36570344</v>
      </c>
      <c r="I22" s="19"/>
      <c r="J22" s="19">
        <v>0.22214947</v>
      </c>
      <c r="K22" s="19">
        <v>3.90600011</v>
      </c>
      <c r="L22" s="19">
        <v>3.75882589</v>
      </c>
      <c r="M22" s="19"/>
      <c r="N22" s="19">
        <v>0.18126472</v>
      </c>
      <c r="O22" s="19">
        <v>4.42219841</v>
      </c>
      <c r="P22" s="19">
        <v>4.38743162</v>
      </c>
      <c r="Q22" s="48"/>
      <c r="R22" s="45"/>
      <c r="S22" s="45"/>
      <c r="T22" s="45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36" customFormat="1" ht="14.25" customHeight="1">
      <c r="A23" s="14" t="s">
        <v>170</v>
      </c>
      <c r="B23" s="53">
        <v>0.82499515</v>
      </c>
      <c r="C23" s="53">
        <v>5.33620939</v>
      </c>
      <c r="D23" s="53">
        <v>5.22838216</v>
      </c>
      <c r="E23" s="53"/>
      <c r="F23" s="53">
        <v>1.03754392</v>
      </c>
      <c r="G23" s="53">
        <v>6.36754125</v>
      </c>
      <c r="H23" s="53">
        <v>6.32823285</v>
      </c>
      <c r="I23" s="53"/>
      <c r="J23" s="53">
        <v>0.66148881</v>
      </c>
      <c r="K23" s="53">
        <v>4.55345917</v>
      </c>
      <c r="L23" s="53">
        <v>4.39458848</v>
      </c>
      <c r="M23" s="53"/>
      <c r="N23" s="53">
        <v>1.07109575</v>
      </c>
      <c r="O23" s="53">
        <v>6.2040086</v>
      </c>
      <c r="P23" s="53">
        <v>6.13428172</v>
      </c>
      <c r="Q23" s="48"/>
      <c r="R23" s="45"/>
      <c r="S23" s="45"/>
      <c r="T23" s="45"/>
      <c r="U23" s="34"/>
      <c r="V23" s="34"/>
      <c r="W23" s="34"/>
      <c r="X23" s="34"/>
      <c r="Y23" s="34"/>
      <c r="Z23" s="35"/>
      <c r="AA23" s="35"/>
      <c r="AB23" s="35"/>
      <c r="AC23" s="35"/>
      <c r="AD23" s="35"/>
    </row>
    <row r="24" spans="1:30" s="59" customFormat="1" ht="11.25">
      <c r="A24" s="24" t="str">
        <f>+'[1]Generales'!E18</f>
        <v>Fuente: DANE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56"/>
      <c r="S24" s="56"/>
      <c r="T24" s="56"/>
      <c r="U24" s="57"/>
      <c r="V24" s="57"/>
      <c r="W24" s="57"/>
      <c r="X24" s="57"/>
      <c r="Y24" s="57"/>
      <c r="Z24" s="58"/>
      <c r="AA24" s="58"/>
      <c r="AB24" s="58"/>
      <c r="AC24" s="58"/>
      <c r="AD24" s="58"/>
    </row>
    <row r="25" spans="1:17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</row>
    <row r="26" spans="1:17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A2:P2"/>
    <mergeCell ref="A3:P3"/>
    <mergeCell ref="A4:P4"/>
    <mergeCell ref="B5:D5"/>
    <mergeCell ref="F5:H5"/>
    <mergeCell ref="J5:L5"/>
    <mergeCell ref="N5:P5"/>
    <mergeCell ref="B6:B7"/>
    <mergeCell ref="F6:F7"/>
    <mergeCell ref="N6:N7"/>
    <mergeCell ref="J6:J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120" zoomScaleNormal="120" workbookViewId="0" topLeftCell="A1">
      <selection activeCell="A1" sqref="A1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3" width="8.00390625" style="32" customWidth="1"/>
    <col min="4" max="5" width="7.00390625" style="32" customWidth="1"/>
    <col min="6" max="6" width="1.1484375" style="32" customWidth="1"/>
    <col min="7" max="7" width="8.00390625" style="32" customWidth="1"/>
    <col min="8" max="9" width="7.00390625" style="32" customWidth="1"/>
    <col min="10" max="10" width="1.1484375" style="32" customWidth="1"/>
    <col min="11" max="11" width="8.00390625" style="32" customWidth="1"/>
    <col min="12" max="12" width="7.00390625" style="32" customWidth="1"/>
    <col min="13" max="13" width="7.00390625" style="60" customWidth="1"/>
    <col min="14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6" customFormat="1" ht="11.25" customHeight="1" hidden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36" customFormat="1" ht="11.25" customHeight="1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36" customFormat="1" ht="11.2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6" customFormat="1" ht="11.25" customHeight="1">
      <c r="A5" s="134" t="s">
        <v>154</v>
      </c>
      <c r="B5" s="134"/>
      <c r="C5" s="134"/>
      <c r="D5" s="134"/>
      <c r="E5" s="134"/>
      <c r="F5" s="135"/>
      <c r="G5" s="134"/>
      <c r="H5" s="134"/>
      <c r="I5" s="134"/>
      <c r="J5" s="134"/>
      <c r="K5" s="134"/>
      <c r="L5" s="134"/>
      <c r="M5" s="134"/>
    </row>
    <row r="6" spans="1:13" s="62" customFormat="1" ht="31.5" customHeight="1">
      <c r="A6" s="143" t="s">
        <v>17</v>
      </c>
      <c r="B6" s="140" t="s">
        <v>18</v>
      </c>
      <c r="C6" s="139" t="s">
        <v>19</v>
      </c>
      <c r="D6" s="139"/>
      <c r="E6" s="139"/>
      <c r="F6" s="38"/>
      <c r="G6" s="139" t="s">
        <v>20</v>
      </c>
      <c r="H6" s="139"/>
      <c r="I6" s="139"/>
      <c r="J6" s="38"/>
      <c r="K6" s="139" t="s">
        <v>21</v>
      </c>
      <c r="L6" s="139"/>
      <c r="M6" s="139"/>
    </row>
    <row r="7" spans="1:13" s="36" customFormat="1" ht="12" customHeight="1">
      <c r="A7" s="144"/>
      <c r="B7" s="141"/>
      <c r="C7" s="137" t="s">
        <v>6</v>
      </c>
      <c r="D7" s="12" t="s">
        <v>5</v>
      </c>
      <c r="E7" s="9" t="s">
        <v>7</v>
      </c>
      <c r="F7" s="13"/>
      <c r="G7" s="137" t="s">
        <v>6</v>
      </c>
      <c r="H7" s="12" t="s">
        <v>5</v>
      </c>
      <c r="I7" s="9" t="s">
        <v>7</v>
      </c>
      <c r="J7" s="13"/>
      <c r="K7" s="137" t="s">
        <v>6</v>
      </c>
      <c r="L7" s="12" t="s">
        <v>5</v>
      </c>
      <c r="M7" s="9" t="s">
        <v>7</v>
      </c>
    </row>
    <row r="8" spans="1:13" s="36" customFormat="1" ht="12" customHeight="1">
      <c r="A8" s="145"/>
      <c r="B8" s="142"/>
      <c r="C8" s="138"/>
      <c r="D8" s="15" t="s">
        <v>8</v>
      </c>
      <c r="E8" s="16" t="s">
        <v>9</v>
      </c>
      <c r="F8" s="17"/>
      <c r="G8" s="138"/>
      <c r="H8" s="15" t="s">
        <v>8</v>
      </c>
      <c r="I8" s="16" t="s">
        <v>9</v>
      </c>
      <c r="J8" s="17"/>
      <c r="K8" s="138"/>
      <c r="L8" s="15" t="s">
        <v>8</v>
      </c>
      <c r="M8" s="16" t="s">
        <v>9</v>
      </c>
    </row>
    <row r="9" spans="1:13" s="36" customFormat="1" ht="16.5" customHeight="1">
      <c r="A9" s="8" t="s">
        <v>28</v>
      </c>
      <c r="B9" s="65">
        <v>66.05241161</v>
      </c>
      <c r="C9" s="18">
        <v>0.18541628</v>
      </c>
      <c r="D9" s="18">
        <v>2.21362824</v>
      </c>
      <c r="E9" s="18">
        <v>1.80521587</v>
      </c>
      <c r="F9" s="54"/>
      <c r="G9" s="66">
        <v>0.13</v>
      </c>
      <c r="H9" s="66">
        <v>1.53</v>
      </c>
      <c r="I9" s="66">
        <v>1.25</v>
      </c>
      <c r="J9" s="24"/>
      <c r="K9" s="18">
        <v>41.8433318</v>
      </c>
      <c r="L9" s="18">
        <v>40.83603192</v>
      </c>
      <c r="M9" s="18">
        <v>35.67101113</v>
      </c>
    </row>
    <row r="10" spans="1:13" s="36" customFormat="1" ht="16.5" customHeight="1">
      <c r="A10" s="11" t="s">
        <v>29</v>
      </c>
      <c r="B10" s="67">
        <v>28.50565764</v>
      </c>
      <c r="C10" s="19">
        <v>0.58717132</v>
      </c>
      <c r="D10" s="19">
        <v>7.07133191</v>
      </c>
      <c r="E10" s="19">
        <v>7.14940816</v>
      </c>
      <c r="F10" s="54"/>
      <c r="G10" s="66">
        <v>0.15</v>
      </c>
      <c r="H10" s="66">
        <v>1.81</v>
      </c>
      <c r="I10" s="66">
        <v>1.82</v>
      </c>
      <c r="J10" s="24"/>
      <c r="K10" s="19">
        <v>51.09631349</v>
      </c>
      <c r="L10" s="19">
        <v>48.21255037</v>
      </c>
      <c r="M10" s="19">
        <v>51.96621154</v>
      </c>
    </row>
    <row r="11" spans="1:13" s="36" customFormat="1" ht="16.5" customHeight="1">
      <c r="A11" s="11" t="s">
        <v>30</v>
      </c>
      <c r="B11" s="67">
        <v>5.44193075</v>
      </c>
      <c r="C11" s="19">
        <v>0.39172069</v>
      </c>
      <c r="D11" s="19">
        <v>7.82485943</v>
      </c>
      <c r="E11" s="19">
        <v>8.31751074</v>
      </c>
      <c r="F11" s="54"/>
      <c r="G11" s="66">
        <v>0.02</v>
      </c>
      <c r="H11" s="66">
        <v>0.41</v>
      </c>
      <c r="I11" s="66">
        <v>0.43</v>
      </c>
      <c r="J11" s="24"/>
      <c r="K11" s="19">
        <v>7.06035471</v>
      </c>
      <c r="L11" s="19">
        <v>10.95141798</v>
      </c>
      <c r="M11" s="19">
        <v>12.36277761</v>
      </c>
    </row>
    <row r="12" spans="1:13" s="52" customFormat="1" ht="16.5" customHeight="1">
      <c r="A12" s="68" t="s">
        <v>31</v>
      </c>
      <c r="B12" s="69">
        <v>100</v>
      </c>
      <c r="C12" s="21">
        <v>0.30237291</v>
      </c>
      <c r="D12" s="21">
        <v>3.75021281</v>
      </c>
      <c r="E12" s="21">
        <v>3.50693496</v>
      </c>
      <c r="F12" s="70"/>
      <c r="G12" s="71">
        <v>0.30237291</v>
      </c>
      <c r="H12" s="71">
        <v>3.75021281</v>
      </c>
      <c r="I12" s="71">
        <v>3.50693496</v>
      </c>
      <c r="J12" s="72"/>
      <c r="K12" s="21">
        <v>100</v>
      </c>
      <c r="L12" s="21">
        <v>100</v>
      </c>
      <c r="M12" s="21">
        <v>100</v>
      </c>
    </row>
    <row r="13" spans="1:13" s="36" customFormat="1" ht="12">
      <c r="A13" s="24" t="str">
        <f>+'[1]Generales'!E18</f>
        <v>Fuente: DANE</v>
      </c>
      <c r="B13" s="2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mergeCells count="11">
    <mergeCell ref="G7:G8"/>
    <mergeCell ref="K7:K8"/>
    <mergeCell ref="A2:M2"/>
    <mergeCell ref="A3:M3"/>
    <mergeCell ref="A5:M5"/>
    <mergeCell ref="C6:E6"/>
    <mergeCell ref="G6:I6"/>
    <mergeCell ref="K6:M6"/>
    <mergeCell ref="B6:B8"/>
    <mergeCell ref="A6:A8"/>
    <mergeCell ref="C7:C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4" sqref="A4:P4"/>
    </sheetView>
  </sheetViews>
  <sheetFormatPr defaultColWidth="11.421875" defaultRowHeight="12.75"/>
  <cols>
    <col min="1" max="1" width="17.28125" style="32" customWidth="1"/>
    <col min="2" max="2" width="8.00390625" style="32" hidden="1" customWidth="1"/>
    <col min="3" max="4" width="6.57421875" style="32" hidden="1" customWidth="1"/>
    <col min="5" max="5" width="2.57421875" style="32" customWidth="1"/>
    <col min="6" max="8" width="8.57421875" style="32" customWidth="1"/>
    <col min="9" max="9" width="1.1484375" style="32" customWidth="1"/>
    <col min="10" max="12" width="8.57421875" style="32" customWidth="1"/>
    <col min="13" max="13" width="1.1484375" style="32" customWidth="1"/>
    <col min="14" max="16" width="8.57421875" style="32" customWidth="1"/>
    <col min="17" max="17" width="7.8515625" style="32" customWidth="1"/>
    <col min="18" max="47" width="7.421875" style="32" customWidth="1"/>
    <col min="48" max="16384" width="11.421875" style="32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6" customFormat="1" ht="11.25" customHeight="1">
      <c r="A2" s="133" t="s">
        <v>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s="36" customFormat="1" ht="11.25" customHeight="1">
      <c r="A3" s="133" t="s">
        <v>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36" customFormat="1" ht="11.25" customHeight="1">
      <c r="A4" s="134" t="s">
        <v>154</v>
      </c>
      <c r="B4" s="134"/>
      <c r="C4" s="134"/>
      <c r="D4" s="134"/>
      <c r="E4" s="135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s="76" customFormat="1" ht="11.25" customHeight="1">
      <c r="A5" s="140" t="s">
        <v>17</v>
      </c>
      <c r="B5" s="73"/>
      <c r="C5" s="73"/>
      <c r="D5" s="73"/>
      <c r="E5" s="74"/>
      <c r="F5" s="75" t="s">
        <v>23</v>
      </c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62" customFormat="1" ht="15.75" customHeight="1">
      <c r="A6" s="141"/>
      <c r="B6" s="139" t="s">
        <v>1</v>
      </c>
      <c r="C6" s="139"/>
      <c r="D6" s="139"/>
      <c r="E6" s="38"/>
      <c r="F6" s="77" t="s">
        <v>24</v>
      </c>
      <c r="G6" s="77"/>
      <c r="H6" s="77"/>
      <c r="I6" s="38"/>
      <c r="J6" s="77" t="s">
        <v>25</v>
      </c>
      <c r="K6" s="77"/>
      <c r="L6" s="77"/>
      <c r="M6" s="38"/>
      <c r="N6" s="77" t="s">
        <v>26</v>
      </c>
      <c r="O6" s="77"/>
      <c r="P6" s="77"/>
    </row>
    <row r="7" spans="1:16" s="76" customFormat="1" ht="12" customHeight="1">
      <c r="A7" s="141"/>
      <c r="B7" s="140" t="s">
        <v>6</v>
      </c>
      <c r="C7" s="12" t="s">
        <v>5</v>
      </c>
      <c r="D7" s="12" t="s">
        <v>7</v>
      </c>
      <c r="E7" s="64"/>
      <c r="F7" s="144" t="s">
        <v>6</v>
      </c>
      <c r="G7" s="12" t="s">
        <v>5</v>
      </c>
      <c r="H7" s="144" t="s">
        <v>27</v>
      </c>
      <c r="I7" s="141"/>
      <c r="J7" s="144" t="s">
        <v>6</v>
      </c>
      <c r="K7" s="12" t="s">
        <v>5</v>
      </c>
      <c r="L7" s="144" t="s">
        <v>27</v>
      </c>
      <c r="M7" s="141"/>
      <c r="N7" s="144" t="s">
        <v>6</v>
      </c>
      <c r="O7" s="12" t="s">
        <v>5</v>
      </c>
      <c r="P7" s="144" t="s">
        <v>27</v>
      </c>
    </row>
    <row r="8" spans="1:16" s="76" customFormat="1" ht="12" customHeight="1">
      <c r="A8" s="142"/>
      <c r="B8" s="142"/>
      <c r="C8" s="15" t="s">
        <v>8</v>
      </c>
      <c r="D8" s="15" t="s">
        <v>9</v>
      </c>
      <c r="E8" s="15"/>
      <c r="F8" s="145"/>
      <c r="G8" s="15" t="s">
        <v>8</v>
      </c>
      <c r="H8" s="145"/>
      <c r="I8" s="142"/>
      <c r="J8" s="145"/>
      <c r="K8" s="15" t="s">
        <v>8</v>
      </c>
      <c r="L8" s="145"/>
      <c r="M8" s="142"/>
      <c r="N8" s="145"/>
      <c r="O8" s="15" t="s">
        <v>8</v>
      </c>
      <c r="P8" s="145"/>
    </row>
    <row r="9" spans="1:16" s="76" customFormat="1" ht="12">
      <c r="A9" s="64"/>
      <c r="B9" s="64"/>
      <c r="C9" s="64"/>
      <c r="D9" s="64"/>
      <c r="E9" s="64"/>
      <c r="F9" s="38"/>
      <c r="G9" s="12"/>
      <c r="H9" s="12"/>
      <c r="I9" s="12"/>
      <c r="J9" s="38"/>
      <c r="K9" s="78" t="s">
        <v>19</v>
      </c>
      <c r="L9" s="12"/>
      <c r="M9" s="12"/>
      <c r="N9" s="38"/>
      <c r="O9" s="12"/>
      <c r="P9" s="12"/>
    </row>
    <row r="10" spans="1:16" s="36" customFormat="1" ht="16.5" customHeight="1">
      <c r="A10" s="11" t="s">
        <v>28</v>
      </c>
      <c r="B10" s="79">
        <f>'[2]anex_tviv_mac12m'!F14</f>
        <v>0.18541628</v>
      </c>
      <c r="C10" s="79">
        <f>'[2]anex_tviv_mac12m'!G14</f>
        <v>2.21362824</v>
      </c>
      <c r="D10" s="79">
        <f>'[2]anex_tviv_mac12m'!H14</f>
        <v>1.80521587</v>
      </c>
      <c r="E10" s="79"/>
      <c r="F10" s="79">
        <v>0.18240491</v>
      </c>
      <c r="G10" s="79">
        <v>2.53317678</v>
      </c>
      <c r="H10" s="79">
        <v>2.33125156</v>
      </c>
      <c r="I10" s="80"/>
      <c r="J10" s="79">
        <v>0.18704669</v>
      </c>
      <c r="K10" s="79">
        <v>2.04432939</v>
      </c>
      <c r="L10" s="79">
        <v>1.52728789</v>
      </c>
      <c r="M10" s="79"/>
      <c r="N10" s="79">
        <v>0.20687994</v>
      </c>
      <c r="O10" s="79">
        <v>2.21462933</v>
      </c>
      <c r="P10" s="79">
        <v>1.74564568</v>
      </c>
    </row>
    <row r="11" spans="1:16" s="36" customFormat="1" ht="16.5" customHeight="1">
      <c r="A11" s="11" t="s">
        <v>29</v>
      </c>
      <c r="B11" s="79">
        <f>'[2]anex_tviv_mac12m'!F15</f>
        <v>0.58717132</v>
      </c>
      <c r="C11" s="79">
        <f>'[2]anex_tviv_mac12m'!G15</f>
        <v>7.07133191</v>
      </c>
      <c r="D11" s="79">
        <f>'[2]anex_tviv_mac12m'!H15</f>
        <v>7.14940816</v>
      </c>
      <c r="E11" s="79"/>
      <c r="F11" s="79">
        <v>0.69826718</v>
      </c>
      <c r="G11" s="79">
        <v>7.74414938</v>
      </c>
      <c r="H11" s="79">
        <v>7.83484418</v>
      </c>
      <c r="I11" s="80"/>
      <c r="J11" s="79">
        <v>0.50632164</v>
      </c>
      <c r="K11" s="79">
        <v>6.58598621</v>
      </c>
      <c r="L11" s="79">
        <v>6.6549729</v>
      </c>
      <c r="M11" s="79"/>
      <c r="N11" s="79">
        <v>0.77036993</v>
      </c>
      <c r="O11" s="79">
        <v>7.70884534</v>
      </c>
      <c r="P11" s="79">
        <v>7.77668151</v>
      </c>
    </row>
    <row r="12" spans="1:16" s="36" customFormat="1" ht="16.5" customHeight="1">
      <c r="A12" s="11" t="s">
        <v>30</v>
      </c>
      <c r="B12" s="79">
        <f>'[2]anex_tviv_mac12m'!F16</f>
        <v>0.39172069</v>
      </c>
      <c r="C12" s="79">
        <f>'[2]anex_tviv_mac12m'!G16</f>
        <v>7.82485943</v>
      </c>
      <c r="D12" s="79">
        <f>'[2]anex_tviv_mac12m'!H16</f>
        <v>8.31751074</v>
      </c>
      <c r="E12" s="79"/>
      <c r="F12" s="79">
        <v>0.53619271</v>
      </c>
      <c r="G12" s="79">
        <v>8.01459794</v>
      </c>
      <c r="H12" s="79">
        <v>8.55337652</v>
      </c>
      <c r="I12" s="80"/>
      <c r="J12" s="79">
        <v>0.31452236</v>
      </c>
      <c r="K12" s="79">
        <v>7.72391131</v>
      </c>
      <c r="L12" s="79">
        <v>8.1917164</v>
      </c>
      <c r="M12" s="79"/>
      <c r="N12" s="79">
        <v>0.4189456</v>
      </c>
      <c r="O12" s="79">
        <v>8.92166294</v>
      </c>
      <c r="P12" s="79">
        <v>9.29881157</v>
      </c>
    </row>
    <row r="13" spans="1:16" s="84" customFormat="1" ht="16.5" customHeight="1">
      <c r="A13" s="81" t="s">
        <v>31</v>
      </c>
      <c r="B13" s="82">
        <f>'[2]anex_tviv_mac12m'!F17</f>
        <v>0.30237291</v>
      </c>
      <c r="C13" s="82">
        <f>'[2]anex_tviv_mac12m'!G17</f>
        <v>3.75021281</v>
      </c>
      <c r="D13" s="82">
        <f>'[2]anex_tviv_mac12m'!H17</f>
        <v>3.50693496</v>
      </c>
      <c r="E13" s="82"/>
      <c r="F13" s="82">
        <v>0.35657234</v>
      </c>
      <c r="G13" s="82">
        <v>4.33752094</v>
      </c>
      <c r="H13" s="82">
        <v>4.25415973</v>
      </c>
      <c r="I13" s="83"/>
      <c r="J13" s="82">
        <v>0.27099191</v>
      </c>
      <c r="K13" s="82">
        <v>3.41262737</v>
      </c>
      <c r="L13" s="82">
        <v>3.07835786</v>
      </c>
      <c r="M13" s="82"/>
      <c r="N13" s="82">
        <v>0.40929041</v>
      </c>
      <c r="O13" s="82">
        <v>4.39853201</v>
      </c>
      <c r="P13" s="82">
        <v>4.14529242</v>
      </c>
    </row>
    <row r="14" spans="1:16" s="85" customFormat="1" ht="6" customHeight="1">
      <c r="A14" s="11"/>
      <c r="B14" s="79"/>
      <c r="C14" s="79"/>
      <c r="D14" s="79"/>
      <c r="E14" s="79"/>
      <c r="F14" s="79"/>
      <c r="G14" s="79"/>
      <c r="H14" s="79"/>
      <c r="I14" s="80"/>
      <c r="J14" s="79"/>
      <c r="K14" s="79"/>
      <c r="L14" s="79"/>
      <c r="M14" s="79"/>
      <c r="N14" s="79"/>
      <c r="O14" s="79"/>
      <c r="P14" s="79"/>
    </row>
    <row r="15" spans="1:16" s="88" customFormat="1" ht="12" hidden="1">
      <c r="A15" s="146"/>
      <c r="B15" s="86"/>
      <c r="C15" s="86"/>
      <c r="D15" s="86"/>
      <c r="E15" s="86"/>
      <c r="F15" s="87" t="s">
        <v>23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16" s="90" customFormat="1" ht="10.5" customHeight="1" hidden="1">
      <c r="A16" s="146"/>
      <c r="B16" s="144"/>
      <c r="C16" s="144"/>
      <c r="D16" s="144"/>
      <c r="E16" s="63"/>
      <c r="F16" s="89" t="str">
        <f>+F6</f>
        <v>Unifamiliar</v>
      </c>
      <c r="G16" s="89"/>
      <c r="H16" s="89"/>
      <c r="I16" s="63"/>
      <c r="J16" s="89" t="str">
        <f>+J6</f>
        <v>Multifamiliar</v>
      </c>
      <c r="K16" s="89"/>
      <c r="L16" s="89"/>
      <c r="M16" s="63"/>
      <c r="N16" s="89" t="str">
        <f>+N6</f>
        <v>De interés social</v>
      </c>
      <c r="O16" s="89"/>
      <c r="P16" s="89"/>
    </row>
    <row r="17" spans="1:16" s="90" customFormat="1" ht="24.75" customHeight="1">
      <c r="A17" s="146"/>
      <c r="B17" s="63"/>
      <c r="C17" s="63"/>
      <c r="D17" s="63"/>
      <c r="E17" s="63"/>
      <c r="F17" s="91" t="s">
        <v>32</v>
      </c>
      <c r="G17" s="89"/>
      <c r="H17" s="89"/>
      <c r="I17" s="89"/>
      <c r="J17" s="89"/>
      <c r="K17" s="92"/>
      <c r="L17" s="89"/>
      <c r="M17" s="89"/>
      <c r="N17" s="89"/>
      <c r="O17" s="89"/>
      <c r="P17" s="89"/>
    </row>
    <row r="18" spans="1:16" s="88" customFormat="1" ht="12.75" customHeight="1" hidden="1">
      <c r="A18" s="146"/>
      <c r="B18" s="141"/>
      <c r="C18" s="64"/>
      <c r="D18" s="64"/>
      <c r="E18" s="64"/>
      <c r="F18" s="144" t="s">
        <v>6</v>
      </c>
      <c r="G18" s="64" t="s">
        <v>5</v>
      </c>
      <c r="H18" s="64" t="s">
        <v>7</v>
      </c>
      <c r="I18" s="141"/>
      <c r="J18" s="144" t="s">
        <v>6</v>
      </c>
      <c r="K18" s="64" t="s">
        <v>5</v>
      </c>
      <c r="L18" s="64" t="s">
        <v>7</v>
      </c>
      <c r="M18" s="141"/>
      <c r="N18" s="144" t="s">
        <v>6</v>
      </c>
      <c r="O18" s="64" t="s">
        <v>5</v>
      </c>
      <c r="P18" s="64" t="s">
        <v>7</v>
      </c>
    </row>
    <row r="19" spans="1:16" s="88" customFormat="1" ht="12" hidden="1">
      <c r="A19" s="146"/>
      <c r="B19" s="141"/>
      <c r="C19" s="64"/>
      <c r="D19" s="64"/>
      <c r="E19" s="64"/>
      <c r="F19" s="144"/>
      <c r="G19" s="64" t="s">
        <v>8</v>
      </c>
      <c r="H19" s="64" t="s">
        <v>9</v>
      </c>
      <c r="I19" s="141"/>
      <c r="J19" s="144"/>
      <c r="K19" s="64" t="s">
        <v>8</v>
      </c>
      <c r="L19" s="64" t="s">
        <v>9</v>
      </c>
      <c r="M19" s="141"/>
      <c r="N19" s="144"/>
      <c r="O19" s="64" t="s">
        <v>8</v>
      </c>
      <c r="P19" s="64" t="s">
        <v>9</v>
      </c>
    </row>
    <row r="20" spans="1:16" s="85" customFormat="1" ht="16.5" customHeight="1">
      <c r="A20" s="11" t="str">
        <f>+A10</f>
        <v>Materiales</v>
      </c>
      <c r="B20" s="79"/>
      <c r="C20" s="79"/>
      <c r="D20" s="79"/>
      <c r="E20" s="79"/>
      <c r="F20" s="79">
        <v>0.11785404</v>
      </c>
      <c r="G20" s="79">
        <v>1.66262832</v>
      </c>
      <c r="H20" s="79">
        <v>1.53189085</v>
      </c>
      <c r="I20" s="79"/>
      <c r="J20" s="79">
        <v>0.13156556</v>
      </c>
      <c r="K20" s="79">
        <v>1.45600891</v>
      </c>
      <c r="L20" s="79">
        <v>1.08976807</v>
      </c>
      <c r="M20" s="79"/>
      <c r="N20" s="79">
        <v>0.12485348</v>
      </c>
      <c r="O20" s="79">
        <v>1.36234881</v>
      </c>
      <c r="P20" s="79">
        <v>1.07618231</v>
      </c>
    </row>
    <row r="21" spans="1:16" s="36" customFormat="1" ht="16.5" customHeight="1">
      <c r="A21" s="11" t="str">
        <f>+A11</f>
        <v>Mano de obra</v>
      </c>
      <c r="B21" s="79"/>
      <c r="C21" s="79"/>
      <c r="D21" s="79"/>
      <c r="E21" s="79"/>
      <c r="F21" s="79">
        <v>0.21096177</v>
      </c>
      <c r="G21" s="79">
        <v>2.27341565</v>
      </c>
      <c r="H21" s="79">
        <v>2.29626998</v>
      </c>
      <c r="I21" s="79"/>
      <c r="J21" s="79">
        <v>0.12178648</v>
      </c>
      <c r="K21" s="79">
        <v>1.54058243</v>
      </c>
      <c r="L21" s="79">
        <v>1.55068409</v>
      </c>
      <c r="M21" s="79"/>
      <c r="N21" s="79">
        <v>0.25939089</v>
      </c>
      <c r="O21" s="79">
        <v>2.52491467</v>
      </c>
      <c r="P21" s="79">
        <v>2.53935547</v>
      </c>
    </row>
    <row r="22" spans="1:16" s="36" customFormat="1" ht="16.5" customHeight="1">
      <c r="A22" s="11" t="str">
        <f>+A12</f>
        <v>Maquinaria y equipo</v>
      </c>
      <c r="B22" s="79"/>
      <c r="C22" s="79"/>
      <c r="D22" s="79"/>
      <c r="E22" s="79"/>
      <c r="F22" s="79">
        <v>0.02775653</v>
      </c>
      <c r="G22" s="79">
        <v>0.40147695</v>
      </c>
      <c r="H22" s="79">
        <v>0.42599889</v>
      </c>
      <c r="I22" s="79"/>
      <c r="J22" s="79">
        <v>0.01763986</v>
      </c>
      <c r="K22" s="79">
        <v>0.41603603</v>
      </c>
      <c r="L22" s="79">
        <v>0.4379057</v>
      </c>
      <c r="M22" s="79"/>
      <c r="N22" s="79">
        <v>0.02504604</v>
      </c>
      <c r="O22" s="79">
        <v>0.51126853</v>
      </c>
      <c r="P22" s="79">
        <v>0.52975465</v>
      </c>
    </row>
    <row r="23" spans="1:16" s="52" customFormat="1" ht="16.5" customHeight="1">
      <c r="A23" s="68" t="str">
        <f>+A13</f>
        <v>Total</v>
      </c>
      <c r="B23" s="93"/>
      <c r="C23" s="93"/>
      <c r="D23" s="93"/>
      <c r="E23" s="93"/>
      <c r="F23" s="93">
        <v>0.35657234</v>
      </c>
      <c r="G23" s="93">
        <v>4.33752094</v>
      </c>
      <c r="H23" s="93">
        <v>4.25415973</v>
      </c>
      <c r="I23" s="93"/>
      <c r="J23" s="93">
        <v>0.27099191</v>
      </c>
      <c r="K23" s="93">
        <v>3.41262737</v>
      </c>
      <c r="L23" s="93">
        <v>3.07835786</v>
      </c>
      <c r="M23" s="93"/>
      <c r="N23" s="93">
        <v>0.40929041</v>
      </c>
      <c r="O23" s="93">
        <v>4.39853201</v>
      </c>
      <c r="P23" s="93">
        <v>4.14529242</v>
      </c>
    </row>
    <row r="24" spans="1:16" s="59" customFormat="1" ht="11.25">
      <c r="A24" s="24" t="str">
        <f>+'[1]Generales'!E18</f>
        <v>Fuente: DANE</v>
      </c>
      <c r="B24" s="24"/>
      <c r="C24" s="24"/>
      <c r="D24" s="24"/>
      <c r="E24" s="2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6:16" s="94" customFormat="1" ht="14.25" customHeight="1">
      <c r="F25" s="95">
        <f>IF(ROUND(F13,2)&lt;&gt;ROUND(F23,2),CONCATENATE("Error ",ROUND(F13-F23,2)),"")</f>
      </c>
      <c r="G25" s="95">
        <f>IF(ROUND(G13,2)&lt;&gt;ROUND(G23,2),CONCATENATE("Error ",ROUND(G13-G23,2)),"")</f>
      </c>
      <c r="H25" s="95">
        <f>IF(ROUND(H13,2)&lt;&gt;ROUND(H23,2),CONCATENATE("Error ",ROUND(H13-H23,2)),"")</f>
      </c>
      <c r="J25" s="95">
        <f>IF(ROUND(J13,2)&lt;&gt;ROUND(J23,2),CONCATENATE("Error ",ROUND(J13-J23,2)),"")</f>
      </c>
      <c r="K25" s="95">
        <f>IF(ROUND(K13,2)&lt;&gt;ROUND(K23,2),CONCATENATE("Error ",ROUND(K13-K23,2)),"")</f>
      </c>
      <c r="L25" s="95">
        <f>IF(ROUND(L13,2)&lt;&gt;ROUND(L23,2),CONCATENATE("Error ",ROUND(L13-L23,2)),"")</f>
      </c>
      <c r="M25" s="95"/>
      <c r="N25" s="95">
        <f>IF(ROUND(N13,2)&lt;&gt;ROUND(N23,2),CONCATENATE("Error ",ROUND(N13-N23,2)),"")</f>
      </c>
      <c r="O25" s="95">
        <f>IF(ROUND(O13,2)&lt;&gt;ROUND(O23,2),CONCATENATE("Error ",ROUND(O13-O23,2)),"")</f>
      </c>
      <c r="P25" s="95">
        <f>IF(ROUND(P13,2)&lt;&gt;ROUND(P23,2),CONCATENATE("Error ",ROUND(P13-P23,2)),"")</f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22">
    <mergeCell ref="A15:A19"/>
    <mergeCell ref="J18:J19"/>
    <mergeCell ref="M18:M19"/>
    <mergeCell ref="N18:N19"/>
    <mergeCell ref="B16:D16"/>
    <mergeCell ref="B18:B19"/>
    <mergeCell ref="F18:F19"/>
    <mergeCell ref="I18:I19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F7:F8"/>
    <mergeCell ref="I7:I8"/>
    <mergeCell ref="J7:J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0.421875" style="96" bestFit="1" customWidth="1"/>
    <col min="2" max="5" width="7.00390625" style="96" customWidth="1"/>
    <col min="6" max="6" width="0.9921875" style="96" customWidth="1"/>
    <col min="7" max="10" width="7.00390625" style="96" customWidth="1"/>
    <col min="11" max="11" width="0.9921875" style="96" customWidth="1"/>
    <col min="12" max="15" width="7.00390625" style="96" customWidth="1"/>
    <col min="16" max="16384" width="11.28125" style="96" customWidth="1"/>
  </cols>
  <sheetData>
    <row r="1" spans="1:16" ht="11.25">
      <c r="A1" s="157"/>
      <c r="L1" s="97"/>
      <c r="M1" s="97"/>
      <c r="N1" s="97"/>
      <c r="O1" s="97"/>
      <c r="P1" s="97"/>
    </row>
    <row r="2" spans="12:16" ht="11.25">
      <c r="L2" s="97"/>
      <c r="M2" s="97"/>
      <c r="N2" s="97"/>
      <c r="O2" s="97"/>
      <c r="P2" s="97"/>
    </row>
    <row r="3" spans="12:16" ht="11.25">
      <c r="L3" s="97"/>
      <c r="M3" s="98"/>
      <c r="N3" s="98"/>
      <c r="O3" s="98"/>
      <c r="P3" s="98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97"/>
      <c r="M4" s="98"/>
      <c r="N4" s="98"/>
      <c r="O4" s="98"/>
      <c r="P4" s="99"/>
    </row>
    <row r="5" spans="1:16" ht="11.25">
      <c r="A5" s="100" t="s">
        <v>33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102"/>
      <c r="N5" s="102"/>
      <c r="O5" s="102"/>
      <c r="P5" s="103"/>
    </row>
    <row r="6" spans="1:16" ht="11.25">
      <c r="A6" s="100" t="s">
        <v>172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4"/>
      <c r="M6" s="103"/>
      <c r="N6" s="103"/>
      <c r="O6" s="103"/>
      <c r="P6" s="103"/>
    </row>
    <row r="7" spans="1:16" s="108" customFormat="1" ht="16.5" customHeight="1">
      <c r="A7" s="147" t="s">
        <v>34</v>
      </c>
      <c r="B7" s="105" t="s">
        <v>6</v>
      </c>
      <c r="C7" s="105"/>
      <c r="D7" s="105"/>
      <c r="E7" s="105"/>
      <c r="F7" s="106"/>
      <c r="G7" s="105" t="s">
        <v>35</v>
      </c>
      <c r="H7" s="105"/>
      <c r="I7" s="105"/>
      <c r="J7" s="105"/>
      <c r="K7" s="106"/>
      <c r="L7" s="105" t="s">
        <v>27</v>
      </c>
      <c r="M7" s="105"/>
      <c r="N7" s="105"/>
      <c r="O7" s="105"/>
      <c r="P7" s="107"/>
    </row>
    <row r="8" spans="1:16" ht="11.25">
      <c r="A8" s="148"/>
      <c r="B8" s="109">
        <f>+C8-1</f>
        <v>2004</v>
      </c>
      <c r="C8" s="109">
        <f>+D8-1</f>
        <v>2005</v>
      </c>
      <c r="D8" s="109">
        <f>+E8-1</f>
        <v>2006</v>
      </c>
      <c r="E8" s="109" t="str">
        <f>'[1]Indices'!K4</f>
        <v>2007</v>
      </c>
      <c r="F8" s="109"/>
      <c r="G8" s="109">
        <f>+H8-1</f>
        <v>2004</v>
      </c>
      <c r="H8" s="109">
        <f>+I8-1</f>
        <v>2005</v>
      </c>
      <c r="I8" s="109">
        <f>+J8-1</f>
        <v>2006</v>
      </c>
      <c r="J8" s="109" t="str">
        <f>'[1]Indices'!K4</f>
        <v>2007</v>
      </c>
      <c r="K8" s="109"/>
      <c r="L8" s="109">
        <f>+M8-1</f>
        <v>2004</v>
      </c>
      <c r="M8" s="109">
        <f>+N8-1</f>
        <v>2005</v>
      </c>
      <c r="N8" s="109">
        <f>+O8-1</f>
        <v>2006</v>
      </c>
      <c r="O8" s="109" t="str">
        <f>'[1]Indices'!K4</f>
        <v>2007</v>
      </c>
      <c r="P8" s="24"/>
    </row>
    <row r="9" spans="1:16" ht="14.25" customHeight="1">
      <c r="A9" s="107" t="s">
        <v>36</v>
      </c>
      <c r="B9" s="80">
        <v>1.64861668</v>
      </c>
      <c r="C9" s="80">
        <v>0.80392163</v>
      </c>
      <c r="D9" s="80">
        <v>1.52166698</v>
      </c>
      <c r="E9" s="80">
        <v>0.70507624</v>
      </c>
      <c r="F9" s="80"/>
      <c r="G9" s="80">
        <v>1.64861668</v>
      </c>
      <c r="H9" s="80">
        <v>0.80392163</v>
      </c>
      <c r="I9" s="80">
        <v>1.52166698</v>
      </c>
      <c r="J9" s="80">
        <v>0.70507624</v>
      </c>
      <c r="K9" s="80"/>
      <c r="L9" s="80">
        <v>8.51273428</v>
      </c>
      <c r="M9" s="80">
        <v>6.9836659</v>
      </c>
      <c r="N9" s="80">
        <v>3.42688416</v>
      </c>
      <c r="O9" s="80">
        <v>5.77929665</v>
      </c>
      <c r="P9" s="24"/>
    </row>
    <row r="10" spans="1:16" ht="14.25" customHeight="1">
      <c r="A10" s="107" t="s">
        <v>37</v>
      </c>
      <c r="B10" s="80">
        <v>2.43786243</v>
      </c>
      <c r="C10" s="80">
        <v>0.59355304</v>
      </c>
      <c r="D10" s="80">
        <v>0.50945172</v>
      </c>
      <c r="E10" s="80">
        <v>0.99387437</v>
      </c>
      <c r="F10" s="80"/>
      <c r="G10" s="80">
        <v>4.12667012</v>
      </c>
      <c r="H10" s="80">
        <v>1.40224637</v>
      </c>
      <c r="I10" s="80">
        <v>2.03887087</v>
      </c>
      <c r="J10" s="80">
        <v>1.70595818</v>
      </c>
      <c r="K10" s="80"/>
      <c r="L10" s="80">
        <v>8.67820346</v>
      </c>
      <c r="M10" s="80">
        <v>5.05751306</v>
      </c>
      <c r="N10" s="80">
        <v>3.34039225</v>
      </c>
      <c r="O10" s="80">
        <v>6.28911822</v>
      </c>
      <c r="P10" s="24"/>
    </row>
    <row r="11" spans="1:16" ht="14.25" customHeight="1">
      <c r="A11" s="107" t="s">
        <v>38</v>
      </c>
      <c r="B11" s="80">
        <v>2.24422834</v>
      </c>
      <c r="C11" s="80">
        <v>0.46085824</v>
      </c>
      <c r="D11" s="80">
        <v>0.57108614</v>
      </c>
      <c r="E11" s="110">
        <v>0.80429857</v>
      </c>
      <c r="F11" s="110"/>
      <c r="G11" s="110">
        <v>6.46351036</v>
      </c>
      <c r="H11" s="110">
        <v>1.86960453</v>
      </c>
      <c r="I11" s="110">
        <v>2.62160072</v>
      </c>
      <c r="J11" s="110">
        <v>2.52397775</v>
      </c>
      <c r="K11" s="110"/>
      <c r="L11" s="110">
        <v>9.92703766</v>
      </c>
      <c r="M11" s="110">
        <v>3.22620624</v>
      </c>
      <c r="N11" s="110">
        <v>3.45377964</v>
      </c>
      <c r="O11" s="110">
        <v>6.53559009</v>
      </c>
      <c r="P11" s="24"/>
    </row>
    <row r="12" spans="1:16" ht="14.25" customHeight="1">
      <c r="A12" s="107" t="s">
        <v>39</v>
      </c>
      <c r="B12" s="80">
        <v>0.82483837</v>
      </c>
      <c r="C12" s="80">
        <v>0.38704796</v>
      </c>
      <c r="D12" s="80">
        <v>0.53780488</v>
      </c>
      <c r="E12" s="110">
        <v>0.47926463</v>
      </c>
      <c r="F12" s="80"/>
      <c r="G12" s="80">
        <v>7.34166224</v>
      </c>
      <c r="H12" s="80">
        <v>2.26388876</v>
      </c>
      <c r="I12" s="80">
        <v>3.1735047</v>
      </c>
      <c r="J12" s="110">
        <v>3.01533891</v>
      </c>
      <c r="K12" s="80"/>
      <c r="L12" s="80">
        <v>10.27616238</v>
      </c>
      <c r="M12" s="80">
        <v>2.77798888</v>
      </c>
      <c r="N12" s="80">
        <v>3.60914205</v>
      </c>
      <c r="O12" s="110">
        <v>6.4735575</v>
      </c>
      <c r="P12" s="24"/>
    </row>
    <row r="13" spans="1:16" ht="14.25" customHeight="1">
      <c r="A13" s="107" t="s">
        <v>40</v>
      </c>
      <c r="B13" s="80">
        <v>0.50305886</v>
      </c>
      <c r="C13" s="80">
        <v>0.44948956</v>
      </c>
      <c r="D13" s="80">
        <v>0.68874349</v>
      </c>
      <c r="E13" s="110">
        <v>0.16801499</v>
      </c>
      <c r="F13" s="80"/>
      <c r="G13" s="80">
        <v>7.88165398</v>
      </c>
      <c r="H13" s="80">
        <v>2.72355426</v>
      </c>
      <c r="I13" s="80">
        <v>3.8841055</v>
      </c>
      <c r="J13" s="110">
        <v>3.18842013</v>
      </c>
      <c r="K13" s="80"/>
      <c r="L13" s="80">
        <v>10.07216971</v>
      </c>
      <c r="M13" s="80">
        <v>2.72320701</v>
      </c>
      <c r="N13" s="80">
        <v>3.85592175</v>
      </c>
      <c r="O13" s="110">
        <v>5.92291187</v>
      </c>
      <c r="P13" s="24"/>
    </row>
    <row r="14" spans="1:16" ht="14.25" customHeight="1">
      <c r="A14" s="107" t="s">
        <v>41</v>
      </c>
      <c r="B14" s="80">
        <v>0.16996376</v>
      </c>
      <c r="C14" s="80">
        <v>0.20433609</v>
      </c>
      <c r="D14" s="80">
        <v>0.76348433</v>
      </c>
      <c r="E14" s="110">
        <v>-0.03031491</v>
      </c>
      <c r="F14" s="110"/>
      <c r="G14" s="110">
        <v>8.0650137</v>
      </c>
      <c r="H14" s="110">
        <v>2.93345555</v>
      </c>
      <c r="I14" s="110">
        <v>4.67724436</v>
      </c>
      <c r="J14" s="110">
        <v>3.15713865</v>
      </c>
      <c r="K14" s="110"/>
      <c r="L14" s="110">
        <v>10.0908972</v>
      </c>
      <c r="M14" s="110">
        <v>2.75845545</v>
      </c>
      <c r="N14" s="110">
        <v>4.43544613</v>
      </c>
      <c r="O14" s="110">
        <v>5.08846747</v>
      </c>
      <c r="P14" s="24"/>
    </row>
    <row r="15" spans="1:16" ht="14.25" customHeight="1">
      <c r="A15" s="107" t="s">
        <v>42</v>
      </c>
      <c r="B15" s="80">
        <v>0.2471579</v>
      </c>
      <c r="C15" s="80">
        <v>-0.26351605</v>
      </c>
      <c r="D15" s="80">
        <v>1.12920334</v>
      </c>
      <c r="E15" s="110">
        <v>-0.10317849</v>
      </c>
      <c r="F15" s="80"/>
      <c r="G15" s="80">
        <v>8.33210492</v>
      </c>
      <c r="H15" s="80">
        <v>2.66220937</v>
      </c>
      <c r="I15" s="80">
        <v>5.8592633</v>
      </c>
      <c r="J15" s="110">
        <v>3.05070268</v>
      </c>
      <c r="K15" s="80"/>
      <c r="L15" s="80">
        <v>10.19785316</v>
      </c>
      <c r="M15" s="80">
        <v>2.23498858</v>
      </c>
      <c r="N15" s="80">
        <v>5.89378179</v>
      </c>
      <c r="O15" s="110">
        <v>3.80783721</v>
      </c>
      <c r="P15" s="24"/>
    </row>
    <row r="16" spans="1:16" ht="14.25" customHeight="1">
      <c r="A16" s="107" t="s">
        <v>43</v>
      </c>
      <c r="B16" s="80">
        <v>0.11043246</v>
      </c>
      <c r="C16" s="80">
        <v>0.06276837</v>
      </c>
      <c r="D16" s="80">
        <v>0.45563146</v>
      </c>
      <c r="E16" s="110">
        <v>0.21787831</v>
      </c>
      <c r="F16" s="80"/>
      <c r="G16" s="80">
        <v>8.45173873</v>
      </c>
      <c r="H16" s="80">
        <v>2.72664877</v>
      </c>
      <c r="I16" s="80">
        <v>6.34159141</v>
      </c>
      <c r="J16" s="110">
        <v>3.27522781</v>
      </c>
      <c r="K16" s="80"/>
      <c r="L16" s="80">
        <v>10.04277437</v>
      </c>
      <c r="M16" s="80">
        <v>2.18631295</v>
      </c>
      <c r="N16" s="80">
        <v>6.30953841</v>
      </c>
      <c r="O16" s="110">
        <v>3.56215023</v>
      </c>
      <c r="P16" s="24"/>
    </row>
    <row r="17" spans="1:16" ht="14.25" customHeight="1">
      <c r="A17" s="107" t="s">
        <v>44</v>
      </c>
      <c r="B17" s="80">
        <v>-0.05578499</v>
      </c>
      <c r="C17" s="80">
        <v>-0.2256382</v>
      </c>
      <c r="D17" s="80">
        <v>0.31665904</v>
      </c>
      <c r="E17" s="110">
        <v>0.15707367</v>
      </c>
      <c r="F17" s="80"/>
      <c r="G17" s="80">
        <v>8.39123894</v>
      </c>
      <c r="H17" s="80">
        <v>2.49485821</v>
      </c>
      <c r="I17" s="80">
        <v>6.67833167</v>
      </c>
      <c r="J17" s="110">
        <v>3.437446</v>
      </c>
      <c r="K17" s="80"/>
      <c r="L17" s="80">
        <v>9.74950778</v>
      </c>
      <c r="M17" s="80">
        <v>2.01264934</v>
      </c>
      <c r="N17" s="80">
        <v>6.88735587</v>
      </c>
      <c r="O17" s="110">
        <v>3.39740189</v>
      </c>
      <c r="P17" s="24"/>
    </row>
    <row r="18" spans="1:16" ht="14.25" customHeight="1">
      <c r="A18" s="107" t="s">
        <v>45</v>
      </c>
      <c r="B18" s="80">
        <v>-0.16807319</v>
      </c>
      <c r="C18" s="80">
        <v>-0.03180709</v>
      </c>
      <c r="D18" s="80">
        <v>0.19623096</v>
      </c>
      <c r="E18" s="111">
        <v>0.30237291</v>
      </c>
      <c r="F18" s="110"/>
      <c r="G18" s="110">
        <v>8.20906232</v>
      </c>
      <c r="H18" s="110">
        <v>2.46225757</v>
      </c>
      <c r="I18" s="110">
        <v>6.88766758</v>
      </c>
      <c r="J18" s="111">
        <v>3.75021281</v>
      </c>
      <c r="K18" s="110"/>
      <c r="L18" s="110">
        <v>9.2728742</v>
      </c>
      <c r="M18" s="110">
        <v>2.15189203</v>
      </c>
      <c r="N18" s="110">
        <v>7.13117727</v>
      </c>
      <c r="O18" s="111">
        <v>3.50693496</v>
      </c>
      <c r="P18" s="24"/>
    </row>
    <row r="19" spans="1:16" ht="14.25" customHeight="1">
      <c r="A19" s="107" t="s">
        <v>46</v>
      </c>
      <c r="B19" s="80">
        <v>-0.09387567</v>
      </c>
      <c r="C19" s="80">
        <v>0.10977843</v>
      </c>
      <c r="D19" s="80">
        <v>-0.11141537</v>
      </c>
      <c r="E19" s="110" t="s">
        <v>171</v>
      </c>
      <c r="F19" s="110"/>
      <c r="G19" s="110">
        <v>8.10748034</v>
      </c>
      <c r="H19" s="110">
        <v>2.57473903</v>
      </c>
      <c r="I19" s="110">
        <v>6.76857829</v>
      </c>
      <c r="J19" s="110" t="s">
        <v>171</v>
      </c>
      <c r="K19" s="110"/>
      <c r="L19" s="110">
        <v>8.51773038</v>
      </c>
      <c r="M19" s="110">
        <v>2.36012402</v>
      </c>
      <c r="N19" s="110">
        <v>6.89446961</v>
      </c>
      <c r="O19" s="110" t="s">
        <v>171</v>
      </c>
      <c r="P19" s="24"/>
    </row>
    <row r="20" spans="1:16" ht="14.25" customHeight="1">
      <c r="A20" s="109" t="s">
        <v>47</v>
      </c>
      <c r="B20" s="112">
        <v>-0.21028674</v>
      </c>
      <c r="C20" s="112">
        <v>0.11791045</v>
      </c>
      <c r="D20" s="112">
        <v>-0.12320609</v>
      </c>
      <c r="E20" s="113" t="s">
        <v>171</v>
      </c>
      <c r="F20" s="112"/>
      <c r="G20" s="112">
        <v>7.88014465</v>
      </c>
      <c r="H20" s="112">
        <v>2.69568537</v>
      </c>
      <c r="I20" s="112">
        <v>6.6370329</v>
      </c>
      <c r="J20" s="113" t="s">
        <v>171</v>
      </c>
      <c r="K20" s="112"/>
      <c r="L20" s="112">
        <v>7.88014465</v>
      </c>
      <c r="M20" s="112">
        <v>2.69568537</v>
      </c>
      <c r="N20" s="112">
        <v>6.6370329</v>
      </c>
      <c r="O20" s="113" t="s">
        <v>171</v>
      </c>
      <c r="P20" s="24"/>
    </row>
    <row r="21" spans="1:16" ht="11.25">
      <c r="A21" s="24" t="str">
        <f>+'[1]Generales'!E18</f>
        <v>Fuente: DANE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</sheetData>
  <mergeCells count="1">
    <mergeCell ref="A7:A8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workbookViewId="0" topLeftCell="B41">
      <selection activeCell="F2" sqref="F2"/>
    </sheetView>
  </sheetViews>
  <sheetFormatPr defaultColWidth="11.421875" defaultRowHeight="12.75"/>
  <cols>
    <col min="1" max="1" width="24.00390625" style="0" customWidth="1"/>
    <col min="2" max="4" width="11.57421875" style="0" bestFit="1" customWidth="1"/>
    <col min="5" max="5" width="1.57421875" style="0" customWidth="1"/>
    <col min="6" max="6" width="26.8515625" style="0" bestFit="1" customWidth="1"/>
  </cols>
  <sheetData>
    <row r="2" spans="1:9" ht="12.75">
      <c r="A2" s="114" t="s">
        <v>48</v>
      </c>
      <c r="B2" s="115"/>
      <c r="C2" s="115"/>
      <c r="D2" s="115"/>
      <c r="E2" s="116"/>
      <c r="F2" s="116"/>
      <c r="G2" s="117"/>
      <c r="H2" s="117"/>
      <c r="I2" s="117"/>
    </row>
    <row r="3" spans="1:9" ht="12.75">
      <c r="A3" s="118" t="s">
        <v>154</v>
      </c>
      <c r="B3" s="115"/>
      <c r="C3" s="115"/>
      <c r="D3" s="115"/>
      <c r="E3" s="116"/>
      <c r="F3" s="116"/>
      <c r="G3" s="117"/>
      <c r="H3" s="117"/>
      <c r="I3" s="117"/>
    </row>
    <row r="4" spans="1:9" ht="12.75">
      <c r="A4" s="153" t="s">
        <v>49</v>
      </c>
      <c r="B4" s="155" t="s">
        <v>50</v>
      </c>
      <c r="C4" s="155"/>
      <c r="D4" s="155"/>
      <c r="E4" s="119"/>
      <c r="F4" s="153" t="s">
        <v>49</v>
      </c>
      <c r="G4" s="156" t="s">
        <v>50</v>
      </c>
      <c r="H4" s="156"/>
      <c r="I4" s="156"/>
    </row>
    <row r="5" spans="1:9" ht="12.75">
      <c r="A5" s="154"/>
      <c r="B5" s="120" t="s">
        <v>27</v>
      </c>
      <c r="C5" s="120" t="s">
        <v>35</v>
      </c>
      <c r="D5" s="120" t="s">
        <v>6</v>
      </c>
      <c r="E5" s="120"/>
      <c r="F5" s="154"/>
      <c r="G5" s="121" t="s">
        <v>27</v>
      </c>
      <c r="H5" s="120" t="s">
        <v>35</v>
      </c>
      <c r="I5" s="121" t="s">
        <v>6</v>
      </c>
    </row>
    <row r="6" spans="1:9" ht="12.75">
      <c r="A6" s="114" t="s">
        <v>28</v>
      </c>
      <c r="B6" s="122">
        <v>1.81</v>
      </c>
      <c r="C6" s="122">
        <v>2.21</v>
      </c>
      <c r="D6" s="122">
        <v>0.19</v>
      </c>
      <c r="E6" s="123"/>
      <c r="F6" t="s">
        <v>51</v>
      </c>
      <c r="G6" s="124">
        <v>2.3396</v>
      </c>
      <c r="H6" s="124">
        <v>2.3344</v>
      </c>
      <c r="I6" s="124">
        <v>-0.1702</v>
      </c>
    </row>
    <row r="7" spans="1:9" ht="12.75">
      <c r="A7" t="s">
        <v>52</v>
      </c>
      <c r="B7" s="124">
        <v>15.3373</v>
      </c>
      <c r="C7" s="124">
        <v>6.0226</v>
      </c>
      <c r="D7" s="124">
        <v>-0.0424</v>
      </c>
      <c r="E7" s="125"/>
      <c r="F7" t="s">
        <v>53</v>
      </c>
      <c r="G7" s="124">
        <v>2.2405</v>
      </c>
      <c r="H7" s="124">
        <v>2.1843</v>
      </c>
      <c r="I7" s="124">
        <v>-0.0328</v>
      </c>
    </row>
    <row r="8" spans="1:9" ht="12.75">
      <c r="A8" t="s">
        <v>54</v>
      </c>
      <c r="B8" s="124">
        <v>12.4762</v>
      </c>
      <c r="C8" s="124">
        <v>9.5125</v>
      </c>
      <c r="D8" s="124">
        <v>0.0394</v>
      </c>
      <c r="E8" s="125"/>
      <c r="F8" t="s">
        <v>55</v>
      </c>
      <c r="G8" s="124">
        <v>2.0809</v>
      </c>
      <c r="H8" s="124">
        <v>2.0809</v>
      </c>
      <c r="I8" s="124">
        <v>0.0447</v>
      </c>
    </row>
    <row r="9" spans="1:9" ht="12.75">
      <c r="A9" t="s">
        <v>56</v>
      </c>
      <c r="B9" s="124">
        <v>11.5938</v>
      </c>
      <c r="C9" s="124">
        <v>11.195</v>
      </c>
      <c r="D9" s="124">
        <v>0.3418</v>
      </c>
      <c r="E9" s="125"/>
      <c r="F9" t="s">
        <v>57</v>
      </c>
      <c r="G9" s="124">
        <v>1.8938</v>
      </c>
      <c r="H9" s="124">
        <v>1.7926</v>
      </c>
      <c r="I9" s="124">
        <v>-0.1137</v>
      </c>
    </row>
    <row r="10" spans="1:9" ht="12.75">
      <c r="A10" t="s">
        <v>58</v>
      </c>
      <c r="B10" s="124">
        <v>10.6084</v>
      </c>
      <c r="C10" s="124">
        <v>10.1805</v>
      </c>
      <c r="D10" s="124">
        <v>-0.0015</v>
      </c>
      <c r="E10" s="125"/>
      <c r="F10" t="s">
        <v>59</v>
      </c>
      <c r="G10" s="124">
        <v>1.8804</v>
      </c>
      <c r="H10" s="124">
        <v>1.5603</v>
      </c>
      <c r="I10" s="124">
        <v>-0.4603</v>
      </c>
    </row>
    <row r="11" spans="1:9" ht="12.75">
      <c r="A11" t="s">
        <v>60</v>
      </c>
      <c r="B11" s="124">
        <v>10.2172</v>
      </c>
      <c r="C11" s="124">
        <v>9.4045</v>
      </c>
      <c r="D11" s="124">
        <v>0.6328</v>
      </c>
      <c r="E11" s="125"/>
      <c r="F11" t="s">
        <v>61</v>
      </c>
      <c r="G11" s="124">
        <v>1.8119</v>
      </c>
      <c r="H11" s="124">
        <v>1.5412</v>
      </c>
      <c r="I11" s="124">
        <v>0.0508</v>
      </c>
    </row>
    <row r="12" spans="1:9" ht="12.75">
      <c r="A12" t="s">
        <v>62</v>
      </c>
      <c r="B12" s="124">
        <v>9.5143</v>
      </c>
      <c r="C12" s="124">
        <v>9.6999</v>
      </c>
      <c r="D12" s="124">
        <v>-0.1445</v>
      </c>
      <c r="E12" s="125"/>
      <c r="F12" t="s">
        <v>63</v>
      </c>
      <c r="G12" s="124">
        <v>1.7724</v>
      </c>
      <c r="H12" s="124">
        <v>1.7522</v>
      </c>
      <c r="I12" s="124">
        <v>0.1023</v>
      </c>
    </row>
    <row r="13" spans="1:9" ht="12.75">
      <c r="A13" t="s">
        <v>64</v>
      </c>
      <c r="B13" s="124">
        <v>8.9432</v>
      </c>
      <c r="C13" s="124">
        <v>8.3364</v>
      </c>
      <c r="D13" s="124">
        <v>0.166</v>
      </c>
      <c r="E13" s="125"/>
      <c r="F13" t="s">
        <v>65</v>
      </c>
      <c r="G13" s="124">
        <v>1.699</v>
      </c>
      <c r="H13" s="124">
        <v>1.3555</v>
      </c>
      <c r="I13" s="124">
        <v>0.3648</v>
      </c>
    </row>
    <row r="14" spans="1:9" ht="12.75">
      <c r="A14" t="s">
        <v>66</v>
      </c>
      <c r="B14" s="124">
        <v>8.5676</v>
      </c>
      <c r="C14" s="124">
        <v>7.955</v>
      </c>
      <c r="D14" s="124">
        <v>-0.0093</v>
      </c>
      <c r="E14" s="125"/>
      <c r="F14" t="s">
        <v>67</v>
      </c>
      <c r="G14" s="124">
        <v>1.468</v>
      </c>
      <c r="H14" s="124">
        <v>0.4495</v>
      </c>
      <c r="I14" s="124">
        <v>-0.0693</v>
      </c>
    </row>
    <row r="15" spans="1:9" ht="12.75">
      <c r="A15" t="s">
        <v>68</v>
      </c>
      <c r="B15" s="124">
        <v>8.4136</v>
      </c>
      <c r="C15" s="124">
        <v>7.5959</v>
      </c>
      <c r="D15" s="124">
        <v>0.5473</v>
      </c>
      <c r="E15" s="125"/>
      <c r="F15" t="s">
        <v>69</v>
      </c>
      <c r="G15" s="124">
        <v>1.4591</v>
      </c>
      <c r="H15" s="124">
        <v>1.4878</v>
      </c>
      <c r="I15" s="124">
        <v>-0.0005</v>
      </c>
    </row>
    <row r="16" spans="1:9" ht="12.75">
      <c r="A16" t="s">
        <v>70</v>
      </c>
      <c r="B16" s="124">
        <v>8.0623</v>
      </c>
      <c r="C16" s="124">
        <v>5.8906</v>
      </c>
      <c r="D16" s="124">
        <v>-0.0076</v>
      </c>
      <c r="E16" s="125"/>
      <c r="F16" t="s">
        <v>71</v>
      </c>
      <c r="G16" s="124">
        <v>1.4235</v>
      </c>
      <c r="H16" s="124">
        <v>1.2128</v>
      </c>
      <c r="I16" s="124">
        <v>0.0168</v>
      </c>
    </row>
    <row r="17" spans="1:9" ht="12.75">
      <c r="A17" t="s">
        <v>72</v>
      </c>
      <c r="B17" s="124">
        <v>7.5252</v>
      </c>
      <c r="C17" s="124">
        <v>7.0443</v>
      </c>
      <c r="D17" s="124">
        <v>0.0395</v>
      </c>
      <c r="E17" s="125"/>
      <c r="F17" t="s">
        <v>73</v>
      </c>
      <c r="G17" s="124">
        <v>1.2774</v>
      </c>
      <c r="H17" s="124">
        <v>1.4523</v>
      </c>
      <c r="I17" s="124">
        <v>0.0537</v>
      </c>
    </row>
    <row r="18" spans="1:9" ht="12.75">
      <c r="A18" t="s">
        <v>74</v>
      </c>
      <c r="B18" s="124">
        <v>7.4159</v>
      </c>
      <c r="C18" s="124">
        <v>7.0248</v>
      </c>
      <c r="D18" s="124">
        <v>0.072</v>
      </c>
      <c r="E18" s="125"/>
      <c r="F18" t="s">
        <v>62</v>
      </c>
      <c r="G18" s="124">
        <v>1.2519</v>
      </c>
      <c r="H18" s="124">
        <v>1.0547</v>
      </c>
      <c r="I18" s="124">
        <v>-0.0131</v>
      </c>
    </row>
    <row r="19" spans="1:9" ht="12.75">
      <c r="A19" t="s">
        <v>75</v>
      </c>
      <c r="B19" s="124">
        <v>7.3802</v>
      </c>
      <c r="C19" s="124">
        <v>7.248</v>
      </c>
      <c r="D19" s="124">
        <v>-0.1383</v>
      </c>
      <c r="E19" s="125"/>
      <c r="F19" t="s">
        <v>76</v>
      </c>
      <c r="G19" s="124">
        <v>1.1769</v>
      </c>
      <c r="H19" s="124">
        <v>1.0942</v>
      </c>
      <c r="I19" s="124">
        <v>-1.2445</v>
      </c>
    </row>
    <row r="20" spans="1:9" ht="12.75">
      <c r="A20" t="s">
        <v>77</v>
      </c>
      <c r="B20" s="124">
        <v>7.3208</v>
      </c>
      <c r="C20" s="124">
        <v>6.7253</v>
      </c>
      <c r="D20" s="124">
        <v>-0.0462</v>
      </c>
      <c r="E20" s="125"/>
      <c r="F20" t="s">
        <v>78</v>
      </c>
      <c r="G20" s="124">
        <v>1.0297</v>
      </c>
      <c r="H20" s="124">
        <v>1.1758</v>
      </c>
      <c r="I20" s="124">
        <v>-0.2121</v>
      </c>
    </row>
    <row r="21" spans="1:9" ht="12.75">
      <c r="A21" t="s">
        <v>79</v>
      </c>
      <c r="B21" s="124">
        <v>7.0842</v>
      </c>
      <c r="C21" s="124">
        <v>6.2796</v>
      </c>
      <c r="D21" s="124">
        <v>0.2082</v>
      </c>
      <c r="E21" s="125"/>
      <c r="F21" t="s">
        <v>80</v>
      </c>
      <c r="G21" s="124">
        <v>0.6831</v>
      </c>
      <c r="H21" s="124">
        <v>0.426</v>
      </c>
      <c r="I21" s="124">
        <v>0.0316</v>
      </c>
    </row>
    <row r="22" spans="1:9" ht="12.75">
      <c r="A22" t="s">
        <v>81</v>
      </c>
      <c r="B22" s="124">
        <v>6.7323</v>
      </c>
      <c r="C22" s="124">
        <v>6.251</v>
      </c>
      <c r="D22" s="124">
        <v>0.242</v>
      </c>
      <c r="E22" s="125"/>
      <c r="F22" t="s">
        <v>82</v>
      </c>
      <c r="G22" s="124">
        <v>0.5231</v>
      </c>
      <c r="H22" s="124">
        <v>0.3903</v>
      </c>
      <c r="I22" s="124">
        <v>-0.6021</v>
      </c>
    </row>
    <row r="23" spans="1:9" ht="12.75">
      <c r="A23" t="s">
        <v>83</v>
      </c>
      <c r="B23" s="124">
        <v>6.6365</v>
      </c>
      <c r="C23" s="124">
        <v>6.9441</v>
      </c>
      <c r="D23" s="124">
        <v>0.5981</v>
      </c>
      <c r="E23" s="125"/>
      <c r="F23" t="s">
        <v>84</v>
      </c>
      <c r="G23" s="124">
        <v>0.4296</v>
      </c>
      <c r="H23" s="124">
        <v>0.2334</v>
      </c>
      <c r="I23" s="124">
        <v>0.0118</v>
      </c>
    </row>
    <row r="24" spans="1:9" ht="12.75">
      <c r="A24" t="s">
        <v>85</v>
      </c>
      <c r="B24" s="124">
        <v>6.3338</v>
      </c>
      <c r="C24" s="124">
        <v>5.499</v>
      </c>
      <c r="D24" s="124">
        <v>0.1168</v>
      </c>
      <c r="E24" s="125"/>
      <c r="F24" t="s">
        <v>86</v>
      </c>
      <c r="G24" s="124">
        <v>0.1844</v>
      </c>
      <c r="H24" s="124">
        <v>0.1778</v>
      </c>
      <c r="I24" s="124">
        <v>-0.0128</v>
      </c>
    </row>
    <row r="25" spans="1:9" ht="12.75">
      <c r="A25" t="s">
        <v>87</v>
      </c>
      <c r="B25" s="124">
        <v>6.2278</v>
      </c>
      <c r="C25" s="124">
        <v>6.0078</v>
      </c>
      <c r="D25" s="124">
        <v>0.2123</v>
      </c>
      <c r="E25" s="125"/>
      <c r="F25" t="s">
        <v>88</v>
      </c>
      <c r="G25" s="124">
        <v>0.102</v>
      </c>
      <c r="H25" s="124">
        <v>-0.1035</v>
      </c>
      <c r="I25" s="124">
        <v>0.1894</v>
      </c>
    </row>
    <row r="26" spans="1:9" ht="12.75">
      <c r="A26" t="s">
        <v>89</v>
      </c>
      <c r="B26" s="124">
        <v>5.9592</v>
      </c>
      <c r="C26" s="124">
        <v>4.3308</v>
      </c>
      <c r="D26" s="124">
        <v>0.3876</v>
      </c>
      <c r="E26" s="125"/>
      <c r="F26" t="s">
        <v>90</v>
      </c>
      <c r="G26" s="124">
        <v>-0.217</v>
      </c>
      <c r="H26" s="124">
        <v>1.1434</v>
      </c>
      <c r="I26" s="124">
        <v>0.5237</v>
      </c>
    </row>
    <row r="27" spans="1:9" ht="12.75">
      <c r="A27" t="s">
        <v>91</v>
      </c>
      <c r="B27" s="124">
        <v>5.9162</v>
      </c>
      <c r="C27" s="124">
        <v>4.8466</v>
      </c>
      <c r="D27" s="124">
        <v>0.3122</v>
      </c>
      <c r="E27" s="125"/>
      <c r="F27" t="s">
        <v>92</v>
      </c>
      <c r="G27" s="124">
        <v>-0.7513</v>
      </c>
      <c r="H27" s="124">
        <v>-0.5713</v>
      </c>
      <c r="I27" s="124">
        <v>2.3956</v>
      </c>
    </row>
    <row r="28" spans="1:9" ht="12.75">
      <c r="A28" t="s">
        <v>93</v>
      </c>
      <c r="B28" s="124">
        <v>5.6382</v>
      </c>
      <c r="C28" s="124">
        <v>4.9217</v>
      </c>
      <c r="D28" s="124">
        <v>0.1444</v>
      </c>
      <c r="E28" s="125"/>
      <c r="F28" t="s">
        <v>94</v>
      </c>
      <c r="G28" s="124">
        <v>-1.1623</v>
      </c>
      <c r="H28" s="124">
        <v>-2.3944</v>
      </c>
      <c r="I28" s="124">
        <v>-0.4881</v>
      </c>
    </row>
    <row r="29" spans="1:9" ht="12.75">
      <c r="A29" t="s">
        <v>95</v>
      </c>
      <c r="B29" s="124">
        <v>5.6183</v>
      </c>
      <c r="C29" s="124">
        <v>4.2743</v>
      </c>
      <c r="D29" s="124">
        <v>-0.1874</v>
      </c>
      <c r="E29" s="125"/>
      <c r="F29" t="s">
        <v>96</v>
      </c>
      <c r="G29" s="124">
        <v>-1.2363</v>
      </c>
      <c r="H29" s="124">
        <v>-1.8194</v>
      </c>
      <c r="I29" s="124">
        <v>-0.0631</v>
      </c>
    </row>
    <row r="30" spans="1:9" ht="12.75">
      <c r="A30" t="s">
        <v>97</v>
      </c>
      <c r="B30" s="124">
        <v>5.3549</v>
      </c>
      <c r="C30" s="124">
        <v>3.7371</v>
      </c>
      <c r="D30" s="124">
        <v>0.5061</v>
      </c>
      <c r="E30" s="125"/>
      <c r="F30" t="s">
        <v>98</v>
      </c>
      <c r="G30" s="124">
        <v>-1.7458</v>
      </c>
      <c r="H30" s="124">
        <v>-0.7622</v>
      </c>
      <c r="I30" s="124">
        <v>-0.4345</v>
      </c>
    </row>
    <row r="31" spans="1:9" ht="12.75">
      <c r="A31" t="s">
        <v>99</v>
      </c>
      <c r="B31" s="124">
        <v>4.9725</v>
      </c>
      <c r="C31" s="124">
        <v>4.855</v>
      </c>
      <c r="D31" s="124">
        <v>0.0409</v>
      </c>
      <c r="E31" s="125"/>
      <c r="F31" t="s">
        <v>100</v>
      </c>
      <c r="G31" s="124">
        <v>-2.3183</v>
      </c>
      <c r="H31" s="124">
        <v>-2.6084</v>
      </c>
      <c r="I31" s="124">
        <v>0.1374</v>
      </c>
    </row>
    <row r="32" spans="1:9" ht="12.75">
      <c r="A32" t="s">
        <v>101</v>
      </c>
      <c r="B32" s="124">
        <v>4.9402</v>
      </c>
      <c r="C32" s="124">
        <v>4.8323</v>
      </c>
      <c r="D32" s="124">
        <v>0.0676</v>
      </c>
      <c r="E32" s="125"/>
      <c r="F32" t="s">
        <v>102</v>
      </c>
      <c r="G32" s="124">
        <v>-2.414</v>
      </c>
      <c r="H32" s="124">
        <v>-1.468</v>
      </c>
      <c r="I32" s="124">
        <v>1.1461</v>
      </c>
    </row>
    <row r="33" spans="1:9" ht="12.75">
      <c r="A33" t="s">
        <v>103</v>
      </c>
      <c r="B33" s="124">
        <v>4.6395</v>
      </c>
      <c r="C33" s="124">
        <v>4.7552</v>
      </c>
      <c r="D33" s="124">
        <v>0.1446</v>
      </c>
      <c r="E33" s="125"/>
      <c r="F33" t="s">
        <v>104</v>
      </c>
      <c r="G33" s="124">
        <v>-3.1434</v>
      </c>
      <c r="H33" s="124">
        <v>-3.3664</v>
      </c>
      <c r="I33" s="124">
        <v>0.061</v>
      </c>
    </row>
    <row r="34" spans="1:9" ht="12.75">
      <c r="A34" t="s">
        <v>105</v>
      </c>
      <c r="B34" s="124">
        <v>4.5299</v>
      </c>
      <c r="C34" s="124">
        <v>3.7319</v>
      </c>
      <c r="D34" s="124">
        <v>0.2184</v>
      </c>
      <c r="E34" s="125"/>
      <c r="F34" t="s">
        <v>106</v>
      </c>
      <c r="G34" s="124">
        <v>-3.3459</v>
      </c>
      <c r="H34" s="124">
        <v>-2.8179</v>
      </c>
      <c r="I34" s="124">
        <v>-0.3421</v>
      </c>
    </row>
    <row r="35" spans="1:9" ht="12.75">
      <c r="A35" t="s">
        <v>107</v>
      </c>
      <c r="B35" s="124">
        <v>4.3837</v>
      </c>
      <c r="C35" s="124">
        <v>3.5347</v>
      </c>
      <c r="D35" s="124">
        <v>0.1777</v>
      </c>
      <c r="E35" s="125"/>
      <c r="F35" t="s">
        <v>108</v>
      </c>
      <c r="G35" s="124">
        <v>-3.5499</v>
      </c>
      <c r="H35" s="124">
        <v>-3.234</v>
      </c>
      <c r="I35" s="124">
        <v>-0.5828</v>
      </c>
    </row>
    <row r="36" spans="1:9" ht="12.75">
      <c r="A36" t="s">
        <v>109</v>
      </c>
      <c r="B36" s="124">
        <v>4.3782</v>
      </c>
      <c r="C36" s="124">
        <v>3.7449</v>
      </c>
      <c r="D36" s="124">
        <v>0.0085</v>
      </c>
      <c r="E36" s="125"/>
      <c r="F36" t="s">
        <v>110</v>
      </c>
      <c r="G36" s="124">
        <v>-4.8039</v>
      </c>
      <c r="H36" s="124">
        <v>-3.8255</v>
      </c>
      <c r="I36" s="124">
        <v>0.0089</v>
      </c>
    </row>
    <row r="37" spans="1:9" ht="12.75">
      <c r="A37" t="s">
        <v>111</v>
      </c>
      <c r="B37" s="124">
        <v>4.2997</v>
      </c>
      <c r="C37" s="124">
        <v>4.1512</v>
      </c>
      <c r="D37" s="124">
        <v>0.0958</v>
      </c>
      <c r="E37" s="125"/>
      <c r="F37" t="s">
        <v>112</v>
      </c>
      <c r="G37" s="124">
        <v>-7.0957</v>
      </c>
      <c r="H37" s="124">
        <v>-2.5525</v>
      </c>
      <c r="I37" s="124">
        <v>0.925</v>
      </c>
    </row>
    <row r="38" spans="1:5" ht="12.75">
      <c r="A38" t="s">
        <v>113</v>
      </c>
      <c r="B38" s="124">
        <v>4.0897</v>
      </c>
      <c r="C38" s="124">
        <v>3.3262</v>
      </c>
      <c r="D38" s="124">
        <v>0.0444</v>
      </c>
      <c r="E38" s="125"/>
    </row>
    <row r="39" spans="1:9" ht="12.75">
      <c r="A39" t="s">
        <v>114</v>
      </c>
      <c r="B39" s="124">
        <v>4.0043</v>
      </c>
      <c r="C39" s="124">
        <v>3.9584</v>
      </c>
      <c r="D39" s="124">
        <v>0.2818</v>
      </c>
      <c r="E39" s="125"/>
      <c r="F39" s="149" t="s">
        <v>29</v>
      </c>
      <c r="G39" s="151">
        <v>7.15</v>
      </c>
      <c r="H39" s="151">
        <v>7.07</v>
      </c>
      <c r="I39" s="151">
        <v>0.59</v>
      </c>
    </row>
    <row r="40" spans="1:9" ht="12.75">
      <c r="A40" t="s">
        <v>115</v>
      </c>
      <c r="B40" s="124">
        <v>3.919</v>
      </c>
      <c r="C40" s="124">
        <v>3.8228</v>
      </c>
      <c r="D40" s="124">
        <v>-0.0468</v>
      </c>
      <c r="E40" s="125"/>
      <c r="F40" s="150"/>
      <c r="G40" s="152"/>
      <c r="H40" s="152"/>
      <c r="I40" s="152"/>
    </row>
    <row r="41" spans="1:9" ht="12.75">
      <c r="A41" t="s">
        <v>116</v>
      </c>
      <c r="B41" s="124">
        <v>3.7512</v>
      </c>
      <c r="C41" s="124">
        <v>3.2191</v>
      </c>
      <c r="D41" s="124">
        <v>-0.4343</v>
      </c>
      <c r="E41" s="125"/>
      <c r="F41" t="s">
        <v>117</v>
      </c>
      <c r="G41" s="124">
        <v>8.4203</v>
      </c>
      <c r="H41" s="124">
        <v>8.3831</v>
      </c>
      <c r="I41" s="124">
        <v>1.29</v>
      </c>
    </row>
    <row r="42" spans="1:9" ht="12.75">
      <c r="A42" t="s">
        <v>118</v>
      </c>
      <c r="B42" s="124">
        <v>3.6525</v>
      </c>
      <c r="C42" s="124">
        <v>3.1058</v>
      </c>
      <c r="D42" s="124">
        <v>-0.073</v>
      </c>
      <c r="E42" s="125"/>
      <c r="F42" t="s">
        <v>119</v>
      </c>
      <c r="G42" s="124">
        <v>7.9183</v>
      </c>
      <c r="H42" s="124">
        <v>7.9183</v>
      </c>
      <c r="I42" s="124">
        <v>0.0408</v>
      </c>
    </row>
    <row r="43" spans="1:9" ht="12.75">
      <c r="A43" t="s">
        <v>120</v>
      </c>
      <c r="B43" s="124">
        <v>3.6356</v>
      </c>
      <c r="C43" s="124">
        <v>2.8201</v>
      </c>
      <c r="D43" s="124">
        <v>-1.0957</v>
      </c>
      <c r="E43" s="125"/>
      <c r="F43" t="s">
        <v>121</v>
      </c>
      <c r="G43" s="124">
        <v>5.9772</v>
      </c>
      <c r="H43" s="124">
        <v>5.8584</v>
      </c>
      <c r="I43" s="124">
        <v>0.0057</v>
      </c>
    </row>
    <row r="44" spans="1:9" ht="12.75">
      <c r="A44" t="s">
        <v>122</v>
      </c>
      <c r="B44" s="124">
        <v>3.6241</v>
      </c>
      <c r="C44" s="124">
        <v>3.3646</v>
      </c>
      <c r="D44" s="124">
        <v>0.4213</v>
      </c>
      <c r="E44" s="125"/>
      <c r="F44" s="125"/>
      <c r="G44" s="126"/>
      <c r="H44" s="126"/>
      <c r="I44" s="126"/>
    </row>
    <row r="45" spans="1:9" ht="12.75">
      <c r="A45" t="s">
        <v>123</v>
      </c>
      <c r="B45" s="124">
        <v>3.5219</v>
      </c>
      <c r="C45" s="124">
        <v>3.0027</v>
      </c>
      <c r="D45" s="124">
        <v>-0.0811</v>
      </c>
      <c r="E45" s="125"/>
      <c r="F45" s="114" t="s">
        <v>30</v>
      </c>
      <c r="G45" s="122">
        <v>8.32</v>
      </c>
      <c r="H45" s="122">
        <v>7.82</v>
      </c>
      <c r="I45" s="122">
        <v>0.39</v>
      </c>
    </row>
    <row r="46" spans="1:9" ht="12.75">
      <c r="A46" t="s">
        <v>124</v>
      </c>
      <c r="B46" s="124">
        <v>3.4733</v>
      </c>
      <c r="C46" s="124">
        <v>3.0959</v>
      </c>
      <c r="D46" s="124">
        <v>0.3059</v>
      </c>
      <c r="E46" s="127"/>
      <c r="F46" t="s">
        <v>125</v>
      </c>
      <c r="G46" s="124">
        <v>13.4022</v>
      </c>
      <c r="H46" s="124">
        <v>12.1153</v>
      </c>
      <c r="I46" s="124">
        <v>0.181</v>
      </c>
    </row>
    <row r="47" spans="1:9" ht="12.75">
      <c r="A47" t="s">
        <v>126</v>
      </c>
      <c r="B47" s="124">
        <v>3.3114</v>
      </c>
      <c r="C47" s="124">
        <v>1.9821</v>
      </c>
      <c r="D47" s="124">
        <v>0.0587</v>
      </c>
      <c r="E47" s="127"/>
      <c r="F47" t="s">
        <v>127</v>
      </c>
      <c r="G47" s="124">
        <v>13.0659</v>
      </c>
      <c r="H47" s="124">
        <v>12.4758</v>
      </c>
      <c r="I47" s="124">
        <v>0.3966</v>
      </c>
    </row>
    <row r="48" spans="1:9" ht="12.75">
      <c r="A48" t="s">
        <v>128</v>
      </c>
      <c r="B48" s="124">
        <v>3.2761</v>
      </c>
      <c r="C48" s="124">
        <v>1.7683</v>
      </c>
      <c r="D48" s="124">
        <v>-0.1645</v>
      </c>
      <c r="E48" s="127"/>
      <c r="F48" t="s">
        <v>129</v>
      </c>
      <c r="G48" s="124">
        <v>10.5671</v>
      </c>
      <c r="H48" s="124">
        <v>10.401</v>
      </c>
      <c r="I48" s="124">
        <v>0.9103</v>
      </c>
    </row>
    <row r="49" spans="1:9" ht="12.75">
      <c r="A49" t="s">
        <v>130</v>
      </c>
      <c r="B49" s="124">
        <v>3.2091</v>
      </c>
      <c r="C49" s="124">
        <v>3.5088</v>
      </c>
      <c r="D49" s="124">
        <v>0.0301</v>
      </c>
      <c r="E49" s="127"/>
      <c r="F49" t="s">
        <v>131</v>
      </c>
      <c r="G49" s="124">
        <v>9.0969</v>
      </c>
      <c r="H49" s="124">
        <v>8.7953</v>
      </c>
      <c r="I49" s="124">
        <v>0.0118</v>
      </c>
    </row>
    <row r="50" spans="1:9" ht="12.75">
      <c r="A50" t="s">
        <v>132</v>
      </c>
      <c r="B50" s="124">
        <v>2.9549</v>
      </c>
      <c r="C50" s="124">
        <v>2.9241</v>
      </c>
      <c r="D50" s="124">
        <v>-0.2008</v>
      </c>
      <c r="E50" s="127"/>
      <c r="F50" t="s">
        <v>133</v>
      </c>
      <c r="G50" s="124">
        <v>8.4354</v>
      </c>
      <c r="H50" s="124">
        <v>8.1967</v>
      </c>
      <c r="I50" s="124">
        <v>0.4381</v>
      </c>
    </row>
    <row r="51" spans="1:9" ht="12.75">
      <c r="A51" t="s">
        <v>134</v>
      </c>
      <c r="B51" s="124">
        <v>2.7777</v>
      </c>
      <c r="C51" s="124">
        <v>0.9692</v>
      </c>
      <c r="D51" s="124">
        <v>0</v>
      </c>
      <c r="E51" s="127"/>
      <c r="F51" t="s">
        <v>135</v>
      </c>
      <c r="G51" s="124">
        <v>7.4347</v>
      </c>
      <c r="H51" s="124">
        <v>7.4347</v>
      </c>
      <c r="I51" s="124">
        <v>0.8128</v>
      </c>
    </row>
    <row r="52" spans="1:9" ht="12.75">
      <c r="A52" t="s">
        <v>136</v>
      </c>
      <c r="B52" s="124">
        <v>2.7685</v>
      </c>
      <c r="C52" s="124">
        <v>2.7629</v>
      </c>
      <c r="D52" s="124">
        <v>-0.3049</v>
      </c>
      <c r="E52" s="127"/>
      <c r="F52" t="s">
        <v>137</v>
      </c>
      <c r="G52" s="124">
        <v>6.5181</v>
      </c>
      <c r="H52" s="124">
        <v>5.9554</v>
      </c>
      <c r="I52" s="124">
        <v>0.6926</v>
      </c>
    </row>
    <row r="53" spans="1:9" ht="12.75">
      <c r="A53" t="s">
        <v>138</v>
      </c>
      <c r="B53" s="124">
        <v>2.7026</v>
      </c>
      <c r="C53" s="124">
        <v>2.5429</v>
      </c>
      <c r="D53" s="124">
        <v>-0.217</v>
      </c>
      <c r="E53" s="127"/>
      <c r="F53" t="s">
        <v>139</v>
      </c>
      <c r="G53" s="124">
        <v>6.4003</v>
      </c>
      <c r="H53" s="124">
        <v>5.6862</v>
      </c>
      <c r="I53" s="124">
        <v>0.258</v>
      </c>
    </row>
    <row r="54" spans="1:9" ht="12.75">
      <c r="A54" t="s">
        <v>140</v>
      </c>
      <c r="B54" s="124">
        <v>2.6291</v>
      </c>
      <c r="C54" s="124">
        <v>2.7969</v>
      </c>
      <c r="D54" s="124">
        <v>-0.0412</v>
      </c>
      <c r="E54" s="127"/>
      <c r="F54" t="s">
        <v>141</v>
      </c>
      <c r="G54" s="124">
        <v>5.5935</v>
      </c>
      <c r="H54" s="124">
        <v>5.3711</v>
      </c>
      <c r="I54" s="124">
        <v>0.0612</v>
      </c>
    </row>
    <row r="55" spans="1:9" ht="12.75">
      <c r="A55" t="s">
        <v>142</v>
      </c>
      <c r="B55" s="124">
        <v>2.6252</v>
      </c>
      <c r="C55" s="124">
        <v>2.0172</v>
      </c>
      <c r="D55" s="124">
        <v>0</v>
      </c>
      <c r="E55" s="127"/>
      <c r="F55" t="s">
        <v>143</v>
      </c>
      <c r="G55" s="124">
        <v>4.7845</v>
      </c>
      <c r="H55" s="124">
        <v>4.8144</v>
      </c>
      <c r="I55" s="124">
        <v>0.5686</v>
      </c>
    </row>
    <row r="56" spans="1:9" ht="12.75">
      <c r="A56" t="s">
        <v>144</v>
      </c>
      <c r="B56" s="124">
        <v>2.5393</v>
      </c>
      <c r="C56" s="124">
        <v>2.3863</v>
      </c>
      <c r="D56" s="124">
        <v>0.1359</v>
      </c>
      <c r="E56" s="127"/>
      <c r="F56" t="s">
        <v>145</v>
      </c>
      <c r="G56" s="124">
        <v>1.808</v>
      </c>
      <c r="H56" s="124">
        <v>1.7563</v>
      </c>
      <c r="I56" s="124">
        <v>0.0538</v>
      </c>
    </row>
    <row r="57" spans="1:9" ht="12.75">
      <c r="A57" t="s">
        <v>146</v>
      </c>
      <c r="B57" s="124">
        <v>2.4319</v>
      </c>
      <c r="C57" s="124">
        <v>1.8231</v>
      </c>
      <c r="D57" s="124">
        <v>-0.0612</v>
      </c>
      <c r="E57" s="127"/>
      <c r="F57" t="s">
        <v>147</v>
      </c>
      <c r="G57" s="124">
        <v>0.2284</v>
      </c>
      <c r="H57" s="124">
        <v>-0.4836</v>
      </c>
      <c r="I57" s="124">
        <v>-0.0926</v>
      </c>
    </row>
    <row r="58" spans="1:9" ht="12.75">
      <c r="A58" s="128" t="s">
        <v>148</v>
      </c>
      <c r="B58" s="129">
        <v>2.3774</v>
      </c>
      <c r="C58" s="129">
        <v>2.2724</v>
      </c>
      <c r="D58" s="129">
        <v>0.052</v>
      </c>
      <c r="E58" s="130"/>
      <c r="F58" s="128" t="s">
        <v>149</v>
      </c>
      <c r="G58" s="129">
        <v>-0.0436</v>
      </c>
      <c r="H58" s="129">
        <v>1.2589</v>
      </c>
      <c r="I58" s="129">
        <v>0.0005</v>
      </c>
    </row>
    <row r="59" spans="1:9" ht="12.75">
      <c r="A59" s="131" t="s">
        <v>150</v>
      </c>
      <c r="B59" s="117"/>
      <c r="C59" s="117"/>
      <c r="D59" s="117"/>
      <c r="E59" s="116"/>
      <c r="F59" s="116"/>
      <c r="G59" s="117"/>
      <c r="H59" s="117"/>
      <c r="I59" s="117"/>
    </row>
  </sheetData>
  <mergeCells count="8">
    <mergeCell ref="A4:A5"/>
    <mergeCell ref="B4:D4"/>
    <mergeCell ref="F4:F5"/>
    <mergeCell ref="G4:I4"/>
    <mergeCell ref="F39:F40"/>
    <mergeCell ref="G39:G40"/>
    <mergeCell ref="H39:H40"/>
    <mergeCell ref="I39:I4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CIGutierrezP</cp:lastModifiedBy>
  <cp:lastPrinted>2007-11-13T16:40:45Z</cp:lastPrinted>
  <dcterms:created xsi:type="dcterms:W3CDTF">2007-11-13T15:53:09Z</dcterms:created>
  <dcterms:modified xsi:type="dcterms:W3CDTF">2007-11-13T19:08:24Z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