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xr:revisionPtr revIDLastSave="0" documentId="13_ncr:1_{11864D1E-9515-4024-903B-59DC99913E03}" xr6:coauthVersionLast="47" xr6:coauthVersionMax="47" xr10:uidLastSave="{00000000-0000-0000-0000-000000000000}"/>
  <bookViews>
    <workbookView xWindow="-120" yWindow="-120" windowWidth="20730" windowHeight="11160" tabRatio="841" xr2:uid="{00000000-000D-0000-FFFF-FFFF00000000}"/>
  </bookViews>
  <sheets>
    <sheet name="Indice" sheetId="1" r:id="rId1"/>
    <sheet name="Hoja1" sheetId="3" state="hidden" r:id="rId2"/>
    <sheet name="Gobierno general (ok)" sheetId="6" state="hidden" r:id="rId3"/>
    <sheet name="Cuadro 1" sheetId="9" r:id="rId4"/>
    <sheet name="Subsectores (2)" sheetId="7" state="hidden" r:id="rId5"/>
    <sheet name="Cuadro 2" sheetId="11" r:id="rId6"/>
    <sheet name="Cuadro 3" sheetId="16" r:id="rId7"/>
    <sheet name="Cuadro 4" sheetId="17" r:id="rId8"/>
    <sheet name="Cuadro 5" sheetId="12" r:id="rId9"/>
    <sheet name="Cuadro 6" sheetId="13" r:id="rId10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" l="1"/>
  <c r="F22" i="7"/>
  <c r="F21" i="7"/>
  <c r="F20" i="7"/>
  <c r="F19" i="7"/>
  <c r="F18" i="7"/>
  <c r="F17" i="7"/>
  <c r="F16" i="7"/>
  <c r="F15" i="7"/>
  <c r="F14" i="7"/>
  <c r="F13" i="7"/>
  <c r="K59" i="6"/>
  <c r="K58" i="6"/>
  <c r="K57" i="6"/>
  <c r="K56" i="6"/>
  <c r="K55" i="6"/>
  <c r="K54" i="6"/>
  <c r="K53" i="6"/>
  <c r="K52" i="6"/>
  <c r="K51" i="6"/>
  <c r="K50" i="6"/>
  <c r="K49" i="6"/>
  <c r="J59" i="6"/>
  <c r="J58" i="6"/>
  <c r="J57" i="6"/>
  <c r="J56" i="6"/>
  <c r="J55" i="6"/>
  <c r="J54" i="6"/>
  <c r="J53" i="6"/>
  <c r="J52" i="6"/>
  <c r="J51" i="6"/>
  <c r="J50" i="6"/>
  <c r="J49" i="6"/>
  <c r="I59" i="6"/>
  <c r="I58" i="6"/>
  <c r="I57" i="6"/>
  <c r="I56" i="6"/>
  <c r="I55" i="6"/>
  <c r="I54" i="6"/>
  <c r="I53" i="6"/>
  <c r="I52" i="6"/>
  <c r="I51" i="6"/>
  <c r="I50" i="6"/>
  <c r="I49" i="6"/>
  <c r="H59" i="6"/>
  <c r="H58" i="6"/>
  <c r="H57" i="6"/>
  <c r="H56" i="6"/>
  <c r="H55" i="6"/>
  <c r="H54" i="6"/>
  <c r="H53" i="6"/>
  <c r="H52" i="6"/>
  <c r="H51" i="6"/>
  <c r="H50" i="6"/>
  <c r="H49" i="6"/>
  <c r="G59" i="6"/>
  <c r="G58" i="6"/>
  <c r="G57" i="6"/>
  <c r="G56" i="6"/>
  <c r="G55" i="6"/>
  <c r="G54" i="6"/>
  <c r="G53" i="6"/>
  <c r="G52" i="6"/>
  <c r="G51" i="6"/>
  <c r="G50" i="6"/>
  <c r="G49" i="6"/>
  <c r="F59" i="6"/>
  <c r="F58" i="6"/>
  <c r="F57" i="6"/>
  <c r="F56" i="6"/>
  <c r="F55" i="6"/>
  <c r="F54" i="6"/>
  <c r="F53" i="6"/>
  <c r="F52" i="6"/>
  <c r="F51" i="6"/>
  <c r="F50" i="6"/>
  <c r="F49" i="6"/>
  <c r="E59" i="6"/>
  <c r="E58" i="6"/>
  <c r="E57" i="6"/>
  <c r="E56" i="6"/>
  <c r="E55" i="6"/>
  <c r="E54" i="6"/>
  <c r="E53" i="6"/>
  <c r="E52" i="6"/>
  <c r="E51" i="6"/>
  <c r="E50" i="6"/>
  <c r="E49" i="6"/>
  <c r="D59" i="6"/>
  <c r="D58" i="6"/>
  <c r="D57" i="6"/>
  <c r="D56" i="6"/>
  <c r="D55" i="6"/>
  <c r="D54" i="6"/>
  <c r="D53" i="6"/>
  <c r="D52" i="6"/>
  <c r="D51" i="6"/>
  <c r="D50" i="6"/>
  <c r="D49" i="6"/>
  <c r="K22" i="6"/>
  <c r="J22" i="6"/>
  <c r="I22" i="6"/>
  <c r="H22" i="6"/>
  <c r="H35" i="6"/>
  <c r="G22" i="6"/>
  <c r="F22" i="6"/>
  <c r="E22" i="6"/>
  <c r="D22" i="6"/>
  <c r="D30" i="6"/>
  <c r="C22" i="6"/>
  <c r="C32" i="6"/>
  <c r="C18" i="7"/>
  <c r="C17" i="7"/>
  <c r="C20" i="7"/>
  <c r="C13" i="7"/>
  <c r="C21" i="7"/>
  <c r="C22" i="7"/>
  <c r="C16" i="7"/>
  <c r="C12" i="7"/>
  <c r="C19" i="7"/>
  <c r="C15" i="7"/>
  <c r="C14" i="7"/>
  <c r="H60" i="6"/>
  <c r="E60" i="6"/>
  <c r="H37" i="6"/>
  <c r="H33" i="6"/>
  <c r="F60" i="6"/>
  <c r="H38" i="6"/>
  <c r="H34" i="6"/>
  <c r="H40" i="6"/>
  <c r="H36" i="6"/>
  <c r="H39" i="6"/>
  <c r="F23" i="7"/>
  <c r="K33" i="6"/>
  <c r="K35" i="6"/>
  <c r="K30" i="6"/>
  <c r="K37" i="6"/>
  <c r="K39" i="6"/>
  <c r="K31" i="6"/>
  <c r="K40" i="6"/>
  <c r="K38" i="6"/>
  <c r="K36" i="6"/>
  <c r="K34" i="6"/>
  <c r="K32" i="6"/>
  <c r="J37" i="6"/>
  <c r="J33" i="6"/>
  <c r="J38" i="6"/>
  <c r="J39" i="6"/>
  <c r="J35" i="6"/>
  <c r="J34" i="6"/>
  <c r="J31" i="6"/>
  <c r="J60" i="6"/>
  <c r="J40" i="6"/>
  <c r="J36" i="6"/>
  <c r="J32" i="6"/>
  <c r="J30" i="6"/>
  <c r="K60" i="6"/>
  <c r="I40" i="6"/>
  <c r="I39" i="6"/>
  <c r="I37" i="6"/>
  <c r="I36" i="6"/>
  <c r="I35" i="6"/>
  <c r="I34" i="6"/>
  <c r="I33" i="6"/>
  <c r="I32" i="6"/>
  <c r="I38" i="6"/>
  <c r="I60" i="6"/>
  <c r="I30" i="6"/>
  <c r="I31" i="6"/>
  <c r="H31" i="6"/>
  <c r="H32" i="6"/>
  <c r="H30" i="6"/>
  <c r="G60" i="6"/>
  <c r="G38" i="6"/>
  <c r="G34" i="6"/>
  <c r="G30" i="6"/>
  <c r="G37" i="6"/>
  <c r="G33" i="6"/>
  <c r="G40" i="6"/>
  <c r="G36" i="6"/>
  <c r="G32" i="6"/>
  <c r="G39" i="6"/>
  <c r="G35" i="6"/>
  <c r="G31" i="6"/>
  <c r="F39" i="6"/>
  <c r="F31" i="6"/>
  <c r="F33" i="6"/>
  <c r="F35" i="6"/>
  <c r="F37" i="6"/>
  <c r="F40" i="6"/>
  <c r="F38" i="6"/>
  <c r="F36" i="6"/>
  <c r="F34" i="6"/>
  <c r="F32" i="6"/>
  <c r="F30" i="6"/>
  <c r="E37" i="6"/>
  <c r="E33" i="6"/>
  <c r="E40" i="6"/>
  <c r="E36" i="6"/>
  <c r="E32" i="6"/>
  <c r="E38" i="6"/>
  <c r="E34" i="6"/>
  <c r="E30" i="6"/>
  <c r="E39" i="6"/>
  <c r="E35" i="6"/>
  <c r="E31" i="6"/>
  <c r="D39" i="6"/>
  <c r="D37" i="6"/>
  <c r="D36" i="6"/>
  <c r="D38" i="6"/>
  <c r="D40" i="6"/>
  <c r="D35" i="6"/>
  <c r="D34" i="6"/>
  <c r="D33" i="6"/>
  <c r="D31" i="6"/>
  <c r="D32" i="6"/>
  <c r="C40" i="6"/>
  <c r="C35" i="6"/>
  <c r="C36" i="6"/>
  <c r="C39" i="6"/>
  <c r="C34" i="6"/>
  <c r="C38" i="6"/>
  <c r="C31" i="6"/>
  <c r="D60" i="6"/>
  <c r="C30" i="6"/>
  <c r="C37" i="6"/>
  <c r="C33" i="6"/>
  <c r="E41" i="6"/>
  <c r="F41" i="6"/>
  <c r="D41" i="6"/>
  <c r="K41" i="6"/>
  <c r="G41" i="6"/>
  <c r="H41" i="6"/>
  <c r="I41" i="6"/>
  <c r="J41" i="6"/>
  <c r="C41" i="6"/>
</calcChain>
</file>

<file path=xl/sharedStrings.xml><?xml version="1.0" encoding="utf-8"?>
<sst xmlns="http://schemas.openxmlformats.org/spreadsheetml/2006/main" count="832" uniqueCount="221">
  <si>
    <t xml:space="preserve"> </t>
  </si>
  <si>
    <t>Código Finalidad</t>
  </si>
  <si>
    <t>Descripción Finalidad</t>
  </si>
  <si>
    <t>01</t>
  </si>
  <si>
    <t>Administración pública general</t>
  </si>
  <si>
    <t>02</t>
  </si>
  <si>
    <t>Defensa</t>
  </si>
  <si>
    <t>03</t>
  </si>
  <si>
    <t>Orden público y seguridad</t>
  </si>
  <si>
    <t>04</t>
  </si>
  <si>
    <t>Asuntos económicos</t>
  </si>
  <si>
    <t>05</t>
  </si>
  <si>
    <t>Protección del medio ambiente</t>
  </si>
  <si>
    <t>06</t>
  </si>
  <si>
    <t>Vivienda y espacio público</t>
  </si>
  <si>
    <t>07</t>
  </si>
  <si>
    <t>Salud</t>
  </si>
  <si>
    <t>08</t>
  </si>
  <si>
    <t>Actividades recreativas, cultura y deporte</t>
  </si>
  <si>
    <t>09</t>
  </si>
  <si>
    <t>Educación</t>
  </si>
  <si>
    <t>10</t>
  </si>
  <si>
    <t>Protección social</t>
  </si>
  <si>
    <t>11</t>
  </si>
  <si>
    <t>Servicios de la deuda</t>
  </si>
  <si>
    <t>TOTAL</t>
  </si>
  <si>
    <t>Miles de millones de pesos</t>
  </si>
  <si>
    <r>
      <t>2009 - 2017</t>
    </r>
    <r>
      <rPr>
        <b/>
        <vertAlign val="superscript"/>
        <sz val="9"/>
        <rFont val="Arial"/>
        <family val="2"/>
      </rPr>
      <t>Pr</t>
    </r>
  </si>
  <si>
    <t>Índice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</si>
  <si>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de Síntesis y Cuentas Nacionales - DANE</t>
    </r>
  </si>
  <si>
    <t>pr: cifra preliminar</t>
  </si>
  <si>
    <t>p: cifra provisional</t>
  </si>
  <si>
    <t>Actualizado el 29 de Junio de 2018</t>
  </si>
  <si>
    <t>Esta publicación incluye los resultados obtenidos de la clasificación del Gasto del Gobierno por Finalidad 2016 Provisional y 2017 Preliminar</t>
  </si>
  <si>
    <t>Gasto del Gobierno por Finalidad</t>
  </si>
  <si>
    <r>
      <t>2010 - 2017</t>
    </r>
    <r>
      <rPr>
        <b/>
        <vertAlign val="superscript"/>
        <sz val="9"/>
        <rFont val="Arial"/>
        <family val="2"/>
      </rPr>
      <t>Pr</t>
    </r>
  </si>
  <si>
    <t>Cuadro de resultados Gobierno General</t>
  </si>
  <si>
    <r>
      <t>2016</t>
    </r>
    <r>
      <rPr>
        <b/>
        <vertAlign val="superscript"/>
        <sz val="9"/>
        <color indexed="8"/>
        <rFont val="Arial"/>
        <family val="2"/>
      </rPr>
      <t>P</t>
    </r>
  </si>
  <si>
    <r>
      <t>2017</t>
    </r>
    <r>
      <rPr>
        <b/>
        <vertAlign val="superscript"/>
        <sz val="9"/>
        <color indexed="8"/>
        <rFont val="Arial"/>
        <family val="2"/>
      </rPr>
      <t>Pr</t>
    </r>
  </si>
  <si>
    <t xml:space="preserve">Cuadro de resultados Gobierno General </t>
  </si>
  <si>
    <t>Participación porcentual (%)</t>
  </si>
  <si>
    <t>Variación porcentual (%)</t>
  </si>
  <si>
    <t>Participación porcentual</t>
  </si>
  <si>
    <t>Variación porcentual</t>
  </si>
  <si>
    <t>Total</t>
  </si>
  <si>
    <t>Servicio de la deuda pública</t>
  </si>
  <si>
    <t>Administracion pública general</t>
  </si>
  <si>
    <t>Variación (%) 2017pr/2016p</t>
  </si>
  <si>
    <t>Participación (%) 2017pr</t>
  </si>
  <si>
    <t>Descripción</t>
  </si>
  <si>
    <t>CFG</t>
  </si>
  <si>
    <t>Gobierno General</t>
  </si>
  <si>
    <t>2017Pr</t>
  </si>
  <si>
    <t xml:space="preserve">Participación y Variación porcentual </t>
  </si>
  <si>
    <t>Gastos en administración pública general por subsector</t>
  </si>
  <si>
    <t>Gastos del Gobierno General por subsector para cada finalidad</t>
  </si>
  <si>
    <t>Participación Total del Subsector sobre la finalidad</t>
  </si>
  <si>
    <t>Subsector Central</t>
  </si>
  <si>
    <t>Subsector Local</t>
  </si>
  <si>
    <t>Participación (%) 
2017pr</t>
  </si>
  <si>
    <t>01.1 - 01.2</t>
  </si>
  <si>
    <t>Órganos ejecutivos y legislativos, asuntos financieros  y fiscales, asuntos exteriores, y ayuda económica al exterior</t>
  </si>
  <si>
    <t>01.3</t>
  </si>
  <si>
    <t>Servicios generales</t>
  </si>
  <si>
    <t>01.5</t>
  </si>
  <si>
    <t>Investigación y desarrollo relacionados con los servicios públicos generales</t>
  </si>
  <si>
    <t>01.6</t>
  </si>
  <si>
    <t>Administración pública general nep*.</t>
  </si>
  <si>
    <t>02.1</t>
  </si>
  <si>
    <t>Defensa militar</t>
  </si>
  <si>
    <t>02.5</t>
  </si>
  <si>
    <t>Defensa N.E.P.*</t>
  </si>
  <si>
    <t xml:space="preserve">Gastos en Defensa por subsector </t>
  </si>
  <si>
    <t>Gastos en Orden público y seguridad por subsector</t>
  </si>
  <si>
    <t>Gasto en Asuntos económicos por subsector</t>
  </si>
  <si>
    <t>05.1</t>
  </si>
  <si>
    <t>Ordenación de desechos</t>
  </si>
  <si>
    <t>05.2</t>
  </si>
  <si>
    <t>Ordenación de aguas residuales</t>
  </si>
  <si>
    <t>05.3</t>
  </si>
  <si>
    <t>Reducción de la contaminación</t>
  </si>
  <si>
    <t>05.4</t>
  </si>
  <si>
    <t>Protección de la diversidad biológica y del paisaje</t>
  </si>
  <si>
    <t>05.5</t>
  </si>
  <si>
    <t>Investigación y desarrollo relacionados con la protección del medio ambiente</t>
  </si>
  <si>
    <t>**</t>
  </si>
  <si>
    <t>05.6</t>
  </si>
  <si>
    <t>Administración de la protección del medio ambiente</t>
  </si>
  <si>
    <t>Gasto en Protección del medio ambiente, por subsector</t>
  </si>
  <si>
    <t>06.1</t>
  </si>
  <si>
    <t>Urbanización</t>
  </si>
  <si>
    <t>06.3</t>
  </si>
  <si>
    <t>Abastecimiento de agua</t>
  </si>
  <si>
    <t>06.4</t>
  </si>
  <si>
    <t>Alumbrado público</t>
  </si>
  <si>
    <t>06.6</t>
  </si>
  <si>
    <t>Administración de vivienda y espacio público</t>
  </si>
  <si>
    <t>03.1</t>
  </si>
  <si>
    <t>Servicios de policía</t>
  </si>
  <si>
    <t>03.2</t>
  </si>
  <si>
    <t>Servicios de protección contra incendios</t>
  </si>
  <si>
    <t>03.3</t>
  </si>
  <si>
    <t>Tribunales de justicia</t>
  </si>
  <si>
    <t>03.4</t>
  </si>
  <si>
    <t>Establecimientos penitenciarios</t>
  </si>
  <si>
    <t>03.6</t>
  </si>
  <si>
    <t>Administración del orden público y seguridad</t>
  </si>
  <si>
    <t>04.1</t>
  </si>
  <si>
    <t>Asuntos económicos, comerciales y laborales en general</t>
  </si>
  <si>
    <t>04.2</t>
  </si>
  <si>
    <t>Agricultura, silvicultura, pesca y caza</t>
  </si>
  <si>
    <t>04.3</t>
  </si>
  <si>
    <t>Combustibles y energía</t>
  </si>
  <si>
    <t>04.4</t>
  </si>
  <si>
    <t>Minería manufacturas y construcción</t>
  </si>
  <si>
    <t>04.5</t>
  </si>
  <si>
    <t>Transporte</t>
  </si>
  <si>
    <t>04.6</t>
  </si>
  <si>
    <t>Comunicaciones</t>
  </si>
  <si>
    <t>04.7</t>
  </si>
  <si>
    <t>Otras industrias</t>
  </si>
  <si>
    <t>Gasto en Vivienda y Espacio Público por subsector</t>
  </si>
  <si>
    <t xml:space="preserve">Subsector Fondos de Seguridad Social </t>
  </si>
  <si>
    <t>07.1 - 07.2 - 07.3</t>
  </si>
  <si>
    <t>Servicios médicos, hospitalarios y farmacéuticos</t>
  </si>
  <si>
    <t>07.4</t>
  </si>
  <si>
    <t>Servicios de salud pública</t>
  </si>
  <si>
    <t>-</t>
  </si>
  <si>
    <t>07.5</t>
  </si>
  <si>
    <t>Investigación y desarrollo relacionados con la salud</t>
  </si>
  <si>
    <t>07.6</t>
  </si>
  <si>
    <t>Administración de la salud</t>
  </si>
  <si>
    <t>Gasto en Salud por subsector</t>
  </si>
  <si>
    <t>08.1</t>
  </si>
  <si>
    <t>Servicios recreativos y deportivos</t>
  </si>
  <si>
    <t>08.2</t>
  </si>
  <si>
    <t>Servicios culturales y comunicaciones sociales</t>
  </si>
  <si>
    <t>08.3</t>
  </si>
  <si>
    <t>Servicios de radio y televisión</t>
  </si>
  <si>
    <t>08.5</t>
  </si>
  <si>
    <t>Investigación y desarrollo relacionados con esparcimiento, cultura y deporte</t>
  </si>
  <si>
    <t>08.6</t>
  </si>
  <si>
    <t>Administración de actividades recreativas, cultura y deporte</t>
  </si>
  <si>
    <t>Gasto en Actividades Recreativas, Cultura y Deporte por subsector</t>
  </si>
  <si>
    <t>09.1 - 09.2</t>
  </si>
  <si>
    <t>Educación preescolar, básica y media</t>
  </si>
  <si>
    <t>09.3</t>
  </si>
  <si>
    <t>Educación para el trabajo</t>
  </si>
  <si>
    <t>09.4</t>
  </si>
  <si>
    <t>Educación superior y tecnológica</t>
  </si>
  <si>
    <t>09.5 - 09.7</t>
  </si>
  <si>
    <t>Educación no atribuible a ningún nivel; e Investigación y desarrollo en educación</t>
  </si>
  <si>
    <t>09.6</t>
  </si>
  <si>
    <t>Servicios auxiliares de la educación</t>
  </si>
  <si>
    <t>09.8</t>
  </si>
  <si>
    <t>Administración de la educación</t>
  </si>
  <si>
    <t>Gasto en Educación, por subsector</t>
  </si>
  <si>
    <t>10.1</t>
  </si>
  <si>
    <t>Enfermedades e incapacidad</t>
  </si>
  <si>
    <t>10.2 - 10.3</t>
  </si>
  <si>
    <t>Edad avanzada</t>
  </si>
  <si>
    <t>10.4</t>
  </si>
  <si>
    <t>Familia e hijos</t>
  </si>
  <si>
    <t>10.5</t>
  </si>
  <si>
    <t>Desempleo</t>
  </si>
  <si>
    <t>10.6</t>
  </si>
  <si>
    <t>Vivienda social</t>
  </si>
  <si>
    <t>10.7</t>
  </si>
  <si>
    <t>Población socialmente vulnerable y excluída</t>
  </si>
  <si>
    <t>10.9</t>
  </si>
  <si>
    <t>Administración y protección social nep.*</t>
  </si>
  <si>
    <t>*  Participación porcentual del subsector institucional sobre el gasto total de la finalidad</t>
  </si>
  <si>
    <t>**  Variación superior 1.000%</t>
  </si>
  <si>
    <t>Gasto en Protección Social por subsector</t>
  </si>
  <si>
    <t>OK</t>
  </si>
  <si>
    <t>FALTA PEGAR COMO VALORES</t>
  </si>
  <si>
    <t>DATO ACTUALIZADO</t>
  </si>
  <si>
    <t>CUENTAS DE SECTORES INSTITUCIONALES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</si>
  <si>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</si>
  <si>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</si>
  <si>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</si>
  <si>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t>Vivienda</t>
  </si>
  <si>
    <t>Vejez</t>
  </si>
  <si>
    <t>Sobrevivientes</t>
  </si>
  <si>
    <t>Prestaciones relacionadas con la incapacidad</t>
  </si>
  <si>
    <t>Familia</t>
  </si>
  <si>
    <t>Programas de mercado laboral</t>
  </si>
  <si>
    <t>Otras áreas de política social</t>
  </si>
  <si>
    <r>
      <t>2020</t>
    </r>
    <r>
      <rPr>
        <b/>
        <vertAlign val="superscript"/>
        <sz val="9"/>
        <color indexed="8"/>
        <rFont val="Segoe UI"/>
        <family val="2"/>
      </rPr>
      <t>p</t>
    </r>
  </si>
  <si>
    <r>
      <t>2021</t>
    </r>
    <r>
      <rPr>
        <b/>
        <vertAlign val="superscript"/>
        <sz val="9"/>
        <color theme="1"/>
        <rFont val="Segoe UI"/>
        <family val="2"/>
      </rPr>
      <t>pr</t>
    </r>
  </si>
  <si>
    <t>Gasto social público y privado</t>
  </si>
  <si>
    <r>
      <t>2010 - 2021</t>
    </r>
    <r>
      <rPr>
        <b/>
        <vertAlign val="superscript"/>
        <sz val="9"/>
        <rFont val="Segoe UI"/>
        <family val="2"/>
      </rPr>
      <t>pr</t>
    </r>
  </si>
  <si>
    <t>Código</t>
  </si>
  <si>
    <t>Área de política social</t>
  </si>
  <si>
    <t>Gasto social público</t>
  </si>
  <si>
    <t>Gasto social privado obligatorio</t>
  </si>
  <si>
    <t>Gasto social privado voluntario</t>
  </si>
  <si>
    <t>Gasto social por tipo de beneficio</t>
  </si>
  <si>
    <t>Beneficios en dinero</t>
  </si>
  <si>
    <t>Beneficios en especie</t>
  </si>
  <si>
    <t>Tipo de beneficio</t>
  </si>
  <si>
    <t>PIB a precios corrientes</t>
  </si>
  <si>
    <t>Participación sobre el PIB a precios corrientes</t>
  </si>
  <si>
    <t>Gasto social público y privado 2010 - 2021pr</t>
  </si>
  <si>
    <t>Gasto social público y privado. Participación sobre el PIB a precios corrientes 2010 - 2021pr</t>
  </si>
  <si>
    <t>Gasto social público 2010 - 2021pr</t>
  </si>
  <si>
    <t>Gasto social privado voluntario 2010 - 2021pr</t>
  </si>
  <si>
    <t>Gasto social privado obligatorio 2010 - 2021pr</t>
  </si>
  <si>
    <t>Gasto social por tipo de beneficio 2010 - 2021pr</t>
  </si>
  <si>
    <t>Gasto social público y privado. Participación sobre el PIB a precios corrientes</t>
  </si>
  <si>
    <t>Variación anual (%)</t>
  </si>
  <si>
    <t xml:space="preserve"> Gasto Social Público y Privado</t>
  </si>
  <si>
    <t>Cuadro 1.</t>
  </si>
  <si>
    <t>Cuadro 2.</t>
  </si>
  <si>
    <t>Cuadro 3.</t>
  </si>
  <si>
    <t>Cuadro 4.</t>
  </si>
  <si>
    <t>Cuadro 5.</t>
  </si>
  <si>
    <t>Cuadro 6.</t>
  </si>
  <si>
    <r>
      <t>2011 - 2021</t>
    </r>
    <r>
      <rPr>
        <b/>
        <vertAlign val="superscript"/>
        <sz val="9"/>
        <rFont val="Segoe UI"/>
        <family val="2"/>
      </rPr>
      <t>pr</t>
    </r>
  </si>
  <si>
    <t xml:space="preserve">Índice </t>
  </si>
  <si>
    <t>Actualizado el 21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</si>
</sst>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_€_-;\-* #,##0.00\ _€_-;_-* &quot;-&quot;??\ _€_-;_-@_-"/>
    <numFmt numFmtId="166" formatCode="_ * #,##0.00_ ;_ * \-#,##0.00_ ;_ * &quot;-&quot;??_ ;_ @_ "/>
    <numFmt numFmtId="167" formatCode="#,##0.0"/>
    <numFmt numFmtId="168" formatCode="_(* #,##0.0_);_(* \(#,##0.0\);_(* &quot;-&quot;??_);_(@_)"/>
    <numFmt numFmtId="169" formatCode="0.0"/>
    <numFmt numFmtId="170" formatCode="0.0%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u/>
      <sz val="11"/>
      <color theme="1"/>
      <name val="Arial"/>
      <family val="2"/>
    </font>
    <font>
      <b/>
      <sz val="16"/>
      <color theme="0"/>
      <name val="Segoe UI"/>
      <family val="2"/>
    </font>
    <font>
      <sz val="11"/>
      <color theme="1"/>
      <name val="Segoe UI"/>
      <family val="2"/>
    </font>
    <font>
      <b/>
      <sz val="9"/>
      <name val="Segoe UI"/>
      <family val="2"/>
    </font>
    <font>
      <u/>
      <sz val="10"/>
      <color indexed="12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indexed="8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b/>
      <vertAlign val="superscript"/>
      <sz val="9"/>
      <color theme="1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vertAlign val="superscript"/>
      <sz val="8"/>
      <name val="Segoe UI"/>
      <family val="2"/>
    </font>
    <font>
      <sz val="11"/>
      <color rgb="FFC00000"/>
      <name val="Segoe UI"/>
      <family val="2"/>
    </font>
    <font>
      <b/>
      <sz val="10"/>
      <color theme="1"/>
      <name val="Segoe UI"/>
      <family val="2"/>
    </font>
    <font>
      <b/>
      <u/>
      <sz val="11"/>
      <color theme="0"/>
      <name val="Segoe UI"/>
      <family val="2"/>
    </font>
    <font>
      <u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33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4" fillId="23" borderId="5" applyNumberFormat="0" applyFon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17" fillId="16" borderId="6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6" fillId="28" borderId="0" applyNumberFormat="0" applyBorder="0" applyAlignment="0" applyProtection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87">
    <xf numFmtId="0" fontId="0" fillId="0" borderId="0" xfId="0"/>
    <xf numFmtId="0" fontId="24" fillId="27" borderId="0" xfId="0" applyFont="1" applyFill="1" applyBorder="1" applyAlignment="1">
      <alignment vertical="center"/>
    </xf>
    <xf numFmtId="0" fontId="24" fillId="27" borderId="0" xfId="0" applyFont="1" applyFill="1" applyBorder="1" applyAlignment="1">
      <alignment vertical="center" wrapText="1"/>
    </xf>
    <xf numFmtId="0" fontId="24" fillId="27" borderId="13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3" fontId="27" fillId="0" borderId="18" xfId="0" applyNumberFormat="1" applyFont="1" applyFill="1" applyBorder="1" applyAlignment="1" applyProtection="1">
      <alignment vertical="center"/>
    </xf>
    <xf numFmtId="3" fontId="27" fillId="0" borderId="14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8" fillId="0" borderId="0" xfId="0" applyFont="1"/>
    <xf numFmtId="0" fontId="2" fillId="24" borderId="0" xfId="133" applyFont="1" applyFill="1" applyBorder="1" applyAlignment="1" applyProtection="1"/>
    <xf numFmtId="0" fontId="28" fillId="0" borderId="0" xfId="0" applyFont="1" applyFill="1"/>
    <xf numFmtId="0" fontId="28" fillId="0" borderId="16" xfId="0" applyFont="1" applyBorder="1"/>
    <xf numFmtId="0" fontId="28" fillId="0" borderId="17" xfId="0" applyFont="1" applyBorder="1"/>
    <xf numFmtId="0" fontId="28" fillId="0" borderId="0" xfId="0" applyFont="1" applyBorder="1"/>
    <xf numFmtId="0" fontId="28" fillId="0" borderId="13" xfId="0" applyFont="1" applyBorder="1"/>
    <xf numFmtId="0" fontId="28" fillId="0" borderId="14" xfId="0" applyFont="1" applyBorder="1"/>
    <xf numFmtId="0" fontId="28" fillId="0" borderId="15" xfId="0" applyFont="1" applyBorder="1"/>
    <xf numFmtId="0" fontId="29" fillId="0" borderId="0" xfId="0" applyFont="1"/>
    <xf numFmtId="0" fontId="24" fillId="25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 wrapText="1"/>
    </xf>
    <xf numFmtId="0" fontId="24" fillId="25" borderId="14" xfId="0" applyFont="1" applyFill="1" applyBorder="1" applyAlignment="1">
      <alignment vertical="center" wrapText="1"/>
    </xf>
    <xf numFmtId="0" fontId="24" fillId="25" borderId="13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32" fillId="24" borderId="0" xfId="0" applyFont="1" applyFill="1" applyBorder="1" applyAlignment="1">
      <alignment vertical="center"/>
    </xf>
    <xf numFmtId="0" fontId="32" fillId="25" borderId="0" xfId="0" applyFont="1" applyFill="1" applyBorder="1" applyAlignment="1">
      <alignment vertical="center"/>
    </xf>
    <xf numFmtId="49" fontId="32" fillId="24" borderId="10" xfId="0" applyNumberFormat="1" applyFont="1" applyFill="1" applyBorder="1" applyAlignment="1">
      <alignment horizontal="center" vertical="center"/>
    </xf>
    <xf numFmtId="49" fontId="32" fillId="25" borderId="10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167" fontId="32" fillId="24" borderId="0" xfId="0" applyNumberFormat="1" applyFont="1" applyFill="1" applyBorder="1" applyAlignment="1">
      <alignment vertical="center"/>
    </xf>
    <xf numFmtId="167" fontId="32" fillId="25" borderId="0" xfId="0" applyNumberFormat="1" applyFont="1" applyFill="1" applyBorder="1" applyAlignment="1">
      <alignment vertical="center"/>
    </xf>
    <xf numFmtId="168" fontId="30" fillId="0" borderId="20" xfId="139" applyNumberFormat="1" applyFont="1" applyFill="1" applyBorder="1" applyAlignment="1">
      <alignment vertical="center"/>
    </xf>
    <xf numFmtId="0" fontId="2" fillId="0" borderId="0" xfId="133" applyAlignment="1" applyProtection="1"/>
    <xf numFmtId="0" fontId="0" fillId="0" borderId="21" xfId="0" applyBorder="1"/>
    <xf numFmtId="2" fontId="0" fillId="24" borderId="0" xfId="0" applyNumberFormat="1" applyFill="1" applyBorder="1" applyAlignment="1">
      <alignment horizontal="center" vertical="center"/>
    </xf>
    <xf numFmtId="169" fontId="0" fillId="24" borderId="22" xfId="0" applyNumberFormat="1" applyFill="1" applyBorder="1" applyAlignment="1">
      <alignment horizontal="center" vertical="center"/>
    </xf>
    <xf numFmtId="0" fontId="0" fillId="24" borderId="22" xfId="0" applyFill="1" applyBorder="1" applyAlignment="1">
      <alignment vertical="center"/>
    </xf>
    <xf numFmtId="49" fontId="0" fillId="24" borderId="22" xfId="0" quotePrefix="1" applyNumberFormat="1" applyFill="1" applyBorder="1" applyAlignment="1">
      <alignment horizontal="center" vertical="center"/>
    </xf>
    <xf numFmtId="169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49" fontId="0" fillId="24" borderId="0" xfId="0" applyNumberFormat="1" applyFill="1" applyBorder="1" applyAlignment="1">
      <alignment horizontal="center" vertical="center"/>
    </xf>
    <xf numFmtId="0" fontId="0" fillId="24" borderId="0" xfId="0" applyFill="1" applyBorder="1" applyAlignment="1">
      <alignment vertical="center" wrapText="1"/>
    </xf>
    <xf numFmtId="0" fontId="0" fillId="24" borderId="0" xfId="0" applyFont="1" applyFill="1" applyBorder="1" applyAlignment="1">
      <alignment vertical="center" wrapText="1"/>
    </xf>
    <xf numFmtId="49" fontId="0" fillId="24" borderId="0" xfId="0" quotePrefix="1" applyNumberForma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0" fontId="0" fillId="24" borderId="20" xfId="0" applyFill="1" applyBorder="1"/>
    <xf numFmtId="0" fontId="33" fillId="24" borderId="20" xfId="0" applyFont="1" applyFill="1" applyBorder="1"/>
    <xf numFmtId="0" fontId="34" fillId="24" borderId="16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2" fontId="0" fillId="24" borderId="0" xfId="0" applyNumberFormat="1" applyFill="1" applyBorder="1" applyAlignment="1">
      <alignment horizontal="center"/>
    </xf>
    <xf numFmtId="0" fontId="0" fillId="24" borderId="22" xfId="0" applyFill="1" applyBorder="1" applyAlignment="1">
      <alignment horizontal="center" vertical="center"/>
    </xf>
    <xf numFmtId="0" fontId="0" fillId="24" borderId="22" xfId="0" applyFill="1" applyBorder="1" applyAlignment="1">
      <alignment vertical="center" wrapText="1"/>
    </xf>
    <xf numFmtId="2" fontId="0" fillId="24" borderId="22" xfId="0" applyNumberFormat="1" applyFill="1" applyBorder="1" applyAlignment="1">
      <alignment horizontal="center"/>
    </xf>
    <xf numFmtId="0" fontId="34" fillId="24" borderId="0" xfId="0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4" borderId="24" xfId="0" applyFill="1" applyBorder="1" applyAlignment="1">
      <alignment horizontal="center" vertical="center"/>
    </xf>
    <xf numFmtId="0" fontId="0" fillId="24" borderId="24" xfId="0" applyFill="1" applyBorder="1" applyAlignment="1">
      <alignment vertical="center" wrapText="1"/>
    </xf>
    <xf numFmtId="2" fontId="0" fillId="24" borderId="24" xfId="0" applyNumberFormat="1" applyFill="1" applyBorder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0" fillId="24" borderId="16" xfId="0" applyFill="1" applyBorder="1" applyAlignment="1">
      <alignment vertical="center" wrapText="1"/>
    </xf>
    <xf numFmtId="0" fontId="0" fillId="24" borderId="16" xfId="0" applyFill="1" applyBorder="1" applyAlignment="1">
      <alignment horizontal="center"/>
    </xf>
    <xf numFmtId="169" fontId="0" fillId="24" borderId="24" xfId="0" applyNumberFormat="1" applyFill="1" applyBorder="1" applyAlignment="1"/>
    <xf numFmtId="0" fontId="33" fillId="24" borderId="20" xfId="0" applyFont="1" applyFill="1" applyBorder="1" applyAlignment="1"/>
    <xf numFmtId="0" fontId="33" fillId="24" borderId="14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vertical="center" wrapText="1"/>
    </xf>
    <xf numFmtId="2" fontId="35" fillId="0" borderId="24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2" fontId="35" fillId="0" borderId="0" xfId="0" applyNumberFormat="1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vertical="center" wrapText="1"/>
    </xf>
    <xf numFmtId="2" fontId="35" fillId="0" borderId="22" xfId="0" applyNumberFormat="1" applyFont="1" applyFill="1" applyBorder="1" applyAlignment="1">
      <alignment horizontal="center"/>
    </xf>
    <xf numFmtId="169" fontId="35" fillId="0" borderId="0" xfId="0" applyNumberFormat="1" applyFont="1" applyFill="1" applyBorder="1" applyAlignment="1">
      <alignment horizontal="center"/>
    </xf>
    <xf numFmtId="3" fontId="32" fillId="24" borderId="0" xfId="0" applyNumberFormat="1" applyFont="1" applyFill="1" applyBorder="1" applyAlignment="1">
      <alignment horizontal="center" vertical="center"/>
    </xf>
    <xf numFmtId="3" fontId="32" fillId="24" borderId="13" xfId="0" applyNumberFormat="1" applyFont="1" applyFill="1" applyBorder="1" applyAlignment="1">
      <alignment horizontal="center" vertical="center"/>
    </xf>
    <xf numFmtId="3" fontId="32" fillId="25" borderId="0" xfId="0" applyNumberFormat="1" applyFont="1" applyFill="1" applyBorder="1" applyAlignment="1">
      <alignment horizontal="center" vertical="center"/>
    </xf>
    <xf numFmtId="3" fontId="32" fillId="25" borderId="13" xfId="0" applyNumberFormat="1" applyFont="1" applyFill="1" applyBorder="1" applyAlignment="1">
      <alignment horizontal="center" vertical="center"/>
    </xf>
    <xf numFmtId="3" fontId="30" fillId="0" borderId="20" xfId="0" applyNumberFormat="1" applyFont="1" applyFill="1" applyBorder="1" applyAlignment="1">
      <alignment horizontal="center" vertical="center"/>
    </xf>
    <xf numFmtId="3" fontId="30" fillId="0" borderId="19" xfId="0" applyNumberFormat="1" applyFont="1" applyFill="1" applyBorder="1" applyAlignment="1">
      <alignment horizontal="center" vertical="center"/>
    </xf>
    <xf numFmtId="167" fontId="32" fillId="24" borderId="0" xfId="0" applyNumberFormat="1" applyFont="1" applyFill="1" applyBorder="1" applyAlignment="1">
      <alignment horizontal="center" vertical="center"/>
    </xf>
    <xf numFmtId="167" fontId="32" fillId="24" borderId="13" xfId="0" applyNumberFormat="1" applyFont="1" applyFill="1" applyBorder="1" applyAlignment="1">
      <alignment horizontal="center" vertical="center"/>
    </xf>
    <xf numFmtId="167" fontId="32" fillId="25" borderId="0" xfId="0" applyNumberFormat="1" applyFont="1" applyFill="1" applyBorder="1" applyAlignment="1">
      <alignment horizontal="center" vertical="center"/>
    </xf>
    <xf numFmtId="167" fontId="32" fillId="25" borderId="13" xfId="0" applyNumberFormat="1" applyFont="1" applyFill="1" applyBorder="1" applyAlignment="1">
      <alignment horizontal="center" vertical="center"/>
    </xf>
    <xf numFmtId="168" fontId="30" fillId="0" borderId="20" xfId="139" applyNumberFormat="1" applyFont="1" applyFill="1" applyBorder="1" applyAlignment="1">
      <alignment horizontal="center" vertical="center"/>
    </xf>
    <xf numFmtId="168" fontId="30" fillId="0" borderId="20" xfId="139" applyNumberFormat="1" applyFont="1" applyFill="1" applyBorder="1" applyAlignment="1">
      <alignment horizontal="right" vertical="center"/>
    </xf>
    <xf numFmtId="167" fontId="32" fillId="24" borderId="0" xfId="0" applyNumberFormat="1" applyFont="1" applyFill="1" applyBorder="1" applyAlignment="1">
      <alignment horizontal="right" vertical="center"/>
    </xf>
    <xf numFmtId="167" fontId="32" fillId="25" borderId="0" xfId="0" applyNumberFormat="1" applyFont="1" applyFill="1" applyBorder="1" applyAlignment="1">
      <alignment horizontal="right" vertical="center"/>
    </xf>
    <xf numFmtId="0" fontId="30" fillId="0" borderId="20" xfId="0" applyFont="1" applyFill="1" applyBorder="1" applyAlignment="1">
      <alignment horizontal="right" vertical="center"/>
    </xf>
    <xf numFmtId="0" fontId="30" fillId="0" borderId="19" xfId="0" applyFont="1" applyFill="1" applyBorder="1" applyAlignment="1">
      <alignment horizontal="right" vertical="center"/>
    </xf>
    <xf numFmtId="0" fontId="2" fillId="0" borderId="0" xfId="133" applyBorder="1" applyAlignment="1" applyProtection="1"/>
    <xf numFmtId="0" fontId="2" fillId="0" borderId="0" xfId="133" applyFill="1" applyBorder="1" applyAlignment="1" applyProtection="1">
      <alignment vertical="center"/>
    </xf>
    <xf numFmtId="0" fontId="36" fillId="28" borderId="0" xfId="230"/>
    <xf numFmtId="0" fontId="34" fillId="24" borderId="16" xfId="0" applyFont="1" applyFill="1" applyBorder="1" applyAlignment="1">
      <alignment horizontal="center" vertical="center" wrapText="1"/>
    </xf>
    <xf numFmtId="10" fontId="29" fillId="0" borderId="0" xfId="231" applyNumberFormat="1" applyFont="1"/>
    <xf numFmtId="170" fontId="0" fillId="24" borderId="20" xfId="0" applyNumberFormat="1" applyFill="1" applyBorder="1"/>
    <xf numFmtId="170" fontId="34" fillId="24" borderId="0" xfId="0" applyNumberFormat="1" applyFont="1" applyFill="1" applyBorder="1" applyAlignment="1">
      <alignment horizontal="center" vertical="center" wrapText="1"/>
    </xf>
    <xf numFmtId="0" fontId="37" fillId="0" borderId="0" xfId="0" applyFont="1"/>
    <xf numFmtId="170" fontId="35" fillId="24" borderId="20" xfId="0" applyNumberFormat="1" applyFont="1" applyFill="1" applyBorder="1"/>
    <xf numFmtId="0" fontId="28" fillId="29" borderId="0" xfId="0" applyFont="1" applyFill="1"/>
    <xf numFmtId="2" fontId="35" fillId="0" borderId="0" xfId="0" applyNumberFormat="1" applyFont="1" applyFill="1" applyBorder="1" applyAlignment="1">
      <alignment horizontal="center" vertical="center"/>
    </xf>
    <xf numFmtId="0" fontId="39" fillId="0" borderId="0" xfId="0" applyFont="1"/>
    <xf numFmtId="0" fontId="40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vertical="center" wrapText="1"/>
    </xf>
    <xf numFmtId="0" fontId="41" fillId="24" borderId="0" xfId="133" applyFont="1" applyFill="1" applyBorder="1" applyAlignment="1" applyProtection="1"/>
    <xf numFmtId="0" fontId="43" fillId="0" borderId="20" xfId="0" applyFont="1" applyFill="1" applyBorder="1" applyAlignment="1">
      <alignment horizontal="center" vertical="center"/>
    </xf>
    <xf numFmtId="0" fontId="45" fillId="0" borderId="0" xfId="0" applyFont="1"/>
    <xf numFmtId="49" fontId="46" fillId="24" borderId="10" xfId="0" applyNumberFormat="1" applyFont="1" applyFill="1" applyBorder="1" applyAlignment="1">
      <alignment horizontal="center" vertical="center"/>
    </xf>
    <xf numFmtId="3" fontId="43" fillId="0" borderId="20" xfId="0" applyNumberFormat="1" applyFont="1" applyFill="1" applyBorder="1" applyAlignment="1">
      <alignment horizontal="center" vertical="center"/>
    </xf>
    <xf numFmtId="167" fontId="46" fillId="24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167" fontId="46" fillId="24" borderId="0" xfId="0" applyNumberFormat="1" applyFont="1" applyFill="1" applyBorder="1" applyAlignment="1">
      <alignment vertical="center"/>
    </xf>
    <xf numFmtId="0" fontId="39" fillId="0" borderId="0" xfId="0" applyFont="1" applyFill="1"/>
    <xf numFmtId="0" fontId="39" fillId="0" borderId="0" xfId="0" applyFont="1" applyBorder="1"/>
    <xf numFmtId="0" fontId="39" fillId="0" borderId="13" xfId="0" applyFont="1" applyBorder="1"/>
    <xf numFmtId="0" fontId="47" fillId="0" borderId="0" xfId="0" applyFont="1" applyFill="1" applyBorder="1" applyAlignment="1">
      <alignment vertical="center" wrapText="1"/>
    </xf>
    <xf numFmtId="0" fontId="39" fillId="0" borderId="14" xfId="0" applyFont="1" applyBorder="1"/>
    <xf numFmtId="0" fontId="39" fillId="0" borderId="15" xfId="0" applyFont="1" applyBorder="1"/>
    <xf numFmtId="0" fontId="49" fillId="0" borderId="0" xfId="0" applyFont="1"/>
    <xf numFmtId="0" fontId="43" fillId="0" borderId="0" xfId="0" applyFont="1" applyFill="1" applyBorder="1" applyAlignment="1">
      <alignment vertical="center"/>
    </xf>
    <xf numFmtId="0" fontId="40" fillId="27" borderId="14" xfId="0" applyFont="1" applyFill="1" applyBorder="1" applyAlignment="1">
      <alignment vertical="center"/>
    </xf>
    <xf numFmtId="0" fontId="40" fillId="27" borderId="14" xfId="0" applyFont="1" applyFill="1" applyBorder="1" applyAlignment="1">
      <alignment vertical="center" wrapText="1"/>
    </xf>
    <xf numFmtId="0" fontId="39" fillId="27" borderId="14" xfId="0" applyFont="1" applyFill="1" applyBorder="1"/>
    <xf numFmtId="0" fontId="2" fillId="24" borderId="0" xfId="133" applyFill="1" applyBorder="1" applyAlignment="1" applyProtection="1"/>
    <xf numFmtId="0" fontId="53" fillId="24" borderId="12" xfId="0" applyFont="1" applyFill="1" applyBorder="1" applyAlignment="1">
      <alignment horizontal="right" vertical="center"/>
    </xf>
    <xf numFmtId="0" fontId="53" fillId="24" borderId="16" xfId="0" applyFont="1" applyFill="1" applyBorder="1" applyAlignment="1">
      <alignment horizontal="left" vertical="center"/>
    </xf>
    <xf numFmtId="0" fontId="50" fillId="24" borderId="16" xfId="0" applyFont="1" applyFill="1" applyBorder="1" applyAlignment="1">
      <alignment vertical="center"/>
    </xf>
    <xf numFmtId="0" fontId="50" fillId="24" borderId="17" xfId="0" applyFont="1" applyFill="1" applyBorder="1" applyAlignment="1">
      <alignment vertical="center"/>
    </xf>
    <xf numFmtId="0" fontId="53" fillId="24" borderId="10" xfId="0" applyFont="1" applyFill="1" applyBorder="1" applyAlignment="1">
      <alignment horizontal="right" vertical="center"/>
    </xf>
    <xf numFmtId="0" fontId="50" fillId="24" borderId="0" xfId="0" applyFont="1" applyFill="1" applyBorder="1" applyAlignment="1">
      <alignment vertical="center"/>
    </xf>
    <xf numFmtId="0" fontId="50" fillId="24" borderId="13" xfId="0" applyFont="1" applyFill="1" applyBorder="1" applyAlignment="1">
      <alignment vertical="center"/>
    </xf>
    <xf numFmtId="0" fontId="39" fillId="0" borderId="10" xfId="0" applyFont="1" applyBorder="1"/>
    <xf numFmtId="0" fontId="39" fillId="0" borderId="18" xfId="0" applyFont="1" applyBorder="1"/>
    <xf numFmtId="0" fontId="39" fillId="24" borderId="0" xfId="0" applyFont="1" applyFill="1" applyBorder="1"/>
    <xf numFmtId="0" fontId="55" fillId="24" borderId="0" xfId="0" applyFont="1" applyFill="1" applyBorder="1" applyAlignment="1">
      <alignment vertical="center"/>
    </xf>
    <xf numFmtId="0" fontId="53" fillId="24" borderId="0" xfId="0" applyFont="1" applyFill="1" applyBorder="1" applyAlignment="1">
      <alignment horizontal="left" vertical="center"/>
    </xf>
    <xf numFmtId="0" fontId="39" fillId="0" borderId="0" xfId="0" applyFont="1" applyAlignment="1">
      <alignment horizontal="center"/>
    </xf>
    <xf numFmtId="167" fontId="46" fillId="24" borderId="0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0" fontId="40" fillId="27" borderId="18" xfId="0" applyFont="1" applyFill="1" applyBorder="1" applyAlignment="1">
      <alignment vertical="center"/>
    </xf>
    <xf numFmtId="49" fontId="46" fillId="24" borderId="18" xfId="0" applyNumberFormat="1" applyFont="1" applyFill="1" applyBorder="1" applyAlignment="1">
      <alignment horizontal="center" vertical="center"/>
    </xf>
    <xf numFmtId="0" fontId="45" fillId="0" borderId="0" xfId="0" applyFont="1" applyFill="1"/>
    <xf numFmtId="3" fontId="46" fillId="0" borderId="0" xfId="0" applyNumberFormat="1" applyFont="1" applyFill="1" applyBorder="1" applyAlignment="1">
      <alignment horizontal="center" vertical="center"/>
    </xf>
    <xf numFmtId="0" fontId="39" fillId="27" borderId="0" xfId="0" applyFont="1" applyFill="1" applyBorder="1"/>
    <xf numFmtId="0" fontId="40" fillId="27" borderId="10" xfId="0" applyFont="1" applyFill="1" applyBorder="1" applyAlignment="1">
      <alignment vertical="center"/>
    </xf>
    <xf numFmtId="3" fontId="45" fillId="0" borderId="0" xfId="0" applyNumberFormat="1" applyFont="1"/>
    <xf numFmtId="167" fontId="45" fillId="0" borderId="0" xfId="0" applyNumberFormat="1" applyFont="1"/>
    <xf numFmtId="167" fontId="45" fillId="0" borderId="0" xfId="0" applyNumberFormat="1" applyFont="1" applyFill="1"/>
    <xf numFmtId="0" fontId="2" fillId="24" borderId="0" xfId="133" applyFill="1" applyBorder="1" applyAlignment="1" applyProtection="1">
      <alignment vertical="center"/>
    </xf>
    <xf numFmtId="0" fontId="0" fillId="0" borderId="0" xfId="0" applyFill="1" applyBorder="1"/>
    <xf numFmtId="0" fontId="43" fillId="0" borderId="20" xfId="0" applyFont="1" applyFill="1" applyBorder="1" applyAlignment="1">
      <alignment horizontal="center" vertical="center" wrapText="1"/>
    </xf>
    <xf numFmtId="167" fontId="46" fillId="24" borderId="14" xfId="0" applyNumberFormat="1" applyFont="1" applyFill="1" applyBorder="1" applyAlignment="1">
      <alignment horizontal="center" vertical="center"/>
    </xf>
    <xf numFmtId="167" fontId="46" fillId="24" borderId="0" xfId="0" applyNumberFormat="1" applyFont="1" applyFill="1" applyBorder="1" applyAlignment="1">
      <alignment horizontal="center" vertical="center"/>
    </xf>
    <xf numFmtId="49" fontId="43" fillId="0" borderId="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3" fontId="45" fillId="0" borderId="0" xfId="0" applyNumberFormat="1" applyFont="1" applyFill="1"/>
    <xf numFmtId="167" fontId="56" fillId="0" borderId="14" xfId="0" applyNumberFormat="1" applyFont="1" applyBorder="1" applyAlignment="1">
      <alignment horizontal="center"/>
    </xf>
    <xf numFmtId="0" fontId="46" fillId="0" borderId="14" xfId="0" applyFont="1" applyFill="1" applyBorder="1" applyAlignment="1">
      <alignment vertical="center"/>
    </xf>
    <xf numFmtId="49" fontId="46" fillId="24" borderId="0" xfId="0" applyNumberFormat="1" applyFont="1" applyFill="1" applyBorder="1" applyAlignment="1">
      <alignment horizontal="center" vertical="center"/>
    </xf>
    <xf numFmtId="168" fontId="43" fillId="0" borderId="0" xfId="139" applyNumberFormat="1" applyFont="1" applyFill="1" applyBorder="1" applyAlignment="1">
      <alignment vertical="center"/>
    </xf>
    <xf numFmtId="168" fontId="43" fillId="0" borderId="14" xfId="139" applyNumberFormat="1" applyFont="1" applyFill="1" applyBorder="1" applyAlignment="1">
      <alignment vertical="center"/>
    </xf>
    <xf numFmtId="49" fontId="46" fillId="24" borderId="14" xfId="0" applyNumberFormat="1" applyFont="1" applyFill="1" applyBorder="1" applyAlignment="1">
      <alignment horizontal="center" vertical="center"/>
    </xf>
    <xf numFmtId="167" fontId="46" fillId="24" borderId="14" xfId="0" applyNumberFormat="1" applyFont="1" applyFill="1" applyBorder="1" applyAlignment="1">
      <alignment vertical="center"/>
    </xf>
    <xf numFmtId="1" fontId="39" fillId="0" borderId="14" xfId="0" applyNumberFormat="1" applyFont="1" applyBorder="1"/>
    <xf numFmtId="168" fontId="43" fillId="0" borderId="14" xfId="139" applyNumberFormat="1" applyFont="1" applyFill="1" applyBorder="1" applyAlignment="1">
      <alignment horizontal="center" vertical="center"/>
    </xf>
    <xf numFmtId="168" fontId="43" fillId="0" borderId="0" xfId="139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3" fontId="48" fillId="0" borderId="0" xfId="0" applyNumberFormat="1" applyFont="1" applyFill="1" applyBorder="1" applyAlignment="1" applyProtection="1">
      <alignment vertical="center"/>
    </xf>
    <xf numFmtId="167" fontId="43" fillId="0" borderId="20" xfId="0" applyNumberFormat="1" applyFont="1" applyFill="1" applyBorder="1" applyAlignment="1">
      <alignment horizontal="center" vertical="center"/>
    </xf>
    <xf numFmtId="1" fontId="39" fillId="0" borderId="0" xfId="0" applyNumberFormat="1" applyFont="1" applyBorder="1"/>
    <xf numFmtId="0" fontId="39" fillId="0" borderId="0" xfId="0" applyFont="1" applyAlignment="1">
      <alignment horizontal="center"/>
    </xf>
    <xf numFmtId="0" fontId="43" fillId="0" borderId="20" xfId="0" applyFont="1" applyFill="1" applyBorder="1" applyAlignment="1">
      <alignment horizontal="center" vertical="center"/>
    </xf>
    <xf numFmtId="0" fontId="41" fillId="0" borderId="0" xfId="133" applyFont="1" applyFill="1" applyBorder="1" applyAlignment="1" applyProtection="1"/>
    <xf numFmtId="0" fontId="39" fillId="0" borderId="0" xfId="0" applyFont="1" applyFill="1" applyBorder="1"/>
    <xf numFmtId="3" fontId="45" fillId="0" borderId="0" xfId="0" applyNumberFormat="1" applyFont="1" applyFill="1" applyBorder="1"/>
    <xf numFmtId="0" fontId="45" fillId="0" borderId="0" xfId="0" applyFont="1" applyFill="1" applyBorder="1"/>
    <xf numFmtId="3" fontId="43" fillId="0" borderId="0" xfId="0" applyNumberFormat="1" applyFont="1" applyFill="1" applyBorder="1" applyAlignment="1">
      <alignment horizontal="center" vertical="center"/>
    </xf>
    <xf numFmtId="0" fontId="45" fillId="0" borderId="0" xfId="0" applyFont="1" applyBorder="1"/>
    <xf numFmtId="4" fontId="45" fillId="0" borderId="0" xfId="0" applyNumberFormat="1" applyFont="1" applyFill="1"/>
    <xf numFmtId="168" fontId="39" fillId="0" borderId="0" xfId="0" applyNumberFormat="1" applyFont="1" applyFill="1"/>
    <xf numFmtId="0" fontId="43" fillId="0" borderId="20" xfId="0" applyFont="1" applyFill="1" applyBorder="1" applyAlignment="1">
      <alignment horizontal="center" vertical="center"/>
    </xf>
    <xf numFmtId="3" fontId="56" fillId="0" borderId="14" xfId="0" applyNumberFormat="1" applyFont="1" applyBorder="1" applyAlignment="1">
      <alignment horizontal="center"/>
    </xf>
    <xf numFmtId="167" fontId="43" fillId="0" borderId="14" xfId="139" applyNumberFormat="1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vertical="center" wrapText="1"/>
    </xf>
    <xf numFmtId="3" fontId="46" fillId="24" borderId="0" xfId="0" applyNumberFormat="1" applyFont="1" applyFill="1" applyBorder="1" applyAlignment="1">
      <alignment horizontal="center" vertical="center"/>
    </xf>
    <xf numFmtId="0" fontId="46" fillId="24" borderId="0" xfId="0" applyFont="1" applyFill="1" applyBorder="1" applyAlignment="1">
      <alignment vertical="center"/>
    </xf>
    <xf numFmtId="0" fontId="46" fillId="24" borderId="14" xfId="0" applyFont="1" applyFill="1" applyBorder="1" applyAlignment="1">
      <alignment vertical="center"/>
    </xf>
    <xf numFmtId="0" fontId="39" fillId="24" borderId="0" xfId="0" applyFont="1" applyFill="1"/>
    <xf numFmtId="0" fontId="38" fillId="24" borderId="0" xfId="0" applyFont="1" applyFill="1" applyBorder="1" applyAlignment="1">
      <alignment horizontal="left" vertical="center"/>
    </xf>
    <xf numFmtId="0" fontId="43" fillId="24" borderId="0" xfId="0" applyFont="1" applyFill="1" applyBorder="1" applyAlignment="1">
      <alignment horizontal="center" vertical="center"/>
    </xf>
    <xf numFmtId="3" fontId="43" fillId="24" borderId="0" xfId="0" applyNumberFormat="1" applyFont="1" applyFill="1" applyBorder="1" applyAlignment="1">
      <alignment horizontal="center" vertical="center"/>
    </xf>
    <xf numFmtId="1" fontId="56" fillId="24" borderId="0" xfId="0" applyNumberFormat="1" applyFont="1" applyFill="1"/>
    <xf numFmtId="1" fontId="39" fillId="24" borderId="0" xfId="0" applyNumberFormat="1" applyFont="1" applyFill="1" applyBorder="1"/>
    <xf numFmtId="3" fontId="56" fillId="24" borderId="0" xfId="0" applyNumberFormat="1" applyFont="1" applyFill="1" applyBorder="1" applyAlignment="1">
      <alignment horizontal="center"/>
    </xf>
    <xf numFmtId="168" fontId="43" fillId="24" borderId="0" xfId="139" applyNumberFormat="1" applyFont="1" applyFill="1" applyBorder="1" applyAlignment="1">
      <alignment horizontal="center" vertical="center"/>
    </xf>
    <xf numFmtId="0" fontId="43" fillId="24" borderId="0" xfId="0" applyFont="1" applyFill="1" applyBorder="1" applyAlignment="1">
      <alignment vertical="center"/>
    </xf>
    <xf numFmtId="168" fontId="39" fillId="24" borderId="0" xfId="0" applyNumberFormat="1" applyFont="1" applyFill="1"/>
    <xf numFmtId="0" fontId="47" fillId="24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 wrapText="1"/>
    </xf>
    <xf numFmtId="3" fontId="48" fillId="24" borderId="0" xfId="0" applyNumberFormat="1" applyFont="1" applyFill="1" applyBorder="1" applyAlignment="1" applyProtection="1">
      <alignment vertical="center"/>
    </xf>
    <xf numFmtId="3" fontId="56" fillId="24" borderId="0" xfId="0" applyNumberFormat="1" applyFont="1" applyFill="1" applyBorder="1"/>
    <xf numFmtId="0" fontId="57" fillId="26" borderId="0" xfId="133" applyFont="1" applyFill="1" applyAlignment="1" applyProtection="1">
      <alignment horizontal="center" vertical="center"/>
    </xf>
    <xf numFmtId="167" fontId="39" fillId="0" borderId="14" xfId="0" applyNumberFormat="1" applyFont="1" applyBorder="1"/>
    <xf numFmtId="3" fontId="56" fillId="0" borderId="20" xfId="0" applyNumberFormat="1" applyFont="1" applyBorder="1" applyAlignment="1">
      <alignment horizontal="center"/>
    </xf>
    <xf numFmtId="0" fontId="58" fillId="26" borderId="0" xfId="133" applyFont="1" applyFill="1" applyAlignment="1" applyProtection="1">
      <alignment horizontal="center" vertical="center"/>
    </xf>
    <xf numFmtId="0" fontId="38" fillId="26" borderId="12" xfId="0" applyFont="1" applyFill="1" applyBorder="1" applyAlignment="1">
      <alignment horizontal="center" vertical="center" wrapText="1"/>
    </xf>
    <xf numFmtId="0" fontId="38" fillId="26" borderId="16" xfId="0" applyFont="1" applyFill="1" applyBorder="1" applyAlignment="1">
      <alignment horizontal="center" vertical="center" wrapText="1"/>
    </xf>
    <xf numFmtId="0" fontId="38" fillId="26" borderId="17" xfId="0" applyFont="1" applyFill="1" applyBorder="1" applyAlignment="1">
      <alignment horizontal="center" vertical="center" wrapText="1"/>
    </xf>
    <xf numFmtId="0" fontId="38" fillId="26" borderId="18" xfId="0" applyFont="1" applyFill="1" applyBorder="1" applyAlignment="1">
      <alignment horizontal="center" vertical="center" wrapText="1"/>
    </xf>
    <xf numFmtId="0" fontId="38" fillId="26" borderId="14" xfId="0" applyFont="1" applyFill="1" applyBorder="1" applyAlignment="1">
      <alignment horizontal="center" vertical="center" wrapText="1"/>
    </xf>
    <xf numFmtId="0" fontId="38" fillId="26" borderId="15" xfId="0" applyFont="1" applyFill="1" applyBorder="1" applyAlignment="1">
      <alignment horizontal="center" vertical="center" wrapText="1"/>
    </xf>
    <xf numFmtId="0" fontId="52" fillId="24" borderId="12" xfId="0" applyFont="1" applyFill="1" applyBorder="1" applyAlignment="1">
      <alignment horizontal="center" vertical="center" wrapText="1"/>
    </xf>
    <xf numFmtId="0" fontId="52" fillId="24" borderId="16" xfId="0" applyFont="1" applyFill="1" applyBorder="1" applyAlignment="1">
      <alignment horizontal="center" vertical="center" wrapText="1"/>
    </xf>
    <xf numFmtId="0" fontId="52" fillId="24" borderId="17" xfId="0" applyFont="1" applyFill="1" applyBorder="1" applyAlignment="1">
      <alignment horizontal="center" vertical="center" wrapText="1"/>
    </xf>
    <xf numFmtId="0" fontId="52" fillId="24" borderId="10" xfId="0" applyFont="1" applyFill="1" applyBorder="1" applyAlignment="1">
      <alignment horizontal="center" vertical="center" wrapText="1"/>
    </xf>
    <xf numFmtId="0" fontId="52" fillId="24" borderId="0" xfId="0" applyFont="1" applyFill="1" applyBorder="1" applyAlignment="1">
      <alignment horizontal="center" vertical="center" wrapText="1"/>
    </xf>
    <xf numFmtId="0" fontId="52" fillId="24" borderId="1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23" fillId="26" borderId="0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center" vertical="center"/>
    </xf>
    <xf numFmtId="49" fontId="43" fillId="0" borderId="20" xfId="0" applyNumberFormat="1" applyFont="1" applyFill="1" applyBorder="1" applyAlignment="1">
      <alignment horizontal="center" vertical="center"/>
    </xf>
    <xf numFmtId="49" fontId="43" fillId="0" borderId="14" xfId="0" applyNumberFormat="1" applyFont="1" applyFill="1" applyBorder="1" applyAlignment="1">
      <alignment horizontal="center" vertical="center"/>
    </xf>
    <xf numFmtId="0" fontId="38" fillId="26" borderId="0" xfId="0" applyFont="1" applyFill="1" applyBorder="1" applyAlignment="1">
      <alignment horizontal="left" vertical="center"/>
    </xf>
    <xf numFmtId="0" fontId="38" fillId="26" borderId="14" xfId="0" applyFont="1" applyFill="1" applyBorder="1" applyAlignment="1">
      <alignment horizontal="left" vertical="center"/>
    </xf>
    <xf numFmtId="169" fontId="0" fillId="24" borderId="22" xfId="0" applyNumberFormat="1" applyFill="1" applyBorder="1" applyAlignment="1">
      <alignment horizontal="center" vertical="center"/>
    </xf>
    <xf numFmtId="170" fontId="0" fillId="24" borderId="20" xfId="0" applyNumberFormat="1" applyFill="1" applyBorder="1" applyAlignment="1">
      <alignment horizontal="center"/>
    </xf>
    <xf numFmtId="0" fontId="34" fillId="24" borderId="23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 wrapText="1"/>
    </xf>
    <xf numFmtId="0" fontId="33" fillId="24" borderId="25" xfId="0" applyFont="1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169" fontId="0" fillId="24" borderId="24" xfId="0" applyNumberFormat="1" applyFill="1" applyBorder="1" applyAlignment="1">
      <alignment horizontal="center" vertical="center"/>
    </xf>
    <xf numFmtId="169" fontId="0" fillId="24" borderId="0" xfId="0" applyNumberFormat="1" applyFill="1" applyBorder="1" applyAlignment="1">
      <alignment horizontal="center" vertical="center"/>
    </xf>
    <xf numFmtId="169" fontId="0" fillId="24" borderId="22" xfId="0" applyNumberFormat="1" applyFill="1" applyBorder="1" applyAlignment="1">
      <alignment horizontal="center"/>
    </xf>
    <xf numFmtId="169" fontId="0" fillId="24" borderId="0" xfId="0" applyNumberFormat="1" applyFill="1" applyBorder="1" applyAlignment="1">
      <alignment horizontal="center"/>
    </xf>
    <xf numFmtId="169" fontId="0" fillId="24" borderId="24" xfId="0" applyNumberFormat="1" applyFill="1" applyBorder="1" applyAlignment="1">
      <alignment horizontal="center"/>
    </xf>
    <xf numFmtId="0" fontId="33" fillId="24" borderId="0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4" fillId="24" borderId="22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169" fontId="35" fillId="0" borderId="22" xfId="0" applyNumberFormat="1" applyFont="1" applyFill="1" applyBorder="1" applyAlignment="1">
      <alignment horizontal="center"/>
    </xf>
    <xf numFmtId="2" fontId="35" fillId="0" borderId="0" xfId="0" applyNumberFormat="1" applyFont="1" applyFill="1" applyBorder="1" applyAlignment="1">
      <alignment horizontal="center"/>
    </xf>
    <xf numFmtId="169" fontId="35" fillId="0" borderId="0" xfId="0" applyNumberFormat="1" applyFont="1" applyFill="1" applyBorder="1" applyAlignment="1">
      <alignment horizontal="center"/>
    </xf>
    <xf numFmtId="169" fontId="35" fillId="0" borderId="0" xfId="0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/>
    </xf>
    <xf numFmtId="169" fontId="35" fillId="0" borderId="24" xfId="0" applyNumberFormat="1" applyFont="1" applyFill="1" applyBorder="1" applyAlignment="1">
      <alignment horizontal="center"/>
    </xf>
    <xf numFmtId="0" fontId="34" fillId="0" borderId="2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169" fontId="0" fillId="29" borderId="22" xfId="0" applyNumberFormat="1" applyFill="1" applyBorder="1" applyAlignment="1">
      <alignment horizontal="center" vertical="center"/>
    </xf>
    <xf numFmtId="0" fontId="33" fillId="24" borderId="16" xfId="0" applyFont="1" applyFill="1" applyBorder="1" applyAlignment="1">
      <alignment horizontal="center" vertical="center"/>
    </xf>
    <xf numFmtId="170" fontId="35" fillId="24" borderId="20" xfId="0" applyNumberFormat="1" applyFont="1" applyFill="1" applyBorder="1" applyAlignment="1">
      <alignment horizontal="center"/>
    </xf>
    <xf numFmtId="0" fontId="33" fillId="24" borderId="24" xfId="0" applyFont="1" applyFill="1" applyBorder="1" applyAlignment="1">
      <alignment horizontal="center" vertical="center" wrapText="1"/>
    </xf>
    <xf numFmtId="169" fontId="0" fillId="29" borderId="0" xfId="0" applyNumberForma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 wrapText="1"/>
    </xf>
    <xf numFmtId="169" fontId="0" fillId="24" borderId="16" xfId="0" applyNumberFormat="1" applyFill="1" applyBorder="1" applyAlignment="1">
      <alignment horizontal="center"/>
    </xf>
    <xf numFmtId="170" fontId="34" fillId="24" borderId="22" xfId="0" applyNumberFormat="1" applyFont="1" applyFill="1" applyBorder="1" applyAlignment="1">
      <alignment horizontal="center" vertical="center" wrapText="1"/>
    </xf>
    <xf numFmtId="170" fontId="34" fillId="24" borderId="0" xfId="0" applyNumberFormat="1" applyFont="1" applyFill="1" applyBorder="1" applyAlignment="1">
      <alignment horizontal="center" vertical="center" wrapText="1"/>
    </xf>
    <xf numFmtId="169" fontId="0" fillId="24" borderId="0" xfId="0" applyNumberFormat="1" applyFill="1" applyAlignment="1">
      <alignment horizontal="center"/>
    </xf>
    <xf numFmtId="9" fontId="0" fillId="24" borderId="20" xfId="0" applyNumberFormat="1" applyFill="1" applyBorder="1" applyAlignment="1">
      <alignment horizontal="center"/>
    </xf>
    <xf numFmtId="0" fontId="33" fillId="24" borderId="21" xfId="0" applyFont="1" applyFill="1" applyBorder="1" applyAlignment="1">
      <alignment horizontal="center" vertical="center"/>
    </xf>
    <xf numFmtId="169" fontId="33" fillId="24" borderId="21" xfId="0" applyNumberFormat="1" applyFont="1" applyFill="1" applyBorder="1" applyAlignment="1">
      <alignment horizontal="center"/>
    </xf>
    <xf numFmtId="0" fontId="34" fillId="24" borderId="21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 vertical="center"/>
    </xf>
    <xf numFmtId="0" fontId="46" fillId="24" borderId="10" xfId="0" applyFont="1" applyFill="1" applyBorder="1" applyAlignment="1">
      <alignment horizontal="left" vertical="center"/>
    </xf>
    <xf numFmtId="0" fontId="46" fillId="24" borderId="0" xfId="0" applyFont="1" applyFill="1" applyBorder="1" applyAlignment="1">
      <alignment horizontal="left" vertical="center"/>
    </xf>
    <xf numFmtId="0" fontId="43" fillId="0" borderId="20" xfId="0" applyFont="1" applyFill="1" applyBorder="1" applyAlignment="1">
      <alignment horizontal="center" vertical="center"/>
    </xf>
    <xf numFmtId="0" fontId="49" fillId="0" borderId="20" xfId="0" applyFont="1" applyBorder="1" applyAlignment="1">
      <alignment horizontal="center"/>
    </xf>
    <xf numFmtId="0" fontId="46" fillId="24" borderId="14" xfId="0" applyFont="1" applyFill="1" applyBorder="1" applyAlignment="1">
      <alignment horizontal="left" vertical="center"/>
    </xf>
    <xf numFmtId="168" fontId="43" fillId="0" borderId="20" xfId="139" applyNumberFormat="1" applyFont="1" applyFill="1" applyBorder="1" applyAlignment="1">
      <alignment horizontal="center" vertical="center"/>
    </xf>
    <xf numFmtId="167" fontId="43" fillId="0" borderId="20" xfId="139" applyNumberFormat="1" applyFont="1" applyFill="1" applyBorder="1" applyAlignment="1">
      <alignment horizontal="center" vertical="center"/>
    </xf>
  </cellXfs>
  <cellStyles count="233">
    <cellStyle name="20% - Énfasis1 2" xfId="1" xr:uid="{00000000-0005-0000-0000-000000000000}"/>
    <cellStyle name="20% - Énfasis1 2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2 2" xfId="6" xr:uid="{00000000-0005-0000-0000-000005000000}"/>
    <cellStyle name="20% - Énfasis2 2 2" xfId="7" xr:uid="{00000000-0005-0000-0000-000006000000}"/>
    <cellStyle name="20% - Énfasis2 3" xfId="8" xr:uid="{00000000-0005-0000-0000-000007000000}"/>
    <cellStyle name="20% - Énfasis2 4" xfId="9" xr:uid="{00000000-0005-0000-0000-000008000000}"/>
    <cellStyle name="20% - Énfasis2 5" xfId="10" xr:uid="{00000000-0005-0000-0000-000009000000}"/>
    <cellStyle name="20% - Énfasis3 2" xfId="11" xr:uid="{00000000-0005-0000-0000-00000A000000}"/>
    <cellStyle name="20% - Énfasis3 2 2" xfId="12" xr:uid="{00000000-0005-0000-0000-00000B000000}"/>
    <cellStyle name="20% - Énfasis3 3" xfId="13" xr:uid="{00000000-0005-0000-0000-00000C000000}"/>
    <cellStyle name="20% - Énfasis3 4" xfId="14" xr:uid="{00000000-0005-0000-0000-00000D000000}"/>
    <cellStyle name="20% - Énfasis3 5" xfId="15" xr:uid="{00000000-0005-0000-0000-00000E000000}"/>
    <cellStyle name="20% - Énfasis4 2" xfId="16" xr:uid="{00000000-0005-0000-0000-00000F000000}"/>
    <cellStyle name="20% - Énfasis4 2 2" xfId="17" xr:uid="{00000000-0005-0000-0000-000010000000}"/>
    <cellStyle name="20% - Énfasis4 3" xfId="18" xr:uid="{00000000-0005-0000-0000-000011000000}"/>
    <cellStyle name="20% - Énfasis4 4" xfId="19" xr:uid="{00000000-0005-0000-0000-000012000000}"/>
    <cellStyle name="20% - Énfasis4 5" xfId="20" xr:uid="{00000000-0005-0000-0000-000013000000}"/>
    <cellStyle name="20% - Énfasis5 2" xfId="21" xr:uid="{00000000-0005-0000-0000-000014000000}"/>
    <cellStyle name="20% - Énfasis5 2 2" xfId="22" xr:uid="{00000000-0005-0000-0000-000015000000}"/>
    <cellStyle name="20% - Énfasis5 3" xfId="23" xr:uid="{00000000-0005-0000-0000-000016000000}"/>
    <cellStyle name="20% - Énfasis5 4" xfId="24" xr:uid="{00000000-0005-0000-0000-000017000000}"/>
    <cellStyle name="20% - Énfasis5 5" xfId="25" xr:uid="{00000000-0005-0000-0000-000018000000}"/>
    <cellStyle name="20% - Énfasis6 2" xfId="26" xr:uid="{00000000-0005-0000-0000-000019000000}"/>
    <cellStyle name="20% - Énfasis6 2 2" xfId="27" xr:uid="{00000000-0005-0000-0000-00001A000000}"/>
    <cellStyle name="20% - Énfasis6 3" xfId="28" xr:uid="{00000000-0005-0000-0000-00001B000000}"/>
    <cellStyle name="20% - Énfasis6 4" xfId="29" xr:uid="{00000000-0005-0000-0000-00001C000000}"/>
    <cellStyle name="20% - Énfasis6 5" xfId="30" xr:uid="{00000000-0005-0000-0000-00001D000000}"/>
    <cellStyle name="40% - Énfasis1 2" xfId="31" xr:uid="{00000000-0005-0000-0000-00001E000000}"/>
    <cellStyle name="40% - Énfasis1 2 2" xfId="32" xr:uid="{00000000-0005-0000-0000-00001F000000}"/>
    <cellStyle name="40% - Énfasis1 3" xfId="33" xr:uid="{00000000-0005-0000-0000-000020000000}"/>
    <cellStyle name="40% - Énfasis1 4" xfId="34" xr:uid="{00000000-0005-0000-0000-000021000000}"/>
    <cellStyle name="40% - Énfasis1 5" xfId="35" xr:uid="{00000000-0005-0000-0000-000022000000}"/>
    <cellStyle name="40% - Énfasis2 2" xfId="36" xr:uid="{00000000-0005-0000-0000-000023000000}"/>
    <cellStyle name="40% - Énfasis2 2 2" xfId="37" xr:uid="{00000000-0005-0000-0000-000024000000}"/>
    <cellStyle name="40% - Énfasis2 3" xfId="38" xr:uid="{00000000-0005-0000-0000-000025000000}"/>
    <cellStyle name="40% - Énfasis2 4" xfId="39" xr:uid="{00000000-0005-0000-0000-000026000000}"/>
    <cellStyle name="40% - Énfasis2 5" xfId="40" xr:uid="{00000000-0005-0000-0000-000027000000}"/>
    <cellStyle name="40% - Énfasis3 2" xfId="41" xr:uid="{00000000-0005-0000-0000-000028000000}"/>
    <cellStyle name="40% - Énfasis3 2 2" xfId="42" xr:uid="{00000000-0005-0000-0000-000029000000}"/>
    <cellStyle name="40% - Énfasis3 3" xfId="43" xr:uid="{00000000-0005-0000-0000-00002A000000}"/>
    <cellStyle name="40% - Énfasis3 4" xfId="44" xr:uid="{00000000-0005-0000-0000-00002B000000}"/>
    <cellStyle name="40% - Énfasis3 5" xfId="45" xr:uid="{00000000-0005-0000-0000-00002C000000}"/>
    <cellStyle name="40% - Énfasis4 2" xfId="46" xr:uid="{00000000-0005-0000-0000-00002D000000}"/>
    <cellStyle name="40% - Énfasis4 2 2" xfId="47" xr:uid="{00000000-0005-0000-0000-00002E000000}"/>
    <cellStyle name="40% - Énfasis4 3" xfId="48" xr:uid="{00000000-0005-0000-0000-00002F000000}"/>
    <cellStyle name="40% - Énfasis4 4" xfId="49" xr:uid="{00000000-0005-0000-0000-000030000000}"/>
    <cellStyle name="40% - Énfasis4 5" xfId="50" xr:uid="{00000000-0005-0000-0000-000031000000}"/>
    <cellStyle name="40% - Énfasis5 2" xfId="51" xr:uid="{00000000-0005-0000-0000-000032000000}"/>
    <cellStyle name="40% - Énfasis5 2 2" xfId="52" xr:uid="{00000000-0005-0000-0000-000033000000}"/>
    <cellStyle name="40% - Énfasis5 3" xfId="53" xr:uid="{00000000-0005-0000-0000-000034000000}"/>
    <cellStyle name="40% - Énfasis5 4" xfId="54" xr:uid="{00000000-0005-0000-0000-000035000000}"/>
    <cellStyle name="40% - Énfasis5 5" xfId="55" xr:uid="{00000000-0005-0000-0000-000036000000}"/>
    <cellStyle name="40% - Énfasis6 2" xfId="56" xr:uid="{00000000-0005-0000-0000-000037000000}"/>
    <cellStyle name="40% - Énfasis6 2 2" xfId="57" xr:uid="{00000000-0005-0000-0000-000038000000}"/>
    <cellStyle name="40% - Énfasis6 3" xfId="58" xr:uid="{00000000-0005-0000-0000-000039000000}"/>
    <cellStyle name="40% - Énfasis6 4" xfId="59" xr:uid="{00000000-0005-0000-0000-00003A000000}"/>
    <cellStyle name="40% - Énfasis6 5" xfId="60" xr:uid="{00000000-0005-0000-0000-00003B000000}"/>
    <cellStyle name="60% - Énfasis1 2" xfId="61" xr:uid="{00000000-0005-0000-0000-00003C000000}"/>
    <cellStyle name="60% - Énfasis1 3" xfId="62" xr:uid="{00000000-0005-0000-0000-00003D000000}"/>
    <cellStyle name="60% - Énfasis1 4" xfId="63" xr:uid="{00000000-0005-0000-0000-00003E000000}"/>
    <cellStyle name="60% - Énfasis1 5" xfId="64" xr:uid="{00000000-0005-0000-0000-00003F000000}"/>
    <cellStyle name="60% - Énfasis2 2" xfId="65" xr:uid="{00000000-0005-0000-0000-000040000000}"/>
    <cellStyle name="60% - Énfasis2 3" xfId="66" xr:uid="{00000000-0005-0000-0000-000041000000}"/>
    <cellStyle name="60% - Énfasis2 4" xfId="67" xr:uid="{00000000-0005-0000-0000-000042000000}"/>
    <cellStyle name="60% - Énfasis2 5" xfId="68" xr:uid="{00000000-0005-0000-0000-000043000000}"/>
    <cellStyle name="60% - Énfasis3 2" xfId="69" xr:uid="{00000000-0005-0000-0000-000044000000}"/>
    <cellStyle name="60% - Énfasis3 3" xfId="70" xr:uid="{00000000-0005-0000-0000-000045000000}"/>
    <cellStyle name="60% - Énfasis3 4" xfId="71" xr:uid="{00000000-0005-0000-0000-000046000000}"/>
    <cellStyle name="60% - Énfasis3 5" xfId="72" xr:uid="{00000000-0005-0000-0000-000047000000}"/>
    <cellStyle name="60% - Énfasis4 2" xfId="73" xr:uid="{00000000-0005-0000-0000-000048000000}"/>
    <cellStyle name="60% - Énfasis4 3" xfId="74" xr:uid="{00000000-0005-0000-0000-000049000000}"/>
    <cellStyle name="60% - Énfasis4 4" xfId="75" xr:uid="{00000000-0005-0000-0000-00004A000000}"/>
    <cellStyle name="60% - Énfasis4 5" xfId="76" xr:uid="{00000000-0005-0000-0000-00004B000000}"/>
    <cellStyle name="60% - Énfasis5 2" xfId="77" xr:uid="{00000000-0005-0000-0000-00004C000000}"/>
    <cellStyle name="60% - Énfasis5 3" xfId="78" xr:uid="{00000000-0005-0000-0000-00004D000000}"/>
    <cellStyle name="60% - Énfasis5 4" xfId="79" xr:uid="{00000000-0005-0000-0000-00004E000000}"/>
    <cellStyle name="60% - Énfasis5 5" xfId="80" xr:uid="{00000000-0005-0000-0000-00004F000000}"/>
    <cellStyle name="60% - Énfasis6 2" xfId="81" xr:uid="{00000000-0005-0000-0000-000050000000}"/>
    <cellStyle name="60% - Énfasis6 3" xfId="82" xr:uid="{00000000-0005-0000-0000-000051000000}"/>
    <cellStyle name="60% - Énfasis6 4" xfId="83" xr:uid="{00000000-0005-0000-0000-000052000000}"/>
    <cellStyle name="60% - Énfasis6 5" xfId="84" xr:uid="{00000000-0005-0000-0000-000053000000}"/>
    <cellStyle name="Buena 2" xfId="85" xr:uid="{00000000-0005-0000-0000-000055000000}"/>
    <cellStyle name="Buena 3" xfId="86" xr:uid="{00000000-0005-0000-0000-000056000000}"/>
    <cellStyle name="Buena 4" xfId="87" xr:uid="{00000000-0005-0000-0000-000057000000}"/>
    <cellStyle name="Buena 5" xfId="88" xr:uid="{00000000-0005-0000-0000-000058000000}"/>
    <cellStyle name="Cálculo 2" xfId="89" xr:uid="{00000000-0005-0000-0000-000059000000}"/>
    <cellStyle name="Cálculo 3" xfId="90" xr:uid="{00000000-0005-0000-0000-00005A000000}"/>
    <cellStyle name="Cálculo 4" xfId="91" xr:uid="{00000000-0005-0000-0000-00005B000000}"/>
    <cellStyle name="Cálculo 5" xfId="92" xr:uid="{00000000-0005-0000-0000-00005C000000}"/>
    <cellStyle name="Celda de comprobación 2" xfId="93" xr:uid="{00000000-0005-0000-0000-00005D000000}"/>
    <cellStyle name="Celda de comprobación 3" xfId="94" xr:uid="{00000000-0005-0000-0000-00005E000000}"/>
    <cellStyle name="Celda de comprobación 4" xfId="95" xr:uid="{00000000-0005-0000-0000-00005F000000}"/>
    <cellStyle name="Celda de comprobación 5" xfId="96" xr:uid="{00000000-0005-0000-0000-000060000000}"/>
    <cellStyle name="Celda vinculada 2" xfId="97" xr:uid="{00000000-0005-0000-0000-000061000000}"/>
    <cellStyle name="Celda vinculada 3" xfId="98" xr:uid="{00000000-0005-0000-0000-000062000000}"/>
    <cellStyle name="Celda vinculada 4" xfId="99" xr:uid="{00000000-0005-0000-0000-000063000000}"/>
    <cellStyle name="Celda vinculada 5" xfId="100" xr:uid="{00000000-0005-0000-0000-000064000000}"/>
    <cellStyle name="Comma" xfId="139" builtinId="3"/>
    <cellStyle name="Encabezado 4 2" xfId="101" xr:uid="{00000000-0005-0000-0000-000065000000}"/>
    <cellStyle name="Encabezado 4 3" xfId="102" xr:uid="{00000000-0005-0000-0000-000066000000}"/>
    <cellStyle name="Encabezado 4 4" xfId="103" xr:uid="{00000000-0005-0000-0000-000067000000}"/>
    <cellStyle name="Encabezado 4 5" xfId="104" xr:uid="{00000000-0005-0000-0000-000068000000}"/>
    <cellStyle name="Énfasis1 2" xfId="105" xr:uid="{00000000-0005-0000-0000-000069000000}"/>
    <cellStyle name="Énfasis1 3" xfId="106" xr:uid="{00000000-0005-0000-0000-00006A000000}"/>
    <cellStyle name="Énfasis1 4" xfId="107" xr:uid="{00000000-0005-0000-0000-00006B000000}"/>
    <cellStyle name="Énfasis1 5" xfId="108" xr:uid="{00000000-0005-0000-0000-00006C000000}"/>
    <cellStyle name="Énfasis2 2" xfId="109" xr:uid="{00000000-0005-0000-0000-00006D000000}"/>
    <cellStyle name="Énfasis2 3" xfId="110" xr:uid="{00000000-0005-0000-0000-00006E000000}"/>
    <cellStyle name="Énfasis2 4" xfId="111" xr:uid="{00000000-0005-0000-0000-00006F000000}"/>
    <cellStyle name="Énfasis2 5" xfId="112" xr:uid="{00000000-0005-0000-0000-000070000000}"/>
    <cellStyle name="Énfasis3 2" xfId="113" xr:uid="{00000000-0005-0000-0000-000071000000}"/>
    <cellStyle name="Énfasis3 3" xfId="114" xr:uid="{00000000-0005-0000-0000-000072000000}"/>
    <cellStyle name="Énfasis3 4" xfId="115" xr:uid="{00000000-0005-0000-0000-000073000000}"/>
    <cellStyle name="Énfasis3 5" xfId="116" xr:uid="{00000000-0005-0000-0000-000074000000}"/>
    <cellStyle name="Énfasis4 2" xfId="117" xr:uid="{00000000-0005-0000-0000-000075000000}"/>
    <cellStyle name="Énfasis4 3" xfId="118" xr:uid="{00000000-0005-0000-0000-000076000000}"/>
    <cellStyle name="Énfasis4 4" xfId="119" xr:uid="{00000000-0005-0000-0000-000077000000}"/>
    <cellStyle name="Énfasis4 5" xfId="120" xr:uid="{00000000-0005-0000-0000-000078000000}"/>
    <cellStyle name="Énfasis5 2" xfId="121" xr:uid="{00000000-0005-0000-0000-000079000000}"/>
    <cellStyle name="Énfasis5 3" xfId="122" xr:uid="{00000000-0005-0000-0000-00007A000000}"/>
    <cellStyle name="Énfasis5 4" xfId="123" xr:uid="{00000000-0005-0000-0000-00007B000000}"/>
    <cellStyle name="Énfasis5 5" xfId="124" xr:uid="{00000000-0005-0000-0000-00007C000000}"/>
    <cellStyle name="Énfasis6 2" xfId="125" xr:uid="{00000000-0005-0000-0000-00007D000000}"/>
    <cellStyle name="Énfasis6 3" xfId="126" xr:uid="{00000000-0005-0000-0000-00007E000000}"/>
    <cellStyle name="Énfasis6 4" xfId="127" xr:uid="{00000000-0005-0000-0000-00007F000000}"/>
    <cellStyle name="Énfasis6 5" xfId="128" xr:uid="{00000000-0005-0000-0000-000080000000}"/>
    <cellStyle name="Entrada 2" xfId="129" xr:uid="{00000000-0005-0000-0000-000081000000}"/>
    <cellStyle name="Entrada 3" xfId="130" xr:uid="{00000000-0005-0000-0000-000082000000}"/>
    <cellStyle name="Entrada 4" xfId="131" xr:uid="{00000000-0005-0000-0000-000083000000}"/>
    <cellStyle name="Entrada 5" xfId="132" xr:uid="{00000000-0005-0000-0000-000084000000}"/>
    <cellStyle name="Good" xfId="230" builtinId="26"/>
    <cellStyle name="Hipervínculo 2" xfId="134" xr:uid="{00000000-0005-0000-0000-000086000000}"/>
    <cellStyle name="Hyperlink" xfId="133" builtinId="8"/>
    <cellStyle name="Incorrecto 2" xfId="135" xr:uid="{00000000-0005-0000-0000-000087000000}"/>
    <cellStyle name="Incorrecto 3" xfId="136" xr:uid="{00000000-0005-0000-0000-000088000000}"/>
    <cellStyle name="Incorrecto 4" xfId="137" xr:uid="{00000000-0005-0000-0000-000089000000}"/>
    <cellStyle name="Incorrecto 5" xfId="138" xr:uid="{00000000-0005-0000-0000-00008A000000}"/>
    <cellStyle name="Millares 2" xfId="140" xr:uid="{00000000-0005-0000-0000-00008C000000}"/>
    <cellStyle name="Millares 2 2" xfId="141" xr:uid="{00000000-0005-0000-0000-00008D000000}"/>
    <cellStyle name="Millares 2 3" xfId="142" xr:uid="{00000000-0005-0000-0000-00008E000000}"/>
    <cellStyle name="Millares 2 4" xfId="232" xr:uid="{00000000-0005-0000-0000-00008F000000}"/>
    <cellStyle name="Millares 3" xfId="143" xr:uid="{00000000-0005-0000-0000-000090000000}"/>
    <cellStyle name="Millares 4" xfId="144" xr:uid="{00000000-0005-0000-0000-000091000000}"/>
    <cellStyle name="Millares 5" xfId="145" xr:uid="{00000000-0005-0000-0000-000092000000}"/>
    <cellStyle name="Millares 5 2" xfId="146" xr:uid="{00000000-0005-0000-0000-000093000000}"/>
    <cellStyle name="Millares 6" xfId="147" xr:uid="{00000000-0005-0000-0000-000094000000}"/>
    <cellStyle name="Millares 7" xfId="148" xr:uid="{00000000-0005-0000-0000-000095000000}"/>
    <cellStyle name="Millares 7 2" xfId="149" xr:uid="{00000000-0005-0000-0000-000096000000}"/>
    <cellStyle name="Millares 8" xfId="150" xr:uid="{00000000-0005-0000-0000-000097000000}"/>
    <cellStyle name="Millares 8 2" xfId="151" xr:uid="{00000000-0005-0000-0000-000098000000}"/>
    <cellStyle name="Neutral 2" xfId="152" xr:uid="{00000000-0005-0000-0000-000099000000}"/>
    <cellStyle name="Normal" xfId="0" builtinId="0"/>
    <cellStyle name="Normal 2" xfId="153" xr:uid="{00000000-0005-0000-0000-00009B000000}"/>
    <cellStyle name="Normal 2 2" xfId="154" xr:uid="{00000000-0005-0000-0000-00009C000000}"/>
    <cellStyle name="Normal 2 2 2" xfId="155" xr:uid="{00000000-0005-0000-0000-00009D000000}"/>
    <cellStyle name="Normal 2 3" xfId="156" xr:uid="{00000000-0005-0000-0000-00009E000000}"/>
    <cellStyle name="Normal 2_Cuadros base 2000 (Compendio) 07 10 2010" xfId="157" xr:uid="{00000000-0005-0000-0000-00009F000000}"/>
    <cellStyle name="Normal 3" xfId="158" xr:uid="{00000000-0005-0000-0000-0000A0000000}"/>
    <cellStyle name="Normal 3 10" xfId="159" xr:uid="{00000000-0005-0000-0000-0000A1000000}"/>
    <cellStyle name="Normal 3 11" xfId="160" xr:uid="{00000000-0005-0000-0000-0000A2000000}"/>
    <cellStyle name="Normal 3 12" xfId="161" xr:uid="{00000000-0005-0000-0000-0000A3000000}"/>
    <cellStyle name="Normal 3 13" xfId="162" xr:uid="{00000000-0005-0000-0000-0000A4000000}"/>
    <cellStyle name="Normal 3 14" xfId="163" xr:uid="{00000000-0005-0000-0000-0000A5000000}"/>
    <cellStyle name="Normal 3 15" xfId="164" xr:uid="{00000000-0005-0000-0000-0000A6000000}"/>
    <cellStyle name="Normal 3 16" xfId="165" xr:uid="{00000000-0005-0000-0000-0000A7000000}"/>
    <cellStyle name="Normal 3 17" xfId="166" xr:uid="{00000000-0005-0000-0000-0000A8000000}"/>
    <cellStyle name="Normal 3 18" xfId="167" xr:uid="{00000000-0005-0000-0000-0000A9000000}"/>
    <cellStyle name="Normal 3 19" xfId="168" xr:uid="{00000000-0005-0000-0000-0000AA000000}"/>
    <cellStyle name="Normal 3 2" xfId="169" xr:uid="{00000000-0005-0000-0000-0000AB000000}"/>
    <cellStyle name="Normal 3 2 2" xfId="170" xr:uid="{00000000-0005-0000-0000-0000AC000000}"/>
    <cellStyle name="Normal 3 2_Cuadros de publicación base 2005_16 10 2010" xfId="171" xr:uid="{00000000-0005-0000-0000-0000AD000000}"/>
    <cellStyle name="Normal 3 20" xfId="172" xr:uid="{00000000-0005-0000-0000-0000AE000000}"/>
    <cellStyle name="Normal 3 21" xfId="173" xr:uid="{00000000-0005-0000-0000-0000AF000000}"/>
    <cellStyle name="Normal 3 22" xfId="174" xr:uid="{00000000-0005-0000-0000-0000B0000000}"/>
    <cellStyle name="Normal 3 23" xfId="175" xr:uid="{00000000-0005-0000-0000-0000B1000000}"/>
    <cellStyle name="Normal 3 24" xfId="176" xr:uid="{00000000-0005-0000-0000-0000B2000000}"/>
    <cellStyle name="Normal 3 25" xfId="177" xr:uid="{00000000-0005-0000-0000-0000B3000000}"/>
    <cellStyle name="Normal 3 26" xfId="178" xr:uid="{00000000-0005-0000-0000-0000B4000000}"/>
    <cellStyle name="Normal 3 27" xfId="179" xr:uid="{00000000-0005-0000-0000-0000B5000000}"/>
    <cellStyle name="Normal 3 28" xfId="180" xr:uid="{00000000-0005-0000-0000-0000B6000000}"/>
    <cellStyle name="Normal 3 29" xfId="181" xr:uid="{00000000-0005-0000-0000-0000B7000000}"/>
    <cellStyle name="Normal 3 3" xfId="182" xr:uid="{00000000-0005-0000-0000-0000B8000000}"/>
    <cellStyle name="Normal 3 4" xfId="183" xr:uid="{00000000-0005-0000-0000-0000B9000000}"/>
    <cellStyle name="Normal 3 5" xfId="184" xr:uid="{00000000-0005-0000-0000-0000BA000000}"/>
    <cellStyle name="Normal 3 6" xfId="185" xr:uid="{00000000-0005-0000-0000-0000BB000000}"/>
    <cellStyle name="Normal 3 7" xfId="186" xr:uid="{00000000-0005-0000-0000-0000BC000000}"/>
    <cellStyle name="Normal 3 8" xfId="187" xr:uid="{00000000-0005-0000-0000-0000BD000000}"/>
    <cellStyle name="Normal 3 9" xfId="188" xr:uid="{00000000-0005-0000-0000-0000BE000000}"/>
    <cellStyle name="Normal 3_Cuadros base 2000 (Compendio) 07 10 2010" xfId="189" xr:uid="{00000000-0005-0000-0000-0000BF000000}"/>
    <cellStyle name="Normal 4" xfId="190" xr:uid="{00000000-0005-0000-0000-0000C0000000}"/>
    <cellStyle name="Normal 4 2" xfId="191" xr:uid="{00000000-0005-0000-0000-0000C1000000}"/>
    <cellStyle name="Normal 5" xfId="192" xr:uid="{00000000-0005-0000-0000-0000C2000000}"/>
    <cellStyle name="Notas 2" xfId="193" xr:uid="{00000000-0005-0000-0000-0000C3000000}"/>
    <cellStyle name="Notas 2 2" xfId="194" xr:uid="{00000000-0005-0000-0000-0000C4000000}"/>
    <cellStyle name="Notas 3" xfId="195" xr:uid="{00000000-0005-0000-0000-0000C5000000}"/>
    <cellStyle name="Notas 4" xfId="196" xr:uid="{00000000-0005-0000-0000-0000C6000000}"/>
    <cellStyle name="Notas 5" xfId="197" xr:uid="{00000000-0005-0000-0000-0000C7000000}"/>
    <cellStyle name="Percent" xfId="231" builtinId="5"/>
    <cellStyle name="Salida 2" xfId="198" xr:uid="{00000000-0005-0000-0000-0000C9000000}"/>
    <cellStyle name="Salida 3" xfId="199" xr:uid="{00000000-0005-0000-0000-0000CA000000}"/>
    <cellStyle name="Salida 4" xfId="200" xr:uid="{00000000-0005-0000-0000-0000CB000000}"/>
    <cellStyle name="Salida 5" xfId="201" xr:uid="{00000000-0005-0000-0000-0000CC000000}"/>
    <cellStyle name="Texto de advertencia 2" xfId="202" xr:uid="{00000000-0005-0000-0000-0000CD000000}"/>
    <cellStyle name="Texto de advertencia 2 2" xfId="203" xr:uid="{00000000-0005-0000-0000-0000CE000000}"/>
    <cellStyle name="Texto de advertencia 3" xfId="204" xr:uid="{00000000-0005-0000-0000-0000CF000000}"/>
    <cellStyle name="Texto de advertencia 4" xfId="205" xr:uid="{00000000-0005-0000-0000-0000D0000000}"/>
    <cellStyle name="Texto de advertencia 5" xfId="206" xr:uid="{00000000-0005-0000-0000-0000D1000000}"/>
    <cellStyle name="Texto explicativo 2" xfId="207" xr:uid="{00000000-0005-0000-0000-0000D2000000}"/>
    <cellStyle name="Texto explicativo 3" xfId="208" xr:uid="{00000000-0005-0000-0000-0000D3000000}"/>
    <cellStyle name="Texto explicativo 4" xfId="209" xr:uid="{00000000-0005-0000-0000-0000D4000000}"/>
    <cellStyle name="Texto explicativo 5" xfId="210" xr:uid="{00000000-0005-0000-0000-0000D5000000}"/>
    <cellStyle name="Título 1 2" xfId="211" xr:uid="{00000000-0005-0000-0000-0000D6000000}"/>
    <cellStyle name="Título 1 3" xfId="212" xr:uid="{00000000-0005-0000-0000-0000D7000000}"/>
    <cellStyle name="Título 1 4" xfId="213" xr:uid="{00000000-0005-0000-0000-0000D8000000}"/>
    <cellStyle name="Título 1 5" xfId="214" xr:uid="{00000000-0005-0000-0000-0000D9000000}"/>
    <cellStyle name="Título 2 2" xfId="215" xr:uid="{00000000-0005-0000-0000-0000DA000000}"/>
    <cellStyle name="Título 2 3" xfId="216" xr:uid="{00000000-0005-0000-0000-0000DB000000}"/>
    <cellStyle name="Título 2 4" xfId="217" xr:uid="{00000000-0005-0000-0000-0000DC000000}"/>
    <cellStyle name="Título 2 5" xfId="218" xr:uid="{00000000-0005-0000-0000-0000DD000000}"/>
    <cellStyle name="Título 3 2" xfId="219" xr:uid="{00000000-0005-0000-0000-0000DE000000}"/>
    <cellStyle name="Título 3 3" xfId="220" xr:uid="{00000000-0005-0000-0000-0000DF000000}"/>
    <cellStyle name="Título 3 4" xfId="221" xr:uid="{00000000-0005-0000-0000-0000E0000000}"/>
    <cellStyle name="Título 3 5" xfId="222" xr:uid="{00000000-0005-0000-0000-0000E1000000}"/>
    <cellStyle name="Título 4" xfId="223" xr:uid="{00000000-0005-0000-0000-0000E2000000}"/>
    <cellStyle name="Título 5" xfId="224" xr:uid="{00000000-0005-0000-0000-0000E3000000}"/>
    <cellStyle name="Título 6" xfId="225" xr:uid="{00000000-0005-0000-0000-0000E4000000}"/>
    <cellStyle name="Título 7" xfId="226" xr:uid="{00000000-0005-0000-0000-0000E5000000}"/>
    <cellStyle name="Título 8" xfId="227" xr:uid="{00000000-0005-0000-0000-0000E6000000}"/>
    <cellStyle name="Título 9" xfId="228" xr:uid="{00000000-0005-0000-0000-0000E7000000}"/>
    <cellStyle name="Total 2" xfId="229" xr:uid="{00000000-0005-0000-0000-0000E8000000}"/>
  </cellStyles>
  <dxfs count="0"/>
  <tableStyles count="0" defaultTableStyle="TableStyleMedium2" defaultPivotStyle="PivotStyleLight16"/>
  <colors>
    <mruColors>
      <color rgb="FFB6004B"/>
      <color rgb="FFF3F3F3"/>
      <color rgb="FFFFFFFF"/>
      <color rgb="FF00FF00"/>
      <color rgb="FFECECE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692389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0</xdr:row>
      <xdr:rowOff>114300</xdr:rowOff>
    </xdr:from>
    <xdr:to>
      <xdr:col>9</xdr:col>
      <xdr:colOff>676275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1143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4</xdr:row>
      <xdr:rowOff>1905</xdr:rowOff>
    </xdr:from>
    <xdr:to>
      <xdr:col>9</xdr:col>
      <xdr:colOff>742950</xdr:colOff>
      <xdr:row>4</xdr:row>
      <xdr:rowOff>47624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50" y="840105"/>
          <a:ext cx="7581900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35A3615-B1CA-42FD-B37C-128BE9C1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311514" cy="470956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0</xdr:row>
      <xdr:rowOff>95250</xdr:rowOff>
    </xdr:from>
    <xdr:to>
      <xdr:col>13</xdr:col>
      <xdr:colOff>632459</xdr:colOff>
      <xdr:row>2</xdr:row>
      <xdr:rowOff>123825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B30A5A7-B81F-423A-9D62-0B745EEC39A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5250"/>
          <a:ext cx="2118359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2</xdr:row>
      <xdr:rowOff>247650</xdr:rowOff>
    </xdr:from>
    <xdr:to>
      <xdr:col>13</xdr:col>
      <xdr:colOff>619126</xdr:colOff>
      <xdr:row>2</xdr:row>
      <xdr:rowOff>297182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B4BA977E-A9F8-44E9-B600-A40E3473AE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0"/>
          <a:ext cx="9525000" cy="495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300990</xdr:colOff>
      <xdr:row>3</xdr:row>
      <xdr:rowOff>81915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681990</xdr:colOff>
      <xdr:row>2</xdr:row>
      <xdr:rowOff>291465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292464" cy="463336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0</xdr:row>
      <xdr:rowOff>114300</xdr:rowOff>
    </xdr:from>
    <xdr:to>
      <xdr:col>13</xdr:col>
      <xdr:colOff>561974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143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226693</xdr:rowOff>
    </xdr:from>
    <xdr:to>
      <xdr:col>13</xdr:col>
      <xdr:colOff>561974</xdr:colOff>
      <xdr:row>3</xdr:row>
      <xdr:rowOff>272412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343"/>
          <a:ext cx="9382124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377190</xdr:colOff>
      <xdr:row>2</xdr:row>
      <xdr:rowOff>291465</xdr:rowOff>
    </xdr:to>
    <xdr:pic>
      <xdr:nvPicPr>
        <xdr:cNvPr id="2" name="Imagen 2" descr="Logotipo-Color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8990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F78B9AA-1E83-4676-B088-98A1798D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311514" cy="470956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104775</xdr:rowOff>
    </xdr:from>
    <xdr:to>
      <xdr:col>14</xdr:col>
      <xdr:colOff>9524</xdr:colOff>
      <xdr:row>2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111B7310-BC5B-49D0-9B22-18B1E97543E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104775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19048</xdr:colOff>
      <xdr:row>3</xdr:row>
      <xdr:rowOff>169543</xdr:rowOff>
    </xdr:from>
    <xdr:to>
      <xdr:col>13</xdr:col>
      <xdr:colOff>561975</xdr:colOff>
      <xdr:row>3</xdr:row>
      <xdr:rowOff>215262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16A0FE73-6B8C-423E-AA61-D7AD580D3BF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8" y="798193"/>
          <a:ext cx="9363077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49992B0-1293-428B-8A63-E441165B9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311514" cy="470956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0</xdr:row>
      <xdr:rowOff>66675</xdr:rowOff>
    </xdr:from>
    <xdr:to>
      <xdr:col>14</xdr:col>
      <xdr:colOff>19049</xdr:colOff>
      <xdr:row>2</xdr:row>
      <xdr:rowOff>95250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159045C-2D42-4BF2-B41C-2008D8351B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66675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</xdr:colOff>
      <xdr:row>3</xdr:row>
      <xdr:rowOff>123824</xdr:rowOff>
    </xdr:from>
    <xdr:to>
      <xdr:col>13</xdr:col>
      <xdr:colOff>571501</xdr:colOff>
      <xdr:row>3</xdr:row>
      <xdr:rowOff>169543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D5B8D02B-E689-43CC-BFF7-DB49E8BC418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49" y="752474"/>
          <a:ext cx="9372602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1</xdr:col>
      <xdr:colOff>816214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569781B-2CF6-4D22-849F-3BCD52DA1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311514" cy="470956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66675</xdr:rowOff>
    </xdr:from>
    <xdr:to>
      <xdr:col>14</xdr:col>
      <xdr:colOff>9524</xdr:colOff>
      <xdr:row>2</xdr:row>
      <xdr:rowOff>95250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7A930F3-D5F1-4187-B722-C41D75DD7DE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66675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198118</xdr:rowOff>
    </xdr:from>
    <xdr:to>
      <xdr:col>14</xdr:col>
      <xdr:colOff>19050</xdr:colOff>
      <xdr:row>3</xdr:row>
      <xdr:rowOff>243837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20EFA8A9-0EBD-4ADD-A8F6-937BFA65AEA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6768"/>
          <a:ext cx="9420225" cy="45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1444864</xdr:colOff>
      <xdr:row>2</xdr:row>
      <xdr:rowOff>158536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758BFD-BE26-4F11-A899-3ED546F92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1311514" cy="470956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114300</xdr:rowOff>
    </xdr:from>
    <xdr:to>
      <xdr:col>14</xdr:col>
      <xdr:colOff>38099</xdr:colOff>
      <xdr:row>2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8B4FDE3-89D9-4FCB-8D38-5A54B9F910B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2105024" cy="447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</xdr:colOff>
      <xdr:row>3</xdr:row>
      <xdr:rowOff>114300</xdr:rowOff>
    </xdr:from>
    <xdr:to>
      <xdr:col>12</xdr:col>
      <xdr:colOff>1</xdr:colOff>
      <xdr:row>3</xdr:row>
      <xdr:rowOff>169543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9DDFE7C8-FB35-43D8-A00F-D922328A498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9049" y="742950"/>
          <a:ext cx="9391652" cy="552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24"/>
  <sheetViews>
    <sheetView showGridLines="0" tabSelected="1" workbookViewId="0">
      <selection sqref="A1:J4"/>
    </sheetView>
  </sheetViews>
  <sheetFormatPr defaultColWidth="11.42578125" defaultRowHeight="16.5" x14ac:dyDescent="0.3"/>
  <cols>
    <col min="1" max="16384" width="11.42578125" style="114"/>
  </cols>
  <sheetData>
    <row r="1" spans="1:10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</row>
    <row r="2" spans="1:10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</row>
    <row r="3" spans="1:10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</row>
    <row r="4" spans="1:10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</row>
    <row r="5" spans="1:10" ht="7.5" customHeight="1" x14ac:dyDescent="0.3"/>
    <row r="6" spans="1:10" ht="18" customHeight="1" x14ac:dyDescent="0.3">
      <c r="A6" s="219" t="s">
        <v>211</v>
      </c>
      <c r="B6" s="220"/>
      <c r="C6" s="220"/>
      <c r="D6" s="220"/>
      <c r="E6" s="220"/>
      <c r="F6" s="220"/>
      <c r="G6" s="220"/>
      <c r="H6" s="220"/>
      <c r="I6" s="220"/>
      <c r="J6" s="221"/>
    </row>
    <row r="7" spans="1:10" ht="18" customHeight="1" x14ac:dyDescent="0.3">
      <c r="A7" s="222"/>
      <c r="B7" s="223"/>
      <c r="C7" s="223"/>
      <c r="D7" s="223"/>
      <c r="E7" s="223"/>
      <c r="F7" s="223"/>
      <c r="G7" s="223"/>
      <c r="H7" s="223"/>
      <c r="I7" s="223"/>
      <c r="J7" s="224"/>
    </row>
    <row r="8" spans="1:10" ht="11.25" customHeight="1" x14ac:dyDescent="0.3">
      <c r="A8" s="225" t="s">
        <v>177</v>
      </c>
      <c r="B8" s="226"/>
      <c r="C8" s="226"/>
      <c r="D8" s="226"/>
      <c r="E8" s="226"/>
      <c r="F8" s="226"/>
      <c r="G8" s="226"/>
      <c r="H8" s="226"/>
      <c r="I8" s="226"/>
      <c r="J8" s="227"/>
    </row>
    <row r="9" spans="1:10" ht="11.25" customHeight="1" x14ac:dyDescent="0.3">
      <c r="A9" s="228"/>
      <c r="B9" s="229"/>
      <c r="C9" s="229"/>
      <c r="D9" s="229"/>
      <c r="E9" s="229"/>
      <c r="F9" s="229"/>
      <c r="G9" s="229"/>
      <c r="H9" s="229"/>
      <c r="I9" s="229"/>
      <c r="J9" s="230"/>
    </row>
    <row r="10" spans="1:10" ht="11.25" customHeight="1" x14ac:dyDescent="0.3">
      <c r="A10" s="228"/>
      <c r="B10" s="229"/>
      <c r="C10" s="229"/>
      <c r="D10" s="229"/>
      <c r="E10" s="229"/>
      <c r="F10" s="229"/>
      <c r="G10" s="229"/>
      <c r="H10" s="229"/>
      <c r="I10" s="229"/>
      <c r="J10" s="230"/>
    </row>
    <row r="11" spans="1:10" x14ac:dyDescent="0.3">
      <c r="A11" s="138"/>
      <c r="B11" s="139"/>
      <c r="C11" s="140"/>
      <c r="D11" s="140"/>
      <c r="E11" s="140"/>
      <c r="F11" s="140"/>
      <c r="G11" s="140"/>
      <c r="H11" s="140"/>
      <c r="I11" s="140"/>
      <c r="J11" s="141"/>
    </row>
    <row r="12" spans="1:10" x14ac:dyDescent="0.3">
      <c r="A12" s="142"/>
      <c r="B12" s="149" t="s">
        <v>212</v>
      </c>
      <c r="C12" s="162" t="s">
        <v>203</v>
      </c>
      <c r="D12" s="148"/>
      <c r="E12" s="148"/>
      <c r="F12" s="143"/>
      <c r="G12" s="143"/>
      <c r="H12" s="143"/>
      <c r="I12" s="143"/>
      <c r="J12" s="144"/>
    </row>
    <row r="13" spans="1:10" x14ac:dyDescent="0.3">
      <c r="A13" s="145"/>
      <c r="B13" s="163"/>
      <c r="D13" s="143"/>
      <c r="E13" s="147"/>
      <c r="F13" s="147"/>
      <c r="G13" s="147"/>
      <c r="H13" s="147"/>
      <c r="I13" s="147"/>
      <c r="J13" s="128"/>
    </row>
    <row r="14" spans="1:10" x14ac:dyDescent="0.3">
      <c r="A14" s="142"/>
      <c r="B14" s="149" t="s">
        <v>213</v>
      </c>
      <c r="C14" s="162" t="s">
        <v>205</v>
      </c>
      <c r="D14" s="147"/>
      <c r="E14" s="147"/>
      <c r="F14" s="147"/>
      <c r="G14" s="147"/>
      <c r="H14" s="147"/>
      <c r="I14" s="127"/>
      <c r="J14" s="128"/>
    </row>
    <row r="15" spans="1:10" x14ac:dyDescent="0.3">
      <c r="A15" s="145"/>
      <c r="B15" s="163"/>
      <c r="D15" s="147"/>
      <c r="E15" s="147"/>
      <c r="F15" s="147"/>
      <c r="G15" s="147"/>
      <c r="H15" s="147"/>
      <c r="I15" s="147"/>
      <c r="J15" s="128"/>
    </row>
    <row r="16" spans="1:10" x14ac:dyDescent="0.3">
      <c r="A16" s="142"/>
      <c r="B16" s="149" t="s">
        <v>214</v>
      </c>
      <c r="C16" s="103" t="s">
        <v>207</v>
      </c>
      <c r="D16" s="147"/>
      <c r="E16" s="147"/>
      <c r="F16" s="147"/>
      <c r="G16" s="127"/>
      <c r="H16" s="127"/>
      <c r="I16" s="127"/>
      <c r="J16" s="128"/>
    </row>
    <row r="17" spans="1:10" x14ac:dyDescent="0.3">
      <c r="A17" s="145"/>
      <c r="B17" s="163"/>
      <c r="D17" s="127"/>
      <c r="E17" s="127"/>
      <c r="F17" s="127"/>
      <c r="G17" s="127"/>
      <c r="H17" s="127"/>
      <c r="I17" s="127"/>
      <c r="J17" s="128"/>
    </row>
    <row r="18" spans="1:10" x14ac:dyDescent="0.3">
      <c r="A18" s="142"/>
      <c r="B18" s="149" t="s">
        <v>215</v>
      </c>
      <c r="C18" s="162" t="s">
        <v>206</v>
      </c>
      <c r="D18" s="127"/>
      <c r="E18" s="127"/>
      <c r="F18" s="127"/>
      <c r="G18" s="127"/>
      <c r="H18" s="127"/>
      <c r="I18" s="127"/>
      <c r="J18" s="128"/>
    </row>
    <row r="19" spans="1:10" x14ac:dyDescent="0.3">
      <c r="A19" s="145"/>
      <c r="B19" s="163"/>
      <c r="D19" s="127"/>
      <c r="E19" s="127"/>
      <c r="F19" s="127"/>
      <c r="G19" s="127"/>
      <c r="H19" s="127"/>
      <c r="I19" s="127"/>
      <c r="J19" s="128"/>
    </row>
    <row r="20" spans="1:10" x14ac:dyDescent="0.3">
      <c r="A20" s="142"/>
      <c r="B20" s="149" t="s">
        <v>216</v>
      </c>
      <c r="C20" s="162" t="s">
        <v>208</v>
      </c>
      <c r="D20" s="127"/>
      <c r="E20" s="127"/>
      <c r="F20" s="127"/>
      <c r="G20" s="127"/>
      <c r="H20" s="127"/>
      <c r="I20" s="127"/>
      <c r="J20" s="128"/>
    </row>
    <row r="21" spans="1:10" x14ac:dyDescent="0.3">
      <c r="A21" s="145"/>
      <c r="B21" s="163"/>
      <c r="D21" s="127"/>
      <c r="E21" s="127"/>
      <c r="F21" s="127"/>
      <c r="G21" s="127"/>
      <c r="H21" s="127"/>
      <c r="I21" s="127"/>
      <c r="J21" s="128"/>
    </row>
    <row r="22" spans="1:10" x14ac:dyDescent="0.3">
      <c r="A22" s="142"/>
      <c r="B22" s="149" t="s">
        <v>217</v>
      </c>
      <c r="C22" s="162" t="s">
        <v>204</v>
      </c>
      <c r="D22" s="127"/>
      <c r="E22" s="127"/>
      <c r="F22" s="127"/>
      <c r="G22" s="127"/>
      <c r="H22" s="127"/>
      <c r="I22" s="127"/>
      <c r="J22" s="128"/>
    </row>
    <row r="23" spans="1:10" x14ac:dyDescent="0.3">
      <c r="A23" s="145"/>
      <c r="B23" s="163"/>
      <c r="D23" s="127"/>
      <c r="E23" s="127"/>
      <c r="F23" s="127"/>
      <c r="G23" s="127"/>
      <c r="H23" s="127"/>
      <c r="I23" s="127"/>
      <c r="J23" s="128"/>
    </row>
    <row r="24" spans="1:10" x14ac:dyDescent="0.3">
      <c r="A24" s="146"/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3">
    <mergeCell ref="A6:J7"/>
    <mergeCell ref="A8:J10"/>
    <mergeCell ref="A1:J4"/>
  </mergeCells>
  <hyperlinks>
    <hyperlink ref="C12" location="'Cuadro 1'!A1" display="Gasto social público y privado 2010 - 2021pr" xr:uid="{075C9C87-0A80-4D84-B53B-51F66464950A}"/>
    <hyperlink ref="C14" location="'Cuadro 2'!A1" display="Gasto social público 2010 - 2021pr" xr:uid="{24612BAF-5D6F-4C0B-A765-F4958B347DE5}"/>
    <hyperlink ref="C16" location="'Cuadro 3'!A1" display="Gasto social privado obligatorio 2010 - 2021pr" xr:uid="{25486D1F-457B-4DD1-A212-36A255F90233}"/>
    <hyperlink ref="C18" location="'Cuadro 4'!A1" display="Gasto social privado voluntario 2010 - 2021pr" xr:uid="{1A456538-3B1E-4E92-9F73-0C89A6DAB65D}"/>
    <hyperlink ref="C20" location="'Cuadro 5'!A1" display="Gasto social por tipo de beneficio 2010 - 2021pr" xr:uid="{F6E277FB-85F7-48F0-B00B-2AE92F8B6103}"/>
    <hyperlink ref="C22" location="'Cuadro 6'!A1" display="Gasto social público y privado. Participación sobre el PIB a precios corrientes 2010 - 2021pr" xr:uid="{F6DE95A3-6ECD-47FC-91D7-03E09D6202EA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A608-9090-4571-9D46-32A09A85E71B}">
  <sheetPr codeName="Hoja10"/>
  <dimension ref="A1:AB43"/>
  <sheetViews>
    <sheetView showGridLines="0" workbookViewId="0">
      <selection sqref="A1:L3"/>
    </sheetView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1" width="8.7109375" style="114" customWidth="1"/>
    <col min="12" max="12" width="10" style="114" customWidth="1"/>
    <col min="13" max="13" width="8.7109375" style="114" customWidth="1"/>
    <col min="14" max="14" width="10" style="114" customWidth="1"/>
    <col min="15" max="15" width="7.42578125" style="201" customWidth="1"/>
    <col min="16" max="26" width="11.85546875" style="114" bestFit="1" customWidth="1"/>
    <col min="27" max="16384" width="11.5703125" style="114"/>
  </cols>
  <sheetData>
    <row r="1" spans="1:28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68"/>
      <c r="N1" s="137"/>
      <c r="O1" s="137"/>
    </row>
    <row r="2" spans="1:28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68"/>
    </row>
    <row r="3" spans="1:28" ht="24" customHeight="1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68"/>
    </row>
    <row r="4" spans="1:28" ht="12.75" customHeight="1" x14ac:dyDescent="0.3">
      <c r="A4" s="238" t="s">
        <v>209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02"/>
      <c r="P4" s="215" t="s">
        <v>219</v>
      </c>
    </row>
    <row r="5" spans="1:28" ht="12.75" customHeight="1" x14ac:dyDescent="0.3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02"/>
    </row>
    <row r="6" spans="1:28" s="127" customFormat="1" ht="12.75" customHeight="1" x14ac:dyDescent="0.3">
      <c r="A6" s="115" t="s">
        <v>202</v>
      </c>
      <c r="B6" s="116"/>
      <c r="C6" s="116"/>
      <c r="D6" s="116"/>
      <c r="E6" s="116"/>
      <c r="F6" s="116"/>
      <c r="G6" s="116"/>
      <c r="H6" s="157"/>
      <c r="I6" s="157"/>
      <c r="J6" s="157"/>
      <c r="K6" s="157"/>
      <c r="L6" s="157"/>
      <c r="M6" s="157"/>
      <c r="N6" s="157"/>
      <c r="O6" s="147"/>
    </row>
    <row r="7" spans="1:28" s="127" customFormat="1" ht="12.75" customHeight="1" x14ac:dyDescent="0.3">
      <c r="A7" s="134" t="s">
        <v>191</v>
      </c>
      <c r="B7" s="135"/>
      <c r="C7" s="135"/>
      <c r="D7" s="135"/>
      <c r="E7" s="135"/>
      <c r="F7" s="135"/>
      <c r="G7" s="135"/>
      <c r="H7" s="136"/>
      <c r="I7" s="136"/>
      <c r="J7" s="136"/>
      <c r="K7" s="136"/>
      <c r="L7" s="136"/>
      <c r="M7" s="136"/>
      <c r="N7" s="136"/>
      <c r="O7" s="147"/>
    </row>
    <row r="9" spans="1:28" s="119" customFormat="1" ht="14.25" x14ac:dyDescent="0.25">
      <c r="A9" s="164" t="s">
        <v>192</v>
      </c>
      <c r="B9" s="118" t="s">
        <v>193</v>
      </c>
      <c r="C9" s="118">
        <v>2010</v>
      </c>
      <c r="D9" s="118">
        <v>2011</v>
      </c>
      <c r="E9" s="118">
        <v>2012</v>
      </c>
      <c r="F9" s="118">
        <v>2013</v>
      </c>
      <c r="G9" s="118">
        <v>2014</v>
      </c>
      <c r="H9" s="118">
        <v>2015</v>
      </c>
      <c r="I9" s="118">
        <v>2016</v>
      </c>
      <c r="J9" s="118">
        <v>2017</v>
      </c>
      <c r="K9" s="118">
        <v>2018</v>
      </c>
      <c r="L9" s="118">
        <v>2019</v>
      </c>
      <c r="M9" s="118" t="s">
        <v>188</v>
      </c>
      <c r="N9" s="118" t="s">
        <v>189</v>
      </c>
      <c r="O9" s="203"/>
    </row>
    <row r="10" spans="1:28" s="119" customFormat="1" ht="14.25" x14ac:dyDescent="0.25">
      <c r="A10" s="172" t="s">
        <v>3</v>
      </c>
      <c r="B10" s="199" t="s">
        <v>182</v>
      </c>
      <c r="C10" s="166">
        <v>5.8599602984964898</v>
      </c>
      <c r="D10" s="166">
        <v>5.8092671839333914</v>
      </c>
      <c r="E10" s="166">
        <v>5.744380779196617</v>
      </c>
      <c r="F10" s="166">
        <v>5.8227709836113783</v>
      </c>
      <c r="G10" s="166">
        <v>6.1191396547136394</v>
      </c>
      <c r="H10" s="166">
        <v>6.2696393375666721</v>
      </c>
      <c r="I10" s="166">
        <v>6.4136900282710227</v>
      </c>
      <c r="J10" s="166">
        <v>6.3037510144263091</v>
      </c>
      <c r="K10" s="166">
        <v>6.2294959156339749</v>
      </c>
      <c r="L10" s="166">
        <v>6.2555986974420508</v>
      </c>
      <c r="M10" s="166">
        <v>6.8656849424112281</v>
      </c>
      <c r="N10" s="166">
        <v>6.1874777316216978</v>
      </c>
      <c r="O10" s="166"/>
      <c r="P10" s="160"/>
      <c r="Q10" s="160"/>
      <c r="R10" s="160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</row>
    <row r="11" spans="1:28" s="119" customFormat="1" ht="14.25" x14ac:dyDescent="0.25">
      <c r="A11" s="172" t="s">
        <v>5</v>
      </c>
      <c r="B11" s="199" t="s">
        <v>183</v>
      </c>
      <c r="C11" s="166">
        <v>5.4839539756644491E-3</v>
      </c>
      <c r="D11" s="166">
        <v>4.4263298778882201E-3</v>
      </c>
      <c r="E11" s="166">
        <v>4.4860744148223497E-3</v>
      </c>
      <c r="F11" s="166">
        <v>4.3971863608801651E-3</v>
      </c>
      <c r="G11" s="166">
        <v>5.6494731309222803E-3</v>
      </c>
      <c r="H11" s="166">
        <v>5.6294830817256785E-3</v>
      </c>
      <c r="I11" s="166">
        <v>5.6379966241482228E-3</v>
      </c>
      <c r="J11" s="166">
        <v>8.2131865099497967E-3</v>
      </c>
      <c r="K11" s="166">
        <v>7.7546768496574679E-3</v>
      </c>
      <c r="L11" s="166">
        <v>7.4900855416822325E-3</v>
      </c>
      <c r="M11" s="166">
        <v>9.7725185963218886E-3</v>
      </c>
      <c r="N11" s="166">
        <v>1.195722590933614E-2</v>
      </c>
      <c r="O11" s="166"/>
      <c r="P11" s="159"/>
      <c r="Q11" s="160"/>
      <c r="R11" s="159"/>
      <c r="S11" s="159"/>
      <c r="T11" s="159"/>
      <c r="U11" s="159"/>
      <c r="V11" s="159"/>
      <c r="W11" s="159"/>
      <c r="X11" s="159"/>
      <c r="Y11" s="159"/>
      <c r="Z11" s="159"/>
      <c r="AA11" s="159"/>
    </row>
    <row r="12" spans="1:28" s="119" customFormat="1" ht="14.25" x14ac:dyDescent="0.25">
      <c r="A12" s="172" t="s">
        <v>7</v>
      </c>
      <c r="B12" s="199" t="s">
        <v>184</v>
      </c>
      <c r="C12" s="166">
        <v>0.22677645847884423</v>
      </c>
      <c r="D12" s="166">
        <v>0.22684132899746862</v>
      </c>
      <c r="E12" s="166">
        <v>0.26092749213436617</v>
      </c>
      <c r="F12" s="166">
        <v>0.26654791462736649</v>
      </c>
      <c r="G12" s="166">
        <v>0.29868803766664959</v>
      </c>
      <c r="H12" s="166">
        <v>0.27557127447520291</v>
      </c>
      <c r="I12" s="166">
        <v>0.31259044527438634</v>
      </c>
      <c r="J12" s="166">
        <v>0.32532257941858028</v>
      </c>
      <c r="K12" s="166">
        <v>0.32586852886896117</v>
      </c>
      <c r="L12" s="166">
        <v>0.32411128342710088</v>
      </c>
      <c r="M12" s="166">
        <v>0.36652952432065478</v>
      </c>
      <c r="N12" s="166">
        <v>0.33470884324037237</v>
      </c>
      <c r="O12" s="166"/>
      <c r="P12" s="159"/>
      <c r="Q12" s="160"/>
      <c r="R12" s="159"/>
      <c r="S12" s="159"/>
      <c r="T12" s="159"/>
      <c r="U12" s="159"/>
      <c r="V12" s="159"/>
      <c r="W12" s="159"/>
      <c r="X12" s="159"/>
      <c r="Y12" s="159"/>
      <c r="Z12" s="159"/>
      <c r="AA12" s="159"/>
    </row>
    <row r="13" spans="1:28" s="119" customFormat="1" ht="14.25" x14ac:dyDescent="0.25">
      <c r="A13" s="172" t="s">
        <v>9</v>
      </c>
      <c r="B13" s="199" t="s">
        <v>16</v>
      </c>
      <c r="C13" s="166">
        <v>4.8200468223042758</v>
      </c>
      <c r="D13" s="166">
        <v>4.7700243876209445</v>
      </c>
      <c r="E13" s="166">
        <v>5.2309176127026058</v>
      </c>
      <c r="F13" s="166">
        <v>5.5456775734654098</v>
      </c>
      <c r="G13" s="166">
        <v>5.6109270308526273</v>
      </c>
      <c r="H13" s="166">
        <v>5.9354892273022335</v>
      </c>
      <c r="I13" s="166">
        <v>6.1665507655863117</v>
      </c>
      <c r="J13" s="166">
        <v>6.2606722857025856</v>
      </c>
      <c r="K13" s="166">
        <v>6.3760566236663614</v>
      </c>
      <c r="L13" s="166">
        <v>6.6102452249702877</v>
      </c>
      <c r="M13" s="166">
        <v>7.2900804094008897</v>
      </c>
      <c r="N13" s="166">
        <v>7.1148789826149406</v>
      </c>
      <c r="O13" s="166"/>
      <c r="P13" s="159"/>
      <c r="Q13" s="160"/>
      <c r="R13" s="159"/>
      <c r="S13" s="159"/>
      <c r="T13" s="159"/>
      <c r="U13" s="159"/>
      <c r="V13" s="159"/>
      <c r="W13" s="159"/>
      <c r="X13" s="159"/>
      <c r="Y13" s="159"/>
      <c r="Z13" s="159"/>
      <c r="AA13" s="159"/>
    </row>
    <row r="14" spans="1:28" s="119" customFormat="1" ht="14.25" x14ac:dyDescent="0.25">
      <c r="A14" s="172" t="s">
        <v>11</v>
      </c>
      <c r="B14" s="199" t="s">
        <v>185</v>
      </c>
      <c r="C14" s="166">
        <v>1.6234403100023835</v>
      </c>
      <c r="D14" s="166">
        <v>1.4391826550822682</v>
      </c>
      <c r="E14" s="166">
        <v>1.7126546176441506</v>
      </c>
      <c r="F14" s="166">
        <v>1.9669424736051626</v>
      </c>
      <c r="G14" s="166">
        <v>2.0543385055438965</v>
      </c>
      <c r="H14" s="166">
        <v>2.2767623812616877</v>
      </c>
      <c r="I14" s="166">
        <v>2.1119078911681135</v>
      </c>
      <c r="J14" s="166">
        <v>2.0599962985210887</v>
      </c>
      <c r="K14" s="166">
        <v>2.0560308746712783</v>
      </c>
      <c r="L14" s="166">
        <v>2.0224928966820994</v>
      </c>
      <c r="M14" s="166">
        <v>2.9216526370280329</v>
      </c>
      <c r="N14" s="166">
        <v>2.535467290954307</v>
      </c>
      <c r="O14" s="166"/>
      <c r="P14" s="159"/>
      <c r="Q14" s="160"/>
      <c r="R14" s="159"/>
      <c r="S14" s="159"/>
      <c r="T14" s="159"/>
      <c r="U14" s="159"/>
      <c r="V14" s="159"/>
      <c r="W14" s="159"/>
      <c r="X14" s="159"/>
      <c r="Y14" s="159"/>
      <c r="Z14" s="159"/>
      <c r="AA14" s="159"/>
    </row>
    <row r="15" spans="1:28" s="119" customFormat="1" ht="14.25" x14ac:dyDescent="0.25">
      <c r="A15" s="172" t="s">
        <v>13</v>
      </c>
      <c r="B15" s="199" t="s">
        <v>186</v>
      </c>
      <c r="C15" s="166">
        <v>0.45608475858654091</v>
      </c>
      <c r="D15" s="166">
        <v>0.41233236679750235</v>
      </c>
      <c r="E15" s="166">
        <v>0.39723014141094387</v>
      </c>
      <c r="F15" s="166">
        <v>0.35192981485780039</v>
      </c>
      <c r="G15" s="166">
        <v>0.37822352734108794</v>
      </c>
      <c r="H15" s="166">
        <v>0.37122358000769234</v>
      </c>
      <c r="I15" s="166">
        <v>0.35419089370229528</v>
      </c>
      <c r="J15" s="166">
        <v>0.40694751705939369</v>
      </c>
      <c r="K15" s="166">
        <v>0.36308544160581735</v>
      </c>
      <c r="L15" s="166">
        <v>0.40330431632687719</v>
      </c>
      <c r="M15" s="166">
        <v>0.97939460448834958</v>
      </c>
      <c r="N15" s="166">
        <v>0.55847978525794872</v>
      </c>
      <c r="O15" s="166"/>
      <c r="P15" s="159"/>
      <c r="Q15" s="160"/>
      <c r="R15" s="159"/>
      <c r="S15" s="159"/>
      <c r="T15" s="159"/>
      <c r="U15" s="159"/>
      <c r="V15" s="159"/>
      <c r="W15" s="159"/>
      <c r="X15" s="159"/>
      <c r="Y15" s="159"/>
      <c r="Z15" s="159"/>
      <c r="AA15" s="159"/>
    </row>
    <row r="16" spans="1:28" s="119" customFormat="1" ht="14.25" x14ac:dyDescent="0.25">
      <c r="A16" s="172" t="s">
        <v>15</v>
      </c>
      <c r="B16" s="199" t="s">
        <v>164</v>
      </c>
      <c r="C16" s="166">
        <v>2.4574895643898531E-2</v>
      </c>
      <c r="D16" s="166">
        <v>2.4024699334172641E-2</v>
      </c>
      <c r="E16" s="166">
        <v>2.4232371597248413E-2</v>
      </c>
      <c r="F16" s="166">
        <v>2.2153977143033191E-2</v>
      </c>
      <c r="G16" s="166">
        <v>2.3115875712625328E-2</v>
      </c>
      <c r="H16" s="166">
        <v>2.5837393453044144E-2</v>
      </c>
      <c r="I16" s="166">
        <v>2.5621629410642961E-2</v>
      </c>
      <c r="J16" s="166">
        <v>2.4813571109315775E-2</v>
      </c>
      <c r="K16" s="166">
        <v>2.4412008064701944E-2</v>
      </c>
      <c r="L16" s="166">
        <v>2.5800231683250508E-2</v>
      </c>
      <c r="M16" s="166">
        <v>2.7545285510739252E-2</v>
      </c>
      <c r="N16" s="166">
        <v>2.6022050983928405E-2</v>
      </c>
      <c r="O16" s="166"/>
      <c r="P16" s="159"/>
      <c r="Q16" s="160"/>
      <c r="R16" s="159"/>
      <c r="S16" s="159"/>
      <c r="T16" s="159"/>
      <c r="U16" s="159"/>
      <c r="V16" s="159"/>
      <c r="W16" s="159"/>
      <c r="X16" s="159"/>
      <c r="Y16" s="159"/>
      <c r="Z16" s="159"/>
      <c r="AA16" s="159"/>
    </row>
    <row r="17" spans="1:27" s="119" customFormat="1" ht="14.25" x14ac:dyDescent="0.25">
      <c r="A17" s="172" t="s">
        <v>17</v>
      </c>
      <c r="B17" s="197" t="s">
        <v>181</v>
      </c>
      <c r="C17" s="166">
        <v>9.1545265078583904E-2</v>
      </c>
      <c r="D17" s="166">
        <v>0.10019151012456862</v>
      </c>
      <c r="E17" s="166">
        <v>0.10599133064093406</v>
      </c>
      <c r="F17" s="166">
        <v>0.40487262271491464</v>
      </c>
      <c r="G17" s="166">
        <v>0.45742055380633972</v>
      </c>
      <c r="H17" s="166">
        <v>0.5417054617253434</v>
      </c>
      <c r="I17" s="166">
        <v>0.27630521249525108</v>
      </c>
      <c r="J17" s="166">
        <v>0.35085822718738341</v>
      </c>
      <c r="K17" s="166">
        <v>0.19693095570748703</v>
      </c>
      <c r="L17" s="166">
        <v>0.32814876026820922</v>
      </c>
      <c r="M17" s="166">
        <v>0.3479857697710767</v>
      </c>
      <c r="N17" s="166">
        <v>0.33509976889199244</v>
      </c>
      <c r="O17" s="166"/>
      <c r="P17" s="159"/>
      <c r="Q17" s="160"/>
      <c r="R17" s="159"/>
      <c r="S17" s="159"/>
      <c r="T17" s="159"/>
      <c r="U17" s="159"/>
      <c r="V17" s="159"/>
      <c r="W17" s="159"/>
      <c r="X17" s="159"/>
      <c r="Y17" s="159"/>
      <c r="Z17" s="159"/>
      <c r="AA17" s="159"/>
    </row>
    <row r="18" spans="1:27" s="155" customFormat="1" ht="14.25" x14ac:dyDescent="0.25">
      <c r="A18" s="172" t="s">
        <v>19</v>
      </c>
      <c r="B18" s="199" t="s">
        <v>187</v>
      </c>
      <c r="C18" s="166">
        <v>0.44560293156584657</v>
      </c>
      <c r="D18" s="166">
        <v>0.51030810555483719</v>
      </c>
      <c r="E18" s="166">
        <v>0.5128162730289576</v>
      </c>
      <c r="F18" s="166">
        <v>0.56192691469790812</v>
      </c>
      <c r="G18" s="166">
        <v>0.6014957088535331</v>
      </c>
      <c r="H18" s="166">
        <v>0.45122796112598951</v>
      </c>
      <c r="I18" s="166">
        <v>0.40385514308081794</v>
      </c>
      <c r="J18" s="166">
        <v>0.33387381778351843</v>
      </c>
      <c r="K18" s="166">
        <v>0.22891341492674869</v>
      </c>
      <c r="L18" s="166">
        <v>0.22026888841093212</v>
      </c>
      <c r="M18" s="166">
        <v>0.25256353388690911</v>
      </c>
      <c r="N18" s="166">
        <v>0.21309697205160177</v>
      </c>
      <c r="O18" s="166"/>
      <c r="P18" s="159"/>
      <c r="Q18" s="160"/>
      <c r="R18" s="159"/>
      <c r="S18" s="159"/>
      <c r="T18" s="159"/>
      <c r="U18" s="159"/>
      <c r="V18" s="159"/>
      <c r="W18" s="159"/>
      <c r="X18" s="159"/>
      <c r="Y18" s="159"/>
      <c r="Z18" s="159"/>
      <c r="AA18" s="159"/>
    </row>
    <row r="19" spans="1:27" s="119" customFormat="1" ht="14.25" x14ac:dyDescent="0.25">
      <c r="A19" s="236" t="s">
        <v>25</v>
      </c>
      <c r="B19" s="236"/>
      <c r="C19" s="182">
        <v>13.553515694132528</v>
      </c>
      <c r="D19" s="182">
        <v>13.296598567323043</v>
      </c>
      <c r="E19" s="182">
        <v>13.993636692770645</v>
      </c>
      <c r="F19" s="182">
        <v>14.947219461083852</v>
      </c>
      <c r="G19" s="182">
        <v>15.548998367621323</v>
      </c>
      <c r="H19" s="182">
        <v>16.153086099999594</v>
      </c>
      <c r="I19" s="182">
        <v>16.07035000561299</v>
      </c>
      <c r="J19" s="182">
        <v>16.074448497718123</v>
      </c>
      <c r="K19" s="182">
        <v>15.80854843999499</v>
      </c>
      <c r="L19" s="182">
        <v>16.197460384752489</v>
      </c>
      <c r="M19" s="182">
        <v>19.061209225414203</v>
      </c>
      <c r="N19" s="182">
        <v>17.317188651526131</v>
      </c>
      <c r="O19" s="166"/>
      <c r="P19" s="159"/>
      <c r="Q19" s="160"/>
      <c r="R19" s="159"/>
      <c r="S19" s="159"/>
      <c r="T19" s="159"/>
      <c r="U19" s="159"/>
      <c r="V19" s="159"/>
      <c r="W19" s="159"/>
      <c r="X19" s="159"/>
      <c r="Y19" s="159"/>
      <c r="Z19" s="159"/>
    </row>
    <row r="20" spans="1:27" x14ac:dyDescent="0.3">
      <c r="A20" s="283" t="s">
        <v>201</v>
      </c>
      <c r="B20" s="283"/>
      <c r="C20" s="217">
        <v>544060</v>
      </c>
      <c r="D20" s="217">
        <v>619023</v>
      </c>
      <c r="E20" s="217">
        <v>666507</v>
      </c>
      <c r="F20" s="217">
        <v>714093</v>
      </c>
      <c r="G20" s="217">
        <v>762903</v>
      </c>
      <c r="H20" s="217">
        <v>804692</v>
      </c>
      <c r="I20" s="217">
        <v>863782</v>
      </c>
      <c r="J20" s="217">
        <v>920471</v>
      </c>
      <c r="K20" s="217">
        <v>987791</v>
      </c>
      <c r="L20" s="217">
        <v>1060068</v>
      </c>
      <c r="M20" s="217">
        <v>998719</v>
      </c>
      <c r="N20" s="217">
        <v>1176694.335850443</v>
      </c>
      <c r="O20" s="214"/>
    </row>
    <row r="21" spans="1:27" x14ac:dyDescent="0.3">
      <c r="A21" s="127"/>
      <c r="B21" s="127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206"/>
    </row>
    <row r="22" spans="1:27" ht="13.5" customHeight="1" x14ac:dyDescent="0.3">
      <c r="A22" s="180" t="s">
        <v>180</v>
      </c>
      <c r="B22" s="180"/>
      <c r="C22" s="180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47"/>
      <c r="P22" s="127"/>
    </row>
    <row r="23" spans="1:27" ht="13.5" customHeight="1" x14ac:dyDescent="0.3">
      <c r="A23" s="180" t="s">
        <v>178</v>
      </c>
      <c r="B23" s="129"/>
      <c r="C23" s="129"/>
      <c r="D23" s="127"/>
      <c r="E23" s="127"/>
      <c r="F23" s="127"/>
      <c r="G23" s="127"/>
    </row>
    <row r="24" spans="1:27" ht="13.5" customHeight="1" x14ac:dyDescent="0.3">
      <c r="A24" s="180" t="s">
        <v>179</v>
      </c>
      <c r="B24" s="129"/>
      <c r="C24" s="129"/>
      <c r="D24" s="127"/>
      <c r="E24" s="127"/>
      <c r="F24" s="127"/>
      <c r="G24" s="127"/>
    </row>
    <row r="25" spans="1:27" ht="13.5" customHeight="1" x14ac:dyDescent="0.3">
      <c r="A25" s="181" t="s">
        <v>220</v>
      </c>
      <c r="B25" s="181"/>
      <c r="C25" s="181"/>
      <c r="D25" s="127"/>
      <c r="E25" s="127"/>
      <c r="F25" s="127"/>
      <c r="G25" s="127"/>
    </row>
    <row r="26" spans="1:27" x14ac:dyDescent="0.3">
      <c r="A26" s="127"/>
      <c r="B26" s="127"/>
      <c r="C26" s="127"/>
      <c r="D26" s="127"/>
      <c r="E26" s="127"/>
      <c r="F26" s="127"/>
      <c r="G26" s="127"/>
    </row>
    <row r="30" spans="1:27" x14ac:dyDescent="0.3">
      <c r="L30" s="132"/>
      <c r="M30" s="132"/>
      <c r="N30" s="133"/>
      <c r="O30" s="209"/>
    </row>
    <row r="31" spans="1:27" ht="32.25" customHeight="1" x14ac:dyDescent="0.3"/>
    <row r="43" spans="12:13" x14ac:dyDescent="0.3">
      <c r="L43" s="166"/>
      <c r="M43" s="166"/>
    </row>
  </sheetData>
  <mergeCells count="4">
    <mergeCell ref="A20:B20"/>
    <mergeCell ref="A1:L3"/>
    <mergeCell ref="A4:N5"/>
    <mergeCell ref="A19:B19"/>
  </mergeCells>
  <hyperlinks>
    <hyperlink ref="P4" location="Indice!A1" display="Índice" xr:uid="{506725E9-CF23-45A2-BEB5-2DE69ED0A49D}"/>
  </hyperlinks>
  <pageMargins left="0.7" right="0.7" top="0.75" bottom="0.75" header="0.3" footer="0.3"/>
  <pageSetup orientation="portrait" horizontalDpi="4294967294" verticalDpi="4294967294" r:id="rId1"/>
  <ignoredErrors>
    <ignoredError sqref="A10:A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>
      <selection activeCell="F12" sqref="F12"/>
    </sheetView>
  </sheetViews>
  <sheetFormatPr defaultColWidth="11.42578125" defaultRowHeight="15" x14ac:dyDescent="0.25"/>
  <cols>
    <col min="4" max="4" width="11.42578125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O66"/>
  <sheetViews>
    <sheetView showGridLines="0" topLeftCell="A31" workbookViewId="0">
      <selection activeCell="A10" sqref="A10:G10"/>
    </sheetView>
  </sheetViews>
  <sheetFormatPr defaultColWidth="11.5703125" defaultRowHeight="14.25" x14ac:dyDescent="0.2"/>
  <cols>
    <col min="1" max="1" width="22.42578125" style="13" customWidth="1"/>
    <col min="2" max="2" width="40" style="13" customWidth="1"/>
    <col min="3" max="10" width="11.5703125" style="13"/>
    <col min="11" max="11" width="12.140625" style="13" customWidth="1"/>
    <col min="12" max="12" width="12.85546875" style="13" customWidth="1"/>
    <col min="13" max="13" width="12.42578125" style="13" customWidth="1"/>
    <col min="14" max="14" width="14.42578125" style="13" customWidth="1"/>
    <col min="15" max="16384" width="11.5703125" style="13"/>
  </cols>
  <sheetData>
    <row r="3" spans="1:13" ht="36" customHeight="1" x14ac:dyDescent="0.2"/>
    <row r="4" spans="1:13" ht="15" customHeight="1" x14ac:dyDescent="0.2">
      <c r="A4" s="232" t="s">
        <v>34</v>
      </c>
      <c r="B4" s="232"/>
      <c r="C4" s="232"/>
      <c r="D4" s="232"/>
      <c r="E4" s="232"/>
      <c r="F4" s="232"/>
      <c r="G4" s="233"/>
    </row>
    <row r="5" spans="1:13" ht="15" customHeight="1" x14ac:dyDescent="0.2">
      <c r="A5" s="232"/>
      <c r="B5" s="232"/>
      <c r="C5" s="232"/>
      <c r="D5" s="232"/>
      <c r="E5" s="232"/>
      <c r="F5" s="232"/>
      <c r="G5" s="233"/>
    </row>
    <row r="6" spans="1:13" x14ac:dyDescent="0.2">
      <c r="A6" s="1" t="s">
        <v>36</v>
      </c>
      <c r="B6" s="2"/>
      <c r="C6" s="2"/>
      <c r="D6" s="2"/>
      <c r="E6" s="2"/>
      <c r="F6" s="2"/>
      <c r="G6" s="3"/>
      <c r="I6" s="14" t="s">
        <v>28</v>
      </c>
    </row>
    <row r="7" spans="1:13" x14ac:dyDescent="0.2">
      <c r="A7" s="23" t="s">
        <v>26</v>
      </c>
      <c r="B7" s="25"/>
      <c r="C7" s="25"/>
      <c r="D7" s="25"/>
      <c r="E7" s="25"/>
      <c r="F7" s="25"/>
      <c r="G7" s="27"/>
      <c r="I7" s="39" t="s">
        <v>42</v>
      </c>
    </row>
    <row r="8" spans="1:13" x14ac:dyDescent="0.2">
      <c r="A8" s="24" t="s">
        <v>27</v>
      </c>
      <c r="B8" s="26"/>
      <c r="C8" s="26"/>
      <c r="D8" s="26"/>
      <c r="E8" s="26"/>
      <c r="F8" s="26"/>
      <c r="G8" s="28"/>
      <c r="I8" s="39" t="s">
        <v>43</v>
      </c>
    </row>
    <row r="10" spans="1:13" s="22" customFormat="1" ht="13.5" x14ac:dyDescent="0.2">
      <c r="A10" s="33" t="s">
        <v>1</v>
      </c>
      <c r="B10" s="34" t="s">
        <v>2</v>
      </c>
      <c r="C10" s="34">
        <v>2009</v>
      </c>
      <c r="D10" s="34">
        <v>2010</v>
      </c>
      <c r="E10" s="34">
        <v>2011</v>
      </c>
      <c r="F10" s="34">
        <v>2012</v>
      </c>
      <c r="G10" s="34">
        <v>2013</v>
      </c>
      <c r="H10" s="34">
        <v>2014</v>
      </c>
      <c r="I10" s="34">
        <v>2015</v>
      </c>
      <c r="J10" s="34" t="s">
        <v>37</v>
      </c>
      <c r="K10" s="35" t="s">
        <v>38</v>
      </c>
    </row>
    <row r="11" spans="1:13" s="22" customFormat="1" ht="12.75" x14ac:dyDescent="0.2">
      <c r="A11" s="31" t="s">
        <v>3</v>
      </c>
      <c r="B11" s="29" t="s">
        <v>4</v>
      </c>
      <c r="C11" s="87">
        <v>8860.2349527599927</v>
      </c>
      <c r="D11" s="87">
        <v>10096.665037563071</v>
      </c>
      <c r="E11" s="87">
        <v>11128.821233158611</v>
      </c>
      <c r="F11" s="87">
        <v>12566.472539737579</v>
      </c>
      <c r="G11" s="87">
        <v>14061.327088303791</v>
      </c>
      <c r="H11" s="87">
        <v>15835.965605149986</v>
      </c>
      <c r="I11" s="87">
        <v>16878.710438215214</v>
      </c>
      <c r="J11" s="87">
        <v>18265.199982648297</v>
      </c>
      <c r="K11" s="88">
        <v>20299.575370694878</v>
      </c>
      <c r="M11" s="107"/>
    </row>
    <row r="12" spans="1:13" s="22" customFormat="1" ht="12.75" x14ac:dyDescent="0.2">
      <c r="A12" s="32" t="s">
        <v>5</v>
      </c>
      <c r="B12" s="30" t="s">
        <v>6</v>
      </c>
      <c r="C12" s="89">
        <v>9589.0795921225417</v>
      </c>
      <c r="D12" s="89">
        <v>9476.6998792500272</v>
      </c>
      <c r="E12" s="89">
        <v>9722.7685092832944</v>
      </c>
      <c r="F12" s="89">
        <v>10872.739368785922</v>
      </c>
      <c r="G12" s="89">
        <v>12183.839852429068</v>
      </c>
      <c r="H12" s="89">
        <v>11959.525201481349</v>
      </c>
      <c r="I12" s="89">
        <v>11673.280609279323</v>
      </c>
      <c r="J12" s="89">
        <v>11922.88877016231</v>
      </c>
      <c r="K12" s="90">
        <v>12225.47612404647</v>
      </c>
      <c r="M12" s="107"/>
    </row>
    <row r="13" spans="1:13" s="22" customFormat="1" ht="12.75" x14ac:dyDescent="0.2">
      <c r="A13" s="31" t="s">
        <v>7</v>
      </c>
      <c r="B13" s="29" t="s">
        <v>8</v>
      </c>
      <c r="C13" s="87">
        <v>10156.028972581238</v>
      </c>
      <c r="D13" s="87">
        <v>10639.583524622405</v>
      </c>
      <c r="E13" s="87">
        <v>11522.958487524682</v>
      </c>
      <c r="F13" s="87">
        <v>13011.960864561685</v>
      </c>
      <c r="G13" s="87">
        <v>14943.599378063554</v>
      </c>
      <c r="H13" s="87">
        <v>16391.692108796222</v>
      </c>
      <c r="I13" s="87">
        <v>17249.838226622502</v>
      </c>
      <c r="J13" s="87">
        <v>18434.002731171458</v>
      </c>
      <c r="K13" s="88">
        <v>20279.035135493275</v>
      </c>
      <c r="M13" s="107"/>
    </row>
    <row r="14" spans="1:13" s="22" customFormat="1" ht="12.75" x14ac:dyDescent="0.2">
      <c r="A14" s="32" t="s">
        <v>9</v>
      </c>
      <c r="B14" s="30" t="s">
        <v>10</v>
      </c>
      <c r="C14" s="89">
        <v>14359.252894815205</v>
      </c>
      <c r="D14" s="89">
        <v>15450.905801945728</v>
      </c>
      <c r="E14" s="89">
        <v>21293.396814906144</v>
      </c>
      <c r="F14" s="89">
        <v>23684.828852819337</v>
      </c>
      <c r="G14" s="89">
        <v>26123.766528761673</v>
      </c>
      <c r="H14" s="89">
        <v>28989.524029353168</v>
      </c>
      <c r="I14" s="89">
        <v>30152.941369645956</v>
      </c>
      <c r="J14" s="89">
        <v>27473.904297888421</v>
      </c>
      <c r="K14" s="90">
        <v>28233.363379375231</v>
      </c>
      <c r="M14" s="107"/>
    </row>
    <row r="15" spans="1:13" s="22" customFormat="1" ht="12.75" x14ac:dyDescent="0.2">
      <c r="A15" s="31" t="s">
        <v>11</v>
      </c>
      <c r="B15" s="29" t="s">
        <v>12</v>
      </c>
      <c r="C15" s="87">
        <v>2598.4800000000005</v>
      </c>
      <c r="D15" s="87">
        <v>2875.7623877747255</v>
      </c>
      <c r="E15" s="87">
        <v>3467.9755959827385</v>
      </c>
      <c r="F15" s="87">
        <v>2547.5248942146386</v>
      </c>
      <c r="G15" s="87">
        <v>3179.8893507409089</v>
      </c>
      <c r="H15" s="87">
        <v>3386.9961307359581</v>
      </c>
      <c r="I15" s="87">
        <v>4729.4372880934925</v>
      </c>
      <c r="J15" s="87">
        <v>4366.2959617231045</v>
      </c>
      <c r="K15" s="88">
        <v>5082.6041386738943</v>
      </c>
    </row>
    <row r="16" spans="1:13" s="22" customFormat="1" ht="12.75" x14ac:dyDescent="0.2">
      <c r="A16" s="32" t="s">
        <v>13</v>
      </c>
      <c r="B16" s="30" t="s">
        <v>14</v>
      </c>
      <c r="C16" s="89">
        <v>2596.582603536498</v>
      </c>
      <c r="D16" s="89">
        <v>2942.9311290095256</v>
      </c>
      <c r="E16" s="89">
        <v>3975.8411977334986</v>
      </c>
      <c r="F16" s="89">
        <v>3696.7687216962613</v>
      </c>
      <c r="G16" s="89">
        <v>3704.3957533680959</v>
      </c>
      <c r="H16" s="89">
        <v>4218.4835027499075</v>
      </c>
      <c r="I16" s="89">
        <v>4699.4386223325009</v>
      </c>
      <c r="J16" s="89">
        <v>4297.4167567761524</v>
      </c>
      <c r="K16" s="90">
        <v>4596.9373180512875</v>
      </c>
    </row>
    <row r="17" spans="1:15" s="22" customFormat="1" ht="12.75" x14ac:dyDescent="0.2">
      <c r="A17" s="31" t="s">
        <v>15</v>
      </c>
      <c r="B17" s="29" t="s">
        <v>16</v>
      </c>
      <c r="C17" s="87">
        <v>20448.895548725468</v>
      </c>
      <c r="D17" s="87">
        <v>24918.716563179561</v>
      </c>
      <c r="E17" s="87">
        <v>27162.186410972165</v>
      </c>
      <c r="F17" s="87">
        <v>30761.623276726368</v>
      </c>
      <c r="G17" s="87">
        <v>34534.658810474546</v>
      </c>
      <c r="H17" s="87">
        <v>36155.426622334751</v>
      </c>
      <c r="I17" s="87">
        <v>38674.339082439117</v>
      </c>
      <c r="J17" s="87">
        <v>41175.552992854718</v>
      </c>
      <c r="K17" s="88">
        <v>44902.000903491069</v>
      </c>
    </row>
    <row r="18" spans="1:15" s="22" customFormat="1" ht="12.75" x14ac:dyDescent="0.2">
      <c r="A18" s="32" t="s">
        <v>17</v>
      </c>
      <c r="B18" s="30" t="s">
        <v>18</v>
      </c>
      <c r="C18" s="89">
        <v>2582.1210615994828</v>
      </c>
      <c r="D18" s="89">
        <v>2767.4721359636314</v>
      </c>
      <c r="E18" s="89">
        <v>3143.2559086075371</v>
      </c>
      <c r="F18" s="89">
        <v>3353.9945631407531</v>
      </c>
      <c r="G18" s="89">
        <v>4143.7076901278078</v>
      </c>
      <c r="H18" s="89">
        <v>5259.7054595182017</v>
      </c>
      <c r="I18" s="89">
        <v>6237.2950386447365</v>
      </c>
      <c r="J18" s="89">
        <v>5524.9569715754433</v>
      </c>
      <c r="K18" s="90">
        <v>6148.0413459021447</v>
      </c>
    </row>
    <row r="19" spans="1:15" s="22" customFormat="1" ht="12.75" x14ac:dyDescent="0.2">
      <c r="A19" s="31" t="s">
        <v>19</v>
      </c>
      <c r="B19" s="29" t="s">
        <v>20</v>
      </c>
      <c r="C19" s="87">
        <v>23006.835466820547</v>
      </c>
      <c r="D19" s="87">
        <v>24811.906614512493</v>
      </c>
      <c r="E19" s="87">
        <v>27187.220594884104</v>
      </c>
      <c r="F19" s="87">
        <v>29655.490129753165</v>
      </c>
      <c r="G19" s="87">
        <v>31721.087481691851</v>
      </c>
      <c r="H19" s="87">
        <v>34126.012865309545</v>
      </c>
      <c r="I19" s="87">
        <v>36596.421008836689</v>
      </c>
      <c r="J19" s="87">
        <v>39334.72721964497</v>
      </c>
      <c r="K19" s="88">
        <v>44505.441030360671</v>
      </c>
    </row>
    <row r="20" spans="1:15" s="22" customFormat="1" ht="12.75" x14ac:dyDescent="0.2">
      <c r="A20" s="32" t="s">
        <v>21</v>
      </c>
      <c r="B20" s="30" t="s">
        <v>22</v>
      </c>
      <c r="C20" s="89">
        <v>40179.88857576844</v>
      </c>
      <c r="D20" s="89">
        <v>42535.84627108783</v>
      </c>
      <c r="E20" s="89">
        <v>48873.115808688715</v>
      </c>
      <c r="F20" s="89">
        <v>54786.69927750466</v>
      </c>
      <c r="G20" s="89">
        <v>58721.845714788709</v>
      </c>
      <c r="H20" s="89">
        <v>64457.97525284921</v>
      </c>
      <c r="I20" s="89">
        <v>70542.276788098316</v>
      </c>
      <c r="J20" s="89">
        <v>73784.093496831367</v>
      </c>
      <c r="K20" s="90">
        <v>82439.096845777152</v>
      </c>
    </row>
    <row r="21" spans="1:15" s="22" customFormat="1" ht="15" x14ac:dyDescent="0.25">
      <c r="A21" s="31" t="s">
        <v>23</v>
      </c>
      <c r="B21" s="29" t="s">
        <v>24</v>
      </c>
      <c r="C21" s="87">
        <v>16324.125856784487</v>
      </c>
      <c r="D21" s="87">
        <v>15427.439875190919</v>
      </c>
      <c r="E21" s="87">
        <v>17552.761690988693</v>
      </c>
      <c r="F21" s="87">
        <v>16813.39264893721</v>
      </c>
      <c r="G21" s="87">
        <v>17580.263478139008</v>
      </c>
      <c r="H21" s="87">
        <v>18413.253606815073</v>
      </c>
      <c r="I21" s="87">
        <v>20350.606224054645</v>
      </c>
      <c r="J21" s="87">
        <v>23664.461730025683</v>
      </c>
      <c r="K21" s="88">
        <v>24896.324766535603</v>
      </c>
      <c r="L21" s="105" t="s">
        <v>174</v>
      </c>
      <c r="M21" s="105" t="s">
        <v>175</v>
      </c>
      <c r="N21" s="105"/>
      <c r="O21" s="105"/>
    </row>
    <row r="22" spans="1:15" s="22" customFormat="1" ht="12.75" x14ac:dyDescent="0.2">
      <c r="A22" s="234" t="s">
        <v>25</v>
      </c>
      <c r="B22" s="235"/>
      <c r="C22" s="91">
        <f>+SUM(C11:C21)</f>
        <v>150701.52552551389</v>
      </c>
      <c r="D22" s="91">
        <f t="shared" ref="D22:K22" si="0">+SUM(D11:D21)</f>
        <v>161943.92922009993</v>
      </c>
      <c r="E22" s="91">
        <f t="shared" si="0"/>
        <v>185030.30225273018</v>
      </c>
      <c r="F22" s="91">
        <f t="shared" si="0"/>
        <v>201751.49513787756</v>
      </c>
      <c r="G22" s="91">
        <f t="shared" si="0"/>
        <v>220898.38112688903</v>
      </c>
      <c r="H22" s="91">
        <f t="shared" si="0"/>
        <v>239194.56038509338</v>
      </c>
      <c r="I22" s="91">
        <f t="shared" si="0"/>
        <v>257784.58469626249</v>
      </c>
      <c r="J22" s="91">
        <f t="shared" si="0"/>
        <v>268243.50091130193</v>
      </c>
      <c r="K22" s="92">
        <f t="shared" si="0"/>
        <v>293607.89635840169</v>
      </c>
    </row>
    <row r="24" spans="1:15" x14ac:dyDescent="0.2">
      <c r="G24" s="13" t="s">
        <v>0</v>
      </c>
    </row>
    <row r="25" spans="1:15" x14ac:dyDescent="0.2">
      <c r="A25" s="1" t="s">
        <v>39</v>
      </c>
      <c r="B25" s="2"/>
      <c r="C25" s="2"/>
      <c r="D25" s="2"/>
      <c r="E25" s="2"/>
      <c r="F25" s="2"/>
      <c r="G25" s="3"/>
    </row>
    <row r="26" spans="1:15" x14ac:dyDescent="0.2">
      <c r="A26" s="23" t="s">
        <v>40</v>
      </c>
      <c r="B26" s="25"/>
      <c r="C26" s="25"/>
      <c r="D26" s="25"/>
      <c r="E26" s="25"/>
      <c r="F26" s="25"/>
      <c r="G26" s="27"/>
    </row>
    <row r="27" spans="1:15" x14ac:dyDescent="0.2">
      <c r="A27" s="24" t="s">
        <v>27</v>
      </c>
      <c r="B27" s="26"/>
      <c r="C27" s="26"/>
      <c r="D27" s="26"/>
      <c r="E27" s="26"/>
      <c r="F27" s="26"/>
      <c r="G27" s="28"/>
      <c r="I27" s="14" t="s">
        <v>28</v>
      </c>
    </row>
    <row r="29" spans="1:15" s="22" customFormat="1" ht="13.5" x14ac:dyDescent="0.2">
      <c r="A29" s="33" t="s">
        <v>1</v>
      </c>
      <c r="B29" s="34" t="s">
        <v>2</v>
      </c>
      <c r="C29" s="34">
        <v>2009</v>
      </c>
      <c r="D29" s="34">
        <v>2010</v>
      </c>
      <c r="E29" s="34">
        <v>2011</v>
      </c>
      <c r="F29" s="34">
        <v>2012</v>
      </c>
      <c r="G29" s="34">
        <v>2013</v>
      </c>
      <c r="H29" s="34">
        <v>2014</v>
      </c>
      <c r="I29" s="34">
        <v>2015</v>
      </c>
      <c r="J29" s="34" t="s">
        <v>37</v>
      </c>
      <c r="K29" s="35" t="s">
        <v>38</v>
      </c>
    </row>
    <row r="30" spans="1:15" s="22" customFormat="1" ht="12.75" x14ac:dyDescent="0.2">
      <c r="A30" s="31" t="s">
        <v>3</v>
      </c>
      <c r="B30" s="29" t="s">
        <v>4</v>
      </c>
      <c r="C30" s="93">
        <f>+C11/$C$22*100</f>
        <v>5.8793266503861288</v>
      </c>
      <c r="D30" s="93">
        <f>+D11/$D$22*100</f>
        <v>6.2346672000532806</v>
      </c>
      <c r="E30" s="93">
        <f>+E11/$E$22*100</f>
        <v>6.0145938787679851</v>
      </c>
      <c r="F30" s="93">
        <f>+F11/$F$22*100</f>
        <v>6.2286886801753889</v>
      </c>
      <c r="G30" s="93">
        <f>+G11/$G$22*100</f>
        <v>6.3655183965457161</v>
      </c>
      <c r="H30" s="93">
        <f>+H11/$H$22*100</f>
        <v>6.6205375154245711</v>
      </c>
      <c r="I30" s="93">
        <f>+I11/$I$22*100</f>
        <v>6.5476027040572413</v>
      </c>
      <c r="J30" s="93">
        <f>+J11/$J$22*100</f>
        <v>6.8091863998926527</v>
      </c>
      <c r="K30" s="94">
        <f>+K11/$K$22*100</f>
        <v>6.9138383614572696</v>
      </c>
    </row>
    <row r="31" spans="1:15" s="22" customFormat="1" ht="12.75" x14ac:dyDescent="0.2">
      <c r="A31" s="32" t="s">
        <v>5</v>
      </c>
      <c r="B31" s="30" t="s">
        <v>6</v>
      </c>
      <c r="C31" s="95">
        <f t="shared" ref="C31:C40" si="1">+C12/$C$22*100</f>
        <v>6.3629611967657898</v>
      </c>
      <c r="D31" s="95">
        <f t="shared" ref="D31:D40" si="2">+D12/$D$22*100</f>
        <v>5.8518401553479231</v>
      </c>
      <c r="E31" s="95">
        <f t="shared" ref="E31:E40" si="3">+E12/$E$22*100</f>
        <v>5.2546898485865885</v>
      </c>
      <c r="F31" s="95">
        <f t="shared" ref="F31:F40" si="4">+F12/$F$22*100</f>
        <v>5.389174123024695</v>
      </c>
      <c r="G31" s="95">
        <f t="shared" ref="G31:G40" si="5">+G12/$G$22*100</f>
        <v>5.515585850052199</v>
      </c>
      <c r="H31" s="95">
        <f t="shared" ref="H31:H40" si="6">+H12/$H$22*100</f>
        <v>4.9999152080327436</v>
      </c>
      <c r="I31" s="95">
        <f t="shared" ref="I31:I40" si="7">+I12/$I$22*100</f>
        <v>4.5283082473816245</v>
      </c>
      <c r="J31" s="95">
        <f t="shared" ref="J31:J40" si="8">+J12/$J$22*100</f>
        <v>4.4448006120024361</v>
      </c>
      <c r="K31" s="96">
        <f t="shared" ref="K31:K40" si="9">+K12/$K$22*100</f>
        <v>4.1638785181455269</v>
      </c>
    </row>
    <row r="32" spans="1:15" s="22" customFormat="1" ht="12.75" x14ac:dyDescent="0.2">
      <c r="A32" s="31" t="s">
        <v>7</v>
      </c>
      <c r="B32" s="29" t="s">
        <v>8</v>
      </c>
      <c r="C32" s="93">
        <f t="shared" si="1"/>
        <v>6.7391679926039059</v>
      </c>
      <c r="D32" s="93">
        <f t="shared" si="2"/>
        <v>6.5699181042853532</v>
      </c>
      <c r="E32" s="93">
        <f t="shared" si="3"/>
        <v>6.2276061527401287</v>
      </c>
      <c r="F32" s="93">
        <f t="shared" si="4"/>
        <v>6.4494991006977536</v>
      </c>
      <c r="G32" s="93">
        <f t="shared" si="5"/>
        <v>6.7649202777450927</v>
      </c>
      <c r="H32" s="93">
        <f t="shared" si="6"/>
        <v>6.8528699324960707</v>
      </c>
      <c r="I32" s="93">
        <f t="shared" si="7"/>
        <v>6.6915708892939865</v>
      </c>
      <c r="J32" s="93">
        <f t="shared" si="8"/>
        <v>6.8721153237807213</v>
      </c>
      <c r="K32" s="94">
        <f t="shared" si="9"/>
        <v>6.9068425566930376</v>
      </c>
    </row>
    <row r="33" spans="1:15" s="22" customFormat="1" ht="12.75" x14ac:dyDescent="0.2">
      <c r="A33" s="32" t="s">
        <v>9</v>
      </c>
      <c r="B33" s="30" t="s">
        <v>10</v>
      </c>
      <c r="C33" s="95">
        <f t="shared" si="1"/>
        <v>9.5282730846571102</v>
      </c>
      <c r="D33" s="95">
        <f t="shared" si="2"/>
        <v>9.540898430929273</v>
      </c>
      <c r="E33" s="95">
        <f t="shared" si="3"/>
        <v>11.508059250652796</v>
      </c>
      <c r="F33" s="95">
        <f t="shared" si="4"/>
        <v>11.73960511996853</v>
      </c>
      <c r="G33" s="95">
        <f t="shared" si="5"/>
        <v>11.826146663227735</v>
      </c>
      <c r="H33" s="95">
        <f t="shared" si="6"/>
        <v>12.119641844146132</v>
      </c>
      <c r="I33" s="95">
        <f t="shared" si="7"/>
        <v>11.696952866741038</v>
      </c>
      <c r="J33" s="95">
        <f t="shared" si="8"/>
        <v>10.242150957824329</v>
      </c>
      <c r="K33" s="96">
        <f t="shared" si="9"/>
        <v>9.6160095588544028</v>
      </c>
    </row>
    <row r="34" spans="1:15" s="22" customFormat="1" ht="12.75" x14ac:dyDescent="0.2">
      <c r="A34" s="31" t="s">
        <v>11</v>
      </c>
      <c r="B34" s="29" t="s">
        <v>12</v>
      </c>
      <c r="C34" s="93">
        <f t="shared" si="1"/>
        <v>1.7242559363210133</v>
      </c>
      <c r="D34" s="93">
        <f t="shared" si="2"/>
        <v>1.7757765923205695</v>
      </c>
      <c r="E34" s="93">
        <f t="shared" si="3"/>
        <v>1.8742744046571798</v>
      </c>
      <c r="F34" s="93">
        <f t="shared" si="4"/>
        <v>1.2627043445074113</v>
      </c>
      <c r="G34" s="93">
        <f t="shared" si="5"/>
        <v>1.4395258736252614</v>
      </c>
      <c r="H34" s="93">
        <f t="shared" si="6"/>
        <v>1.4160004831560693</v>
      </c>
      <c r="I34" s="93">
        <f t="shared" si="7"/>
        <v>1.8346470537274382</v>
      </c>
      <c r="J34" s="93">
        <f t="shared" si="8"/>
        <v>1.6277359738034716</v>
      </c>
      <c r="K34" s="94">
        <f t="shared" si="9"/>
        <v>1.7310856423526342</v>
      </c>
    </row>
    <row r="35" spans="1:15" s="22" customFormat="1" ht="12.75" x14ac:dyDescent="0.2">
      <c r="A35" s="32" t="s">
        <v>13</v>
      </c>
      <c r="B35" s="30" t="s">
        <v>14</v>
      </c>
      <c r="C35" s="95">
        <f t="shared" si="1"/>
        <v>1.7229968936823368</v>
      </c>
      <c r="D35" s="95">
        <f t="shared" si="2"/>
        <v>1.8172531339595648</v>
      </c>
      <c r="E35" s="95">
        <f t="shared" si="3"/>
        <v>2.1487513933274318</v>
      </c>
      <c r="F35" s="95">
        <f t="shared" si="4"/>
        <v>1.832337707916305</v>
      </c>
      <c r="G35" s="95">
        <f t="shared" si="5"/>
        <v>1.6769682667978483</v>
      </c>
      <c r="H35" s="95">
        <f t="shared" si="6"/>
        <v>1.7636201659261492</v>
      </c>
      <c r="I35" s="95">
        <f t="shared" si="7"/>
        <v>1.8230099475768364</v>
      </c>
      <c r="J35" s="95">
        <f t="shared" si="8"/>
        <v>1.6020581084636034</v>
      </c>
      <c r="K35" s="96">
        <f t="shared" si="9"/>
        <v>1.5656722367030251</v>
      </c>
    </row>
    <row r="36" spans="1:15" s="22" customFormat="1" ht="12.75" x14ac:dyDescent="0.2">
      <c r="A36" s="31" t="s">
        <v>15</v>
      </c>
      <c r="B36" s="29" t="s">
        <v>16</v>
      </c>
      <c r="C36" s="93">
        <f t="shared" si="1"/>
        <v>13.569136395545945</v>
      </c>
      <c r="D36" s="93">
        <f t="shared" si="2"/>
        <v>15.387249576556981</v>
      </c>
      <c r="E36" s="93">
        <f t="shared" si="3"/>
        <v>14.679858423336375</v>
      </c>
      <c r="F36" s="93">
        <f t="shared" si="4"/>
        <v>15.247283920103683</v>
      </c>
      <c r="G36" s="93">
        <f t="shared" si="5"/>
        <v>15.633731055112197</v>
      </c>
      <c r="H36" s="93">
        <f t="shared" si="6"/>
        <v>15.115488648289494</v>
      </c>
      <c r="I36" s="93">
        <f t="shared" si="7"/>
        <v>15.002580207814823</v>
      </c>
      <c r="J36" s="93">
        <f t="shared" si="8"/>
        <v>15.350065464016566</v>
      </c>
      <c r="K36" s="94">
        <f t="shared" si="9"/>
        <v>15.293185728451947</v>
      </c>
    </row>
    <row r="37" spans="1:15" s="22" customFormat="1" ht="12.75" x14ac:dyDescent="0.2">
      <c r="A37" s="32" t="s">
        <v>17</v>
      </c>
      <c r="B37" s="30" t="s">
        <v>18</v>
      </c>
      <c r="C37" s="95">
        <f t="shared" si="1"/>
        <v>1.7134007453443647</v>
      </c>
      <c r="D37" s="95">
        <f t="shared" si="2"/>
        <v>1.708907613450781</v>
      </c>
      <c r="E37" s="95">
        <f t="shared" si="3"/>
        <v>1.6987789947584961</v>
      </c>
      <c r="F37" s="95">
        <f t="shared" si="4"/>
        <v>1.6624385166754889</v>
      </c>
      <c r="G37" s="95">
        <f t="shared" si="5"/>
        <v>1.8758433941385784</v>
      </c>
      <c r="H37" s="95">
        <f t="shared" si="6"/>
        <v>2.1989235252884898</v>
      </c>
      <c r="I37" s="95">
        <f t="shared" si="7"/>
        <v>2.419576425019323</v>
      </c>
      <c r="J37" s="95">
        <f t="shared" si="8"/>
        <v>2.0596797136950356</v>
      </c>
      <c r="K37" s="96">
        <f t="shared" si="9"/>
        <v>2.093963214939337</v>
      </c>
    </row>
    <row r="38" spans="1:15" s="22" customFormat="1" ht="12.75" x14ac:dyDescent="0.2">
      <c r="A38" s="31" t="s">
        <v>19</v>
      </c>
      <c r="B38" s="29" t="s">
        <v>20</v>
      </c>
      <c r="C38" s="93">
        <f t="shared" si="1"/>
        <v>15.266491421764322</v>
      </c>
      <c r="D38" s="93">
        <f t="shared" si="2"/>
        <v>15.321294681438991</v>
      </c>
      <c r="E38" s="93">
        <f t="shared" si="3"/>
        <v>14.693388198517601</v>
      </c>
      <c r="F38" s="93">
        <f t="shared" si="4"/>
        <v>14.699018765380906</v>
      </c>
      <c r="G38" s="93">
        <f t="shared" si="5"/>
        <v>14.360036193959495</v>
      </c>
      <c r="H38" s="93">
        <f t="shared" si="6"/>
        <v>14.267052231609313</v>
      </c>
      <c r="I38" s="93">
        <f t="shared" si="7"/>
        <v>14.196512585093798</v>
      </c>
      <c r="J38" s="93">
        <f t="shared" si="8"/>
        <v>14.663813693906228</v>
      </c>
      <c r="K38" s="94">
        <f t="shared" si="9"/>
        <v>15.158121284324624</v>
      </c>
    </row>
    <row r="39" spans="1:15" s="22" customFormat="1" ht="12.75" x14ac:dyDescent="0.2">
      <c r="A39" s="32" t="s">
        <v>21</v>
      </c>
      <c r="B39" s="30" t="s">
        <v>22</v>
      </c>
      <c r="C39" s="95">
        <f t="shared" si="1"/>
        <v>26.661899032313347</v>
      </c>
      <c r="D39" s="95">
        <f t="shared" si="2"/>
        <v>26.2657862359736</v>
      </c>
      <c r="E39" s="95">
        <f t="shared" si="3"/>
        <v>26.413574000400018</v>
      </c>
      <c r="F39" s="95">
        <f t="shared" si="4"/>
        <v>27.155535695070448</v>
      </c>
      <c r="G39" s="95">
        <f t="shared" si="5"/>
        <v>26.583194234029968</v>
      </c>
      <c r="H39" s="95">
        <f t="shared" si="6"/>
        <v>26.94792688808413</v>
      </c>
      <c r="I39" s="95">
        <f t="shared" si="7"/>
        <v>27.364815809764391</v>
      </c>
      <c r="J39" s="95">
        <f t="shared" si="8"/>
        <v>27.506386267016776</v>
      </c>
      <c r="K39" s="96">
        <f t="shared" si="9"/>
        <v>28.077956304399009</v>
      </c>
    </row>
    <row r="40" spans="1:15" s="22" customFormat="1" ht="15" x14ac:dyDescent="0.25">
      <c r="A40" s="31" t="s">
        <v>23</v>
      </c>
      <c r="B40" s="29" t="s">
        <v>24</v>
      </c>
      <c r="C40" s="93">
        <f t="shared" si="1"/>
        <v>10.832090650615743</v>
      </c>
      <c r="D40" s="93">
        <f t="shared" si="2"/>
        <v>9.5264082756836785</v>
      </c>
      <c r="E40" s="93">
        <f t="shared" si="3"/>
        <v>9.4864254542553965</v>
      </c>
      <c r="F40" s="93">
        <f t="shared" si="4"/>
        <v>8.3337140264794005</v>
      </c>
      <c r="G40" s="93">
        <f t="shared" si="5"/>
        <v>7.9585297947659051</v>
      </c>
      <c r="H40" s="93">
        <f t="shared" si="6"/>
        <v>7.6980235575468337</v>
      </c>
      <c r="I40" s="93">
        <f t="shared" si="7"/>
        <v>7.8944232635294975</v>
      </c>
      <c r="J40" s="93">
        <f t="shared" si="8"/>
        <v>8.8220074855981814</v>
      </c>
      <c r="K40" s="94">
        <f t="shared" si="9"/>
        <v>8.4794465936791852</v>
      </c>
      <c r="L40" s="105" t="s">
        <v>174</v>
      </c>
      <c r="M40" s="105" t="s">
        <v>175</v>
      </c>
      <c r="N40" s="105"/>
      <c r="O40" s="105"/>
    </row>
    <row r="41" spans="1:15" s="22" customFormat="1" ht="12.75" x14ac:dyDescent="0.2">
      <c r="A41" s="234" t="s">
        <v>25</v>
      </c>
      <c r="B41" s="235"/>
      <c r="C41" s="91">
        <f>+SUM(C30:C40)</f>
        <v>100</v>
      </c>
      <c r="D41" s="91">
        <f t="shared" ref="D41:J41" si="10">+SUM(D30:D40)</f>
        <v>100</v>
      </c>
      <c r="E41" s="91">
        <f t="shared" si="10"/>
        <v>100</v>
      </c>
      <c r="F41" s="91">
        <f t="shared" si="10"/>
        <v>100.00000000000001</v>
      </c>
      <c r="G41" s="91">
        <f t="shared" si="10"/>
        <v>99.999999999999986</v>
      </c>
      <c r="H41" s="91">
        <f t="shared" si="10"/>
        <v>99.999999999999986</v>
      </c>
      <c r="I41" s="91">
        <f t="shared" si="10"/>
        <v>100</v>
      </c>
      <c r="J41" s="91">
        <f t="shared" si="10"/>
        <v>99.999999999999986</v>
      </c>
      <c r="K41" s="92">
        <f>+SUM(K30:K40)</f>
        <v>99.999999999999986</v>
      </c>
    </row>
    <row r="44" spans="1:15" x14ac:dyDescent="0.2">
      <c r="A44" s="1" t="s">
        <v>39</v>
      </c>
      <c r="B44" s="2"/>
      <c r="C44" s="2"/>
      <c r="D44" s="2"/>
      <c r="E44" s="2"/>
      <c r="F44" s="2"/>
      <c r="G44" s="3"/>
    </row>
    <row r="45" spans="1:15" x14ac:dyDescent="0.2">
      <c r="A45" s="23" t="s">
        <v>41</v>
      </c>
      <c r="B45" s="25"/>
      <c r="C45" s="25"/>
      <c r="D45" s="25"/>
      <c r="E45" s="25"/>
      <c r="F45" s="25"/>
      <c r="G45" s="27"/>
    </row>
    <row r="46" spans="1:15" x14ac:dyDescent="0.2">
      <c r="A46" s="24" t="s">
        <v>35</v>
      </c>
      <c r="B46" s="26"/>
      <c r="C46" s="26"/>
      <c r="D46" s="26"/>
      <c r="E46" s="26"/>
      <c r="F46" s="26"/>
      <c r="G46" s="28"/>
      <c r="I46" s="14" t="s">
        <v>28</v>
      </c>
    </row>
    <row r="47" spans="1:15" x14ac:dyDescent="0.2">
      <c r="A47" s="11"/>
      <c r="B47" s="12"/>
      <c r="C47" s="12"/>
      <c r="D47" s="12"/>
      <c r="E47" s="12"/>
      <c r="F47" s="12"/>
      <c r="G47" s="12"/>
    </row>
    <row r="48" spans="1:15" s="22" customFormat="1" ht="13.5" x14ac:dyDescent="0.2">
      <c r="A48" s="33" t="s">
        <v>1</v>
      </c>
      <c r="B48" s="34" t="s">
        <v>2</v>
      </c>
      <c r="C48" s="34"/>
      <c r="D48" s="101">
        <v>2010</v>
      </c>
      <c r="E48" s="101">
        <v>2011</v>
      </c>
      <c r="F48" s="101">
        <v>2012</v>
      </c>
      <c r="G48" s="101">
        <v>2013</v>
      </c>
      <c r="H48" s="101">
        <v>2014</v>
      </c>
      <c r="I48" s="101">
        <v>2015</v>
      </c>
      <c r="J48" s="101" t="s">
        <v>37</v>
      </c>
      <c r="K48" s="102" t="s">
        <v>38</v>
      </c>
    </row>
    <row r="49" spans="1:15" s="22" customFormat="1" ht="12.75" x14ac:dyDescent="0.2">
      <c r="A49" s="31" t="s">
        <v>3</v>
      </c>
      <c r="B49" s="29" t="s">
        <v>4</v>
      </c>
      <c r="C49" s="36"/>
      <c r="D49" s="99">
        <f t="shared" ref="D49:K49" si="11">+D11/C11*100-100</f>
        <v>13.954822771578151</v>
      </c>
      <c r="E49" s="99">
        <f t="shared" si="11"/>
        <v>10.22274376495173</v>
      </c>
      <c r="F49" s="99">
        <f t="shared" si="11"/>
        <v>12.918271184871301</v>
      </c>
      <c r="G49" s="99">
        <f t="shared" si="11"/>
        <v>11.895578045781718</v>
      </c>
      <c r="H49" s="99">
        <f t="shared" si="11"/>
        <v>12.620704331117793</v>
      </c>
      <c r="I49" s="99">
        <f t="shared" si="11"/>
        <v>6.5846621485848686</v>
      </c>
      <c r="J49" s="99">
        <f t="shared" si="11"/>
        <v>8.2144281668220458</v>
      </c>
      <c r="K49" s="99">
        <f t="shared" si="11"/>
        <v>11.137985841815095</v>
      </c>
    </row>
    <row r="50" spans="1:15" s="22" customFormat="1" ht="12.75" x14ac:dyDescent="0.2">
      <c r="A50" s="32" t="s">
        <v>5</v>
      </c>
      <c r="B50" s="30" t="s">
        <v>6</v>
      </c>
      <c r="C50" s="37"/>
      <c r="D50" s="100">
        <f t="shared" ref="D50:K59" si="12">+D12/C12*100-100</f>
        <v>-1.17195515787391</v>
      </c>
      <c r="E50" s="100">
        <f t="shared" si="12"/>
        <v>2.5965645548410095</v>
      </c>
      <c r="F50" s="100">
        <f t="shared" si="12"/>
        <v>11.827607110100757</v>
      </c>
      <c r="G50" s="100">
        <f t="shared" si="12"/>
        <v>12.058603072994913</v>
      </c>
      <c r="H50" s="100">
        <f t="shared" si="12"/>
        <v>-1.841083383109293</v>
      </c>
      <c r="I50" s="100">
        <f t="shared" si="12"/>
        <v>-2.3934444501740728</v>
      </c>
      <c r="J50" s="100">
        <f t="shared" si="12"/>
        <v>2.1382863073176566</v>
      </c>
      <c r="K50" s="100">
        <f t="shared" si="12"/>
        <v>2.5378694686928753</v>
      </c>
    </row>
    <row r="51" spans="1:15" s="22" customFormat="1" ht="12.75" x14ac:dyDescent="0.2">
      <c r="A51" s="31" t="s">
        <v>7</v>
      </c>
      <c r="B51" s="29" t="s">
        <v>8</v>
      </c>
      <c r="C51" s="36"/>
      <c r="D51" s="99">
        <f t="shared" si="12"/>
        <v>4.7612561301926632</v>
      </c>
      <c r="E51" s="99">
        <f t="shared" si="12"/>
        <v>8.302721256503574</v>
      </c>
      <c r="F51" s="99">
        <f t="shared" si="12"/>
        <v>12.92204930399663</v>
      </c>
      <c r="G51" s="99">
        <f t="shared" si="12"/>
        <v>14.845099317526561</v>
      </c>
      <c r="H51" s="99">
        <f t="shared" si="12"/>
        <v>9.6903877981257693</v>
      </c>
      <c r="I51" s="99">
        <f t="shared" si="12"/>
        <v>5.2352503459101456</v>
      </c>
      <c r="J51" s="99">
        <f t="shared" si="12"/>
        <v>6.8647861446107896</v>
      </c>
      <c r="K51" s="99">
        <f t="shared" si="12"/>
        <v>10.008853916474209</v>
      </c>
    </row>
    <row r="52" spans="1:15" s="22" customFormat="1" ht="12.75" x14ac:dyDescent="0.2">
      <c r="A52" s="32" t="s">
        <v>9</v>
      </c>
      <c r="B52" s="30" t="s">
        <v>10</v>
      </c>
      <c r="C52" s="37"/>
      <c r="D52" s="100">
        <f t="shared" si="12"/>
        <v>7.6024352738065772</v>
      </c>
      <c r="E52" s="100">
        <f t="shared" si="12"/>
        <v>37.81325889790017</v>
      </c>
      <c r="F52" s="100">
        <f t="shared" si="12"/>
        <v>11.230862124539499</v>
      </c>
      <c r="G52" s="100">
        <f t="shared" si="12"/>
        <v>10.297468016755445</v>
      </c>
      <c r="H52" s="100">
        <f t="shared" si="12"/>
        <v>10.969924637155074</v>
      </c>
      <c r="I52" s="100">
        <f t="shared" si="12"/>
        <v>4.0132336740498857</v>
      </c>
      <c r="J52" s="100">
        <f t="shared" si="12"/>
        <v>-8.884828312154113</v>
      </c>
      <c r="K52" s="100">
        <f t="shared" si="12"/>
        <v>2.7642925201030835</v>
      </c>
    </row>
    <row r="53" spans="1:15" s="22" customFormat="1" ht="12.75" x14ac:dyDescent="0.2">
      <c r="A53" s="31" t="s">
        <v>11</v>
      </c>
      <c r="B53" s="29" t="s">
        <v>12</v>
      </c>
      <c r="C53" s="36"/>
      <c r="D53" s="99">
        <f t="shared" si="12"/>
        <v>10.670945621083277</v>
      </c>
      <c r="E53" s="99">
        <f t="shared" si="12"/>
        <v>20.593259398815263</v>
      </c>
      <c r="F53" s="99">
        <f t="shared" si="12"/>
        <v>-26.541441146077815</v>
      </c>
      <c r="G53" s="99">
        <f t="shared" si="12"/>
        <v>24.822699788424174</v>
      </c>
      <c r="H53" s="99">
        <f t="shared" si="12"/>
        <v>6.5130184465944865</v>
      </c>
      <c r="I53" s="99">
        <f t="shared" si="12"/>
        <v>39.635154737122065</v>
      </c>
      <c r="J53" s="99">
        <f t="shared" si="12"/>
        <v>-7.6783199406112743</v>
      </c>
      <c r="K53" s="99">
        <f t="shared" si="12"/>
        <v>16.405396776358415</v>
      </c>
    </row>
    <row r="54" spans="1:15" s="22" customFormat="1" ht="12.75" x14ac:dyDescent="0.2">
      <c r="A54" s="32" t="s">
        <v>13</v>
      </c>
      <c r="B54" s="30" t="s">
        <v>14</v>
      </c>
      <c r="C54" s="37"/>
      <c r="D54" s="100">
        <f t="shared" si="12"/>
        <v>13.33862920445155</v>
      </c>
      <c r="E54" s="100">
        <f t="shared" si="12"/>
        <v>35.098003434134398</v>
      </c>
      <c r="F54" s="100">
        <f t="shared" si="12"/>
        <v>-7.0192058021916921</v>
      </c>
      <c r="G54" s="100">
        <f t="shared" si="12"/>
        <v>0.20631617085136611</v>
      </c>
      <c r="H54" s="100">
        <f t="shared" si="12"/>
        <v>13.877776123525535</v>
      </c>
      <c r="I54" s="100">
        <f t="shared" si="12"/>
        <v>11.40113785603458</v>
      </c>
      <c r="J54" s="100">
        <f t="shared" si="12"/>
        <v>-8.5546785023614262</v>
      </c>
      <c r="K54" s="100">
        <f t="shared" si="12"/>
        <v>6.9697815740782403</v>
      </c>
    </row>
    <row r="55" spans="1:15" s="22" customFormat="1" ht="12.75" x14ac:dyDescent="0.2">
      <c r="A55" s="31" t="s">
        <v>15</v>
      </c>
      <c r="B55" s="29" t="s">
        <v>16</v>
      </c>
      <c r="C55" s="36"/>
      <c r="D55" s="99">
        <f t="shared" si="12"/>
        <v>21.858495994580423</v>
      </c>
      <c r="E55" s="99">
        <f t="shared" si="12"/>
        <v>9.0031516755867216</v>
      </c>
      <c r="F55" s="99">
        <f t="shared" si="12"/>
        <v>13.251646282422286</v>
      </c>
      <c r="G55" s="99">
        <f t="shared" si="12"/>
        <v>12.265398024696509</v>
      </c>
      <c r="H55" s="99">
        <f t="shared" si="12"/>
        <v>4.693162949009988</v>
      </c>
      <c r="I55" s="99">
        <f t="shared" si="12"/>
        <v>6.966900118247608</v>
      </c>
      <c r="J55" s="99">
        <f t="shared" si="12"/>
        <v>6.4673733792423889</v>
      </c>
      <c r="K55" s="99">
        <f t="shared" si="12"/>
        <v>9.0501466034542659</v>
      </c>
    </row>
    <row r="56" spans="1:15" s="22" customFormat="1" ht="12.75" x14ac:dyDescent="0.2">
      <c r="A56" s="32" t="s">
        <v>17</v>
      </c>
      <c r="B56" s="30" t="s">
        <v>18</v>
      </c>
      <c r="C56" s="37"/>
      <c r="D56" s="100">
        <f t="shared" si="12"/>
        <v>7.1782488095013548</v>
      </c>
      <c r="E56" s="100">
        <f t="shared" si="12"/>
        <v>13.57859281618596</v>
      </c>
      <c r="F56" s="100">
        <f t="shared" si="12"/>
        <v>6.7044701628055918</v>
      </c>
      <c r="G56" s="100">
        <f t="shared" si="12"/>
        <v>23.545450420991457</v>
      </c>
      <c r="H56" s="100">
        <f t="shared" si="12"/>
        <v>26.932347859604249</v>
      </c>
      <c r="I56" s="100">
        <f t="shared" si="12"/>
        <v>18.586393984428256</v>
      </c>
      <c r="J56" s="100">
        <f t="shared" si="12"/>
        <v>-11.420624848685563</v>
      </c>
      <c r="K56" s="100">
        <f t="shared" si="12"/>
        <v>11.277633066326459</v>
      </c>
    </row>
    <row r="57" spans="1:15" s="22" customFormat="1" ht="12.75" x14ac:dyDescent="0.2">
      <c r="A57" s="31" t="s">
        <v>19</v>
      </c>
      <c r="B57" s="29" t="s">
        <v>20</v>
      </c>
      <c r="C57" s="36"/>
      <c r="D57" s="99">
        <f t="shared" si="12"/>
        <v>7.8458036973191696</v>
      </c>
      <c r="E57" s="99">
        <f t="shared" si="12"/>
        <v>9.5732827681299142</v>
      </c>
      <c r="F57" s="99">
        <f t="shared" si="12"/>
        <v>9.0787858444548988</v>
      </c>
      <c r="G57" s="99">
        <f t="shared" si="12"/>
        <v>6.9653117952223056</v>
      </c>
      <c r="H57" s="99">
        <f t="shared" si="12"/>
        <v>7.5814720570526362</v>
      </c>
      <c r="I57" s="99">
        <f t="shared" si="12"/>
        <v>7.2390763998052989</v>
      </c>
      <c r="J57" s="99">
        <f t="shared" si="12"/>
        <v>7.4824426414459566</v>
      </c>
      <c r="K57" s="99">
        <f t="shared" si="12"/>
        <v>13.145416725130588</v>
      </c>
    </row>
    <row r="58" spans="1:15" s="22" customFormat="1" ht="12.75" x14ac:dyDescent="0.2">
      <c r="A58" s="32" t="s">
        <v>21</v>
      </c>
      <c r="B58" s="30" t="s">
        <v>22</v>
      </c>
      <c r="C58" s="37"/>
      <c r="D58" s="100">
        <f t="shared" si="12"/>
        <v>5.863524710569294</v>
      </c>
      <c r="E58" s="100">
        <f t="shared" si="12"/>
        <v>14.898656293829077</v>
      </c>
      <c r="F58" s="100">
        <f t="shared" si="12"/>
        <v>12.099869981615981</v>
      </c>
      <c r="G58" s="100">
        <f t="shared" si="12"/>
        <v>7.182667488968093</v>
      </c>
      <c r="H58" s="100">
        <f t="shared" si="12"/>
        <v>9.7683059315281326</v>
      </c>
      <c r="I58" s="100">
        <f t="shared" si="12"/>
        <v>9.4391756976265953</v>
      </c>
      <c r="J58" s="100">
        <f t="shared" si="12"/>
        <v>4.5955657462986892</v>
      </c>
      <c r="K58" s="100">
        <f t="shared" si="12"/>
        <v>11.730175080781422</v>
      </c>
    </row>
    <row r="59" spans="1:15" s="22" customFormat="1" ht="15" x14ac:dyDescent="0.25">
      <c r="A59" s="31" t="s">
        <v>23</v>
      </c>
      <c r="B59" s="29" t="s">
        <v>24</v>
      </c>
      <c r="C59" s="36"/>
      <c r="D59" s="99">
        <f t="shared" si="12"/>
        <v>-5.4930107097948877</v>
      </c>
      <c r="E59" s="99">
        <f t="shared" si="12"/>
        <v>13.776244360644256</v>
      </c>
      <c r="F59" s="99">
        <f t="shared" si="12"/>
        <v>-4.2122661668167183</v>
      </c>
      <c r="G59" s="99">
        <f t="shared" si="12"/>
        <v>4.5610713150761484</v>
      </c>
      <c r="H59" s="99">
        <f t="shared" si="12"/>
        <v>4.7382118573585927</v>
      </c>
      <c r="I59" s="99">
        <f t="shared" si="12"/>
        <v>10.521511616624466</v>
      </c>
      <c r="J59" s="99">
        <f t="shared" si="12"/>
        <v>16.283817147687827</v>
      </c>
      <c r="K59" s="99">
        <f t="shared" si="12"/>
        <v>5.205540064944401</v>
      </c>
      <c r="L59" s="105" t="s">
        <v>174</v>
      </c>
      <c r="M59" s="105" t="s">
        <v>175</v>
      </c>
      <c r="N59" s="105"/>
      <c r="O59" s="105"/>
    </row>
    <row r="60" spans="1:15" s="22" customFormat="1" ht="12.75" x14ac:dyDescent="0.2">
      <c r="A60" s="234" t="s">
        <v>25</v>
      </c>
      <c r="B60" s="235"/>
      <c r="C60" s="38"/>
      <c r="D60" s="98">
        <f>+D22/C22*100-100</f>
        <v>7.4600463766922473</v>
      </c>
      <c r="E60" s="98">
        <f>+E22/D22*100-100</f>
        <v>14.255781704081841</v>
      </c>
      <c r="F60" s="98">
        <f>+F22/E22*100-100</f>
        <v>9.0370024161275637</v>
      </c>
      <c r="G60" s="98">
        <f t="shared" ref="G60:K60" si="13">+G22/F22*100-100</f>
        <v>9.4903316458331233</v>
      </c>
      <c r="H60" s="98">
        <f t="shared" si="13"/>
        <v>8.2826226090333392</v>
      </c>
      <c r="I60" s="98">
        <f t="shared" si="13"/>
        <v>7.7719260342877163</v>
      </c>
      <c r="J60" s="98">
        <f t="shared" si="13"/>
        <v>4.0572310510198974</v>
      </c>
      <c r="K60" s="97">
        <f t="shared" si="13"/>
        <v>9.4557353154613111</v>
      </c>
    </row>
    <row r="61" spans="1:15" s="15" customFormat="1" x14ac:dyDescent="0.2">
      <c r="A61" s="11"/>
      <c r="B61" s="12"/>
      <c r="C61" s="12"/>
      <c r="D61" s="12"/>
      <c r="E61" s="12"/>
      <c r="F61" s="12"/>
      <c r="G61" s="12"/>
    </row>
    <row r="62" spans="1:15" x14ac:dyDescent="0.2">
      <c r="A62" s="4" t="s">
        <v>29</v>
      </c>
      <c r="B62" s="5"/>
      <c r="C62" s="5"/>
      <c r="D62" s="16"/>
      <c r="E62" s="16"/>
      <c r="F62" s="17"/>
    </row>
    <row r="63" spans="1:15" x14ac:dyDescent="0.2">
      <c r="A63" s="6" t="s">
        <v>33</v>
      </c>
      <c r="B63" s="10"/>
      <c r="C63" s="10"/>
      <c r="D63" s="18"/>
      <c r="E63" s="18"/>
      <c r="F63" s="19"/>
    </row>
    <row r="64" spans="1:15" x14ac:dyDescent="0.2">
      <c r="A64" s="6" t="s">
        <v>31</v>
      </c>
      <c r="B64" s="7"/>
      <c r="C64" s="7"/>
      <c r="D64" s="18"/>
      <c r="E64" s="18"/>
      <c r="F64" s="19"/>
    </row>
    <row r="65" spans="1:6" x14ac:dyDescent="0.2">
      <c r="A65" s="6" t="s">
        <v>30</v>
      </c>
      <c r="B65" s="7"/>
      <c r="C65" s="7"/>
      <c r="D65" s="18"/>
      <c r="E65" s="18"/>
      <c r="F65" s="19"/>
    </row>
    <row r="66" spans="1:6" x14ac:dyDescent="0.2">
      <c r="A66" s="8" t="s">
        <v>32</v>
      </c>
      <c r="B66" s="9"/>
      <c r="C66" s="9"/>
      <c r="D66" s="20"/>
      <c r="E66" s="20"/>
      <c r="F66" s="21"/>
    </row>
  </sheetData>
  <mergeCells count="4">
    <mergeCell ref="A4:G5"/>
    <mergeCell ref="A22:B22"/>
    <mergeCell ref="A41:B41"/>
    <mergeCell ref="A60:B60"/>
  </mergeCells>
  <hyperlinks>
    <hyperlink ref="I6" location="Indice!A1" display="Índice" xr:uid="{00000000-0004-0000-0200-000000000000}"/>
    <hyperlink ref="I7" location="'Gobierno general'!A26" display="Participación porcentual" xr:uid="{00000000-0004-0000-0200-000001000000}"/>
    <hyperlink ref="I8" location="'Gobierno general'!A45" display="Variación porcentual" xr:uid="{00000000-0004-0000-0200-000002000000}"/>
    <hyperlink ref="I27" location="Indice!A1" display="Índice" xr:uid="{00000000-0004-0000-0200-000003000000}"/>
    <hyperlink ref="I46" location="Indice!A1" display="Índice" xr:uid="{00000000-0004-0000-0200-000004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A79"/>
  <sheetViews>
    <sheetView showGridLines="0" zoomScaleNormal="100" workbookViewId="0">
      <selection sqref="A1:L4"/>
    </sheetView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4" width="8.7109375" style="114" customWidth="1"/>
    <col min="15" max="15" width="7.42578125" style="201" customWidth="1"/>
    <col min="16" max="26" width="11.85546875" style="114" bestFit="1" customWidth="1"/>
    <col min="27" max="16384" width="11.5703125" style="114"/>
  </cols>
  <sheetData>
    <row r="1" spans="1:26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50"/>
      <c r="N1" s="137"/>
      <c r="O1" s="137"/>
    </row>
    <row r="2" spans="1:26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50"/>
    </row>
    <row r="3" spans="1:26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50"/>
    </row>
    <row r="4" spans="1:26" ht="22.5" customHeight="1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50"/>
    </row>
    <row r="5" spans="1:26" ht="12.75" customHeight="1" x14ac:dyDescent="0.3">
      <c r="A5" s="238" t="s">
        <v>190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02"/>
      <c r="P5" s="218" t="s">
        <v>219</v>
      </c>
    </row>
    <row r="6" spans="1:26" ht="12.75" customHeight="1" x14ac:dyDescent="0.3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02"/>
    </row>
    <row r="7" spans="1:26" s="127" customFormat="1" ht="12.75" customHeight="1" x14ac:dyDescent="0.3">
      <c r="A7" s="115" t="s">
        <v>26</v>
      </c>
      <c r="B7" s="116"/>
      <c r="C7" s="116"/>
      <c r="D7" s="116"/>
      <c r="E7" s="116"/>
      <c r="F7" s="116"/>
      <c r="G7" s="116"/>
      <c r="H7" s="157"/>
      <c r="I7" s="157"/>
      <c r="J7" s="157"/>
      <c r="K7" s="157"/>
      <c r="L7" s="157"/>
      <c r="M7" s="157"/>
      <c r="N7" s="157"/>
      <c r="O7" s="147"/>
    </row>
    <row r="8" spans="1:26" s="127" customFormat="1" ht="12.75" customHeight="1" x14ac:dyDescent="0.3">
      <c r="A8" s="134" t="s">
        <v>191</v>
      </c>
      <c r="B8" s="135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47"/>
    </row>
    <row r="10" spans="1:26" s="119" customFormat="1" ht="14.25" x14ac:dyDescent="0.25">
      <c r="A10" s="164" t="s">
        <v>192</v>
      </c>
      <c r="B10" s="118" t="s">
        <v>193</v>
      </c>
      <c r="C10" s="118">
        <v>2010</v>
      </c>
      <c r="D10" s="118">
        <v>2011</v>
      </c>
      <c r="E10" s="118">
        <v>2012</v>
      </c>
      <c r="F10" s="118">
        <v>2013</v>
      </c>
      <c r="G10" s="118">
        <v>2014</v>
      </c>
      <c r="H10" s="118">
        <v>2015</v>
      </c>
      <c r="I10" s="118">
        <v>2016</v>
      </c>
      <c r="J10" s="118">
        <v>2017</v>
      </c>
      <c r="K10" s="118">
        <v>2018</v>
      </c>
      <c r="L10" s="118">
        <v>2019</v>
      </c>
      <c r="M10" s="118" t="s">
        <v>188</v>
      </c>
      <c r="N10" s="118" t="s">
        <v>189</v>
      </c>
      <c r="O10" s="203"/>
    </row>
    <row r="11" spans="1:26" s="119" customFormat="1" ht="14.25" x14ac:dyDescent="0.25">
      <c r="A11" s="172" t="s">
        <v>3</v>
      </c>
      <c r="B11" s="197" t="s">
        <v>182</v>
      </c>
      <c r="C11" s="198">
        <v>31881.7</v>
      </c>
      <c r="D11" s="198">
        <v>35960.699999999997</v>
      </c>
      <c r="E11" s="198">
        <v>38286.699999999997</v>
      </c>
      <c r="F11" s="198">
        <v>41580</v>
      </c>
      <c r="G11" s="198">
        <v>46683.1</v>
      </c>
      <c r="H11" s="198">
        <v>50451.286178252005</v>
      </c>
      <c r="I11" s="198">
        <v>55400.3</v>
      </c>
      <c r="J11" s="198">
        <v>58024.2</v>
      </c>
      <c r="K11" s="198">
        <v>61534.400000000001</v>
      </c>
      <c r="L11" s="198">
        <v>66313.600000000006</v>
      </c>
      <c r="M11" s="198">
        <v>68568.899999999994</v>
      </c>
      <c r="N11" s="198">
        <v>72807.7</v>
      </c>
      <c r="O11" s="198"/>
      <c r="P11" s="169"/>
      <c r="Q11" s="16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s="119" customFormat="1" ht="14.25" x14ac:dyDescent="0.25">
      <c r="A12" s="172" t="s">
        <v>5</v>
      </c>
      <c r="B12" s="197" t="s">
        <v>183</v>
      </c>
      <c r="C12" s="198">
        <v>29.836000000000002</v>
      </c>
      <c r="D12" s="198">
        <v>27.4</v>
      </c>
      <c r="E12" s="198">
        <v>29.9</v>
      </c>
      <c r="F12" s="198">
        <v>31.4</v>
      </c>
      <c r="G12" s="198">
        <v>43.1</v>
      </c>
      <c r="H12" s="198">
        <v>45.3</v>
      </c>
      <c r="I12" s="198">
        <v>48.7</v>
      </c>
      <c r="J12" s="198">
        <v>75.599999999999994</v>
      </c>
      <c r="K12" s="198">
        <v>76.599999999999994</v>
      </c>
      <c r="L12" s="198">
        <v>79.400000000000006</v>
      </c>
      <c r="M12" s="198">
        <v>97.6</v>
      </c>
      <c r="N12" s="198">
        <v>140.69999999999999</v>
      </c>
      <c r="O12" s="198"/>
      <c r="P12" s="192"/>
      <c r="Q12" s="16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s="119" customFormat="1" ht="24" x14ac:dyDescent="0.25">
      <c r="A13" s="172" t="s">
        <v>7</v>
      </c>
      <c r="B13" s="197" t="s">
        <v>184</v>
      </c>
      <c r="C13" s="198">
        <v>1233.8</v>
      </c>
      <c r="D13" s="198">
        <v>1404.2</v>
      </c>
      <c r="E13" s="198">
        <v>1739.1</v>
      </c>
      <c r="F13" s="198">
        <v>1903.4</v>
      </c>
      <c r="G13" s="198">
        <v>2278.6999999999998</v>
      </c>
      <c r="H13" s="198">
        <v>2217.5</v>
      </c>
      <c r="I13" s="198">
        <v>2700.1</v>
      </c>
      <c r="J13" s="198">
        <v>2994.5</v>
      </c>
      <c r="K13" s="198">
        <v>3218.9</v>
      </c>
      <c r="L13" s="198">
        <v>3435.8</v>
      </c>
      <c r="M13" s="198">
        <v>3660.6</v>
      </c>
      <c r="N13" s="198">
        <v>3938.5</v>
      </c>
      <c r="O13" s="198"/>
      <c r="P13" s="169"/>
      <c r="Q13" s="16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s="119" customFormat="1" ht="14.25" x14ac:dyDescent="0.25">
      <c r="A14" s="172" t="s">
        <v>9</v>
      </c>
      <c r="B14" s="197" t="s">
        <v>16</v>
      </c>
      <c r="C14" s="198">
        <v>26223.946741428645</v>
      </c>
      <c r="D14" s="198">
        <v>29527.548064982795</v>
      </c>
      <c r="E14" s="198">
        <v>34864.432052895761</v>
      </c>
      <c r="F14" s="198">
        <v>39601.29535468635</v>
      </c>
      <c r="G14" s="198">
        <v>42805.930646185618</v>
      </c>
      <c r="H14" s="198">
        <v>47762.40697296289</v>
      </c>
      <c r="I14" s="198">
        <v>53265.555533996754</v>
      </c>
      <c r="J14" s="198">
        <v>57627.672794929451</v>
      </c>
      <c r="K14" s="198">
        <v>62982.113483480178</v>
      </c>
      <c r="L14" s="198">
        <v>70073.094351438034</v>
      </c>
      <c r="M14" s="198">
        <v>72807.418163964467</v>
      </c>
      <c r="N14" s="198">
        <v>83720.377991043628</v>
      </c>
      <c r="O14" s="198"/>
      <c r="P14" s="169"/>
      <c r="Q14" s="169"/>
      <c r="R14" s="159"/>
      <c r="S14" s="159"/>
      <c r="T14" s="159"/>
      <c r="U14" s="159"/>
      <c r="V14" s="159"/>
      <c r="W14" s="159"/>
      <c r="X14" s="159"/>
      <c r="Y14" s="159"/>
      <c r="Z14" s="159"/>
    </row>
    <row r="15" spans="1:26" s="119" customFormat="1" ht="14.25" x14ac:dyDescent="0.25">
      <c r="A15" s="172" t="s">
        <v>11</v>
      </c>
      <c r="B15" s="199" t="s">
        <v>185</v>
      </c>
      <c r="C15" s="198">
        <v>8832.4893505989676</v>
      </c>
      <c r="D15" s="198">
        <v>8908.8716469699084</v>
      </c>
      <c r="E15" s="198">
        <v>11414.962912421499</v>
      </c>
      <c r="F15" s="198">
        <v>14045.798518041314</v>
      </c>
      <c r="G15" s="198">
        <v>15672.61008894955</v>
      </c>
      <c r="H15" s="198">
        <v>18320.9247410223</v>
      </c>
      <c r="I15" s="198">
        <v>18242.280220489756</v>
      </c>
      <c r="J15" s="198">
        <v>18961.66852896005</v>
      </c>
      <c r="K15" s="198">
        <v>20309.287937224166</v>
      </c>
      <c r="L15" s="198">
        <v>21439.8</v>
      </c>
      <c r="M15" s="198">
        <v>29179.1</v>
      </c>
      <c r="N15" s="198">
        <v>29834.700000000004</v>
      </c>
      <c r="O15" s="198"/>
      <c r="P15" s="169"/>
      <c r="Q15" s="16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 s="119" customFormat="1" ht="14.25" x14ac:dyDescent="0.25">
      <c r="A16" s="172" t="s">
        <v>13</v>
      </c>
      <c r="B16" s="197" t="s">
        <v>186</v>
      </c>
      <c r="C16" s="198">
        <v>2481.3747375659345</v>
      </c>
      <c r="D16" s="198">
        <v>2552.432186920903</v>
      </c>
      <c r="E16" s="198">
        <v>2647.5666986138394</v>
      </c>
      <c r="F16" s="198">
        <v>2513.1061728125128</v>
      </c>
      <c r="G16" s="198">
        <v>2885.4786367909801</v>
      </c>
      <c r="H16" s="198">
        <v>2987.2064504354998</v>
      </c>
      <c r="I16" s="198">
        <v>3059.4371854395599</v>
      </c>
      <c r="J16" s="198">
        <v>3745.8338797517713</v>
      </c>
      <c r="K16" s="198">
        <v>3586.5253144925191</v>
      </c>
      <c r="L16" s="198">
        <v>4275.3</v>
      </c>
      <c r="M16" s="198">
        <v>9781.4</v>
      </c>
      <c r="N16" s="198">
        <v>6571.6</v>
      </c>
      <c r="O16" s="166"/>
      <c r="P16" s="169"/>
      <c r="Q16" s="169"/>
      <c r="R16" s="159"/>
      <c r="S16" s="159"/>
      <c r="T16" s="159"/>
      <c r="U16" s="159"/>
      <c r="V16" s="159"/>
      <c r="W16" s="159"/>
      <c r="X16" s="159"/>
      <c r="Y16" s="159"/>
      <c r="Z16" s="159"/>
    </row>
    <row r="17" spans="1:27" s="119" customFormat="1" ht="14.25" x14ac:dyDescent="0.25">
      <c r="A17" s="172" t="s">
        <v>15</v>
      </c>
      <c r="B17" s="197" t="s">
        <v>164</v>
      </c>
      <c r="C17" s="198">
        <v>133.70217724019435</v>
      </c>
      <c r="D17" s="198">
        <v>148.7184145593755</v>
      </c>
      <c r="E17" s="198">
        <v>161.51045296167248</v>
      </c>
      <c r="F17" s="198">
        <v>158.20000000000002</v>
      </c>
      <c r="G17" s="198">
        <v>176.35170928789</v>
      </c>
      <c r="H17" s="198">
        <v>207.91143812516998</v>
      </c>
      <c r="I17" s="198">
        <v>221.31502295583999</v>
      </c>
      <c r="J17" s="198">
        <v>228.40172612563001</v>
      </c>
      <c r="K17" s="198">
        <v>241.1396185824</v>
      </c>
      <c r="L17" s="198">
        <v>273.5</v>
      </c>
      <c r="M17" s="198">
        <v>275.09999999999997</v>
      </c>
      <c r="N17" s="198">
        <v>306.2</v>
      </c>
      <c r="O17" s="198"/>
      <c r="P17" s="169"/>
      <c r="Q17" s="169"/>
      <c r="R17" s="159"/>
      <c r="S17" s="159"/>
      <c r="T17" s="159"/>
      <c r="U17" s="159"/>
      <c r="V17" s="159"/>
      <c r="W17" s="159"/>
      <c r="X17" s="159"/>
      <c r="Y17" s="159"/>
      <c r="Z17" s="159"/>
    </row>
    <row r="18" spans="1:27" s="119" customFormat="1" ht="14.25" x14ac:dyDescent="0.25">
      <c r="A18" s="172" t="s">
        <v>17</v>
      </c>
      <c r="B18" s="199" t="s">
        <v>181</v>
      </c>
      <c r="C18" s="198">
        <v>498.06116918654357</v>
      </c>
      <c r="D18" s="198">
        <v>620.20849171840837</v>
      </c>
      <c r="E18" s="198">
        <v>706.43963811497042</v>
      </c>
      <c r="F18" s="198">
        <v>2891.1670577236155</v>
      </c>
      <c r="G18" s="198">
        <v>3489.67512760518</v>
      </c>
      <c r="H18" s="198">
        <v>4359.0605140668995</v>
      </c>
      <c r="I18" s="198">
        <v>2386.6746905957298</v>
      </c>
      <c r="J18" s="198">
        <v>3229.5482323739798</v>
      </c>
      <c r="K18" s="198">
        <v>1945.2662566925433</v>
      </c>
      <c r="L18" s="198">
        <v>3478.6</v>
      </c>
      <c r="M18" s="198">
        <v>3475.3999999999996</v>
      </c>
      <c r="N18" s="198">
        <v>3943.1000000000004</v>
      </c>
      <c r="O18" s="198"/>
      <c r="P18" s="169"/>
      <c r="Q18" s="16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7" s="189" customFormat="1" ht="14.25" x14ac:dyDescent="0.25">
      <c r="A19" s="172" t="s">
        <v>19</v>
      </c>
      <c r="B19" s="197" t="s">
        <v>187</v>
      </c>
      <c r="C19" s="198">
        <v>2424.3473094771448</v>
      </c>
      <c r="D19" s="198">
        <v>3158.9245442487199</v>
      </c>
      <c r="E19" s="198">
        <v>3417.956356877115</v>
      </c>
      <c r="F19" s="198">
        <v>4012.6807629737332</v>
      </c>
      <c r="G19" s="198">
        <v>4588.8288077148691</v>
      </c>
      <c r="H19" s="198">
        <v>3630.9953049439473</v>
      </c>
      <c r="I19" s="198">
        <v>3488.4280320063508</v>
      </c>
      <c r="J19" s="198">
        <v>3073.21166929013</v>
      </c>
      <c r="K19" s="198">
        <v>2261.18611043908</v>
      </c>
      <c r="L19" s="198">
        <v>2335</v>
      </c>
      <c r="M19" s="198">
        <v>2522.3999999999996</v>
      </c>
      <c r="N19" s="198">
        <v>2507.5</v>
      </c>
      <c r="O19" s="19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</row>
    <row r="20" spans="1:27" s="191" customFormat="1" ht="14.25" x14ac:dyDescent="0.25">
      <c r="A20" s="236" t="s">
        <v>25</v>
      </c>
      <c r="B20" s="236"/>
      <c r="C20" s="121">
        <v>73739.257485497437</v>
      </c>
      <c r="D20" s="121">
        <v>82309.003349400125</v>
      </c>
      <c r="E20" s="121">
        <v>93268.568111884844</v>
      </c>
      <c r="F20" s="121">
        <v>106737.04786623751</v>
      </c>
      <c r="G20" s="121">
        <v>118623.7750165341</v>
      </c>
      <c r="H20" s="121">
        <v>129982.59159980873</v>
      </c>
      <c r="I20" s="121">
        <v>138812.79068548401</v>
      </c>
      <c r="J20" s="121">
        <v>147960.63683143098</v>
      </c>
      <c r="K20" s="121">
        <v>156155.41872091091</v>
      </c>
      <c r="L20" s="121">
        <v>171704.09435143802</v>
      </c>
      <c r="M20" s="121">
        <v>190367.91816396447</v>
      </c>
      <c r="N20" s="121">
        <v>203770.37799104367</v>
      </c>
      <c r="O20" s="204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</row>
    <row r="21" spans="1:27" s="127" customFormat="1" x14ac:dyDescent="0.3">
      <c r="A21" s="114"/>
      <c r="B21" s="114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205"/>
      <c r="P21" s="187"/>
      <c r="Q21" s="187"/>
    </row>
    <row r="22" spans="1:27" x14ac:dyDescent="0.3">
      <c r="A22" s="130"/>
      <c r="B22" s="130"/>
      <c r="C22" s="177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06"/>
      <c r="P22" s="126"/>
      <c r="Q22" s="126"/>
    </row>
    <row r="23" spans="1:27" ht="12" customHeight="1" x14ac:dyDescent="0.3">
      <c r="A23" s="238" t="s">
        <v>190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02"/>
      <c r="P23" s="126"/>
      <c r="Q23" s="126"/>
    </row>
    <row r="24" spans="1:27" ht="12" customHeight="1" x14ac:dyDescent="0.3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02"/>
      <c r="P24" s="126"/>
      <c r="Q24" s="126"/>
    </row>
    <row r="25" spans="1:27" ht="13.5" customHeight="1" x14ac:dyDescent="0.3">
      <c r="A25" s="158" t="s">
        <v>42</v>
      </c>
      <c r="B25" s="116"/>
      <c r="C25" s="116"/>
      <c r="D25" s="116"/>
      <c r="E25" s="116"/>
      <c r="F25" s="116"/>
      <c r="G25" s="116"/>
      <c r="H25" s="157"/>
      <c r="I25" s="157"/>
      <c r="J25" s="157"/>
      <c r="K25" s="157"/>
      <c r="L25" s="157"/>
      <c r="M25" s="157"/>
      <c r="N25" s="157"/>
      <c r="O25" s="147"/>
      <c r="P25" s="126"/>
      <c r="Q25" s="126"/>
    </row>
    <row r="26" spans="1:27" ht="13.5" customHeight="1" x14ac:dyDescent="0.3">
      <c r="A26" s="153" t="s">
        <v>191</v>
      </c>
      <c r="B26" s="135"/>
      <c r="C26" s="135"/>
      <c r="D26" s="135"/>
      <c r="E26" s="135"/>
      <c r="F26" s="135"/>
      <c r="G26" s="135"/>
      <c r="H26" s="136"/>
      <c r="I26" s="136"/>
      <c r="J26" s="136"/>
      <c r="K26" s="136"/>
      <c r="L26" s="136"/>
      <c r="M26" s="136"/>
      <c r="N26" s="136"/>
      <c r="O26" s="147"/>
      <c r="P26" s="186"/>
      <c r="Q26" s="126"/>
    </row>
    <row r="27" spans="1:27" x14ac:dyDescent="0.3">
      <c r="P27" s="126"/>
      <c r="Q27" s="126"/>
    </row>
    <row r="28" spans="1:27" s="119" customFormat="1" ht="14.25" x14ac:dyDescent="0.25">
      <c r="A28" s="164" t="s">
        <v>192</v>
      </c>
      <c r="B28" s="118" t="s">
        <v>193</v>
      </c>
      <c r="C28" s="118">
        <v>2010</v>
      </c>
      <c r="D28" s="118">
        <v>2011</v>
      </c>
      <c r="E28" s="118">
        <v>2012</v>
      </c>
      <c r="F28" s="118">
        <v>2013</v>
      </c>
      <c r="G28" s="118">
        <v>2014</v>
      </c>
      <c r="H28" s="118">
        <v>2015</v>
      </c>
      <c r="I28" s="118">
        <v>2016</v>
      </c>
      <c r="J28" s="118">
        <v>2017</v>
      </c>
      <c r="K28" s="118">
        <v>2018</v>
      </c>
      <c r="L28" s="118">
        <v>2019</v>
      </c>
      <c r="M28" s="118" t="s">
        <v>188</v>
      </c>
      <c r="N28" s="118" t="s">
        <v>189</v>
      </c>
      <c r="O28" s="203"/>
      <c r="P28" s="155"/>
      <c r="Q28" s="155"/>
    </row>
    <row r="29" spans="1:27" s="119" customFormat="1" ht="14.25" x14ac:dyDescent="0.25">
      <c r="A29" s="120" t="s">
        <v>3</v>
      </c>
      <c r="B29" s="199" t="s">
        <v>182</v>
      </c>
      <c r="C29" s="166">
        <v>43.235721496477353</v>
      </c>
      <c r="D29" s="166">
        <v>43.689874177369788</v>
      </c>
      <c r="E29" s="166">
        <v>41.049949382809572</v>
      </c>
      <c r="F29" s="166">
        <v>38.95554620557607</v>
      </c>
      <c r="G29" s="166">
        <v>39.353915345800779</v>
      </c>
      <c r="H29" s="166">
        <v>38.813879272065726</v>
      </c>
      <c r="I29" s="166">
        <v>39.910083016430086</v>
      </c>
      <c r="J29" s="166">
        <v>39.215970708551339</v>
      </c>
      <c r="K29" s="166">
        <v>39.40586916806101</v>
      </c>
      <c r="L29" s="166">
        <v>38.620861226682003</v>
      </c>
      <c r="M29" s="166">
        <v>36.01914685064812</v>
      </c>
      <c r="N29" s="166">
        <v>35.730266939584375</v>
      </c>
      <c r="O29" s="166"/>
      <c r="P29" s="161"/>
      <c r="Q29" s="161"/>
      <c r="R29" s="160"/>
      <c r="S29" s="160"/>
      <c r="T29" s="160"/>
      <c r="U29" s="160"/>
      <c r="V29" s="160"/>
      <c r="W29" s="160"/>
      <c r="X29" s="160"/>
      <c r="Y29" s="160"/>
      <c r="Z29" s="160"/>
    </row>
    <row r="30" spans="1:27" s="119" customFormat="1" ht="14.25" x14ac:dyDescent="0.25">
      <c r="A30" s="120" t="s">
        <v>5</v>
      </c>
      <c r="B30" s="199" t="s">
        <v>183</v>
      </c>
      <c r="C30" s="166">
        <v>4.0461486889623144E-2</v>
      </c>
      <c r="D30" s="166">
        <v>3.3289189377846709E-2</v>
      </c>
      <c r="E30" s="166">
        <v>3.2057959723507279E-2</v>
      </c>
      <c r="F30" s="166">
        <v>2.9418089246154126E-2</v>
      </c>
      <c r="G30" s="166">
        <v>3.6333357283556869E-2</v>
      </c>
      <c r="H30" s="166">
        <v>3.4850820746419597E-2</v>
      </c>
      <c r="I30" s="166">
        <v>3.5083222345368981E-2</v>
      </c>
      <c r="J30" s="166">
        <v>5.1094670595483969E-2</v>
      </c>
      <c r="K30" s="166">
        <v>4.9053693190694525E-2</v>
      </c>
      <c r="L30" s="166">
        <v>4.6242345181057146E-2</v>
      </c>
      <c r="M30" s="166">
        <v>5.1269142900400279E-2</v>
      </c>
      <c r="N30" s="166">
        <v>6.9048308879411407E-2</v>
      </c>
      <c r="O30" s="166"/>
      <c r="P30" s="161"/>
      <c r="Q30" s="161"/>
      <c r="R30" s="160"/>
      <c r="S30" s="160"/>
      <c r="T30" s="160"/>
      <c r="U30" s="160"/>
      <c r="V30" s="160"/>
      <c r="W30" s="160"/>
      <c r="X30" s="160"/>
      <c r="Y30" s="160"/>
      <c r="Z30" s="160"/>
    </row>
    <row r="31" spans="1:27" s="119" customFormat="1" ht="24" x14ac:dyDescent="0.25">
      <c r="A31" s="120" t="s">
        <v>7</v>
      </c>
      <c r="B31" s="197" t="s">
        <v>184</v>
      </c>
      <c r="C31" s="166">
        <v>1.6731928718466631</v>
      </c>
      <c r="D31" s="166">
        <v>1.7060102089186993</v>
      </c>
      <c r="E31" s="166">
        <v>1.8646153095368398</v>
      </c>
      <c r="F31" s="166">
        <v>1.7832608621378907</v>
      </c>
      <c r="G31" s="166">
        <v>1.9209471285856385</v>
      </c>
      <c r="H31" s="166">
        <v>1.7059976822336744</v>
      </c>
      <c r="I31" s="166">
        <v>1.9451377547172646</v>
      </c>
      <c r="J31" s="166">
        <v>2.0238490886002216</v>
      </c>
      <c r="K31" s="166">
        <v>2.0613437729964308</v>
      </c>
      <c r="L31" s="166">
        <v>2.0010006243460468</v>
      </c>
      <c r="M31" s="166">
        <v>1.922908037922185</v>
      </c>
      <c r="N31" s="166">
        <v>1.9328128253131616</v>
      </c>
      <c r="O31" s="166"/>
      <c r="P31" s="161"/>
      <c r="Q31" s="161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7" s="119" customFormat="1" ht="14.25" x14ac:dyDescent="0.25">
      <c r="A32" s="120" t="s">
        <v>9</v>
      </c>
      <c r="B32" s="199" t="s">
        <v>16</v>
      </c>
      <c r="C32" s="166">
        <v>35.563074047207763</v>
      </c>
      <c r="D32" s="166">
        <v>35.874019686083336</v>
      </c>
      <c r="E32" s="166">
        <v>37.380687576410992</v>
      </c>
      <c r="F32" s="166">
        <v>37.101733790046879</v>
      </c>
      <c r="G32" s="166">
        <v>36.085456427448221</v>
      </c>
      <c r="H32" s="166">
        <v>36.745233638681484</v>
      </c>
      <c r="I32" s="166">
        <v>38.372224397306105</v>
      </c>
      <c r="J32" s="166">
        <v>38.947975643402827</v>
      </c>
      <c r="K32" s="166">
        <v>40.332966988513597</v>
      </c>
      <c r="L32" s="166">
        <v>40.810380565541344</v>
      </c>
      <c r="M32" s="166">
        <v>38.245634488293987</v>
      </c>
      <c r="N32" s="166">
        <v>41.085646901397702</v>
      </c>
      <c r="O32" s="166"/>
      <c r="P32" s="161"/>
      <c r="Q32" s="161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s="119" customFormat="1" ht="14.25" x14ac:dyDescent="0.25">
      <c r="A33" s="120" t="s">
        <v>11</v>
      </c>
      <c r="B33" s="199" t="s">
        <v>185</v>
      </c>
      <c r="C33" s="166">
        <v>11.978001476806414</v>
      </c>
      <c r="D33" s="166">
        <v>10.823690343025927</v>
      </c>
      <c r="E33" s="166">
        <v>12.238810076646748</v>
      </c>
      <c r="F33" s="166">
        <v>13.159253322841998</v>
      </c>
      <c r="G33" s="166">
        <v>13.212031135213037</v>
      </c>
      <c r="H33" s="166">
        <v>14.094906491346846</v>
      </c>
      <c r="I33" s="166">
        <v>13.141642157329954</v>
      </c>
      <c r="J33" s="166">
        <v>12.815346659100118</v>
      </c>
      <c r="K33" s="166">
        <v>13.005816963369027</v>
      </c>
      <c r="L33" s="166">
        <v>12.486481514015475</v>
      </c>
      <c r="M33" s="166">
        <v>15.327740241855222</v>
      </c>
      <c r="N33" s="166">
        <v>14.641333197758181</v>
      </c>
      <c r="O33" s="166"/>
      <c r="P33" s="161"/>
      <c r="Q33" s="161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s="119" customFormat="1" ht="14.25" x14ac:dyDescent="0.25">
      <c r="A34" s="120" t="s">
        <v>13</v>
      </c>
      <c r="B34" s="199" t="s">
        <v>186</v>
      </c>
      <c r="C34" s="166">
        <v>3.3650660749519417</v>
      </c>
      <c r="D34" s="166">
        <v>3.1010364395810721</v>
      </c>
      <c r="E34" s="166">
        <v>2.8386483809184484</v>
      </c>
      <c r="F34" s="166">
        <v>2.3544834928936096</v>
      </c>
      <c r="G34" s="166">
        <v>2.4324623258607261</v>
      </c>
      <c r="H34" s="166">
        <v>2.2981588639442818</v>
      </c>
      <c r="I34" s="166">
        <v>2.2040023619808204</v>
      </c>
      <c r="J34" s="166">
        <v>2.5316421718428637</v>
      </c>
      <c r="K34" s="166">
        <v>2.2967664803887105</v>
      </c>
      <c r="L34" s="166">
        <v>2.4899231530550829</v>
      </c>
      <c r="M34" s="166">
        <v>5.1381556799792545</v>
      </c>
      <c r="N34" s="166">
        <v>3.225002605770718</v>
      </c>
      <c r="O34" s="166"/>
      <c r="P34" s="161"/>
      <c r="Q34" s="161"/>
      <c r="R34" s="160"/>
      <c r="S34" s="160"/>
      <c r="T34" s="160"/>
      <c r="U34" s="160"/>
      <c r="V34" s="160"/>
      <c r="W34" s="160"/>
      <c r="X34" s="160"/>
      <c r="Y34" s="160"/>
      <c r="Z34" s="160"/>
    </row>
    <row r="35" spans="1:26" s="119" customFormat="1" ht="14.25" x14ac:dyDescent="0.25">
      <c r="A35" s="120" t="s">
        <v>15</v>
      </c>
      <c r="B35" s="199" t="s">
        <v>164</v>
      </c>
      <c r="C35" s="166">
        <v>0.18131749871022235</v>
      </c>
      <c r="D35" s="166">
        <v>0.18068304621314477</v>
      </c>
      <c r="E35" s="166">
        <v>0.17316707678831819</v>
      </c>
      <c r="F35" s="166">
        <v>0.14821470441852175</v>
      </c>
      <c r="G35" s="166">
        <v>0.14866472531607566</v>
      </c>
      <c r="H35" s="166">
        <v>0.15995329494990307</v>
      </c>
      <c r="I35" s="166">
        <v>0.15943417163716991</v>
      </c>
      <c r="J35" s="166">
        <v>0.15436654708768535</v>
      </c>
      <c r="K35" s="166">
        <v>0.15442283114963642</v>
      </c>
      <c r="L35" s="166">
        <v>0.15928566003802427</v>
      </c>
      <c r="M35" s="166">
        <v>0.14450964356455034</v>
      </c>
      <c r="N35" s="166">
        <v>0.150267179665073</v>
      </c>
      <c r="O35" s="166"/>
      <c r="P35" s="161"/>
      <c r="Q35" s="161"/>
      <c r="R35" s="160"/>
      <c r="S35" s="160"/>
      <c r="T35" s="160"/>
      <c r="U35" s="160"/>
      <c r="V35" s="160"/>
      <c r="W35" s="160"/>
      <c r="X35" s="160"/>
      <c r="Y35" s="160"/>
      <c r="Z35" s="160"/>
    </row>
    <row r="36" spans="1:26" s="119" customFormat="1" ht="14.25" x14ac:dyDescent="0.25">
      <c r="A36" s="120" t="s">
        <v>17</v>
      </c>
      <c r="B36" s="197" t="s">
        <v>181</v>
      </c>
      <c r="C36" s="166">
        <v>0.67543556332188326</v>
      </c>
      <c r="D36" s="166">
        <v>0.75351233337820323</v>
      </c>
      <c r="E36" s="166">
        <v>0.75742519952437393</v>
      </c>
      <c r="F36" s="166">
        <v>2.7086818640017252</v>
      </c>
      <c r="G36" s="166">
        <v>2.9418007706454965</v>
      </c>
      <c r="H36" s="166">
        <v>3.3535725518441764</v>
      </c>
      <c r="I36" s="166">
        <v>1.7193478200458874</v>
      </c>
      <c r="J36" s="166">
        <v>2.1827077130340746</v>
      </c>
      <c r="K36" s="166">
        <v>1.2457244664491753</v>
      </c>
      <c r="L36" s="166">
        <v>2.0259272285494379</v>
      </c>
      <c r="M36" s="166">
        <v>1.825622738074294</v>
      </c>
      <c r="N36" s="166">
        <v>1.9350702682473857</v>
      </c>
      <c r="O36" s="166"/>
      <c r="P36" s="161"/>
      <c r="Q36" s="161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s="119" customFormat="1" ht="14.25" x14ac:dyDescent="0.25">
      <c r="A37" s="154" t="s">
        <v>19</v>
      </c>
      <c r="B37" s="200" t="s">
        <v>187</v>
      </c>
      <c r="C37" s="165">
        <v>3.2877294837881301</v>
      </c>
      <c r="D37" s="165">
        <v>3.8378845760519615</v>
      </c>
      <c r="E37" s="165">
        <v>3.6646390376412117</v>
      </c>
      <c r="F37" s="165">
        <v>3.7594076688371691</v>
      </c>
      <c r="G37" s="165">
        <v>3.8683887838464637</v>
      </c>
      <c r="H37" s="165">
        <v>2.7934473841874761</v>
      </c>
      <c r="I37" s="165">
        <v>2.5130450982073254</v>
      </c>
      <c r="J37" s="165">
        <v>2.077046797785405</v>
      </c>
      <c r="K37" s="165">
        <v>1.4480356358817041</v>
      </c>
      <c r="L37" s="165">
        <v>1.3598976825915419</v>
      </c>
      <c r="M37" s="165">
        <v>1.3250131767619842</v>
      </c>
      <c r="N37" s="165">
        <v>1.2305517733839666</v>
      </c>
      <c r="O37" s="166"/>
      <c r="P37" s="161"/>
      <c r="Q37" s="161"/>
      <c r="R37" s="160"/>
      <c r="S37" s="160"/>
      <c r="T37" s="160"/>
      <c r="U37" s="160"/>
      <c r="V37" s="160"/>
      <c r="W37" s="160"/>
      <c r="X37" s="160"/>
      <c r="Y37" s="160"/>
      <c r="Z37" s="160"/>
    </row>
    <row r="38" spans="1:26" s="119" customFormat="1" ht="14.25" x14ac:dyDescent="0.25">
      <c r="A38" s="237" t="s">
        <v>25</v>
      </c>
      <c r="B38" s="237"/>
      <c r="C38" s="195">
        <v>99.999999999999986</v>
      </c>
      <c r="D38" s="195">
        <v>99.999999999999986</v>
      </c>
      <c r="E38" s="195">
        <v>100</v>
      </c>
      <c r="F38" s="195">
        <v>100.00000000000003</v>
      </c>
      <c r="G38" s="195">
        <v>100</v>
      </c>
      <c r="H38" s="195">
        <v>99.999999999999972</v>
      </c>
      <c r="I38" s="195">
        <v>99.999999999999972</v>
      </c>
      <c r="J38" s="195">
        <v>100.00000000000003</v>
      </c>
      <c r="K38" s="195">
        <v>99.999999999999972</v>
      </c>
      <c r="L38" s="195">
        <v>100.00000000000003</v>
      </c>
      <c r="M38" s="195">
        <v>100</v>
      </c>
      <c r="N38" s="195">
        <v>99.999999999999986</v>
      </c>
      <c r="O38" s="207"/>
      <c r="P38" s="161"/>
      <c r="Q38" s="161"/>
      <c r="R38" s="160"/>
      <c r="S38" s="160"/>
      <c r="T38" s="160"/>
      <c r="U38" s="160"/>
      <c r="V38" s="160"/>
      <c r="W38" s="160"/>
      <c r="X38" s="160"/>
      <c r="Y38" s="160"/>
      <c r="Z38" s="160"/>
    </row>
    <row r="39" spans="1:26" x14ac:dyDescent="0.3">
      <c r="P39" s="126"/>
      <c r="Q39" s="126"/>
    </row>
    <row r="40" spans="1:26" ht="15" customHeight="1" x14ac:dyDescent="0.3">
      <c r="P40" s="126"/>
      <c r="Q40" s="126"/>
    </row>
    <row r="41" spans="1:26" ht="12" customHeight="1" x14ac:dyDescent="0.3">
      <c r="A41" s="238" t="s">
        <v>190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02"/>
      <c r="P41" s="126"/>
      <c r="Q41" s="126"/>
    </row>
    <row r="42" spans="1:26" ht="12" customHeight="1" x14ac:dyDescent="0.3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02"/>
      <c r="P42" s="126"/>
      <c r="Q42" s="126"/>
    </row>
    <row r="43" spans="1:26" ht="13.5" customHeight="1" x14ac:dyDescent="0.3">
      <c r="A43" s="158" t="s">
        <v>210</v>
      </c>
      <c r="B43" s="116"/>
      <c r="C43" s="116"/>
      <c r="D43" s="116"/>
      <c r="E43" s="116"/>
      <c r="F43" s="116"/>
      <c r="G43" s="116"/>
      <c r="H43" s="157"/>
      <c r="I43" s="157"/>
      <c r="J43" s="157"/>
      <c r="K43" s="157"/>
      <c r="L43" s="157"/>
      <c r="M43" s="157"/>
      <c r="N43" s="157"/>
      <c r="O43" s="147"/>
      <c r="P43" s="187"/>
      <c r="Q43" s="126"/>
    </row>
    <row r="44" spans="1:26" ht="13.5" customHeight="1" x14ac:dyDescent="0.3">
      <c r="A44" s="153" t="s">
        <v>218</v>
      </c>
      <c r="B44" s="135"/>
      <c r="C44" s="135"/>
      <c r="D44" s="135"/>
      <c r="E44" s="135"/>
      <c r="F44" s="135"/>
      <c r="G44" s="135"/>
      <c r="H44" s="136"/>
      <c r="I44" s="136"/>
      <c r="J44" s="136"/>
      <c r="K44" s="136"/>
      <c r="L44" s="136"/>
      <c r="M44" s="136"/>
      <c r="N44" s="136"/>
      <c r="O44" s="147"/>
      <c r="P44" s="186"/>
      <c r="Q44" s="126"/>
    </row>
    <row r="45" spans="1:26" x14ac:dyDescent="0.3">
      <c r="A45" s="123"/>
      <c r="B45" s="124"/>
      <c r="C45" s="124"/>
      <c r="D45" s="124"/>
      <c r="E45" s="124"/>
      <c r="F45" s="124"/>
      <c r="G45" s="124"/>
      <c r="P45" s="126"/>
      <c r="Q45" s="126"/>
    </row>
    <row r="46" spans="1:26" s="119" customFormat="1" ht="14.25" x14ac:dyDescent="0.25">
      <c r="A46" s="164" t="s">
        <v>192</v>
      </c>
      <c r="B46" s="118" t="s">
        <v>193</v>
      </c>
      <c r="C46" s="118"/>
      <c r="D46" s="118">
        <v>2011</v>
      </c>
      <c r="E46" s="118">
        <v>2012</v>
      </c>
      <c r="F46" s="118">
        <v>2013</v>
      </c>
      <c r="G46" s="118">
        <v>2014</v>
      </c>
      <c r="H46" s="118">
        <v>2015</v>
      </c>
      <c r="I46" s="118">
        <v>2016</v>
      </c>
      <c r="J46" s="118">
        <v>2017</v>
      </c>
      <c r="K46" s="118">
        <v>2018</v>
      </c>
      <c r="L46" s="118">
        <v>2019</v>
      </c>
      <c r="M46" s="118" t="s">
        <v>188</v>
      </c>
      <c r="N46" s="118" t="s">
        <v>189</v>
      </c>
      <c r="O46" s="203"/>
      <c r="P46" s="155"/>
      <c r="Q46" s="155"/>
    </row>
    <row r="47" spans="1:26" s="119" customFormat="1" ht="14.25" x14ac:dyDescent="0.25">
      <c r="A47" s="172" t="s">
        <v>3</v>
      </c>
      <c r="B47" s="199" t="s">
        <v>182</v>
      </c>
      <c r="C47" s="125"/>
      <c r="D47" s="166">
        <v>12.794173460009972</v>
      </c>
      <c r="E47" s="166">
        <v>6.4681721990951218</v>
      </c>
      <c r="F47" s="166">
        <v>8.6016815238712212</v>
      </c>
      <c r="G47" s="166">
        <v>12.272967772967775</v>
      </c>
      <c r="H47" s="166">
        <v>8.0718422260989513</v>
      </c>
      <c r="I47" s="166">
        <v>9.8094898993503961</v>
      </c>
      <c r="J47" s="166">
        <v>4.7362559408523026</v>
      </c>
      <c r="K47" s="166">
        <v>6.0495448450818827</v>
      </c>
      <c r="L47" s="166">
        <v>7.7667126030318059</v>
      </c>
      <c r="M47" s="166">
        <v>3.4009614920619526</v>
      </c>
      <c r="N47" s="166">
        <v>6.181811287624555</v>
      </c>
      <c r="O47" s="166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spans="1:26" s="119" customFormat="1" ht="14.25" x14ac:dyDescent="0.25">
      <c r="A48" s="172" t="s">
        <v>5</v>
      </c>
      <c r="B48" s="199" t="s">
        <v>183</v>
      </c>
      <c r="C48" s="125"/>
      <c r="D48" s="166">
        <v>-8.1646333288644684</v>
      </c>
      <c r="E48" s="166">
        <v>9.1240875912408796</v>
      </c>
      <c r="F48" s="166">
        <v>5.0167224080267516</v>
      </c>
      <c r="G48" s="166">
        <v>37.261146496815286</v>
      </c>
      <c r="H48" s="166">
        <v>5.1044083526682158</v>
      </c>
      <c r="I48" s="166">
        <v>7.5055187637969283</v>
      </c>
      <c r="J48" s="166">
        <v>55.236139630390113</v>
      </c>
      <c r="K48" s="166">
        <v>1.3227513227513299</v>
      </c>
      <c r="L48" s="166">
        <v>3.6553524804177755</v>
      </c>
      <c r="M48" s="166">
        <v>22.92191435768261</v>
      </c>
      <c r="N48" s="166">
        <v>44.159836065573757</v>
      </c>
      <c r="O48" s="166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spans="1:26" s="119" customFormat="1" ht="24" x14ac:dyDescent="0.25">
      <c r="A49" s="172" t="s">
        <v>7</v>
      </c>
      <c r="B49" s="197" t="s">
        <v>184</v>
      </c>
      <c r="C49" s="125"/>
      <c r="D49" s="166">
        <v>13.810990436051227</v>
      </c>
      <c r="E49" s="166">
        <v>23.849878934624684</v>
      </c>
      <c r="F49" s="166">
        <v>9.4474153297682761</v>
      </c>
      <c r="G49" s="166">
        <v>19.717347903751175</v>
      </c>
      <c r="H49" s="166">
        <v>-2.68574187036468</v>
      </c>
      <c r="I49" s="166">
        <v>21.76324689966178</v>
      </c>
      <c r="J49" s="166">
        <v>10.903299877782317</v>
      </c>
      <c r="K49" s="166">
        <v>7.493738520621136</v>
      </c>
      <c r="L49" s="166">
        <v>6.7383267575880126</v>
      </c>
      <c r="M49" s="166">
        <v>6.5428721112986636</v>
      </c>
      <c r="N49" s="166">
        <v>7.5916516418073456</v>
      </c>
      <c r="O49" s="166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spans="1:26" s="119" customFormat="1" ht="14.25" x14ac:dyDescent="0.25">
      <c r="A50" s="172" t="s">
        <v>9</v>
      </c>
      <c r="B50" s="199" t="s">
        <v>16</v>
      </c>
      <c r="C50" s="125"/>
      <c r="D50" s="166">
        <v>12.597651132104829</v>
      </c>
      <c r="E50" s="166">
        <v>18.07425383295562</v>
      </c>
      <c r="F50" s="166">
        <v>13.586520768799247</v>
      </c>
      <c r="G50" s="166">
        <v>8.0922486570127745</v>
      </c>
      <c r="H50" s="166">
        <v>11.578947711113344</v>
      </c>
      <c r="I50" s="166">
        <v>11.521924688906608</v>
      </c>
      <c r="J50" s="166">
        <v>8.1893772010855628</v>
      </c>
      <c r="K50" s="166">
        <v>9.2914400822756278</v>
      </c>
      <c r="L50" s="166">
        <v>11.258721684240996</v>
      </c>
      <c r="M50" s="166">
        <v>3.902102280246055</v>
      </c>
      <c r="N50" s="166">
        <v>14.988802105992633</v>
      </c>
      <c r="O50" s="166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spans="1:26" s="119" customFormat="1" ht="14.25" x14ac:dyDescent="0.25">
      <c r="A51" s="172" t="s">
        <v>11</v>
      </c>
      <c r="B51" s="199" t="s">
        <v>185</v>
      </c>
      <c r="C51" s="125"/>
      <c r="D51" s="166">
        <v>0.86478786827817089</v>
      </c>
      <c r="E51" s="166">
        <v>28.130288152753479</v>
      </c>
      <c r="F51" s="166">
        <v>23.047254956536051</v>
      </c>
      <c r="G51" s="166">
        <v>11.582193556447891</v>
      </c>
      <c r="H51" s="166">
        <v>16.897725631163539</v>
      </c>
      <c r="I51" s="166">
        <v>-0.42926064947175746</v>
      </c>
      <c r="J51" s="166">
        <v>3.9435218611666443</v>
      </c>
      <c r="K51" s="166">
        <v>7.1070718602949086</v>
      </c>
      <c r="L51" s="166">
        <v>5.5664780876131061</v>
      </c>
      <c r="M51" s="166">
        <v>36.097818076661156</v>
      </c>
      <c r="N51" s="166">
        <v>2.2468136440123345</v>
      </c>
      <c r="O51" s="166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spans="1:26" s="119" customFormat="1" ht="14.25" x14ac:dyDescent="0.25">
      <c r="A52" s="172" t="s">
        <v>13</v>
      </c>
      <c r="B52" s="199" t="s">
        <v>186</v>
      </c>
      <c r="C52" s="125"/>
      <c r="D52" s="166">
        <v>2.863632335705617</v>
      </c>
      <c r="E52" s="166">
        <v>3.7272101558827728</v>
      </c>
      <c r="F52" s="166">
        <v>-5.0786454547764492</v>
      </c>
      <c r="G52" s="166">
        <v>14.817219742122205</v>
      </c>
      <c r="H52" s="166">
        <v>3.5255091598132253</v>
      </c>
      <c r="I52" s="166">
        <v>2.418002779604663</v>
      </c>
      <c r="J52" s="166">
        <v>22.435390979063172</v>
      </c>
      <c r="K52" s="166">
        <v>-4.2529532908653493</v>
      </c>
      <c r="L52" s="166">
        <v>19.2045120307464</v>
      </c>
      <c r="M52" s="166">
        <v>128.78862302060674</v>
      </c>
      <c r="N52" s="166">
        <v>-32.815343406874263</v>
      </c>
      <c r="O52" s="166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spans="1:26" s="119" customFormat="1" ht="14.25" x14ac:dyDescent="0.25">
      <c r="A53" s="172" t="s">
        <v>15</v>
      </c>
      <c r="B53" s="199" t="s">
        <v>164</v>
      </c>
      <c r="C53" s="125"/>
      <c r="D53" s="166">
        <v>11.231109043351381</v>
      </c>
      <c r="E53" s="166">
        <v>8.6015161203791592</v>
      </c>
      <c r="F53" s="166">
        <v>-2.0496834111771562</v>
      </c>
      <c r="G53" s="166">
        <v>11.473899676289491</v>
      </c>
      <c r="H53" s="166">
        <v>17.895901868328053</v>
      </c>
      <c r="I53" s="166">
        <v>6.4467760655864339</v>
      </c>
      <c r="J53" s="166">
        <v>3.2020886224267002</v>
      </c>
      <c r="K53" s="166">
        <v>5.5769685601078294</v>
      </c>
      <c r="L53" s="166">
        <v>13.419769678594776</v>
      </c>
      <c r="M53" s="166">
        <v>0.58500914076782351</v>
      </c>
      <c r="N53" s="166">
        <v>11.304980007270089</v>
      </c>
      <c r="O53" s="166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spans="1:26" s="119" customFormat="1" ht="14.25" x14ac:dyDescent="0.25">
      <c r="A54" s="172" t="s">
        <v>17</v>
      </c>
      <c r="B54" s="197" t="s">
        <v>181</v>
      </c>
      <c r="C54" s="125"/>
      <c r="D54" s="166">
        <v>24.524562461145365</v>
      </c>
      <c r="E54" s="166">
        <v>13.903573967141568</v>
      </c>
      <c r="F54" s="166">
        <v>309.25889513197006</v>
      </c>
      <c r="G54" s="166">
        <v>20.701262083167379</v>
      </c>
      <c r="H54" s="166">
        <v>24.913075133682796</v>
      </c>
      <c r="I54" s="166">
        <v>-45.247956918840316</v>
      </c>
      <c r="J54" s="166">
        <v>35.315811790330883</v>
      </c>
      <c r="K54" s="166">
        <v>-39.766613881390626</v>
      </c>
      <c r="L54" s="166">
        <v>78.823849333330941</v>
      </c>
      <c r="M54" s="166">
        <v>-9.1991030874496005E-2</v>
      </c>
      <c r="N54" s="166">
        <v>13.45744374748233</v>
      </c>
      <c r="O54" s="166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spans="1:26" s="119" customFormat="1" ht="14.25" x14ac:dyDescent="0.25">
      <c r="A55" s="175" t="s">
        <v>19</v>
      </c>
      <c r="B55" s="200" t="s">
        <v>187</v>
      </c>
      <c r="C55" s="176"/>
      <c r="D55" s="165">
        <v>30.300000000000011</v>
      </c>
      <c r="E55" s="165">
        <v>8.2000000000000028</v>
      </c>
      <c r="F55" s="165">
        <v>17.40000000000002</v>
      </c>
      <c r="G55" s="165">
        <v>14.358182939879867</v>
      </c>
      <c r="H55" s="165">
        <v>-20.873158335316077</v>
      </c>
      <c r="I55" s="165">
        <v>-3.9263965101656169</v>
      </c>
      <c r="J55" s="165">
        <v>-11.902678195066883</v>
      </c>
      <c r="K55" s="165">
        <v>-26.422701923379606</v>
      </c>
      <c r="L55" s="165">
        <v>3.2643880669595404</v>
      </c>
      <c r="M55" s="165">
        <v>8.0256959314775003</v>
      </c>
      <c r="N55" s="165">
        <v>-0.59070726292418385</v>
      </c>
      <c r="O55" s="166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pans="1:26" s="119" customFormat="1" ht="14.25" x14ac:dyDescent="0.25">
      <c r="A56" s="237" t="s">
        <v>25</v>
      </c>
      <c r="B56" s="237"/>
      <c r="C56" s="174"/>
      <c r="D56" s="196">
        <v>11.621687220797057</v>
      </c>
      <c r="E56" s="196">
        <v>13.315146966318594</v>
      </c>
      <c r="F56" s="196">
        <v>14.440534498391671</v>
      </c>
      <c r="G56" s="196">
        <v>11.136458603570333</v>
      </c>
      <c r="H56" s="196">
        <v>9.5754974765314955</v>
      </c>
      <c r="I56" s="196">
        <v>6.7933705406195912</v>
      </c>
      <c r="J56" s="196">
        <v>6.5900599654924861</v>
      </c>
      <c r="K56" s="196">
        <v>5.5384878471536325</v>
      </c>
      <c r="L56" s="196">
        <v>9.9571796853982448</v>
      </c>
      <c r="M56" s="196">
        <v>10.86976049291286</v>
      </c>
      <c r="N56" s="196">
        <v>7.0402933206085834</v>
      </c>
      <c r="O56" s="208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spans="1:26" s="126" customFormat="1" x14ac:dyDescent="0.3">
      <c r="A57" s="123"/>
      <c r="B57" s="124"/>
      <c r="C57" s="124"/>
      <c r="D57" s="124"/>
      <c r="E57" s="124"/>
      <c r="F57" s="124"/>
      <c r="G57" s="124"/>
      <c r="N57" s="193"/>
      <c r="O57" s="210"/>
    </row>
    <row r="58" spans="1:26" ht="13.5" customHeight="1" x14ac:dyDescent="0.3">
      <c r="A58" s="180" t="s">
        <v>180</v>
      </c>
      <c r="B58" s="180"/>
      <c r="C58" s="180"/>
      <c r="D58" s="127"/>
      <c r="E58" s="127"/>
      <c r="F58" s="127"/>
      <c r="G58" s="127"/>
      <c r="P58" s="126"/>
      <c r="Q58" s="126"/>
    </row>
    <row r="59" spans="1:26" ht="13.5" customHeight="1" x14ac:dyDescent="0.3">
      <c r="A59" s="180" t="s">
        <v>178</v>
      </c>
      <c r="B59" s="129"/>
      <c r="C59" s="129"/>
      <c r="D59" s="127"/>
      <c r="E59" s="127"/>
      <c r="F59" s="127"/>
      <c r="G59" s="127"/>
      <c r="P59" s="126"/>
      <c r="Q59" s="126"/>
    </row>
    <row r="60" spans="1:26" ht="13.5" customHeight="1" x14ac:dyDescent="0.3">
      <c r="A60" s="180" t="s">
        <v>179</v>
      </c>
      <c r="B60" s="129"/>
      <c r="C60" s="129"/>
      <c r="D60" s="127"/>
      <c r="E60" s="127"/>
      <c r="F60" s="127"/>
      <c r="G60" s="127"/>
      <c r="P60" s="126"/>
      <c r="Q60" s="126"/>
    </row>
    <row r="61" spans="1:26" ht="13.5" customHeight="1" x14ac:dyDescent="0.3">
      <c r="A61" s="181" t="s">
        <v>220</v>
      </c>
      <c r="B61" s="181"/>
      <c r="C61" s="181"/>
      <c r="D61" s="127"/>
      <c r="E61" s="127"/>
      <c r="F61" s="127"/>
      <c r="G61" s="127"/>
      <c r="P61" s="126"/>
      <c r="Q61" s="126"/>
    </row>
    <row r="62" spans="1:26" x14ac:dyDescent="0.3">
      <c r="C62" s="127"/>
      <c r="D62" s="127"/>
      <c r="E62" s="127"/>
      <c r="F62" s="127"/>
      <c r="G62" s="127"/>
      <c r="P62" s="126"/>
      <c r="Q62" s="126"/>
    </row>
    <row r="63" spans="1:26" x14ac:dyDescent="0.3">
      <c r="C63" s="127"/>
      <c r="D63" s="127"/>
      <c r="E63" s="127"/>
      <c r="F63" s="127"/>
      <c r="G63" s="127"/>
      <c r="P63" s="126"/>
      <c r="Q63" s="126"/>
    </row>
    <row r="64" spans="1:26" x14ac:dyDescent="0.3">
      <c r="P64" s="126"/>
      <c r="Q64" s="126"/>
    </row>
    <row r="65" spans="12:17" x14ac:dyDescent="0.3">
      <c r="P65" s="126"/>
      <c r="Q65" s="126"/>
    </row>
    <row r="66" spans="12:17" x14ac:dyDescent="0.3">
      <c r="L66" s="132"/>
      <c r="M66" s="132"/>
      <c r="N66" s="133"/>
      <c r="O66" s="209"/>
      <c r="P66" s="126"/>
      <c r="Q66" s="126"/>
    </row>
    <row r="67" spans="12:17" ht="32.25" customHeight="1" x14ac:dyDescent="0.3">
      <c r="P67" s="126"/>
      <c r="Q67" s="126"/>
    </row>
    <row r="68" spans="12:17" x14ac:dyDescent="0.3">
      <c r="P68" s="126"/>
      <c r="Q68" s="126"/>
    </row>
    <row r="79" spans="12:17" x14ac:dyDescent="0.3">
      <c r="L79" s="122"/>
      <c r="M79" s="151"/>
    </row>
  </sheetData>
  <mergeCells count="7">
    <mergeCell ref="A1:L4"/>
    <mergeCell ref="A20:B20"/>
    <mergeCell ref="A38:B38"/>
    <mergeCell ref="A56:B56"/>
    <mergeCell ref="A23:N24"/>
    <mergeCell ref="A41:N42"/>
    <mergeCell ref="A5:N6"/>
  </mergeCells>
  <hyperlinks>
    <hyperlink ref="P5" location="Indice!A1" display="Índice " xr:uid="{BCAA718B-BB55-4D50-8716-C4D40DA20B85}"/>
  </hyperlinks>
  <pageMargins left="0.7" right="0.7" top="0.75" bottom="0.75" header="0.3" footer="0.3"/>
  <pageSetup orientation="portrait" horizontalDpi="4294967294" verticalDpi="4294967294" r:id="rId1"/>
  <ignoredErrors>
    <ignoredError sqref="A11:A19 A29:A37 A47:A5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3:Z193"/>
  <sheetViews>
    <sheetView showGridLines="0" topLeftCell="A79" workbookViewId="0">
      <selection activeCell="A10" sqref="A10:G10"/>
    </sheetView>
  </sheetViews>
  <sheetFormatPr defaultColWidth="11.5703125" defaultRowHeight="14.25" x14ac:dyDescent="0.2"/>
  <cols>
    <col min="1" max="1" width="22.42578125" style="13" customWidth="1"/>
    <col min="2" max="2" width="40" style="13" customWidth="1"/>
    <col min="3" max="3" width="11.5703125" style="13"/>
    <col min="4" max="4" width="13.7109375" style="13" customWidth="1"/>
    <col min="5" max="5" width="2.42578125" style="13" customWidth="1"/>
    <col min="6" max="6" width="11.5703125" style="13"/>
    <col min="7" max="7" width="14.85546875" style="13" customWidth="1"/>
    <col min="8" max="8" width="2.7109375" style="13" customWidth="1"/>
    <col min="9" max="10" width="11.5703125" style="13"/>
    <col min="11" max="11" width="2.42578125" style="13" customWidth="1"/>
    <col min="12" max="12" width="12.85546875" style="13" customWidth="1"/>
    <col min="13" max="13" width="12.42578125" style="13" customWidth="1"/>
    <col min="14" max="14" width="2.7109375" style="13" customWidth="1"/>
    <col min="15" max="16" width="11.5703125" style="13"/>
    <col min="17" max="17" width="2.42578125" style="13" customWidth="1"/>
    <col min="18" max="18" width="11.5703125" style="13"/>
    <col min="19" max="19" width="13.85546875" style="13" customWidth="1"/>
    <col min="20" max="16384" width="11.5703125" style="13"/>
  </cols>
  <sheetData>
    <row r="3" spans="1:12" ht="36" customHeight="1" x14ac:dyDescent="0.2"/>
    <row r="4" spans="1:12" ht="15" customHeight="1" x14ac:dyDescent="0.2">
      <c r="A4" s="232" t="s">
        <v>34</v>
      </c>
      <c r="B4" s="232"/>
      <c r="C4" s="232"/>
      <c r="D4" s="232"/>
      <c r="E4" s="232"/>
      <c r="F4" s="232"/>
      <c r="G4" s="233"/>
    </row>
    <row r="5" spans="1:12" ht="15" customHeight="1" x14ac:dyDescent="0.2">
      <c r="A5" s="232"/>
      <c r="B5" s="232"/>
      <c r="C5" s="232"/>
      <c r="D5" s="232"/>
      <c r="E5" s="232"/>
      <c r="F5" s="232"/>
      <c r="G5" s="233"/>
    </row>
    <row r="6" spans="1:12" x14ac:dyDescent="0.2">
      <c r="A6" s="1" t="s">
        <v>55</v>
      </c>
      <c r="B6" s="2"/>
      <c r="C6" s="2"/>
      <c r="D6" s="2"/>
      <c r="E6" s="2"/>
      <c r="F6" s="2"/>
      <c r="G6" s="3"/>
    </row>
    <row r="7" spans="1:12" x14ac:dyDescent="0.2">
      <c r="A7" s="23" t="s">
        <v>53</v>
      </c>
      <c r="B7" s="25"/>
      <c r="C7" s="25"/>
      <c r="D7" s="25"/>
      <c r="E7" s="25"/>
      <c r="F7" s="25"/>
      <c r="G7" s="27"/>
    </row>
    <row r="8" spans="1:12" x14ac:dyDescent="0.2">
      <c r="A8" s="24" t="s">
        <v>52</v>
      </c>
      <c r="B8" s="26"/>
      <c r="C8" s="26"/>
      <c r="D8" s="26"/>
      <c r="E8" s="26"/>
      <c r="F8" s="26"/>
      <c r="G8" s="28"/>
      <c r="I8" s="14" t="s">
        <v>28</v>
      </c>
    </row>
    <row r="9" spans="1:12" ht="15" thickBot="1" x14ac:dyDescent="0.25">
      <c r="L9" s="104" t="s">
        <v>54</v>
      </c>
    </row>
    <row r="10" spans="1:12" ht="15.75" thickBot="1" x14ac:dyDescent="0.25">
      <c r="A10" s="277" t="s">
        <v>51</v>
      </c>
      <c r="B10" s="277"/>
      <c r="C10" s="277"/>
      <c r="D10" s="277"/>
      <c r="E10" s="277"/>
      <c r="F10" s="277"/>
      <c r="G10" s="277"/>
      <c r="L10" s="104" t="s">
        <v>72</v>
      </c>
    </row>
    <row r="11" spans="1:12" ht="15.75" customHeight="1" thickBot="1" x14ac:dyDescent="0.25">
      <c r="A11" s="56" t="s">
        <v>50</v>
      </c>
      <c r="B11" s="56" t="s">
        <v>49</v>
      </c>
      <c r="C11" s="245" t="s">
        <v>48</v>
      </c>
      <c r="D11" s="245"/>
      <c r="E11" s="51"/>
      <c r="F11" s="245" t="s">
        <v>47</v>
      </c>
      <c r="G11" s="245"/>
      <c r="L11" s="104" t="s">
        <v>73</v>
      </c>
    </row>
    <row r="12" spans="1:12" ht="15.75" customHeight="1" x14ac:dyDescent="0.2">
      <c r="A12" s="50" t="s">
        <v>3</v>
      </c>
      <c r="B12" s="48" t="s">
        <v>46</v>
      </c>
      <c r="C12" s="247">
        <f>+'Gobierno general (ok)'!K11/'Gobierno general (ok)'!$K$22*100</f>
        <v>6.9138383614572696</v>
      </c>
      <c r="D12" s="247"/>
      <c r="E12" s="41"/>
      <c r="F12" s="247">
        <f>+'Gobierno general (ok)'!K11/'Gobierno general (ok)'!J11*100-100</f>
        <v>11.137985841815095</v>
      </c>
      <c r="G12" s="247"/>
      <c r="L12" s="104" t="s">
        <v>74</v>
      </c>
    </row>
    <row r="13" spans="1:12" ht="15" x14ac:dyDescent="0.2">
      <c r="A13" s="47" t="s">
        <v>5</v>
      </c>
      <c r="B13" s="49" t="s">
        <v>6</v>
      </c>
      <c r="C13" s="247">
        <f>+'Gobierno general (ok)'!K12/'Gobierno general (ok)'!$K$22*100</f>
        <v>4.1638785181455269</v>
      </c>
      <c r="D13" s="247"/>
      <c r="E13" s="41"/>
      <c r="F13" s="247">
        <f>+'Gobierno general (ok)'!K12/'Gobierno general (ok)'!J12*100-100</f>
        <v>2.5378694686928753</v>
      </c>
      <c r="G13" s="247"/>
      <c r="L13" s="104" t="s">
        <v>88</v>
      </c>
    </row>
    <row r="14" spans="1:12" ht="15" x14ac:dyDescent="0.2">
      <c r="A14" s="47" t="s">
        <v>7</v>
      </c>
      <c r="B14" s="48" t="s">
        <v>8</v>
      </c>
      <c r="C14" s="247">
        <f>+'Gobierno general (ok)'!K13/'Gobierno general (ok)'!$K$22*100</f>
        <v>6.9068425566930376</v>
      </c>
      <c r="D14" s="247"/>
      <c r="E14" s="41"/>
      <c r="F14" s="247">
        <f>+'Gobierno general (ok)'!K13/'Gobierno general (ok)'!J13*100-100</f>
        <v>10.008853916474209</v>
      </c>
      <c r="G14" s="247"/>
      <c r="L14" s="104" t="s">
        <v>121</v>
      </c>
    </row>
    <row r="15" spans="1:12" ht="15" x14ac:dyDescent="0.2">
      <c r="A15" s="47" t="s">
        <v>9</v>
      </c>
      <c r="B15" s="48" t="s">
        <v>10</v>
      </c>
      <c r="C15" s="247">
        <f>+'Gobierno general (ok)'!K14/'Gobierno general (ok)'!$K$22*100</f>
        <v>9.6160095588544028</v>
      </c>
      <c r="D15" s="247"/>
      <c r="E15" s="41"/>
      <c r="F15" s="247">
        <f>+'Gobierno general (ok)'!K14/'Gobierno general (ok)'!J14*100-100</f>
        <v>2.7642925201030835</v>
      </c>
      <c r="G15" s="247"/>
      <c r="L15" s="104" t="s">
        <v>132</v>
      </c>
    </row>
    <row r="16" spans="1:12" ht="15" x14ac:dyDescent="0.2">
      <c r="A16" s="47" t="s">
        <v>11</v>
      </c>
      <c r="B16" s="48" t="s">
        <v>12</v>
      </c>
      <c r="C16" s="247">
        <f>+'Gobierno general (ok)'!K15/'Gobierno general (ok)'!$K$22*100</f>
        <v>1.7310856423526342</v>
      </c>
      <c r="D16" s="247"/>
      <c r="E16" s="41"/>
      <c r="F16" s="247">
        <f>+'Gobierno general (ok)'!K15/'Gobierno general (ok)'!J15*100-100</f>
        <v>16.405396776358415</v>
      </c>
      <c r="G16" s="247"/>
      <c r="L16" s="104" t="s">
        <v>143</v>
      </c>
    </row>
    <row r="17" spans="1:13" ht="15" x14ac:dyDescent="0.2">
      <c r="A17" s="47" t="s">
        <v>13</v>
      </c>
      <c r="B17" s="46" t="s">
        <v>14</v>
      </c>
      <c r="C17" s="247">
        <f>+'Gobierno general (ok)'!K16/'Gobierno general (ok)'!$K$22*100</f>
        <v>1.5656722367030251</v>
      </c>
      <c r="D17" s="247"/>
      <c r="E17" s="45"/>
      <c r="F17" s="247">
        <f>+'Gobierno general (ok)'!K16/'Gobierno general (ok)'!J16*100-100</f>
        <v>6.9697815740782403</v>
      </c>
      <c r="G17" s="247"/>
      <c r="L17" s="104" t="s">
        <v>156</v>
      </c>
    </row>
    <row r="18" spans="1:13" ht="15" x14ac:dyDescent="0.2">
      <c r="A18" s="47" t="s">
        <v>15</v>
      </c>
      <c r="B18" s="46" t="s">
        <v>16</v>
      </c>
      <c r="C18" s="247">
        <f>+'Gobierno general (ok)'!K17/'Gobierno general (ok)'!$K$22*100</f>
        <v>15.293185728451947</v>
      </c>
      <c r="D18" s="247"/>
      <c r="E18" s="45"/>
      <c r="F18" s="247">
        <f>+'Gobierno general (ok)'!K17/'Gobierno general (ok)'!J17*100-100</f>
        <v>9.0501466034542659</v>
      </c>
      <c r="G18" s="247"/>
      <c r="L18" s="104" t="s">
        <v>173</v>
      </c>
    </row>
    <row r="19" spans="1:13" ht="15" x14ac:dyDescent="0.2">
      <c r="A19" s="47" t="s">
        <v>17</v>
      </c>
      <c r="B19" s="46" t="s">
        <v>18</v>
      </c>
      <c r="C19" s="247">
        <f>+'Gobierno general (ok)'!K18/'Gobierno general (ok)'!$K$22*100</f>
        <v>2.093963214939337</v>
      </c>
      <c r="D19" s="247"/>
      <c r="E19" s="45"/>
      <c r="F19" s="247">
        <f>+'Gobierno general (ok)'!K18/'Gobierno general (ok)'!J18*100-100</f>
        <v>11.277633066326459</v>
      </c>
      <c r="G19" s="247"/>
    </row>
    <row r="20" spans="1:13" ht="15" x14ac:dyDescent="0.2">
      <c r="A20" s="47" t="s">
        <v>19</v>
      </c>
      <c r="B20" s="46" t="s">
        <v>20</v>
      </c>
      <c r="C20" s="247">
        <f>+'Gobierno general (ok)'!K19/'Gobierno general (ok)'!$K$22*100</f>
        <v>15.158121284324624</v>
      </c>
      <c r="D20" s="247"/>
      <c r="E20" s="45"/>
      <c r="F20" s="247">
        <f>+'Gobierno general (ok)'!K19/'Gobierno general (ok)'!J19*100-100</f>
        <v>13.145416725130588</v>
      </c>
      <c r="G20" s="247"/>
    </row>
    <row r="21" spans="1:13" ht="15" x14ac:dyDescent="0.2">
      <c r="A21" s="47" t="s">
        <v>21</v>
      </c>
      <c r="B21" s="46" t="s">
        <v>22</v>
      </c>
      <c r="C21" s="247">
        <f>+'Gobierno general (ok)'!K20/'Gobierno general (ok)'!$K$22*100</f>
        <v>28.077956304399009</v>
      </c>
      <c r="D21" s="247"/>
      <c r="E21" s="45"/>
      <c r="F21" s="247">
        <f>+'Gobierno general (ok)'!K20/'Gobierno general (ok)'!J20*100-100</f>
        <v>11.730175080781422</v>
      </c>
      <c r="G21" s="247"/>
    </row>
    <row r="22" spans="1:13" ht="15.75" thickBot="1" x14ac:dyDescent="0.3">
      <c r="A22" s="44" t="s">
        <v>23</v>
      </c>
      <c r="B22" s="43" t="s">
        <v>45</v>
      </c>
      <c r="C22" s="247">
        <f>+'Gobierno general (ok)'!K21/'Gobierno general (ok)'!$K$22*100</f>
        <v>8.4794465936791852</v>
      </c>
      <c r="D22" s="247"/>
      <c r="E22" s="42"/>
      <c r="F22" s="240">
        <f>+'Gobierno general (ok)'!K21/'Gobierno general (ok)'!J21*100-100</f>
        <v>5.205540064944401</v>
      </c>
      <c r="G22" s="240"/>
      <c r="I22" s="105" t="s">
        <v>174</v>
      </c>
      <c r="J22" s="105" t="s">
        <v>175</v>
      </c>
      <c r="K22" s="105"/>
      <c r="L22" s="105"/>
      <c r="M22" s="105"/>
    </row>
    <row r="23" spans="1:13" ht="15.75" thickBot="1" x14ac:dyDescent="0.3">
      <c r="A23" s="275" t="s">
        <v>44</v>
      </c>
      <c r="B23" s="275"/>
      <c r="C23" s="276">
        <v>100</v>
      </c>
      <c r="D23" s="276"/>
      <c r="E23" s="40"/>
      <c r="F23" s="276">
        <f>+'Gobierno general (ok)'!K22/'Gobierno general (ok)'!J22*100-100</f>
        <v>9.4557353154613111</v>
      </c>
      <c r="G23" s="276"/>
    </row>
    <row r="28" spans="1:13" x14ac:dyDescent="0.2">
      <c r="A28" s="1" t="s">
        <v>54</v>
      </c>
      <c r="B28" s="2"/>
      <c r="C28" s="2"/>
      <c r="D28" s="2"/>
      <c r="E28" s="2"/>
      <c r="F28" s="2"/>
      <c r="G28" s="3"/>
    </row>
    <row r="29" spans="1:13" x14ac:dyDescent="0.2">
      <c r="A29" s="23" t="s">
        <v>53</v>
      </c>
      <c r="B29" s="25"/>
      <c r="C29" s="25"/>
      <c r="D29" s="25"/>
      <c r="E29" s="25"/>
      <c r="F29" s="25"/>
      <c r="G29" s="27"/>
    </row>
    <row r="30" spans="1:13" x14ac:dyDescent="0.2">
      <c r="A30" s="24" t="s">
        <v>52</v>
      </c>
      <c r="B30" s="26"/>
      <c r="C30" s="26"/>
      <c r="D30" s="26"/>
      <c r="E30" s="26"/>
      <c r="F30" s="26"/>
      <c r="G30" s="28"/>
      <c r="I30" s="14" t="s">
        <v>28</v>
      </c>
    </row>
    <row r="32" spans="1:13" ht="15" x14ac:dyDescent="0.25">
      <c r="A32" s="53"/>
      <c r="B32" s="54" t="s">
        <v>56</v>
      </c>
      <c r="C32" s="53"/>
      <c r="D32" s="241">
        <v>0.36899999999999999</v>
      </c>
      <c r="E32" s="241"/>
      <c r="F32" s="241"/>
      <c r="G32" s="53"/>
      <c r="H32" s="53"/>
      <c r="I32" s="53"/>
      <c r="J32" s="241">
        <v>0.63100000000000001</v>
      </c>
      <c r="K32" s="241"/>
      <c r="L32" s="241"/>
      <c r="M32" s="53"/>
    </row>
    <row r="33" spans="1:20" ht="15.75" customHeight="1" thickBot="1" x14ac:dyDescent="0.25">
      <c r="A33" s="264" t="s">
        <v>50</v>
      </c>
      <c r="B33" s="264" t="s">
        <v>49</v>
      </c>
      <c r="C33" s="242" t="s">
        <v>57</v>
      </c>
      <c r="D33" s="242"/>
      <c r="E33" s="243"/>
      <c r="F33" s="242"/>
      <c r="G33" s="242"/>
      <c r="H33" s="55"/>
      <c r="I33" s="242" t="s">
        <v>58</v>
      </c>
      <c r="J33" s="242"/>
      <c r="K33" s="243"/>
      <c r="L33" s="242"/>
      <c r="M33" s="242"/>
    </row>
    <row r="34" spans="1:20" ht="15.75" customHeight="1" thickBot="1" x14ac:dyDescent="0.25">
      <c r="A34" s="268"/>
      <c r="B34" s="268"/>
      <c r="C34" s="269" t="s">
        <v>59</v>
      </c>
      <c r="D34" s="269"/>
      <c r="E34" s="52"/>
      <c r="F34" s="245" t="s">
        <v>47</v>
      </c>
      <c r="G34" s="245"/>
      <c r="H34" s="52"/>
      <c r="I34" s="269" t="s">
        <v>59</v>
      </c>
      <c r="J34" s="269"/>
      <c r="K34" s="52"/>
      <c r="L34" s="245" t="s">
        <v>47</v>
      </c>
      <c r="M34" s="245"/>
    </row>
    <row r="35" spans="1:20" ht="45" x14ac:dyDescent="0.25">
      <c r="A35" s="57" t="s">
        <v>60</v>
      </c>
      <c r="B35" s="48" t="s">
        <v>61</v>
      </c>
      <c r="C35" s="247">
        <v>62.2</v>
      </c>
      <c r="D35" s="247"/>
      <c r="E35" s="58"/>
      <c r="F35" s="247">
        <v>13.4</v>
      </c>
      <c r="G35" s="247"/>
      <c r="H35" s="58"/>
      <c r="I35" s="247">
        <v>97.9</v>
      </c>
      <c r="J35" s="247"/>
      <c r="K35" s="58"/>
      <c r="L35" s="247">
        <v>9.1999999999999993</v>
      </c>
      <c r="M35" s="247"/>
      <c r="P35" s="105" t="s">
        <v>174</v>
      </c>
      <c r="Q35" s="105" t="s">
        <v>176</v>
      </c>
      <c r="R35" s="105"/>
      <c r="S35" s="105"/>
      <c r="T35" s="105"/>
    </row>
    <row r="36" spans="1:20" ht="15" x14ac:dyDescent="0.25">
      <c r="A36" s="57" t="s">
        <v>62</v>
      </c>
      <c r="B36" s="49" t="s">
        <v>63</v>
      </c>
      <c r="C36" s="247">
        <v>10.9</v>
      </c>
      <c r="D36" s="247"/>
      <c r="E36" s="58"/>
      <c r="F36" s="247">
        <v>33.1</v>
      </c>
      <c r="G36" s="247"/>
      <c r="H36" s="58"/>
      <c r="I36" s="247"/>
      <c r="J36" s="247"/>
      <c r="K36" s="58"/>
      <c r="L36" s="247"/>
      <c r="M36" s="247"/>
      <c r="N36" s="110"/>
    </row>
    <row r="37" spans="1:20" ht="30" x14ac:dyDescent="0.25">
      <c r="A37" s="57" t="s">
        <v>64</v>
      </c>
      <c r="B37" s="48" t="s">
        <v>65</v>
      </c>
      <c r="C37" s="247">
        <v>4.3</v>
      </c>
      <c r="D37" s="247"/>
      <c r="E37" s="58"/>
      <c r="F37" s="247">
        <v>10.529775362395668</v>
      </c>
      <c r="G37" s="247"/>
      <c r="H37" s="58"/>
      <c r="I37" s="247">
        <v>0.2</v>
      </c>
      <c r="J37" s="247"/>
      <c r="K37" s="58"/>
      <c r="L37" s="247">
        <v>-65.8</v>
      </c>
      <c r="M37" s="247"/>
    </row>
    <row r="38" spans="1:20" ht="15.75" thickBot="1" x14ac:dyDescent="0.3">
      <c r="A38" s="59" t="s">
        <v>66</v>
      </c>
      <c r="B38" s="60" t="s">
        <v>67</v>
      </c>
      <c r="C38" s="240">
        <v>22.6</v>
      </c>
      <c r="D38" s="240"/>
      <c r="E38" s="61"/>
      <c r="F38" s="240">
        <v>9.8000000000000007</v>
      </c>
      <c r="G38" s="240"/>
      <c r="H38" s="61"/>
      <c r="I38" s="240">
        <v>1.9</v>
      </c>
      <c r="J38" s="240"/>
      <c r="K38" s="61"/>
      <c r="L38" s="240">
        <v>17.2</v>
      </c>
      <c r="M38" s="240"/>
    </row>
    <row r="43" spans="1:20" x14ac:dyDescent="0.2">
      <c r="A43" s="1" t="s">
        <v>72</v>
      </c>
      <c r="B43" s="2"/>
      <c r="C43" s="2"/>
      <c r="D43" s="2"/>
      <c r="E43" s="2"/>
      <c r="F43" s="2"/>
      <c r="G43" s="3"/>
    </row>
    <row r="44" spans="1:20" ht="15.75" customHeight="1" x14ac:dyDescent="0.2">
      <c r="A44" s="23" t="s">
        <v>53</v>
      </c>
      <c r="B44" s="25"/>
      <c r="C44" s="25"/>
      <c r="D44" s="25"/>
      <c r="E44" s="25"/>
      <c r="F44" s="25"/>
      <c r="G44" s="27"/>
    </row>
    <row r="45" spans="1:20" ht="15.75" customHeight="1" x14ac:dyDescent="0.2">
      <c r="A45" s="23" t="s">
        <v>52</v>
      </c>
      <c r="B45" s="25"/>
      <c r="C45" s="25"/>
      <c r="D45" s="25"/>
      <c r="E45" s="25"/>
      <c r="F45" s="25"/>
      <c r="G45" s="27"/>
      <c r="I45" s="14" t="s">
        <v>28</v>
      </c>
    </row>
    <row r="46" spans="1:20" ht="15" x14ac:dyDescent="0.25">
      <c r="A46" s="18"/>
      <c r="B46" s="18"/>
      <c r="C46" s="18"/>
      <c r="D46" s="18"/>
      <c r="E46" s="18"/>
      <c r="F46" s="18"/>
      <c r="G46" s="18"/>
      <c r="M46" s="105" t="s">
        <v>174</v>
      </c>
      <c r="N46" s="105" t="s">
        <v>176</v>
      </c>
      <c r="O46" s="105"/>
      <c r="P46" s="105"/>
      <c r="Q46" s="105"/>
    </row>
    <row r="47" spans="1:20" ht="15" x14ac:dyDescent="0.25">
      <c r="A47" s="53"/>
      <c r="B47" s="54" t="s">
        <v>56</v>
      </c>
      <c r="C47" s="53"/>
      <c r="D47" s="274">
        <v>1</v>
      </c>
      <c r="E47" s="274"/>
      <c r="F47" s="274"/>
      <c r="G47" s="53"/>
    </row>
    <row r="48" spans="1:20" ht="15.75" customHeight="1" thickBot="1" x14ac:dyDescent="0.25">
      <c r="A48" s="264" t="s">
        <v>50</v>
      </c>
      <c r="B48" s="251" t="s">
        <v>49</v>
      </c>
      <c r="C48" s="253" t="s">
        <v>57</v>
      </c>
      <c r="D48" s="253"/>
      <c r="E48" s="254"/>
      <c r="F48" s="253"/>
      <c r="G48" s="253"/>
    </row>
    <row r="49" spans="1:20" ht="15.75" customHeight="1" thickBot="1" x14ac:dyDescent="0.25">
      <c r="A49" s="268"/>
      <c r="B49" s="268"/>
      <c r="C49" s="269" t="s">
        <v>59</v>
      </c>
      <c r="D49" s="269"/>
      <c r="E49" s="51"/>
      <c r="F49" s="245" t="s">
        <v>47</v>
      </c>
      <c r="G49" s="245"/>
    </row>
    <row r="50" spans="1:20" ht="15" x14ac:dyDescent="0.25">
      <c r="A50" s="63" t="s">
        <v>68</v>
      </c>
      <c r="B50" s="48" t="s">
        <v>69</v>
      </c>
      <c r="C50" s="273">
        <v>93.4</v>
      </c>
      <c r="D50" s="273"/>
      <c r="E50" s="64"/>
      <c r="F50" s="249">
        <v>2.2315810664241997</v>
      </c>
      <c r="G50" s="249"/>
    </row>
    <row r="51" spans="1:20" ht="15.75" thickBot="1" x14ac:dyDescent="0.3">
      <c r="A51" s="65" t="s">
        <v>70</v>
      </c>
      <c r="B51" s="60" t="s">
        <v>71</v>
      </c>
      <c r="C51" s="248">
        <v>6.6</v>
      </c>
      <c r="D51" s="248"/>
      <c r="E51" s="65"/>
      <c r="F51" s="248">
        <v>7.1</v>
      </c>
      <c r="G51" s="248"/>
    </row>
    <row r="56" spans="1:20" x14ac:dyDescent="0.2">
      <c r="A56" s="1" t="s">
        <v>73</v>
      </c>
      <c r="B56" s="2"/>
      <c r="C56" s="2"/>
      <c r="D56" s="2"/>
      <c r="E56" s="2"/>
      <c r="F56" s="2"/>
      <c r="G56" s="3"/>
    </row>
    <row r="57" spans="1:20" x14ac:dyDescent="0.2">
      <c r="A57" s="23" t="s">
        <v>53</v>
      </c>
      <c r="B57" s="25"/>
      <c r="C57" s="25"/>
      <c r="D57" s="25"/>
      <c r="E57" s="25"/>
      <c r="F57" s="25"/>
      <c r="G57" s="27"/>
    </row>
    <row r="58" spans="1:20" x14ac:dyDescent="0.2">
      <c r="A58" s="24" t="s">
        <v>52</v>
      </c>
      <c r="B58" s="26"/>
      <c r="C58" s="26"/>
      <c r="D58" s="26"/>
      <c r="E58" s="26"/>
      <c r="F58" s="26"/>
      <c r="G58" s="28"/>
      <c r="I58" s="14" t="s">
        <v>28</v>
      </c>
    </row>
    <row r="60" spans="1:20" ht="15" x14ac:dyDescent="0.25">
      <c r="A60" s="53"/>
      <c r="B60" s="54" t="s">
        <v>56</v>
      </c>
      <c r="C60" s="108"/>
      <c r="D60" s="241">
        <v>0.91200000000000003</v>
      </c>
      <c r="E60" s="241"/>
      <c r="F60" s="241"/>
      <c r="G60" s="108"/>
      <c r="H60" s="108"/>
      <c r="I60" s="108"/>
      <c r="J60" s="241">
        <v>8.7999999999999995E-2</v>
      </c>
      <c r="K60" s="241"/>
      <c r="L60" s="241"/>
      <c r="M60" s="108"/>
    </row>
    <row r="61" spans="1:20" ht="15.75" customHeight="1" thickBot="1" x14ac:dyDescent="0.3">
      <c r="A61" s="251" t="s">
        <v>50</v>
      </c>
      <c r="B61" s="251" t="s">
        <v>49</v>
      </c>
      <c r="C61" s="271" t="s">
        <v>57</v>
      </c>
      <c r="D61" s="271"/>
      <c r="E61" s="272"/>
      <c r="F61" s="271"/>
      <c r="G61" s="271"/>
      <c r="H61" s="109"/>
      <c r="I61" s="271" t="s">
        <v>58</v>
      </c>
      <c r="J61" s="271"/>
      <c r="K61" s="272"/>
      <c r="L61" s="271"/>
      <c r="M61" s="271"/>
      <c r="P61" s="105" t="s">
        <v>174</v>
      </c>
      <c r="Q61" s="105" t="s">
        <v>176</v>
      </c>
      <c r="R61" s="105"/>
      <c r="S61" s="105"/>
      <c r="T61" s="105"/>
    </row>
    <row r="62" spans="1:20" ht="15.75" customHeight="1" thickBot="1" x14ac:dyDescent="0.25">
      <c r="A62" s="268"/>
      <c r="B62" s="268"/>
      <c r="C62" s="269" t="s">
        <v>59</v>
      </c>
      <c r="D62" s="269"/>
      <c r="E62" s="52"/>
      <c r="F62" s="245" t="s">
        <v>47</v>
      </c>
      <c r="G62" s="245"/>
      <c r="H62" s="52"/>
      <c r="I62" s="269" t="s">
        <v>59</v>
      </c>
      <c r="J62" s="269"/>
      <c r="K62" s="52"/>
      <c r="L62" s="245" t="s">
        <v>47</v>
      </c>
      <c r="M62" s="245"/>
    </row>
    <row r="63" spans="1:20" ht="15" x14ac:dyDescent="0.25">
      <c r="A63" s="63" t="s">
        <v>97</v>
      </c>
      <c r="B63" s="48" t="s">
        <v>98</v>
      </c>
      <c r="C63" s="249">
        <v>44</v>
      </c>
      <c r="D63" s="249"/>
      <c r="E63" s="63"/>
      <c r="F63" s="249">
        <v>4.3</v>
      </c>
      <c r="G63" s="249"/>
      <c r="H63" s="58"/>
      <c r="I63" s="249">
        <v>83.905973382605382</v>
      </c>
      <c r="J63" s="249"/>
      <c r="K63" s="58"/>
      <c r="L63" s="249">
        <v>4.3</v>
      </c>
      <c r="M63" s="249"/>
    </row>
    <row r="64" spans="1:20" ht="15" x14ac:dyDescent="0.25">
      <c r="A64" s="63" t="s">
        <v>99</v>
      </c>
      <c r="B64" s="49" t="s">
        <v>100</v>
      </c>
      <c r="C64" s="249">
        <v>0.18572277248766006</v>
      </c>
      <c r="D64" s="249"/>
      <c r="E64" s="63"/>
      <c r="F64" s="249">
        <v>13.112122104140852</v>
      </c>
      <c r="G64" s="249"/>
      <c r="H64" s="58"/>
      <c r="I64" s="249">
        <v>6.5037860569149082</v>
      </c>
      <c r="J64" s="249"/>
      <c r="K64" s="58"/>
      <c r="L64" s="249">
        <v>13.1</v>
      </c>
      <c r="M64" s="249"/>
    </row>
    <row r="65" spans="1:20" ht="15" x14ac:dyDescent="0.25">
      <c r="A65" s="63" t="s">
        <v>101</v>
      </c>
      <c r="B65" s="48" t="s">
        <v>102</v>
      </c>
      <c r="C65" s="249">
        <v>41.2</v>
      </c>
      <c r="D65" s="249"/>
      <c r="E65" s="63"/>
      <c r="F65" s="249">
        <v>8.5</v>
      </c>
      <c r="G65" s="249"/>
      <c r="H65" s="58"/>
      <c r="I65" s="249">
        <v>5.9007456671888114</v>
      </c>
      <c r="J65" s="249"/>
      <c r="K65" s="58"/>
      <c r="L65" s="249">
        <v>8.5</v>
      </c>
      <c r="M65" s="249"/>
    </row>
    <row r="66" spans="1:20" ht="15" x14ac:dyDescent="0.25">
      <c r="A66" s="63" t="s">
        <v>103</v>
      </c>
      <c r="B66" s="48" t="s">
        <v>104</v>
      </c>
      <c r="C66" s="249">
        <v>9.1</v>
      </c>
      <c r="D66" s="249"/>
      <c r="E66" s="63"/>
      <c r="F66" s="249">
        <v>16.5</v>
      </c>
      <c r="G66" s="249"/>
      <c r="H66" s="58"/>
      <c r="I66" s="249">
        <v>3.6895168778586553</v>
      </c>
      <c r="J66" s="249"/>
      <c r="K66" s="58"/>
      <c r="L66" s="249">
        <v>16.5</v>
      </c>
      <c r="M66" s="249"/>
    </row>
    <row r="67" spans="1:20" ht="15.75" thickBot="1" x14ac:dyDescent="0.3">
      <c r="A67" s="65" t="s">
        <v>105</v>
      </c>
      <c r="B67" s="59" t="s">
        <v>106</v>
      </c>
      <c r="C67" s="248">
        <v>5.4</v>
      </c>
      <c r="D67" s="248"/>
      <c r="E67" s="65"/>
      <c r="F67" s="248">
        <v>19.8</v>
      </c>
      <c r="G67" s="248"/>
      <c r="H67" s="61"/>
      <c r="I67" s="248"/>
      <c r="J67" s="248"/>
      <c r="K67" s="61"/>
      <c r="L67" s="248"/>
      <c r="M67" s="248"/>
      <c r="O67" s="110"/>
    </row>
    <row r="72" spans="1:20" x14ac:dyDescent="0.2">
      <c r="A72" s="1" t="s">
        <v>74</v>
      </c>
      <c r="B72" s="2"/>
      <c r="C72" s="2"/>
      <c r="D72" s="2"/>
      <c r="E72" s="2"/>
      <c r="F72" s="2"/>
      <c r="G72" s="3"/>
    </row>
    <row r="73" spans="1:20" x14ac:dyDescent="0.2">
      <c r="A73" s="23" t="s">
        <v>53</v>
      </c>
      <c r="B73" s="25"/>
      <c r="C73" s="25"/>
      <c r="D73" s="25"/>
      <c r="E73" s="25"/>
      <c r="F73" s="25"/>
      <c r="G73" s="27"/>
    </row>
    <row r="74" spans="1:20" x14ac:dyDescent="0.2">
      <c r="A74" s="24" t="s">
        <v>52</v>
      </c>
      <c r="B74" s="26"/>
      <c r="C74" s="26"/>
      <c r="D74" s="26"/>
      <c r="E74" s="26"/>
      <c r="F74" s="26"/>
      <c r="G74" s="28"/>
      <c r="I74" s="14" t="s">
        <v>28</v>
      </c>
    </row>
    <row r="76" spans="1:20" ht="15" x14ac:dyDescent="0.25">
      <c r="A76" s="53" t="s">
        <v>0</v>
      </c>
      <c r="B76" s="54" t="s">
        <v>56</v>
      </c>
      <c r="C76" s="53"/>
      <c r="D76" s="241">
        <v>0.50700000000000001</v>
      </c>
      <c r="E76" s="241"/>
      <c r="F76" s="241"/>
      <c r="G76" s="53"/>
      <c r="H76" s="53"/>
      <c r="I76" s="53"/>
      <c r="J76" s="241">
        <v>0.49299999999999999</v>
      </c>
      <c r="K76" s="241"/>
      <c r="L76" s="241"/>
      <c r="M76" s="53"/>
    </row>
    <row r="77" spans="1:20" ht="15.75" thickBot="1" x14ac:dyDescent="0.25">
      <c r="A77" s="251" t="s">
        <v>50</v>
      </c>
      <c r="B77" s="251" t="s">
        <v>49</v>
      </c>
      <c r="C77" s="253" t="s">
        <v>57</v>
      </c>
      <c r="D77" s="253"/>
      <c r="E77" s="254"/>
      <c r="F77" s="253"/>
      <c r="G77" s="253"/>
      <c r="H77" s="62"/>
      <c r="I77" s="253" t="s">
        <v>58</v>
      </c>
      <c r="J77" s="253"/>
      <c r="K77" s="254"/>
      <c r="L77" s="253"/>
      <c r="M77" s="253"/>
    </row>
    <row r="78" spans="1:20" ht="15.75" thickBot="1" x14ac:dyDescent="0.25">
      <c r="A78" s="268"/>
      <c r="B78" s="268"/>
      <c r="C78" s="269" t="s">
        <v>59</v>
      </c>
      <c r="D78" s="269"/>
      <c r="E78" s="52"/>
      <c r="F78" s="245" t="s">
        <v>47</v>
      </c>
      <c r="G78" s="245"/>
      <c r="H78" s="52"/>
      <c r="I78" s="269" t="s">
        <v>59</v>
      </c>
      <c r="J78" s="269"/>
      <c r="K78" s="52"/>
      <c r="L78" s="245" t="s">
        <v>47</v>
      </c>
      <c r="M78" s="245"/>
    </row>
    <row r="79" spans="1:20" ht="30" x14ac:dyDescent="0.25">
      <c r="A79" s="69" t="s">
        <v>107</v>
      </c>
      <c r="B79" s="70" t="s">
        <v>108</v>
      </c>
      <c r="C79" s="250">
        <v>8.4</v>
      </c>
      <c r="D79" s="250"/>
      <c r="E79" s="72"/>
      <c r="F79" s="270">
        <v>7.8</v>
      </c>
      <c r="G79" s="270"/>
      <c r="H79" s="71"/>
      <c r="I79" s="270">
        <v>8.9660658144746694</v>
      </c>
      <c r="J79" s="270"/>
      <c r="K79" s="71"/>
      <c r="L79" s="249">
        <v>2.1998328844998705</v>
      </c>
      <c r="M79" s="249"/>
      <c r="P79" s="105" t="s">
        <v>174</v>
      </c>
      <c r="Q79" s="105" t="s">
        <v>175</v>
      </c>
      <c r="R79" s="105"/>
      <c r="S79" s="105"/>
      <c r="T79" s="105"/>
    </row>
    <row r="80" spans="1:20" ht="15" x14ac:dyDescent="0.25">
      <c r="A80" s="57" t="s">
        <v>109</v>
      </c>
      <c r="B80" s="49" t="s">
        <v>110</v>
      </c>
      <c r="C80" s="249">
        <v>34.6</v>
      </c>
      <c r="D80" s="249"/>
      <c r="E80" s="63"/>
      <c r="F80" s="249">
        <v>3.2</v>
      </c>
      <c r="G80" s="249"/>
      <c r="H80" s="63"/>
      <c r="I80" s="249">
        <v>6.2789239048204051</v>
      </c>
      <c r="J80" s="249"/>
      <c r="K80" s="63"/>
      <c r="L80" s="249">
        <v>3.7217331519100485</v>
      </c>
      <c r="M80" s="249"/>
    </row>
    <row r="81" spans="1:13" ht="15" x14ac:dyDescent="0.25">
      <c r="A81" s="57" t="s">
        <v>111</v>
      </c>
      <c r="B81" s="49" t="s">
        <v>112</v>
      </c>
      <c r="C81" s="249">
        <v>6.8</v>
      </c>
      <c r="D81" s="249"/>
      <c r="E81" s="63"/>
      <c r="F81" s="249">
        <v>5.2</v>
      </c>
      <c r="G81" s="249"/>
      <c r="H81" s="63"/>
      <c r="I81" s="249">
        <v>3.0948656856333669</v>
      </c>
      <c r="J81" s="249"/>
      <c r="K81" s="63"/>
      <c r="L81" s="249">
        <v>0.50299206555635823</v>
      </c>
      <c r="M81" s="249"/>
    </row>
    <row r="82" spans="1:13" ht="15" x14ac:dyDescent="0.25">
      <c r="A82" s="57" t="s">
        <v>113</v>
      </c>
      <c r="B82" s="49" t="s">
        <v>114</v>
      </c>
      <c r="C82" s="249">
        <v>2</v>
      </c>
      <c r="D82" s="249"/>
      <c r="E82" s="63"/>
      <c r="F82" s="249">
        <v>14.2</v>
      </c>
      <c r="G82" s="249"/>
      <c r="H82" s="63"/>
      <c r="I82" s="249"/>
      <c r="J82" s="249"/>
      <c r="K82" s="63"/>
      <c r="L82" s="249"/>
      <c r="M82" s="249"/>
    </row>
    <row r="83" spans="1:13" ht="15" x14ac:dyDescent="0.25">
      <c r="A83" s="57" t="s">
        <v>115</v>
      </c>
      <c r="B83" s="49" t="s">
        <v>116</v>
      </c>
      <c r="C83" s="249">
        <v>43</v>
      </c>
      <c r="D83" s="249"/>
      <c r="E83" s="63"/>
      <c r="F83" s="249">
        <v>2.4</v>
      </c>
      <c r="G83" s="249"/>
      <c r="H83" s="63"/>
      <c r="I83" s="249">
        <v>78.785783002439103</v>
      </c>
      <c r="J83" s="249"/>
      <c r="K83" s="63"/>
      <c r="L83" s="249">
        <v>1.605944142661792</v>
      </c>
      <c r="M83" s="249"/>
    </row>
    <row r="84" spans="1:13" ht="15" x14ac:dyDescent="0.25">
      <c r="A84" s="57" t="s">
        <v>117</v>
      </c>
      <c r="B84" s="48" t="s">
        <v>118</v>
      </c>
      <c r="C84" s="249">
        <v>4.7</v>
      </c>
      <c r="D84" s="249"/>
      <c r="E84" s="63"/>
      <c r="F84" s="249">
        <v>3.3</v>
      </c>
      <c r="G84" s="249"/>
      <c r="H84" s="63"/>
      <c r="I84" s="249"/>
      <c r="J84" s="249"/>
      <c r="K84" s="63"/>
      <c r="L84" s="249"/>
      <c r="M84" s="249"/>
    </row>
    <row r="85" spans="1:13" ht="15.75" thickBot="1" x14ac:dyDescent="0.3">
      <c r="A85" s="59" t="s">
        <v>119</v>
      </c>
      <c r="B85" s="60" t="s">
        <v>120</v>
      </c>
      <c r="C85" s="248">
        <v>0.6</v>
      </c>
      <c r="D85" s="248"/>
      <c r="E85" s="65"/>
      <c r="F85" s="248">
        <v>2.7713308798660972</v>
      </c>
      <c r="G85" s="248"/>
      <c r="H85" s="65"/>
      <c r="I85" s="248">
        <v>2.8743629480858712</v>
      </c>
      <c r="J85" s="248"/>
      <c r="K85" s="65"/>
      <c r="L85" s="248">
        <v>8.5070789539079001</v>
      </c>
      <c r="M85" s="248"/>
    </row>
    <row r="90" spans="1:13" x14ac:dyDescent="0.2">
      <c r="A90" s="1" t="s">
        <v>88</v>
      </c>
      <c r="B90" s="2"/>
      <c r="C90" s="2"/>
      <c r="D90" s="2"/>
      <c r="E90" s="2"/>
      <c r="F90" s="2"/>
      <c r="G90" s="3"/>
    </row>
    <row r="91" spans="1:13" x14ac:dyDescent="0.2">
      <c r="A91" s="23" t="s">
        <v>53</v>
      </c>
      <c r="B91" s="25"/>
      <c r="C91" s="25"/>
      <c r="D91" s="25"/>
      <c r="E91" s="25"/>
      <c r="F91" s="25"/>
      <c r="G91" s="27"/>
    </row>
    <row r="92" spans="1:13" x14ac:dyDescent="0.2">
      <c r="A92" s="24" t="s">
        <v>52</v>
      </c>
      <c r="B92" s="26"/>
      <c r="C92" s="26"/>
      <c r="D92" s="26"/>
      <c r="E92" s="26"/>
      <c r="F92" s="26"/>
      <c r="G92" s="28"/>
      <c r="I92" s="14" t="s">
        <v>28</v>
      </c>
    </row>
    <row r="94" spans="1:13" ht="15" x14ac:dyDescent="0.25">
      <c r="A94" s="53"/>
      <c r="B94" s="54" t="s">
        <v>56</v>
      </c>
      <c r="C94" s="53"/>
      <c r="D94" s="241">
        <v>0.45800000000000002</v>
      </c>
      <c r="E94" s="241"/>
      <c r="F94" s="241"/>
      <c r="G94" s="53"/>
      <c r="H94" s="53"/>
      <c r="I94" s="53"/>
      <c r="J94" s="241">
        <v>0.54200000000000004</v>
      </c>
      <c r="K94" s="241"/>
      <c r="L94" s="241"/>
      <c r="M94" s="53"/>
    </row>
    <row r="95" spans="1:13" ht="15.75" customHeight="1" thickBot="1" x14ac:dyDescent="0.25">
      <c r="A95" s="251" t="s">
        <v>50</v>
      </c>
      <c r="B95" s="251" t="s">
        <v>49</v>
      </c>
      <c r="C95" s="253" t="s">
        <v>57</v>
      </c>
      <c r="D95" s="253"/>
      <c r="E95" s="254"/>
      <c r="F95" s="253"/>
      <c r="G95" s="253"/>
      <c r="H95" s="62"/>
      <c r="I95" s="253" t="s">
        <v>58</v>
      </c>
      <c r="J95" s="253"/>
      <c r="K95" s="254"/>
      <c r="L95" s="253"/>
      <c r="M95" s="253"/>
    </row>
    <row r="96" spans="1:13" ht="15.75" customHeight="1" thickBot="1" x14ac:dyDescent="0.25">
      <c r="A96" s="268"/>
      <c r="B96" s="268"/>
      <c r="C96" s="269" t="s">
        <v>59</v>
      </c>
      <c r="D96" s="269"/>
      <c r="E96" s="52"/>
      <c r="F96" s="245" t="s">
        <v>47</v>
      </c>
      <c r="G96" s="245"/>
      <c r="H96" s="52"/>
      <c r="I96" s="269" t="s">
        <v>59</v>
      </c>
      <c r="J96" s="269"/>
      <c r="K96" s="52"/>
      <c r="L96" s="245" t="s">
        <v>47</v>
      </c>
      <c r="M96" s="245"/>
    </row>
    <row r="97" spans="1:19" ht="15" x14ac:dyDescent="0.25">
      <c r="A97" s="57" t="s">
        <v>75</v>
      </c>
      <c r="B97" s="48" t="s">
        <v>76</v>
      </c>
      <c r="C97" s="247">
        <v>0.6</v>
      </c>
      <c r="D97" s="247"/>
      <c r="E97" s="63"/>
      <c r="F97" s="247">
        <v>-59.7</v>
      </c>
      <c r="G97" s="247"/>
      <c r="H97" s="63"/>
      <c r="I97" s="247">
        <v>7.8</v>
      </c>
      <c r="J97" s="247"/>
      <c r="K97" s="63"/>
      <c r="L97" s="247">
        <v>-27.188265158646622</v>
      </c>
      <c r="M97" s="247"/>
    </row>
    <row r="98" spans="1:19" ht="15" x14ac:dyDescent="0.25">
      <c r="A98" s="57" t="s">
        <v>77</v>
      </c>
      <c r="B98" s="49" t="s">
        <v>78</v>
      </c>
      <c r="C98" s="247">
        <v>14.2</v>
      </c>
      <c r="D98" s="247"/>
      <c r="E98" s="63"/>
      <c r="F98" s="247">
        <v>61.5</v>
      </c>
      <c r="G98" s="247"/>
      <c r="H98" s="63"/>
      <c r="I98" s="247">
        <v>28.9</v>
      </c>
      <c r="J98" s="247"/>
      <c r="K98" s="63"/>
      <c r="L98" s="247">
        <v>-21.5</v>
      </c>
      <c r="M98" s="247"/>
    </row>
    <row r="99" spans="1:19" ht="15" x14ac:dyDescent="0.25">
      <c r="A99" s="57" t="s">
        <v>79</v>
      </c>
      <c r="B99" s="49" t="s">
        <v>80</v>
      </c>
      <c r="C99" s="247">
        <v>13.1</v>
      </c>
      <c r="D99" s="247"/>
      <c r="E99" s="63"/>
      <c r="F99" s="247">
        <v>-5.9</v>
      </c>
      <c r="G99" s="247"/>
      <c r="H99" s="63"/>
      <c r="I99" s="247">
        <v>29.5</v>
      </c>
      <c r="J99" s="247"/>
      <c r="K99" s="63"/>
      <c r="L99" s="247">
        <v>187.8</v>
      </c>
      <c r="M99" s="247"/>
      <c r="O99" s="105" t="s">
        <v>174</v>
      </c>
      <c r="P99" s="105" t="s">
        <v>175</v>
      </c>
      <c r="Q99" s="105"/>
      <c r="R99" s="105"/>
      <c r="S99" s="105"/>
    </row>
    <row r="100" spans="1:19" ht="33.75" customHeight="1" x14ac:dyDescent="0.25">
      <c r="A100" s="57" t="s">
        <v>81</v>
      </c>
      <c r="B100" s="49" t="s">
        <v>82</v>
      </c>
      <c r="C100" s="247">
        <v>14.5</v>
      </c>
      <c r="D100" s="247"/>
      <c r="E100" s="63"/>
      <c r="F100" s="247">
        <v>-15.4</v>
      </c>
      <c r="G100" s="247"/>
      <c r="H100" s="63"/>
      <c r="I100" s="247">
        <v>20</v>
      </c>
      <c r="J100" s="247"/>
      <c r="K100" s="63"/>
      <c r="L100" s="247">
        <v>0.2</v>
      </c>
      <c r="M100" s="247"/>
    </row>
    <row r="101" spans="1:19" ht="30" x14ac:dyDescent="0.25">
      <c r="A101" s="57" t="s">
        <v>83</v>
      </c>
      <c r="B101" s="49" t="s">
        <v>84</v>
      </c>
      <c r="C101" s="247">
        <v>1.2</v>
      </c>
      <c r="D101" s="247"/>
      <c r="E101" s="63"/>
      <c r="F101" s="247">
        <v>-19.26668379794376</v>
      </c>
      <c r="G101" s="247"/>
      <c r="H101" s="63"/>
      <c r="I101" s="247">
        <v>0.6</v>
      </c>
      <c r="J101" s="247"/>
      <c r="K101" s="63"/>
      <c r="L101" s="267" t="s">
        <v>85</v>
      </c>
      <c r="M101" s="267"/>
      <c r="N101" s="112"/>
      <c r="O101" s="112"/>
    </row>
    <row r="102" spans="1:19" ht="30.75" thickBot="1" x14ac:dyDescent="0.3">
      <c r="A102" s="59" t="s">
        <v>86</v>
      </c>
      <c r="B102" s="60" t="s">
        <v>87</v>
      </c>
      <c r="C102" s="240">
        <v>56.4</v>
      </c>
      <c r="D102" s="240"/>
      <c r="E102" s="65"/>
      <c r="F102" s="240">
        <v>35.200000000000003</v>
      </c>
      <c r="G102" s="240"/>
      <c r="H102" s="65"/>
      <c r="I102" s="240">
        <v>13.2</v>
      </c>
      <c r="J102" s="240"/>
      <c r="K102" s="65"/>
      <c r="L102" s="240">
        <v>45.3</v>
      </c>
      <c r="M102" s="240"/>
    </row>
    <row r="107" spans="1:19" x14ac:dyDescent="0.2">
      <c r="A107" s="1" t="s">
        <v>121</v>
      </c>
      <c r="B107" s="2"/>
      <c r="C107" s="2"/>
      <c r="D107" s="2"/>
      <c r="E107" s="2"/>
      <c r="F107" s="2"/>
      <c r="G107" s="3"/>
    </row>
    <row r="108" spans="1:19" x14ac:dyDescent="0.2">
      <c r="A108" s="23" t="s">
        <v>53</v>
      </c>
      <c r="B108" s="25"/>
      <c r="C108" s="25"/>
      <c r="D108" s="25"/>
      <c r="E108" s="25"/>
      <c r="F108" s="25"/>
      <c r="G108" s="27"/>
    </row>
    <row r="109" spans="1:19" x14ac:dyDescent="0.2">
      <c r="A109" s="24" t="s">
        <v>52</v>
      </c>
      <c r="B109" s="26"/>
      <c r="C109" s="26"/>
      <c r="D109" s="26"/>
      <c r="E109" s="26"/>
      <c r="F109" s="26"/>
      <c r="G109" s="28"/>
      <c r="I109" s="14" t="s">
        <v>28</v>
      </c>
    </row>
    <row r="111" spans="1:19" ht="15" x14ac:dyDescent="0.25">
      <c r="A111" s="53"/>
      <c r="B111" s="54" t="s">
        <v>56</v>
      </c>
      <c r="C111" s="53"/>
      <c r="D111" s="265">
        <v>6.3E-2</v>
      </c>
      <c r="E111" s="265"/>
      <c r="F111" s="265"/>
      <c r="G111" s="111"/>
      <c r="H111" s="111"/>
      <c r="I111" s="111"/>
      <c r="J111" s="265">
        <v>0.93700000000000006</v>
      </c>
      <c r="K111" s="265"/>
      <c r="L111" s="265"/>
      <c r="M111" s="53"/>
    </row>
    <row r="112" spans="1:19" ht="15.75" customHeight="1" thickBot="1" x14ac:dyDescent="0.25">
      <c r="A112" s="264" t="s">
        <v>50</v>
      </c>
      <c r="B112" s="264" t="s">
        <v>49</v>
      </c>
      <c r="C112" s="242" t="s">
        <v>57</v>
      </c>
      <c r="D112" s="242"/>
      <c r="E112" s="243"/>
      <c r="F112" s="242"/>
      <c r="G112" s="242"/>
      <c r="H112" s="55"/>
      <c r="I112" s="242" t="s">
        <v>58</v>
      </c>
      <c r="J112" s="242"/>
      <c r="K112" s="243"/>
      <c r="L112" s="242"/>
      <c r="M112" s="242"/>
    </row>
    <row r="113" spans="1:20" ht="15.75" customHeight="1" thickBot="1" x14ac:dyDescent="0.25">
      <c r="A113" s="251"/>
      <c r="B113" s="251"/>
      <c r="C113" s="266" t="s">
        <v>59</v>
      </c>
      <c r="D113" s="266"/>
      <c r="E113" s="51"/>
      <c r="F113" s="245" t="s">
        <v>47</v>
      </c>
      <c r="G113" s="245"/>
      <c r="H113" s="51"/>
      <c r="I113" s="266" t="s">
        <v>59</v>
      </c>
      <c r="J113" s="266"/>
      <c r="K113" s="51"/>
      <c r="L113" s="245" t="s">
        <v>47</v>
      </c>
      <c r="M113" s="245"/>
    </row>
    <row r="114" spans="1:20" ht="15" x14ac:dyDescent="0.25">
      <c r="A114" s="66" t="s">
        <v>89</v>
      </c>
      <c r="B114" s="67" t="s">
        <v>90</v>
      </c>
      <c r="C114" s="250">
        <v>5.9</v>
      </c>
      <c r="D114" s="250"/>
      <c r="E114" s="68"/>
      <c r="F114" s="250">
        <v>-37.498244600038674</v>
      </c>
      <c r="G114" s="250"/>
      <c r="H114" s="68"/>
      <c r="I114" s="250">
        <v>33.852095080369224</v>
      </c>
      <c r="J114" s="250"/>
      <c r="K114" s="68"/>
      <c r="L114" s="250">
        <v>5.8684765252847608</v>
      </c>
      <c r="M114" s="250"/>
    </row>
    <row r="115" spans="1:20" ht="15" x14ac:dyDescent="0.25">
      <c r="A115" s="57" t="s">
        <v>91</v>
      </c>
      <c r="B115" s="48" t="s">
        <v>92</v>
      </c>
      <c r="C115" s="249">
        <v>59.5</v>
      </c>
      <c r="D115" s="249"/>
      <c r="E115" s="58"/>
      <c r="F115" s="249">
        <v>2.2000000000000002</v>
      </c>
      <c r="G115" s="249"/>
      <c r="H115" s="58"/>
      <c r="I115" s="249">
        <v>44.455189150577006</v>
      </c>
      <c r="J115" s="249"/>
      <c r="K115" s="58"/>
      <c r="L115" s="249">
        <v>7.9073913413092471</v>
      </c>
      <c r="M115" s="249"/>
    </row>
    <row r="116" spans="1:20" ht="15" x14ac:dyDescent="0.25">
      <c r="A116" s="57" t="s">
        <v>93</v>
      </c>
      <c r="B116" s="49" t="s">
        <v>94</v>
      </c>
      <c r="C116" s="249"/>
      <c r="D116" s="249"/>
      <c r="E116" s="58"/>
      <c r="F116" s="249"/>
      <c r="G116" s="249"/>
      <c r="H116" s="58"/>
      <c r="I116" s="249">
        <v>21.692715769053763</v>
      </c>
      <c r="J116" s="249"/>
      <c r="K116" s="58"/>
      <c r="L116" s="249">
        <v>9.0787385154025646</v>
      </c>
      <c r="M116" s="249"/>
      <c r="O116" s="105" t="s">
        <v>174</v>
      </c>
      <c r="P116" s="105" t="s">
        <v>175</v>
      </c>
      <c r="Q116" s="105"/>
      <c r="R116" s="105"/>
      <c r="S116" s="105"/>
    </row>
    <row r="117" spans="1:20" ht="30.75" thickBot="1" x14ac:dyDescent="0.3">
      <c r="A117" s="59" t="s">
        <v>95</v>
      </c>
      <c r="B117" s="60" t="s">
        <v>96</v>
      </c>
      <c r="C117" s="248">
        <v>34.6</v>
      </c>
      <c r="D117" s="248"/>
      <c r="E117" s="61"/>
      <c r="F117" s="248">
        <v>7.8</v>
      </c>
      <c r="G117" s="248"/>
      <c r="H117" s="61"/>
      <c r="I117" s="248"/>
      <c r="J117" s="248"/>
      <c r="K117" s="61"/>
      <c r="L117" s="248"/>
      <c r="M117" s="248"/>
    </row>
    <row r="122" spans="1:20" x14ac:dyDescent="0.2">
      <c r="A122" s="1" t="s">
        <v>132</v>
      </c>
      <c r="B122" s="2"/>
      <c r="C122" s="2"/>
      <c r="D122" s="2"/>
      <c r="E122" s="2"/>
      <c r="F122" s="2"/>
      <c r="G122" s="3"/>
    </row>
    <row r="123" spans="1:20" x14ac:dyDescent="0.2">
      <c r="A123" s="23" t="s">
        <v>53</v>
      </c>
      <c r="B123" s="25"/>
      <c r="C123" s="25"/>
      <c r="D123" s="25"/>
      <c r="E123" s="25"/>
      <c r="F123" s="25"/>
      <c r="G123" s="27"/>
    </row>
    <row r="124" spans="1:20" x14ac:dyDescent="0.2">
      <c r="A124" s="24" t="s">
        <v>52</v>
      </c>
      <c r="B124" s="26"/>
      <c r="C124" s="26"/>
      <c r="D124" s="26"/>
      <c r="E124" s="26"/>
      <c r="F124" s="26"/>
      <c r="G124" s="28"/>
      <c r="I124" s="14" t="s">
        <v>28</v>
      </c>
    </row>
    <row r="126" spans="1:20" ht="15" x14ac:dyDescent="0.25">
      <c r="A126" s="73"/>
      <c r="B126" s="54" t="s">
        <v>56</v>
      </c>
      <c r="C126" s="53"/>
      <c r="D126" s="241">
        <v>6.8000000000000005E-2</v>
      </c>
      <c r="E126" s="241"/>
      <c r="F126" s="241"/>
      <c r="G126" s="53"/>
      <c r="H126" s="53"/>
      <c r="I126" s="53"/>
      <c r="J126" s="241">
        <v>0.49</v>
      </c>
      <c r="K126" s="241"/>
      <c r="L126" s="241"/>
      <c r="M126" s="53"/>
      <c r="N126" s="53"/>
      <c r="O126" s="53"/>
      <c r="P126" s="53"/>
      <c r="Q126" s="241">
        <v>0.442</v>
      </c>
      <c r="R126" s="241"/>
      <c r="S126" s="241"/>
      <c r="T126" s="53"/>
    </row>
    <row r="127" spans="1:20" ht="15.75" customHeight="1" thickBot="1" x14ac:dyDescent="0.25">
      <c r="A127" s="264" t="s">
        <v>50</v>
      </c>
      <c r="B127" s="264" t="s">
        <v>49</v>
      </c>
      <c r="C127" s="242" t="s">
        <v>57</v>
      </c>
      <c r="D127" s="242"/>
      <c r="E127" s="243"/>
      <c r="F127" s="242"/>
      <c r="G127" s="242"/>
      <c r="H127" s="55"/>
      <c r="I127" s="242" t="s">
        <v>58</v>
      </c>
      <c r="J127" s="242"/>
      <c r="K127" s="243"/>
      <c r="L127" s="242"/>
      <c r="M127" s="242"/>
      <c r="N127" s="55"/>
      <c r="O127" s="106"/>
      <c r="P127" s="242" t="s">
        <v>122</v>
      </c>
      <c r="Q127" s="242"/>
      <c r="R127" s="243"/>
      <c r="S127" s="242"/>
      <c r="T127" s="242"/>
    </row>
    <row r="128" spans="1:20" ht="15.75" customHeight="1" thickBot="1" x14ac:dyDescent="0.25">
      <c r="A128" s="252"/>
      <c r="B128" s="252"/>
      <c r="C128" s="244" t="s">
        <v>59</v>
      </c>
      <c r="D128" s="244"/>
      <c r="E128" s="74"/>
      <c r="F128" s="245" t="s">
        <v>47</v>
      </c>
      <c r="G128" s="245"/>
      <c r="H128" s="74"/>
      <c r="I128" s="244" t="s">
        <v>59</v>
      </c>
      <c r="J128" s="244"/>
      <c r="K128" s="74"/>
      <c r="L128" s="245" t="s">
        <v>47</v>
      </c>
      <c r="M128" s="245"/>
      <c r="N128" s="74"/>
      <c r="O128" s="74"/>
      <c r="P128" s="244" t="s">
        <v>59</v>
      </c>
      <c r="Q128" s="244"/>
      <c r="R128" s="74"/>
      <c r="S128" s="245" t="s">
        <v>47</v>
      </c>
      <c r="T128" s="245"/>
    </row>
    <row r="129" spans="1:26" ht="30" x14ac:dyDescent="0.25">
      <c r="A129" s="66" t="s">
        <v>123</v>
      </c>
      <c r="B129" s="67" t="s">
        <v>124</v>
      </c>
      <c r="C129" s="246">
        <v>74.900000000000006</v>
      </c>
      <c r="D129" s="246"/>
      <c r="E129" s="68"/>
      <c r="F129" s="246">
        <v>18.5</v>
      </c>
      <c r="G129" s="246"/>
      <c r="H129" s="68"/>
      <c r="I129" s="246">
        <v>90.772225747115584</v>
      </c>
      <c r="J129" s="246"/>
      <c r="K129" s="68"/>
      <c r="L129" s="246">
        <v>12.4</v>
      </c>
      <c r="M129" s="246"/>
      <c r="N129" s="68"/>
      <c r="O129" s="68"/>
      <c r="P129" s="246">
        <v>100</v>
      </c>
      <c r="Q129" s="246"/>
      <c r="R129" s="68"/>
      <c r="S129" s="246">
        <v>6.0293607390196442</v>
      </c>
      <c r="T129" s="246"/>
      <c r="V129" s="105" t="s">
        <v>174</v>
      </c>
      <c r="W129" s="105" t="s">
        <v>175</v>
      </c>
      <c r="X129" s="105"/>
      <c r="Y129" s="105"/>
      <c r="Z129" s="105"/>
    </row>
    <row r="130" spans="1:26" ht="15" x14ac:dyDescent="0.25">
      <c r="A130" s="57" t="s">
        <v>125</v>
      </c>
      <c r="B130" s="48" t="s">
        <v>126</v>
      </c>
      <c r="C130" s="247">
        <v>7.2</v>
      </c>
      <c r="D130" s="247"/>
      <c r="E130" s="58"/>
      <c r="F130" s="247">
        <v>11.5</v>
      </c>
      <c r="G130" s="247"/>
      <c r="H130" s="58"/>
      <c r="I130" s="247">
        <v>7.660219884084249</v>
      </c>
      <c r="J130" s="247"/>
      <c r="K130" s="58"/>
      <c r="L130" s="247">
        <v>10.457255121631123</v>
      </c>
      <c r="M130" s="247"/>
      <c r="N130" s="58"/>
      <c r="O130" s="58"/>
      <c r="P130" s="247" t="s">
        <v>127</v>
      </c>
      <c r="Q130" s="247"/>
      <c r="R130" s="58"/>
      <c r="S130" s="247" t="s">
        <v>127</v>
      </c>
      <c r="T130" s="247"/>
    </row>
    <row r="131" spans="1:26" ht="30" x14ac:dyDescent="0.25">
      <c r="A131" s="57" t="s">
        <v>128</v>
      </c>
      <c r="B131" s="49" t="s">
        <v>129</v>
      </c>
      <c r="C131" s="247">
        <v>6.7</v>
      </c>
      <c r="D131" s="247"/>
      <c r="E131" s="58"/>
      <c r="F131" s="247">
        <v>39.87329126250426</v>
      </c>
      <c r="G131" s="247"/>
      <c r="H131" s="58"/>
      <c r="I131" s="247">
        <v>0.27699273764730037</v>
      </c>
      <c r="J131" s="247"/>
      <c r="K131" s="58"/>
      <c r="L131" s="247">
        <v>-33.550442557287461</v>
      </c>
      <c r="M131" s="247"/>
      <c r="N131" s="58"/>
      <c r="O131" s="58"/>
      <c r="P131" s="247" t="s">
        <v>127</v>
      </c>
      <c r="Q131" s="247"/>
      <c r="R131" s="58"/>
      <c r="S131" s="247" t="s">
        <v>127</v>
      </c>
      <c r="T131" s="247"/>
    </row>
    <row r="132" spans="1:26" ht="15.75" thickBot="1" x14ac:dyDescent="0.3">
      <c r="A132" s="59" t="s">
        <v>130</v>
      </c>
      <c r="B132" s="60" t="s">
        <v>131</v>
      </c>
      <c r="C132" s="240">
        <v>11.1</v>
      </c>
      <c r="D132" s="240"/>
      <c r="E132" s="61"/>
      <c r="F132" s="240">
        <v>7.3</v>
      </c>
      <c r="G132" s="240"/>
      <c r="H132" s="61"/>
      <c r="I132" s="240">
        <v>1.290561631152864</v>
      </c>
      <c r="J132" s="240"/>
      <c r="K132" s="61"/>
      <c r="L132" s="240">
        <v>-39.811297297539177</v>
      </c>
      <c r="M132" s="240"/>
      <c r="N132" s="61"/>
      <c r="O132" s="61"/>
      <c r="P132" s="240" t="s">
        <v>127</v>
      </c>
      <c r="Q132" s="240"/>
      <c r="R132" s="61"/>
      <c r="S132" s="240" t="s">
        <v>127</v>
      </c>
      <c r="T132" s="240"/>
    </row>
    <row r="137" spans="1:26" x14ac:dyDescent="0.2">
      <c r="A137" s="1" t="s">
        <v>143</v>
      </c>
      <c r="B137" s="2"/>
      <c r="C137" s="2"/>
      <c r="D137" s="2"/>
      <c r="E137" s="2"/>
      <c r="F137" s="2"/>
      <c r="G137" s="3"/>
    </row>
    <row r="138" spans="1:26" x14ac:dyDescent="0.2">
      <c r="A138" s="23" t="s">
        <v>53</v>
      </c>
      <c r="B138" s="25"/>
      <c r="C138" s="25"/>
      <c r="D138" s="25"/>
      <c r="E138" s="25"/>
      <c r="F138" s="25"/>
      <c r="G138" s="27"/>
    </row>
    <row r="139" spans="1:26" x14ac:dyDescent="0.2">
      <c r="A139" s="24" t="s">
        <v>52</v>
      </c>
      <c r="B139" s="26"/>
      <c r="C139" s="26"/>
      <c r="D139" s="26"/>
      <c r="E139" s="26"/>
      <c r="F139" s="26"/>
      <c r="G139" s="28"/>
      <c r="I139" s="14" t="s">
        <v>28</v>
      </c>
    </row>
    <row r="141" spans="1:26" ht="15" x14ac:dyDescent="0.25">
      <c r="A141" s="53"/>
      <c r="B141" s="54" t="s">
        <v>56</v>
      </c>
      <c r="C141" s="53"/>
      <c r="D141" s="241">
        <v>0.184</v>
      </c>
      <c r="E141" s="241"/>
      <c r="F141" s="241"/>
      <c r="G141" s="53"/>
      <c r="H141" s="53"/>
      <c r="I141" s="53"/>
      <c r="J141" s="241">
        <v>0.81599999999999995</v>
      </c>
      <c r="K141" s="241"/>
      <c r="L141" s="241"/>
      <c r="M141" s="53"/>
    </row>
    <row r="142" spans="1:26" ht="15.75" customHeight="1" thickBot="1" x14ac:dyDescent="0.25">
      <c r="A142" s="264" t="s">
        <v>50</v>
      </c>
      <c r="B142" s="264" t="s">
        <v>49</v>
      </c>
      <c r="C142" s="242" t="s">
        <v>57</v>
      </c>
      <c r="D142" s="242"/>
      <c r="E142" s="243"/>
      <c r="F142" s="242"/>
      <c r="G142" s="242"/>
      <c r="H142" s="55"/>
      <c r="I142" s="242" t="s">
        <v>58</v>
      </c>
      <c r="J142" s="242"/>
      <c r="K142" s="243"/>
      <c r="L142" s="242"/>
      <c r="M142" s="242"/>
    </row>
    <row r="143" spans="1:26" ht="15.75" customHeight="1" thickBot="1" x14ac:dyDescent="0.25">
      <c r="A143" s="252"/>
      <c r="B143" s="252"/>
      <c r="C143" s="244" t="s">
        <v>59</v>
      </c>
      <c r="D143" s="244"/>
      <c r="E143" s="74"/>
      <c r="F143" s="245" t="s">
        <v>47</v>
      </c>
      <c r="G143" s="245"/>
      <c r="H143" s="74"/>
      <c r="I143" s="244" t="s">
        <v>59</v>
      </c>
      <c r="J143" s="244"/>
      <c r="K143" s="74"/>
      <c r="L143" s="245" t="s">
        <v>47</v>
      </c>
      <c r="M143" s="245"/>
    </row>
    <row r="144" spans="1:26" ht="15" x14ac:dyDescent="0.25">
      <c r="A144" s="66" t="s">
        <v>133</v>
      </c>
      <c r="B144" s="67" t="s">
        <v>134</v>
      </c>
      <c r="C144" s="246">
        <v>26.5</v>
      </c>
      <c r="D144" s="246"/>
      <c r="E144" s="68"/>
      <c r="F144" s="246">
        <v>6.4</v>
      </c>
      <c r="G144" s="246"/>
      <c r="H144" s="68"/>
      <c r="I144" s="246">
        <v>72.644419163476698</v>
      </c>
      <c r="J144" s="246"/>
      <c r="K144" s="68"/>
      <c r="L144" s="246">
        <v>14.108068794208673</v>
      </c>
      <c r="M144" s="246"/>
    </row>
    <row r="145" spans="1:20" ht="30" x14ac:dyDescent="0.25">
      <c r="A145" s="57" t="s">
        <v>135</v>
      </c>
      <c r="B145" s="49" t="s">
        <v>136</v>
      </c>
      <c r="C145" s="247">
        <v>49.5</v>
      </c>
      <c r="D145" s="247"/>
      <c r="E145" s="58"/>
      <c r="F145" s="247">
        <v>3.9</v>
      </c>
      <c r="G145" s="247"/>
      <c r="H145" s="58"/>
      <c r="I145" s="247">
        <v>25.060443593144832</v>
      </c>
      <c r="J145" s="247"/>
      <c r="K145" s="58"/>
      <c r="L145" s="247">
        <v>12.037422673967795</v>
      </c>
      <c r="M145" s="247"/>
      <c r="P145" s="105" t="s">
        <v>174</v>
      </c>
      <c r="Q145" s="105" t="s">
        <v>175</v>
      </c>
      <c r="R145" s="105"/>
      <c r="S145" s="105"/>
      <c r="T145" s="105"/>
    </row>
    <row r="146" spans="1:20" ht="15" x14ac:dyDescent="0.25">
      <c r="A146" s="57" t="s">
        <v>137</v>
      </c>
      <c r="B146" s="49" t="s">
        <v>138</v>
      </c>
      <c r="C146" s="247">
        <v>12.9</v>
      </c>
      <c r="D146" s="247"/>
      <c r="E146" s="58"/>
      <c r="F146" s="247">
        <v>2.9996804666504864</v>
      </c>
      <c r="G146" s="247"/>
      <c r="H146" s="58"/>
      <c r="I146" s="247"/>
      <c r="J146" s="247"/>
      <c r="K146" s="58"/>
      <c r="L146" s="247"/>
      <c r="M146" s="247"/>
    </row>
    <row r="147" spans="1:20" ht="30" x14ac:dyDescent="0.25">
      <c r="A147" s="57" t="s">
        <v>139</v>
      </c>
      <c r="B147" s="49" t="s">
        <v>140</v>
      </c>
      <c r="C147" s="247">
        <v>0.18004884939138122</v>
      </c>
      <c r="D147" s="247"/>
      <c r="E147" s="58"/>
      <c r="F147" s="247">
        <v>-2.3994610622222483</v>
      </c>
      <c r="G147" s="247"/>
      <c r="H147" s="58"/>
      <c r="I147" s="247">
        <v>2.2948223111871262</v>
      </c>
      <c r="J147" s="247"/>
      <c r="K147" s="58"/>
      <c r="L147" s="247">
        <v>-6.3460874795698743</v>
      </c>
      <c r="M147" s="247"/>
    </row>
    <row r="148" spans="1:20" ht="30.75" thickBot="1" x14ac:dyDescent="0.3">
      <c r="A148" s="59" t="s">
        <v>141</v>
      </c>
      <c r="B148" s="60" t="s">
        <v>142</v>
      </c>
      <c r="C148" s="240">
        <v>10.9</v>
      </c>
      <c r="D148" s="240"/>
      <c r="E148" s="61"/>
      <c r="F148" s="240">
        <v>4.3</v>
      </c>
      <c r="G148" s="240"/>
      <c r="H148" s="61"/>
      <c r="I148" s="263">
        <v>3.1493219134473609E-4</v>
      </c>
      <c r="J148" s="263"/>
      <c r="K148" s="61"/>
      <c r="L148" s="240">
        <v>-99.521379352104148</v>
      </c>
      <c r="M148" s="240"/>
    </row>
    <row r="149" spans="1:20" ht="15" x14ac:dyDescent="0.25">
      <c r="A149" s="57"/>
      <c r="B149" s="48"/>
      <c r="C149" s="45"/>
      <c r="D149" s="45"/>
      <c r="E149" s="58"/>
      <c r="F149" s="45"/>
      <c r="G149" s="45"/>
      <c r="H149" s="58"/>
      <c r="I149" s="45"/>
      <c r="J149" s="45"/>
      <c r="K149" s="58"/>
      <c r="L149" s="45"/>
      <c r="M149" s="45"/>
    </row>
    <row r="150" spans="1:20" ht="15" x14ac:dyDescent="0.25">
      <c r="A150" s="57"/>
      <c r="B150" s="48"/>
      <c r="C150" s="45"/>
      <c r="D150" s="45"/>
      <c r="E150" s="58"/>
      <c r="F150" s="45"/>
      <c r="G150" s="45"/>
      <c r="H150" s="58"/>
      <c r="I150" s="45"/>
      <c r="J150" s="45"/>
      <c r="K150" s="58"/>
      <c r="L150" s="45"/>
      <c r="M150" s="45"/>
      <c r="N150" s="58"/>
      <c r="O150" s="45"/>
      <c r="P150" s="45"/>
      <c r="Q150" s="58"/>
      <c r="R150" s="45"/>
      <c r="S150" s="45"/>
    </row>
    <row r="151" spans="1:20" ht="15" x14ac:dyDescent="0.25">
      <c r="A151" s="57"/>
      <c r="B151" s="48"/>
      <c r="C151" s="45"/>
      <c r="D151" s="45"/>
      <c r="E151" s="58"/>
      <c r="F151" s="45"/>
      <c r="G151" s="45"/>
      <c r="H151" s="58"/>
      <c r="I151" s="45"/>
      <c r="J151" s="45"/>
      <c r="K151" s="58"/>
      <c r="L151" s="45"/>
      <c r="M151" s="45"/>
      <c r="N151" s="58"/>
      <c r="O151" s="45"/>
      <c r="P151" s="45"/>
      <c r="Q151" s="58"/>
      <c r="R151" s="45"/>
      <c r="S151" s="45"/>
    </row>
    <row r="153" spans="1:20" x14ac:dyDescent="0.2">
      <c r="A153" s="1" t="s">
        <v>156</v>
      </c>
      <c r="B153" s="2"/>
      <c r="C153" s="2"/>
      <c r="D153" s="2"/>
      <c r="E153" s="2"/>
      <c r="F153" s="2"/>
      <c r="G153" s="3"/>
    </row>
    <row r="154" spans="1:20" x14ac:dyDescent="0.2">
      <c r="A154" s="23" t="s">
        <v>53</v>
      </c>
      <c r="B154" s="25"/>
      <c r="C154" s="25"/>
      <c r="D154" s="25"/>
      <c r="E154" s="25"/>
      <c r="F154" s="25"/>
      <c r="G154" s="27"/>
    </row>
    <row r="155" spans="1:20" x14ac:dyDescent="0.2">
      <c r="A155" s="24" t="s">
        <v>52</v>
      </c>
      <c r="B155" s="26"/>
      <c r="C155" s="26"/>
      <c r="D155" s="26"/>
      <c r="E155" s="26"/>
      <c r="F155" s="26"/>
      <c r="G155" s="28"/>
      <c r="I155" s="14" t="s">
        <v>28</v>
      </c>
    </row>
    <row r="157" spans="1:20" ht="15" x14ac:dyDescent="0.25">
      <c r="A157" s="53"/>
      <c r="B157" s="54" t="s">
        <v>56</v>
      </c>
      <c r="C157" s="53"/>
      <c r="D157" s="241">
        <v>0.19600000000000001</v>
      </c>
      <c r="E157" s="241"/>
      <c r="F157" s="241"/>
      <c r="G157" s="53"/>
      <c r="H157" s="53"/>
      <c r="I157" s="53"/>
      <c r="J157" s="241">
        <v>0.80400000000000005</v>
      </c>
      <c r="K157" s="241"/>
      <c r="L157" s="241"/>
      <c r="M157" s="53"/>
      <c r="N157" s="53"/>
    </row>
    <row r="158" spans="1:20" ht="15.75" customHeight="1" thickBot="1" x14ac:dyDescent="0.25">
      <c r="A158" s="251" t="s">
        <v>50</v>
      </c>
      <c r="B158" s="251" t="s">
        <v>49</v>
      </c>
      <c r="C158" s="261" t="s">
        <v>57</v>
      </c>
      <c r="D158" s="261"/>
      <c r="E158" s="262"/>
      <c r="F158" s="261"/>
      <c r="G158" s="261"/>
      <c r="H158" s="75"/>
      <c r="I158" s="261" t="s">
        <v>58</v>
      </c>
      <c r="J158" s="261"/>
      <c r="K158" s="262"/>
      <c r="L158" s="261"/>
      <c r="M158" s="261"/>
      <c r="N158" s="75"/>
    </row>
    <row r="159" spans="1:20" ht="15.75" customHeight="1" thickBot="1" x14ac:dyDescent="0.25">
      <c r="A159" s="251"/>
      <c r="B159" s="251"/>
      <c r="C159" s="259" t="s">
        <v>59</v>
      </c>
      <c r="D159" s="259"/>
      <c r="E159" s="76"/>
      <c r="F159" s="245" t="s">
        <v>47</v>
      </c>
      <c r="G159" s="245"/>
      <c r="H159" s="76"/>
      <c r="I159" s="259" t="s">
        <v>59</v>
      </c>
      <c r="J159" s="259"/>
      <c r="K159" s="76"/>
      <c r="L159" s="245" t="s">
        <v>47</v>
      </c>
      <c r="M159" s="245"/>
      <c r="N159" s="76"/>
    </row>
    <row r="160" spans="1:20" ht="15" x14ac:dyDescent="0.25">
      <c r="A160" s="77" t="s">
        <v>144</v>
      </c>
      <c r="B160" s="78" t="s">
        <v>145</v>
      </c>
      <c r="C160" s="260">
        <v>15.8</v>
      </c>
      <c r="D160" s="260"/>
      <c r="E160" s="79"/>
      <c r="F160" s="260">
        <v>18.899999999999999</v>
      </c>
      <c r="G160" s="260"/>
      <c r="H160" s="79"/>
      <c r="I160" s="260">
        <v>81.640539805511452</v>
      </c>
      <c r="J160" s="260"/>
      <c r="K160" s="79"/>
      <c r="L160" s="260">
        <v>15.121556378211523</v>
      </c>
      <c r="M160" s="260"/>
      <c r="N160" s="79"/>
    </row>
    <row r="161" spans="1:20" ht="15" x14ac:dyDescent="0.25">
      <c r="A161" s="80" t="s">
        <v>146</v>
      </c>
      <c r="B161" s="81" t="s">
        <v>147</v>
      </c>
      <c r="C161" s="257">
        <v>41.7</v>
      </c>
      <c r="D161" s="257"/>
      <c r="E161" s="82"/>
      <c r="F161" s="257">
        <v>15.3</v>
      </c>
      <c r="G161" s="257"/>
      <c r="H161" s="82"/>
      <c r="I161" s="257"/>
      <c r="J161" s="257"/>
      <c r="K161" s="82"/>
      <c r="L161" s="257"/>
      <c r="M161" s="257"/>
      <c r="N161" s="82"/>
    </row>
    <row r="162" spans="1:20" ht="15" x14ac:dyDescent="0.25">
      <c r="A162" s="80" t="s">
        <v>148</v>
      </c>
      <c r="B162" s="81" t="s">
        <v>149</v>
      </c>
      <c r="C162" s="257">
        <v>40.200000000000003</v>
      </c>
      <c r="D162" s="257"/>
      <c r="E162" s="82"/>
      <c r="F162" s="257">
        <v>4</v>
      </c>
      <c r="G162" s="257"/>
      <c r="H162" s="82"/>
      <c r="I162" s="257">
        <v>9.3680305625449023</v>
      </c>
      <c r="J162" s="257"/>
      <c r="K162" s="82"/>
      <c r="L162" s="257">
        <v>7.6087594353087091</v>
      </c>
      <c r="M162" s="257"/>
      <c r="N162" s="82"/>
      <c r="P162" s="105" t="s">
        <v>174</v>
      </c>
      <c r="Q162" s="105" t="s">
        <v>175</v>
      </c>
      <c r="R162" s="105"/>
      <c r="S162" s="105"/>
      <c r="T162" s="105"/>
    </row>
    <row r="163" spans="1:20" ht="30" x14ac:dyDescent="0.25">
      <c r="A163" s="80" t="s">
        <v>150</v>
      </c>
      <c r="B163" s="81" t="s">
        <v>151</v>
      </c>
      <c r="C163" s="258">
        <v>0.2</v>
      </c>
      <c r="D163" s="258"/>
      <c r="E163" s="82"/>
      <c r="F163" s="258">
        <v>1.8312986159685054</v>
      </c>
      <c r="G163" s="258"/>
      <c r="H163" s="82"/>
      <c r="I163" s="258">
        <v>0.83902458917477274</v>
      </c>
      <c r="J163" s="258"/>
      <c r="K163" s="113"/>
      <c r="L163" s="258">
        <v>4.3656485810354209</v>
      </c>
      <c r="M163" s="258"/>
      <c r="N163" s="82"/>
    </row>
    <row r="164" spans="1:20" ht="15" x14ac:dyDescent="0.25">
      <c r="A164" s="80" t="s">
        <v>152</v>
      </c>
      <c r="B164" s="81" t="s">
        <v>153</v>
      </c>
      <c r="C164" s="256"/>
      <c r="D164" s="256"/>
      <c r="E164" s="82"/>
      <c r="F164" s="257"/>
      <c r="G164" s="257"/>
      <c r="H164" s="82"/>
      <c r="I164" s="257">
        <v>7.1635296921206102</v>
      </c>
      <c r="J164" s="257"/>
      <c r="K164" s="82"/>
      <c r="L164" s="257">
        <v>7.1062793190863074</v>
      </c>
      <c r="M164" s="257"/>
      <c r="N164" s="82"/>
    </row>
    <row r="165" spans="1:20" ht="15.75" thickBot="1" x14ac:dyDescent="0.3">
      <c r="A165" s="83" t="s">
        <v>154</v>
      </c>
      <c r="B165" s="84" t="s">
        <v>155</v>
      </c>
      <c r="C165" s="255">
        <v>2.1</v>
      </c>
      <c r="D165" s="255"/>
      <c r="E165" s="85"/>
      <c r="F165" s="255">
        <v>49.5</v>
      </c>
      <c r="G165" s="255"/>
      <c r="H165" s="85"/>
      <c r="I165" s="255">
        <v>0.98887575301744923</v>
      </c>
      <c r="J165" s="255"/>
      <c r="K165" s="85"/>
      <c r="L165" s="255">
        <v>4.7339399127816497</v>
      </c>
      <c r="M165" s="255"/>
      <c r="N165" s="85"/>
    </row>
    <row r="166" spans="1:20" ht="18.75" customHeight="1" x14ac:dyDescent="0.25">
      <c r="A166" s="80"/>
      <c r="B166" s="81"/>
      <c r="C166" s="86"/>
      <c r="D166" s="86"/>
      <c r="E166" s="82"/>
      <c r="F166" s="86"/>
      <c r="G166" s="86"/>
      <c r="H166" s="82"/>
      <c r="I166" s="86"/>
      <c r="J166" s="86"/>
      <c r="K166" s="82"/>
      <c r="L166" s="86"/>
      <c r="M166" s="86"/>
      <c r="N166" s="82"/>
    </row>
    <row r="167" spans="1:20" ht="18.75" customHeight="1" x14ac:dyDescent="0.25">
      <c r="A167" s="80"/>
      <c r="B167" s="81"/>
      <c r="C167" s="86"/>
      <c r="D167" s="86"/>
      <c r="E167" s="82"/>
      <c r="F167" s="86"/>
      <c r="G167" s="86"/>
      <c r="H167" s="82"/>
      <c r="I167" s="86"/>
      <c r="J167" s="86"/>
      <c r="K167" s="82"/>
      <c r="L167" s="86"/>
      <c r="M167" s="86"/>
      <c r="N167" s="82"/>
    </row>
    <row r="168" spans="1:20" ht="18.75" customHeight="1" x14ac:dyDescent="0.25">
      <c r="A168" s="80"/>
      <c r="B168" s="81"/>
      <c r="C168" s="86"/>
      <c r="D168" s="86"/>
      <c r="E168" s="82"/>
      <c r="F168" s="86"/>
      <c r="G168" s="86"/>
      <c r="H168" s="82"/>
      <c r="I168" s="86"/>
      <c r="J168" s="86"/>
      <c r="K168" s="82"/>
      <c r="L168" s="86"/>
      <c r="M168" s="86"/>
      <c r="N168" s="82"/>
    </row>
    <row r="169" spans="1:20" ht="18.75" customHeight="1" x14ac:dyDescent="0.25">
      <c r="A169" s="80"/>
      <c r="B169" s="81"/>
      <c r="C169" s="86"/>
      <c r="D169" s="86"/>
      <c r="E169" s="82"/>
      <c r="F169" s="86"/>
      <c r="G169" s="86"/>
      <c r="H169" s="82"/>
      <c r="I169" s="86"/>
      <c r="J169" s="86"/>
      <c r="K169" s="82"/>
      <c r="L169" s="86"/>
      <c r="M169" s="86"/>
      <c r="N169" s="82"/>
      <c r="O169" s="86"/>
      <c r="P169" s="86"/>
      <c r="Q169" s="82"/>
      <c r="R169" s="86"/>
      <c r="S169" s="86"/>
    </row>
    <row r="170" spans="1:20" x14ac:dyDescent="0.2">
      <c r="A170" s="1" t="s">
        <v>173</v>
      </c>
      <c r="B170" s="2"/>
      <c r="C170" s="2"/>
      <c r="D170" s="2"/>
      <c r="E170" s="2"/>
      <c r="F170" s="2"/>
      <c r="G170" s="3"/>
    </row>
    <row r="171" spans="1:20" x14ac:dyDescent="0.2">
      <c r="A171" s="23" t="s">
        <v>53</v>
      </c>
      <c r="B171" s="25"/>
      <c r="C171" s="25"/>
      <c r="D171" s="25"/>
      <c r="E171" s="25"/>
      <c r="F171" s="25"/>
      <c r="G171" s="27"/>
    </row>
    <row r="172" spans="1:20" x14ac:dyDescent="0.2">
      <c r="A172" s="24" t="s">
        <v>52</v>
      </c>
      <c r="B172" s="26"/>
      <c r="C172" s="26"/>
      <c r="D172" s="26"/>
      <c r="E172" s="26"/>
      <c r="F172" s="26"/>
      <c r="G172" s="28"/>
      <c r="I172" s="14" t="s">
        <v>28</v>
      </c>
    </row>
    <row r="174" spans="1:20" ht="15" x14ac:dyDescent="0.25">
      <c r="A174" s="53"/>
      <c r="B174" s="54" t="s">
        <v>56</v>
      </c>
      <c r="C174" s="53"/>
      <c r="D174" s="241">
        <v>0.41199999999999998</v>
      </c>
      <c r="E174" s="241"/>
      <c r="F174" s="241"/>
      <c r="G174" s="53" t="s">
        <v>0</v>
      </c>
      <c r="H174" s="53"/>
      <c r="I174" s="53"/>
      <c r="J174" s="241">
        <v>8.6999999999999994E-2</v>
      </c>
      <c r="K174" s="241"/>
      <c r="L174" s="241"/>
      <c r="M174" s="53"/>
      <c r="N174" s="53"/>
      <c r="O174" s="53"/>
      <c r="P174" s="241">
        <v>0.5</v>
      </c>
      <c r="Q174" s="241"/>
      <c r="R174" s="241"/>
      <c r="S174" s="53"/>
    </row>
    <row r="175" spans="1:20" ht="15.75" customHeight="1" thickBot="1" x14ac:dyDescent="0.25">
      <c r="A175" s="251" t="s">
        <v>50</v>
      </c>
      <c r="B175" s="251" t="s">
        <v>49</v>
      </c>
      <c r="C175" s="253" t="s">
        <v>57</v>
      </c>
      <c r="D175" s="253"/>
      <c r="E175" s="254"/>
      <c r="F175" s="253"/>
      <c r="G175" s="253"/>
      <c r="H175" s="62"/>
      <c r="I175" s="253" t="s">
        <v>58</v>
      </c>
      <c r="J175" s="253"/>
      <c r="K175" s="254"/>
      <c r="L175" s="253"/>
      <c r="M175" s="253"/>
      <c r="N175" s="62"/>
      <c r="O175" s="253" t="s">
        <v>122</v>
      </c>
      <c r="P175" s="253"/>
      <c r="Q175" s="254"/>
      <c r="R175" s="253"/>
      <c r="S175" s="253"/>
    </row>
    <row r="176" spans="1:20" ht="15.75" customHeight="1" thickBot="1" x14ac:dyDescent="0.25">
      <c r="A176" s="252"/>
      <c r="B176" s="252"/>
      <c r="C176" s="244" t="s">
        <v>59</v>
      </c>
      <c r="D176" s="244"/>
      <c r="E176" s="74"/>
      <c r="F176" s="245" t="s">
        <v>47</v>
      </c>
      <c r="G176" s="245"/>
      <c r="H176" s="74"/>
      <c r="I176" s="244" t="s">
        <v>59</v>
      </c>
      <c r="J176" s="244"/>
      <c r="K176" s="74"/>
      <c r="L176" s="245" t="s">
        <v>47</v>
      </c>
      <c r="M176" s="245"/>
      <c r="N176" s="74"/>
      <c r="O176" s="244" t="s">
        <v>59</v>
      </c>
      <c r="P176" s="244"/>
      <c r="Q176" s="74"/>
      <c r="R176" s="245" t="s">
        <v>47</v>
      </c>
      <c r="S176" s="245"/>
    </row>
    <row r="177" spans="1:25" ht="15" x14ac:dyDescent="0.25">
      <c r="A177" s="66" t="s">
        <v>157</v>
      </c>
      <c r="B177" s="67" t="s">
        <v>158</v>
      </c>
      <c r="C177" s="250"/>
      <c r="D177" s="250"/>
      <c r="E177" s="68"/>
      <c r="F177" s="250"/>
      <c r="G177" s="250"/>
      <c r="H177" s="68"/>
      <c r="I177" s="250">
        <v>1.0605155667074864</v>
      </c>
      <c r="J177" s="250"/>
      <c r="K177" s="68"/>
      <c r="L177" s="250">
        <v>34.138604299305385</v>
      </c>
      <c r="M177" s="250"/>
      <c r="N177" s="68"/>
      <c r="O177" s="250"/>
      <c r="P177" s="250"/>
      <c r="Q177" s="68"/>
      <c r="R177" s="250"/>
      <c r="S177" s="250"/>
    </row>
    <row r="178" spans="1:25" ht="15" x14ac:dyDescent="0.25">
      <c r="A178" s="57" t="s">
        <v>159</v>
      </c>
      <c r="B178" s="49" t="s">
        <v>160</v>
      </c>
      <c r="C178" s="249">
        <v>48.1</v>
      </c>
      <c r="D178" s="249"/>
      <c r="E178" s="58"/>
      <c r="F178" s="249">
        <v>5.9</v>
      </c>
      <c r="G178" s="249"/>
      <c r="H178" s="58"/>
      <c r="I178" s="249">
        <v>18.211053984665138</v>
      </c>
      <c r="J178" s="249"/>
      <c r="K178" s="58"/>
      <c r="L178" s="249">
        <v>8.2858695620941045</v>
      </c>
      <c r="M178" s="249"/>
      <c r="N178" s="58"/>
      <c r="O178" s="249">
        <v>100</v>
      </c>
      <c r="P178" s="249"/>
      <c r="Q178" s="58"/>
      <c r="R178" s="249">
        <v>52.6</v>
      </c>
      <c r="S178" s="249"/>
      <c r="U178" s="105" t="s">
        <v>174</v>
      </c>
      <c r="V178" s="105" t="s">
        <v>175</v>
      </c>
      <c r="W178" s="105"/>
      <c r="X178" s="105"/>
      <c r="Y178" s="105"/>
    </row>
    <row r="179" spans="1:25" ht="15" x14ac:dyDescent="0.25">
      <c r="A179" s="57" t="s">
        <v>161</v>
      </c>
      <c r="B179" s="49" t="s">
        <v>162</v>
      </c>
      <c r="C179" s="249">
        <v>17.3</v>
      </c>
      <c r="D179" s="249"/>
      <c r="E179" s="58"/>
      <c r="F179" s="249">
        <v>9.1999999999999993</v>
      </c>
      <c r="G179" s="249"/>
      <c r="H179" s="58"/>
      <c r="I179" s="249">
        <v>24.478334315094759</v>
      </c>
      <c r="J179" s="249"/>
      <c r="K179" s="58"/>
      <c r="L179" s="249">
        <v>0.70962721447295851</v>
      </c>
      <c r="M179" s="249"/>
      <c r="N179" s="58"/>
      <c r="O179" s="249"/>
      <c r="P179" s="249"/>
      <c r="Q179" s="58"/>
      <c r="R179" s="249"/>
      <c r="S179" s="249"/>
    </row>
    <row r="180" spans="1:25" ht="15" x14ac:dyDescent="0.25">
      <c r="A180" s="57" t="s">
        <v>163</v>
      </c>
      <c r="B180" s="49" t="s">
        <v>164</v>
      </c>
      <c r="C180" s="249"/>
      <c r="D180" s="249"/>
      <c r="E180" s="58"/>
      <c r="F180" s="249"/>
      <c r="G180" s="249"/>
      <c r="H180" s="58"/>
      <c r="I180" s="249"/>
      <c r="J180" s="249"/>
      <c r="K180" s="58"/>
      <c r="L180" s="249"/>
      <c r="M180" s="249"/>
      <c r="N180" s="58"/>
      <c r="O180" s="249"/>
      <c r="P180" s="249"/>
      <c r="Q180" s="58"/>
      <c r="R180" s="249"/>
      <c r="S180" s="249"/>
    </row>
    <row r="181" spans="1:25" ht="15" x14ac:dyDescent="0.25">
      <c r="A181" s="57" t="s">
        <v>165</v>
      </c>
      <c r="B181" s="48" t="s">
        <v>166</v>
      </c>
      <c r="C181" s="249">
        <v>4.7</v>
      </c>
      <c r="D181" s="249"/>
      <c r="E181" s="58"/>
      <c r="F181" s="249">
        <v>2.9</v>
      </c>
      <c r="G181" s="249"/>
      <c r="H181" s="58"/>
      <c r="I181" s="249">
        <v>15.004459408730728</v>
      </c>
      <c r="J181" s="249"/>
      <c r="K181" s="58"/>
      <c r="L181" s="249">
        <v>7.2928494744663359</v>
      </c>
      <c r="M181" s="249"/>
      <c r="N181" s="58"/>
      <c r="O181" s="249"/>
      <c r="P181" s="249"/>
      <c r="Q181" s="58"/>
      <c r="R181" s="249"/>
      <c r="S181" s="249"/>
    </row>
    <row r="182" spans="1:25" ht="30" x14ac:dyDescent="0.25">
      <c r="A182" s="57" t="s">
        <v>167</v>
      </c>
      <c r="B182" s="48" t="s">
        <v>168</v>
      </c>
      <c r="C182" s="247">
        <v>24.4</v>
      </c>
      <c r="D182" s="247"/>
      <c r="E182" s="41"/>
      <c r="F182" s="247">
        <v>22.9</v>
      </c>
      <c r="G182" s="247"/>
      <c r="H182" s="41"/>
      <c r="I182" s="247">
        <v>33.542424618295009</v>
      </c>
      <c r="J182" s="247"/>
      <c r="K182" s="41"/>
      <c r="L182" s="247">
        <v>24.597507563248435</v>
      </c>
      <c r="M182" s="247"/>
      <c r="N182" s="58"/>
      <c r="O182" s="249"/>
      <c r="P182" s="249"/>
      <c r="Q182" s="58"/>
      <c r="R182" s="249"/>
      <c r="S182" s="249"/>
    </row>
    <row r="183" spans="1:25" ht="15.75" thickBot="1" x14ac:dyDescent="0.3">
      <c r="A183" s="59" t="s">
        <v>169</v>
      </c>
      <c r="B183" s="60" t="s">
        <v>170</v>
      </c>
      <c r="C183" s="248">
        <v>5.5</v>
      </c>
      <c r="D183" s="248"/>
      <c r="E183" s="61"/>
      <c r="F183" s="248">
        <v>5.3</v>
      </c>
      <c r="G183" s="248"/>
      <c r="H183" s="61"/>
      <c r="I183" s="248">
        <v>7.7032121065068679</v>
      </c>
      <c r="J183" s="248"/>
      <c r="K183" s="61"/>
      <c r="L183" s="248">
        <v>9.9029867402391254</v>
      </c>
      <c r="M183" s="248"/>
      <c r="N183" s="61"/>
      <c r="O183" s="248"/>
      <c r="P183" s="248"/>
      <c r="Q183" s="61"/>
      <c r="R183" s="248"/>
      <c r="S183" s="248"/>
    </row>
    <row r="187" spans="1:25" x14ac:dyDescent="0.2">
      <c r="A187" s="4" t="s">
        <v>29</v>
      </c>
      <c r="B187" s="5"/>
      <c r="C187" s="5"/>
      <c r="D187" s="16"/>
      <c r="E187" s="16"/>
      <c r="F187" s="17"/>
    </row>
    <row r="188" spans="1:25" x14ac:dyDescent="0.2">
      <c r="A188" s="6" t="s">
        <v>33</v>
      </c>
      <c r="B188" s="10"/>
      <c r="C188" s="10"/>
      <c r="D188" s="18"/>
      <c r="E188" s="18"/>
      <c r="F188" s="19"/>
    </row>
    <row r="189" spans="1:25" x14ac:dyDescent="0.2">
      <c r="A189" s="6" t="s">
        <v>171</v>
      </c>
      <c r="B189" s="10"/>
      <c r="C189" s="10"/>
      <c r="D189" s="18"/>
      <c r="E189" s="18"/>
      <c r="F189" s="19"/>
    </row>
    <row r="190" spans="1:25" x14ac:dyDescent="0.2">
      <c r="A190" s="6" t="s">
        <v>172</v>
      </c>
      <c r="B190" s="10"/>
      <c r="C190" s="10"/>
      <c r="D190" s="18"/>
      <c r="E190" s="18"/>
      <c r="F190" s="19"/>
    </row>
    <row r="191" spans="1:25" x14ac:dyDescent="0.2">
      <c r="A191" s="6" t="s">
        <v>31</v>
      </c>
      <c r="B191" s="7"/>
      <c r="C191" s="7"/>
      <c r="D191" s="18"/>
      <c r="E191" s="18"/>
      <c r="F191" s="19"/>
    </row>
    <row r="192" spans="1:25" x14ac:dyDescent="0.2">
      <c r="A192" s="6" t="s">
        <v>30</v>
      </c>
      <c r="B192" s="7"/>
      <c r="C192" s="7"/>
      <c r="D192" s="18"/>
      <c r="E192" s="18"/>
      <c r="F192" s="19"/>
    </row>
    <row r="193" spans="1:6" x14ac:dyDescent="0.2">
      <c r="A193" s="8" t="s">
        <v>32</v>
      </c>
      <c r="B193" s="9"/>
      <c r="C193" s="9"/>
      <c r="D193" s="20"/>
      <c r="E193" s="20"/>
      <c r="F193" s="21"/>
    </row>
  </sheetData>
  <mergeCells count="351">
    <mergeCell ref="A4:G5"/>
    <mergeCell ref="A10:G10"/>
    <mergeCell ref="C11:D11"/>
    <mergeCell ref="F11:G11"/>
    <mergeCell ref="C12:D12"/>
    <mergeCell ref="F12:G12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22:D22"/>
    <mergeCell ref="F22:G22"/>
    <mergeCell ref="A23:B23"/>
    <mergeCell ref="C23:D23"/>
    <mergeCell ref="F23:G23"/>
    <mergeCell ref="D32:F32"/>
    <mergeCell ref="C19:D19"/>
    <mergeCell ref="F19:G19"/>
    <mergeCell ref="C20:D20"/>
    <mergeCell ref="F20:G20"/>
    <mergeCell ref="C21:D21"/>
    <mergeCell ref="F21:G21"/>
    <mergeCell ref="J32:L32"/>
    <mergeCell ref="A33:A34"/>
    <mergeCell ref="B33:B34"/>
    <mergeCell ref="C33:G33"/>
    <mergeCell ref="I33:M33"/>
    <mergeCell ref="C34:D34"/>
    <mergeCell ref="F34:G34"/>
    <mergeCell ref="I34:J34"/>
    <mergeCell ref="L34:M34"/>
    <mergeCell ref="L37:M37"/>
    <mergeCell ref="C38:D38"/>
    <mergeCell ref="F38:G38"/>
    <mergeCell ref="I38:J38"/>
    <mergeCell ref="L38:M38"/>
    <mergeCell ref="C35:D35"/>
    <mergeCell ref="F35:G35"/>
    <mergeCell ref="I35:J35"/>
    <mergeCell ref="L35:M35"/>
    <mergeCell ref="C36:D36"/>
    <mergeCell ref="F36:G36"/>
    <mergeCell ref="I36:J36"/>
    <mergeCell ref="L36:M36"/>
    <mergeCell ref="D47:F47"/>
    <mergeCell ref="A48:A49"/>
    <mergeCell ref="B48:B49"/>
    <mergeCell ref="C48:G48"/>
    <mergeCell ref="C49:D49"/>
    <mergeCell ref="F49:G49"/>
    <mergeCell ref="C37:D37"/>
    <mergeCell ref="F37:G37"/>
    <mergeCell ref="I37:J37"/>
    <mergeCell ref="A61:A62"/>
    <mergeCell ref="B61:B62"/>
    <mergeCell ref="C61:G61"/>
    <mergeCell ref="I61:M61"/>
    <mergeCell ref="C62:D62"/>
    <mergeCell ref="F62:G62"/>
    <mergeCell ref="I62:J62"/>
    <mergeCell ref="L62:M62"/>
    <mergeCell ref="C50:D50"/>
    <mergeCell ref="F50:G50"/>
    <mergeCell ref="C51:D51"/>
    <mergeCell ref="F51:G51"/>
    <mergeCell ref="D60:F60"/>
    <mergeCell ref="J60:L60"/>
    <mergeCell ref="C65:D65"/>
    <mergeCell ref="F65:G65"/>
    <mergeCell ref="I65:J65"/>
    <mergeCell ref="L65:M65"/>
    <mergeCell ref="C66:D66"/>
    <mergeCell ref="F66:G66"/>
    <mergeCell ref="I66:J66"/>
    <mergeCell ref="L66:M66"/>
    <mergeCell ref="C63:D63"/>
    <mergeCell ref="F63:G63"/>
    <mergeCell ref="I63:J63"/>
    <mergeCell ref="L63:M63"/>
    <mergeCell ref="C64:D64"/>
    <mergeCell ref="F64:G64"/>
    <mergeCell ref="I64:J64"/>
    <mergeCell ref="L64:M64"/>
    <mergeCell ref="A77:A78"/>
    <mergeCell ref="B77:B78"/>
    <mergeCell ref="C77:G77"/>
    <mergeCell ref="I77:M77"/>
    <mergeCell ref="C78:D78"/>
    <mergeCell ref="F78:G78"/>
    <mergeCell ref="I78:J78"/>
    <mergeCell ref="L78:M78"/>
    <mergeCell ref="C67:D67"/>
    <mergeCell ref="F67:G67"/>
    <mergeCell ref="I67:J67"/>
    <mergeCell ref="L67:M67"/>
    <mergeCell ref="D76:F76"/>
    <mergeCell ref="J76:L76"/>
    <mergeCell ref="C81:D81"/>
    <mergeCell ref="F81:G81"/>
    <mergeCell ref="I81:J81"/>
    <mergeCell ref="L81:M81"/>
    <mergeCell ref="C82:D82"/>
    <mergeCell ref="F82:G82"/>
    <mergeCell ref="I82:J82"/>
    <mergeCell ref="L82:M82"/>
    <mergeCell ref="C79:D79"/>
    <mergeCell ref="F79:G79"/>
    <mergeCell ref="I79:J79"/>
    <mergeCell ref="L79:M79"/>
    <mergeCell ref="C80:D80"/>
    <mergeCell ref="F80:G80"/>
    <mergeCell ref="I80:J80"/>
    <mergeCell ref="L80:M80"/>
    <mergeCell ref="C85:D85"/>
    <mergeCell ref="F85:G85"/>
    <mergeCell ref="I85:J85"/>
    <mergeCell ref="L85:M85"/>
    <mergeCell ref="D94:F94"/>
    <mergeCell ref="J94:L94"/>
    <mergeCell ref="C83:D83"/>
    <mergeCell ref="F83:G83"/>
    <mergeCell ref="I83:J83"/>
    <mergeCell ref="L83:M83"/>
    <mergeCell ref="C84:D84"/>
    <mergeCell ref="F84:G84"/>
    <mergeCell ref="I84:J84"/>
    <mergeCell ref="L84:M84"/>
    <mergeCell ref="C97:D97"/>
    <mergeCell ref="F97:G97"/>
    <mergeCell ref="I97:J97"/>
    <mergeCell ref="L97:M97"/>
    <mergeCell ref="C98:D98"/>
    <mergeCell ref="F98:G98"/>
    <mergeCell ref="I98:J98"/>
    <mergeCell ref="L98:M98"/>
    <mergeCell ref="A95:A96"/>
    <mergeCell ref="B95:B96"/>
    <mergeCell ref="C95:G95"/>
    <mergeCell ref="I95:M95"/>
    <mergeCell ref="C96:D96"/>
    <mergeCell ref="F96:G96"/>
    <mergeCell ref="I96:J96"/>
    <mergeCell ref="L96:M96"/>
    <mergeCell ref="C101:D101"/>
    <mergeCell ref="F101:G101"/>
    <mergeCell ref="I101:J101"/>
    <mergeCell ref="L101:M101"/>
    <mergeCell ref="C102:D102"/>
    <mergeCell ref="F102:G102"/>
    <mergeCell ref="I102:J102"/>
    <mergeCell ref="L102:M102"/>
    <mergeCell ref="C99:D99"/>
    <mergeCell ref="F99:G99"/>
    <mergeCell ref="I99:J99"/>
    <mergeCell ref="L99:M99"/>
    <mergeCell ref="C100:D100"/>
    <mergeCell ref="F100:G100"/>
    <mergeCell ref="I100:J100"/>
    <mergeCell ref="L100:M100"/>
    <mergeCell ref="D111:F111"/>
    <mergeCell ref="J111:L111"/>
    <mergeCell ref="A112:A113"/>
    <mergeCell ref="B112:B113"/>
    <mergeCell ref="C112:G112"/>
    <mergeCell ref="I112:M112"/>
    <mergeCell ref="C113:D113"/>
    <mergeCell ref="F113:G113"/>
    <mergeCell ref="I113:J113"/>
    <mergeCell ref="L113:M113"/>
    <mergeCell ref="C116:D116"/>
    <mergeCell ref="F116:G116"/>
    <mergeCell ref="I116:J116"/>
    <mergeCell ref="L116:M116"/>
    <mergeCell ref="C117:D117"/>
    <mergeCell ref="F117:G117"/>
    <mergeCell ref="I117:J117"/>
    <mergeCell ref="L117:M117"/>
    <mergeCell ref="C114:D114"/>
    <mergeCell ref="F114:G114"/>
    <mergeCell ref="I114:J114"/>
    <mergeCell ref="L114:M114"/>
    <mergeCell ref="C115:D115"/>
    <mergeCell ref="F115:G115"/>
    <mergeCell ref="I115:J115"/>
    <mergeCell ref="L115:M115"/>
    <mergeCell ref="I128:J128"/>
    <mergeCell ref="L128:M128"/>
    <mergeCell ref="C129:D129"/>
    <mergeCell ref="F129:G129"/>
    <mergeCell ref="I129:J129"/>
    <mergeCell ref="L129:M129"/>
    <mergeCell ref="D126:F126"/>
    <mergeCell ref="J126:L126"/>
    <mergeCell ref="A127:A128"/>
    <mergeCell ref="B127:B128"/>
    <mergeCell ref="C127:G127"/>
    <mergeCell ref="I127:M127"/>
    <mergeCell ref="C128:D128"/>
    <mergeCell ref="F128:G128"/>
    <mergeCell ref="C132:D132"/>
    <mergeCell ref="F132:G132"/>
    <mergeCell ref="I132:J132"/>
    <mergeCell ref="L132:M132"/>
    <mergeCell ref="C131:D131"/>
    <mergeCell ref="F131:G131"/>
    <mergeCell ref="I131:J131"/>
    <mergeCell ref="L131:M131"/>
    <mergeCell ref="C130:D130"/>
    <mergeCell ref="F130:G130"/>
    <mergeCell ref="I130:J130"/>
    <mergeCell ref="L130:M130"/>
    <mergeCell ref="I143:J143"/>
    <mergeCell ref="L143:M143"/>
    <mergeCell ref="C144:D144"/>
    <mergeCell ref="F144:G144"/>
    <mergeCell ref="I144:J144"/>
    <mergeCell ref="L144:M144"/>
    <mergeCell ref="D141:F141"/>
    <mergeCell ref="J141:L141"/>
    <mergeCell ref="A142:A143"/>
    <mergeCell ref="B142:B143"/>
    <mergeCell ref="C142:G142"/>
    <mergeCell ref="I142:M142"/>
    <mergeCell ref="C143:D143"/>
    <mergeCell ref="F143:G143"/>
    <mergeCell ref="C147:D147"/>
    <mergeCell ref="F147:G147"/>
    <mergeCell ref="I147:J147"/>
    <mergeCell ref="L147:M147"/>
    <mergeCell ref="C146:D146"/>
    <mergeCell ref="F146:G146"/>
    <mergeCell ref="I146:J146"/>
    <mergeCell ref="L146:M146"/>
    <mergeCell ref="C145:D145"/>
    <mergeCell ref="F145:G145"/>
    <mergeCell ref="I145:J145"/>
    <mergeCell ref="L145:M145"/>
    <mergeCell ref="D157:F157"/>
    <mergeCell ref="J157:L157"/>
    <mergeCell ref="A158:A159"/>
    <mergeCell ref="B158:B159"/>
    <mergeCell ref="C158:G158"/>
    <mergeCell ref="I158:M158"/>
    <mergeCell ref="C159:D159"/>
    <mergeCell ref="F159:G159"/>
    <mergeCell ref="C148:D148"/>
    <mergeCell ref="F148:G148"/>
    <mergeCell ref="I148:J148"/>
    <mergeCell ref="L148:M148"/>
    <mergeCell ref="C162:D162"/>
    <mergeCell ref="F162:G162"/>
    <mergeCell ref="I162:J162"/>
    <mergeCell ref="L162:M162"/>
    <mergeCell ref="C161:D161"/>
    <mergeCell ref="F161:G161"/>
    <mergeCell ref="I161:J161"/>
    <mergeCell ref="L161:M161"/>
    <mergeCell ref="I159:J159"/>
    <mergeCell ref="L159:M159"/>
    <mergeCell ref="C160:D160"/>
    <mergeCell ref="F160:G160"/>
    <mergeCell ref="I160:J160"/>
    <mergeCell ref="L160:M160"/>
    <mergeCell ref="C165:D165"/>
    <mergeCell ref="F165:G165"/>
    <mergeCell ref="I165:J165"/>
    <mergeCell ref="L165:M165"/>
    <mergeCell ref="C164:D164"/>
    <mergeCell ref="F164:G164"/>
    <mergeCell ref="I164:J164"/>
    <mergeCell ref="L164:M164"/>
    <mergeCell ref="C163:D163"/>
    <mergeCell ref="F163:G163"/>
    <mergeCell ref="I163:J163"/>
    <mergeCell ref="L163:M163"/>
    <mergeCell ref="D174:F174"/>
    <mergeCell ref="J174:L174"/>
    <mergeCell ref="P174:R174"/>
    <mergeCell ref="A175:A176"/>
    <mergeCell ref="B175:B176"/>
    <mergeCell ref="C175:G175"/>
    <mergeCell ref="I175:M175"/>
    <mergeCell ref="O175:S175"/>
    <mergeCell ref="C176:D176"/>
    <mergeCell ref="F176:G176"/>
    <mergeCell ref="I176:J176"/>
    <mergeCell ref="L176:M176"/>
    <mergeCell ref="O176:P176"/>
    <mergeCell ref="R176:S176"/>
    <mergeCell ref="C177:D177"/>
    <mergeCell ref="F177:G177"/>
    <mergeCell ref="I177:J177"/>
    <mergeCell ref="L177:M177"/>
    <mergeCell ref="O177:P177"/>
    <mergeCell ref="R177:S177"/>
    <mergeCell ref="C179:D179"/>
    <mergeCell ref="F179:G179"/>
    <mergeCell ref="I179:J179"/>
    <mergeCell ref="L179:M179"/>
    <mergeCell ref="O179:P179"/>
    <mergeCell ref="R179:S179"/>
    <mergeCell ref="C178:D178"/>
    <mergeCell ref="F178:G178"/>
    <mergeCell ref="I178:J178"/>
    <mergeCell ref="L178:M178"/>
    <mergeCell ref="O178:P178"/>
    <mergeCell ref="R178:S178"/>
    <mergeCell ref="C181:D181"/>
    <mergeCell ref="F181:G181"/>
    <mergeCell ref="I181:J181"/>
    <mergeCell ref="L181:M181"/>
    <mergeCell ref="O181:P181"/>
    <mergeCell ref="R181:S181"/>
    <mergeCell ref="C180:D180"/>
    <mergeCell ref="F180:G180"/>
    <mergeCell ref="I180:J180"/>
    <mergeCell ref="L180:M180"/>
    <mergeCell ref="O180:P180"/>
    <mergeCell ref="R180:S180"/>
    <mergeCell ref="C183:D183"/>
    <mergeCell ref="F183:G183"/>
    <mergeCell ref="I183:J183"/>
    <mergeCell ref="L183:M183"/>
    <mergeCell ref="O183:P183"/>
    <mergeCell ref="R183:S183"/>
    <mergeCell ref="C182:D182"/>
    <mergeCell ref="F182:G182"/>
    <mergeCell ref="I182:J182"/>
    <mergeCell ref="L182:M182"/>
    <mergeCell ref="O182:P182"/>
    <mergeCell ref="R182:S182"/>
    <mergeCell ref="P132:Q132"/>
    <mergeCell ref="S132:T132"/>
    <mergeCell ref="Q126:S126"/>
    <mergeCell ref="P127:T127"/>
    <mergeCell ref="P128:Q128"/>
    <mergeCell ref="S128:T128"/>
    <mergeCell ref="P129:Q129"/>
    <mergeCell ref="S129:T129"/>
    <mergeCell ref="P130:Q130"/>
    <mergeCell ref="S130:T130"/>
    <mergeCell ref="P131:Q131"/>
    <mergeCell ref="S131:T131"/>
  </mergeCells>
  <conditionalFormatting sqref="E12:E22"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{3C451BD7-B111-41BD-9DE1-09A82DB3934A}</x14:id>
        </ext>
      </extLst>
    </cfRule>
  </conditionalFormatting>
  <conditionalFormatting sqref="E35:E38">
    <cfRule type="dataBar" priority="4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{81090825-8F8C-4DDB-B6BD-B6C87812FAB2}</x14:id>
        </ext>
      </extLst>
    </cfRule>
    <cfRule type="dataBar" priority="4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{C08025CB-4952-443B-94AE-9D16C51C38A1}</x14:id>
        </ext>
      </extLst>
    </cfRule>
    <cfRule type="dataBar" priority="4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{66BC950E-AF4A-40CC-971F-949B77C3F255}</x14:id>
        </ext>
      </extLst>
    </cfRule>
  </conditionalFormatting>
  <conditionalFormatting sqref="E35:E38 K35:K38">
    <cfRule type="dataBar" priority="4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{C347D417-7AAA-43CC-A144-128396539B29}</x14:id>
        </ext>
      </extLst>
    </cfRule>
    <cfRule type="dataBar" priority="4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{CC826724-B627-44A2-83D9-204797E2E0F5}</x14:id>
        </ext>
      </extLst>
    </cfRule>
  </conditionalFormatting>
  <conditionalFormatting sqref="K35:K38">
    <cfRule type="dataBar" priority="4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{AB7FBDDE-809C-4CA9-BA51-20E9F484FDB6}</x14:id>
        </ext>
      </extLst>
    </cfRule>
    <cfRule type="dataBar" priority="4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{B3A2A2A4-E948-45AD-A826-DB84C73D29E8}</x14:id>
        </ext>
      </extLst>
    </cfRule>
  </conditionalFormatting>
  <conditionalFormatting sqref="E35:E38">
    <cfRule type="dataBar" priority="4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{ABD178E2-C6F5-465C-AC2D-A15AC651FC48}</x14:id>
        </ext>
      </extLst>
    </cfRule>
    <cfRule type="dataBar" priority="4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{22CBDF6C-B4B8-425A-ABB0-C205A8DA4E54}</x14:id>
        </ext>
      </extLst>
    </cfRule>
  </conditionalFormatting>
  <conditionalFormatting sqref="E35:E38">
    <cfRule type="dataBar" priority="492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{96CD1B1C-E440-4ADB-9E2C-C0E93E2A9BE1}</x14:id>
        </ext>
      </extLst>
    </cfRule>
    <cfRule type="dataBar" priority="4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{F58FE73D-568B-4297-A92E-686316D5715B}</x14:id>
        </ext>
      </extLst>
    </cfRule>
    <cfRule type="dataBar" priority="494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{7965644A-62F5-45AE-9851-38BF21B6E44D}</x14:id>
        </ext>
      </extLst>
    </cfRule>
  </conditionalFormatting>
  <conditionalFormatting sqref="H35:H38">
    <cfRule type="dataBar" priority="4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{54229A75-F2CD-4D88-B45F-5ECBD10E10E9}</x14:id>
        </ext>
      </extLst>
    </cfRule>
  </conditionalFormatting>
  <conditionalFormatting sqref="H35:H38">
    <cfRule type="dataBar" priority="49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{C525617C-C888-4B5B-B59E-B4D110B6E944}</x14:id>
        </ext>
      </extLst>
    </cfRule>
  </conditionalFormatting>
  <conditionalFormatting sqref="E50:E51">
    <cfRule type="dataBar" priority="4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{BA49B4A6-D354-4ED8-8920-4A236C746CB2}</x14:id>
        </ext>
      </extLst>
    </cfRule>
    <cfRule type="dataBar" priority="4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{A25F1DC6-7EBA-4DE2-A79A-C849983E2414}</x14:id>
        </ext>
      </extLst>
    </cfRule>
  </conditionalFormatting>
  <conditionalFormatting sqref="E50:E51">
    <cfRule type="dataBar" priority="47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{C398354A-3615-48B6-8431-E510DCD253DA}</x14:id>
        </ext>
      </extLst>
    </cfRule>
    <cfRule type="dataBar" priority="4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{C5F7FAFA-E19F-4D6B-AEE4-D15C082C3388}</x14:id>
        </ext>
      </extLst>
    </cfRule>
    <cfRule type="dataBar" priority="47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{5E6B034A-67B0-44D6-9253-3B3EA263773D}</x14:id>
        </ext>
      </extLst>
    </cfRule>
  </conditionalFormatting>
  <conditionalFormatting sqref="E50:E51">
    <cfRule type="dataBar" priority="4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{12B44B54-4089-4394-992F-C8D254D87344}</x14:id>
        </ext>
      </extLst>
    </cfRule>
  </conditionalFormatting>
  <conditionalFormatting sqref="E51">
    <cfRule type="dataBar" priority="4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{DA873B58-8999-42AA-8F5B-A110977CD716}</x14:id>
        </ext>
      </extLst>
    </cfRule>
    <cfRule type="dataBar" priority="4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{EDA5F56E-A777-4BC2-84EF-FD006F9A49AD}</x14:id>
        </ext>
      </extLst>
    </cfRule>
  </conditionalFormatting>
  <conditionalFormatting sqref="E63:E67">
    <cfRule type="dataBar" priority="4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{81B08D5F-E8DE-401C-95FF-D77DF728378C}</x14:id>
        </ext>
      </extLst>
    </cfRule>
  </conditionalFormatting>
  <conditionalFormatting sqref="K63:K67">
    <cfRule type="dataBar" priority="4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{71C771A5-5FC2-4BA3-9DEB-529C19191A7F}</x14:id>
        </ext>
      </extLst>
    </cfRule>
    <cfRule type="dataBar" priority="4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{0586D1A3-3975-4515-AF72-EDA5ABFC4C36}</x14:id>
        </ext>
      </extLst>
    </cfRule>
  </conditionalFormatting>
  <conditionalFormatting sqref="E63:E67">
    <cfRule type="dataBar" priority="46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{3882F1E0-8EE6-4072-A964-4A564715CA73}</x14:id>
        </ext>
      </extLst>
    </cfRule>
    <cfRule type="dataBar" priority="4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{602D5634-7EB9-4DD6-9DBD-224B025F117B}</x14:id>
        </ext>
      </extLst>
    </cfRule>
    <cfRule type="dataBar" priority="46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{7CB20FE0-01BB-4546-8A60-A56C0127E38B}</x14:id>
        </ext>
      </extLst>
    </cfRule>
  </conditionalFormatting>
  <conditionalFormatting sqref="H63:H67">
    <cfRule type="dataBar" priority="47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{274882D6-0AD3-4375-AC01-A0C66CD6B9EF}</x14:id>
        </ext>
      </extLst>
    </cfRule>
    <cfRule type="dataBar" priority="4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{8D39FF20-074F-47E1-A0CA-7E0B9B862F33}</x14:id>
        </ext>
      </extLst>
    </cfRule>
  </conditionalFormatting>
  <conditionalFormatting sqref="E63:E67 H63:H67">
    <cfRule type="dataBar" priority="4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{4D8FC7A2-008C-4862-919C-98855CD1F266}</x14:id>
        </ext>
      </extLst>
    </cfRule>
  </conditionalFormatting>
  <conditionalFormatting sqref="E63:E67 K63:K67">
    <cfRule type="dataBar" priority="4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{6B38B46A-5B26-444B-8BD8-3D754FBF1BBF}</x14:id>
        </ext>
      </extLst>
    </cfRule>
    <cfRule type="dataBar" priority="4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{EBBFC50F-4DF7-45BD-81F2-82B43A9F91DE}</x14:id>
        </ext>
      </extLst>
    </cfRule>
  </conditionalFormatting>
  <conditionalFormatting sqref="E80">
    <cfRule type="dataBar" priority="4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{C4AE6011-4F96-4458-84A7-6FFCB08DE55F}</x14:id>
        </ext>
      </extLst>
    </cfRule>
  </conditionalFormatting>
  <conditionalFormatting sqref="E80">
    <cfRule type="dataBar" priority="4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{8D5DB38B-D327-43D0-9760-1226B2DFD9D3}</x14:id>
        </ext>
      </extLst>
    </cfRule>
  </conditionalFormatting>
  <conditionalFormatting sqref="E81">
    <cfRule type="dataBar" priority="4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{24ED4CAB-07CA-4926-B804-97FC5827AC53}</x14:id>
        </ext>
      </extLst>
    </cfRule>
  </conditionalFormatting>
  <conditionalFormatting sqref="E81">
    <cfRule type="dataBar" priority="4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{B8B4D86B-5A33-4FD9-903A-561FCA5B518D}</x14:id>
        </ext>
      </extLst>
    </cfRule>
  </conditionalFormatting>
  <conditionalFormatting sqref="E82">
    <cfRule type="dataBar" priority="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{26EC74DA-01A3-4715-B3FE-E7FA1E292C45}</x14:id>
        </ext>
      </extLst>
    </cfRule>
  </conditionalFormatting>
  <conditionalFormatting sqref="E82">
    <cfRule type="dataBar" priority="4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{9EB5E08F-038F-409C-9E57-8D8EAC440202}</x14:id>
        </ext>
      </extLst>
    </cfRule>
  </conditionalFormatting>
  <conditionalFormatting sqref="E83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{B38F1119-8367-4D1B-805F-ED39E65C73B8}</x14:id>
        </ext>
      </extLst>
    </cfRule>
  </conditionalFormatting>
  <conditionalFormatting sqref="E83">
    <cfRule type="dataBar" priority="4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{1BD238F3-799A-4179-99F2-98C3D6799138}</x14:id>
        </ext>
      </extLst>
    </cfRule>
  </conditionalFormatting>
  <conditionalFormatting sqref="E84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{1D7E0143-9B0E-4FC5-9A6F-A78AD3188FA0}</x14:id>
        </ext>
      </extLst>
    </cfRule>
  </conditionalFormatting>
  <conditionalFormatting sqref="E84">
    <cfRule type="dataBar" priority="4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{F0DF06C8-D24B-47E5-930D-9D82807771A9}</x14:id>
        </ext>
      </extLst>
    </cfRule>
  </conditionalFormatting>
  <conditionalFormatting sqref="E85">
    <cfRule type="dataBar" priority="4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{98D50295-2CA7-46BD-A429-CC3882B25277}</x14:id>
        </ext>
      </extLst>
    </cfRule>
  </conditionalFormatting>
  <conditionalFormatting sqref="E85">
    <cfRule type="dataBar" priority="4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{4279B328-9018-4BBF-A9E1-C6901AA1765E}</x14:id>
        </ext>
      </extLst>
    </cfRule>
  </conditionalFormatting>
  <conditionalFormatting sqref="E80:E85">
    <cfRule type="dataBar" priority="4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{A787280D-4E5C-41FE-B9D5-9DE4A25D88F4}</x14:id>
        </ext>
      </extLst>
    </cfRule>
    <cfRule type="dataBar" priority="4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{BE769EEE-30E9-4675-B0DA-1B66CE942B37}</x14:id>
        </ext>
      </extLst>
    </cfRule>
  </conditionalFormatting>
  <conditionalFormatting sqref="K80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{EE463146-95C8-47B6-89B2-8437A0C9115B}</x14:id>
        </ext>
      </extLst>
    </cfRule>
  </conditionalFormatting>
  <conditionalFormatting sqref="K80">
    <cfRule type="dataBar" priority="4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{254EE6E3-B10C-475B-AC37-2F336629583F}</x14:id>
        </ext>
      </extLst>
    </cfRule>
  </conditionalFormatting>
  <conditionalFormatting sqref="K81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{8690D5DB-D199-47D5-BA0B-BCBF21D41954}</x14:id>
        </ext>
      </extLst>
    </cfRule>
  </conditionalFormatting>
  <conditionalFormatting sqref="K81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{79C38C9C-FEA7-4463-88B9-84604FC82A65}</x14:id>
        </ext>
      </extLst>
    </cfRule>
  </conditionalFormatting>
  <conditionalFormatting sqref="K82">
    <cfRule type="dataBar" priority="4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{60AB89E2-E319-4960-AC38-D24D663BE266}</x14:id>
        </ext>
      </extLst>
    </cfRule>
  </conditionalFormatting>
  <conditionalFormatting sqref="K82">
    <cfRule type="dataBar" priority="4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{BFB4B68E-09F0-4A17-9F97-DC1BE1C46157}</x14:id>
        </ext>
      </extLst>
    </cfRule>
  </conditionalFormatting>
  <conditionalFormatting sqref="K83">
    <cfRule type="dataBar" priority="4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{871FD756-BC88-4896-9035-7C940FA3D325}</x14:id>
        </ext>
      </extLst>
    </cfRule>
  </conditionalFormatting>
  <conditionalFormatting sqref="K83">
    <cfRule type="dataBar" priority="4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{9D1A85D2-A1BF-4BE6-AA57-E0BC72011906}</x14:id>
        </ext>
      </extLst>
    </cfRule>
  </conditionalFormatting>
  <conditionalFormatting sqref="K84">
    <cfRule type="dataBar" priority="4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{9CC05ECE-0B92-4DA5-AE8E-26175A5F2539}</x14:id>
        </ext>
      </extLst>
    </cfRule>
  </conditionalFormatting>
  <conditionalFormatting sqref="K84">
    <cfRule type="dataBar" priority="4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{8FCFF455-2FC7-4A4B-BECC-560B66A86F08}</x14:id>
        </ext>
      </extLst>
    </cfRule>
  </conditionalFormatting>
  <conditionalFormatting sqref="K85">
    <cfRule type="dataBar" priority="4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{5029377A-B426-46B1-A188-8D0C6A69771D}</x14:id>
        </ext>
      </extLst>
    </cfRule>
  </conditionalFormatting>
  <conditionalFormatting sqref="K85">
    <cfRule type="dataBar" priority="4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{B94592E8-88B0-4EAC-B20C-762D5EC1F923}</x14:id>
        </ext>
      </extLst>
    </cfRule>
  </conditionalFormatting>
  <conditionalFormatting sqref="K79">
    <cfRule type="dataBar" priority="4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{186EFFFF-527A-46A5-B5A9-AC17A78BD6BE}</x14:id>
        </ext>
      </extLst>
    </cfRule>
  </conditionalFormatting>
  <conditionalFormatting sqref="K79">
    <cfRule type="dataBar" priority="4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{9066B5A7-6755-4EE6-97F4-47BF1B971571}</x14:id>
        </ext>
      </extLst>
    </cfRule>
  </conditionalFormatting>
  <conditionalFormatting sqref="K79:K85">
    <cfRule type="dataBar" priority="4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{8FC5B4BE-B45F-465D-A6EE-C57824040AF2}</x14:id>
        </ext>
      </extLst>
    </cfRule>
    <cfRule type="dataBar" priority="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{EC50FB7F-F69A-48A3-A573-0F4B86B663B0}</x14:id>
        </ext>
      </extLst>
    </cfRule>
  </conditionalFormatting>
  <conditionalFormatting sqref="E80:E85">
    <cfRule type="dataBar" priority="41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{B9BA9CA2-8DBE-49D9-8CD0-AC7CC1EF3DEB}</x14:id>
        </ext>
      </extLst>
    </cfRule>
    <cfRule type="dataBar" priority="4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{1FB85ADF-5157-47F3-8875-C47B085F5A3E}</x14:id>
        </ext>
      </extLst>
    </cfRule>
    <cfRule type="dataBar" priority="41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{C3D534D2-09BC-47B4-AD3E-BE3AB5DB47DE}</x14:id>
        </ext>
      </extLst>
    </cfRule>
  </conditionalFormatting>
  <conditionalFormatting sqref="H80">
    <cfRule type="dataBar" priority="4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{272BEA1B-98A6-4BEA-B94E-85B55635B753}</x14:id>
        </ext>
      </extLst>
    </cfRule>
  </conditionalFormatting>
  <conditionalFormatting sqref="H80">
    <cfRule type="dataBar" priority="4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{84C795E9-600C-43EF-A9B7-2333E664B109}</x14:id>
        </ext>
      </extLst>
    </cfRule>
  </conditionalFormatting>
  <conditionalFormatting sqref="H81">
    <cfRule type="dataBar" priority="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{69B1681B-3B03-4D27-A354-B1E1143CDC27}</x14:id>
        </ext>
      </extLst>
    </cfRule>
  </conditionalFormatting>
  <conditionalFormatting sqref="H81">
    <cfRule type="dataBar" priority="4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{D8766DBE-42F4-4953-8AA0-69DB38C9C75C}</x14:id>
        </ext>
      </extLst>
    </cfRule>
  </conditionalFormatting>
  <conditionalFormatting sqref="H82">
    <cfRule type="dataBar" priority="4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{8F1D28BC-5A6C-4FF4-8DDC-282A25C8D73F}</x14:id>
        </ext>
      </extLst>
    </cfRule>
  </conditionalFormatting>
  <conditionalFormatting sqref="H82">
    <cfRule type="dataBar" priority="4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{9503AD68-3869-49EC-B6B1-0EBFFAE2B95D}</x14:id>
        </ext>
      </extLst>
    </cfRule>
  </conditionalFormatting>
  <conditionalFormatting sqref="H83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{27DCBC35-822A-4AA5-9FEC-2EEBCE356A5C}</x14:id>
        </ext>
      </extLst>
    </cfRule>
  </conditionalFormatting>
  <conditionalFormatting sqref="H83">
    <cfRule type="dataBar" priority="4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{62DD1DF6-DFB2-4518-BF02-9C71A426B686}</x14:id>
        </ext>
      </extLst>
    </cfRule>
  </conditionalFormatting>
  <conditionalFormatting sqref="H84">
    <cfRule type="dataBar" priority="4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{1933BA50-7FB0-4544-9F95-AA1338F0F82A}</x14:id>
        </ext>
      </extLst>
    </cfRule>
  </conditionalFormatting>
  <conditionalFormatting sqref="H84">
    <cfRule type="dataBar" priority="4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{70ED5A4F-DDA3-478F-B697-FF6A2A2B8C65}</x14:id>
        </ext>
      </extLst>
    </cfRule>
  </conditionalFormatting>
  <conditionalFormatting sqref="H85">
    <cfRule type="dataBar" priority="4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{79998FC2-9ADE-4F15-9D49-B6E28792DDFA}</x14:id>
        </ext>
      </extLst>
    </cfRule>
  </conditionalFormatting>
  <conditionalFormatting sqref="H85">
    <cfRule type="dataBar" priority="4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{635CCEFA-8296-446A-8E99-6B2FA2AAFFD9}</x14:id>
        </ext>
      </extLst>
    </cfRule>
  </conditionalFormatting>
  <conditionalFormatting sqref="H79">
    <cfRule type="dataBar" priority="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{26FD1F94-89F1-4109-A9F5-0303FD14FD25}</x14:id>
        </ext>
      </extLst>
    </cfRule>
  </conditionalFormatting>
  <conditionalFormatting sqref="H79">
    <cfRule type="dataBar" priority="4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{C365ADE4-6DB7-4FEA-AE66-B76D7FA2F0BD}</x14:id>
        </ext>
      </extLst>
    </cfRule>
  </conditionalFormatting>
  <conditionalFormatting sqref="H79:H85">
    <cfRule type="dataBar" priority="46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{AA488015-E20B-4930-B8EF-A163B3DF64D2}</x14:id>
        </ext>
      </extLst>
    </cfRule>
    <cfRule type="dataBar" priority="4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{9D536F53-60A1-4835-AD32-AD6B176150C7}</x14:id>
        </ext>
      </extLst>
    </cfRule>
  </conditionalFormatting>
  <conditionalFormatting sqref="E80:E85 K79:K85">
    <cfRule type="dataBar" priority="4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{7AEA7296-31A3-44C4-9E88-FD9813CF53E0}</x14:id>
        </ext>
      </extLst>
    </cfRule>
    <cfRule type="dataBar" priority="4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{1A7EA422-20AB-4174-B2AD-D83240E88238}</x14:id>
        </ext>
      </extLst>
    </cfRule>
  </conditionalFormatting>
  <conditionalFormatting sqref="E98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{A79AB0F9-7451-4920-83BA-61AE2D17978A}</x14:id>
        </ext>
      </extLst>
    </cfRule>
  </conditionalFormatting>
  <conditionalFormatting sqref="E98"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{17D069EE-BB24-47F4-BDA7-719DC19B476E}</x14:id>
        </ext>
      </extLst>
    </cfRule>
  </conditionalFormatting>
  <conditionalFormatting sqref="E99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{0327FD0B-ED7F-4047-9340-7164F53B8DB3}</x14:id>
        </ext>
      </extLst>
    </cfRule>
  </conditionalFormatting>
  <conditionalFormatting sqref="E99"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{9D14F5E5-9C5D-46C4-BF04-1A1F9F5E787B}</x14:id>
        </ext>
      </extLst>
    </cfRule>
  </conditionalFormatting>
  <conditionalFormatting sqref="E10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{020914B2-9C62-41D1-A0BC-9E106D021B2A}</x14:id>
        </ext>
      </extLst>
    </cfRule>
  </conditionalFormatting>
  <conditionalFormatting sqref="E100">
    <cfRule type="dataBar" priority="3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{E157878A-6A04-4605-9490-74D6EE526FE3}</x14:id>
        </ext>
      </extLst>
    </cfRule>
  </conditionalFormatting>
  <conditionalFormatting sqref="E101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{3B1BDE28-2873-4890-873A-E7061DAB2CA4}</x14:id>
        </ext>
      </extLst>
    </cfRule>
  </conditionalFormatting>
  <conditionalFormatting sqref="E101">
    <cfRule type="dataBar" priority="3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{AAC9195A-3A31-477C-A80A-5958B401D36C}</x14:id>
        </ext>
      </extLst>
    </cfRule>
  </conditionalFormatting>
  <conditionalFormatting sqref="E102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{6C6AEAB3-1C38-4450-B6D1-FE8B996B59AB}</x14:id>
        </ext>
      </extLst>
    </cfRule>
  </conditionalFormatting>
  <conditionalFormatting sqref="E102">
    <cfRule type="dataBar" priority="3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{613C2C7C-BFF5-437A-8DE7-F8E4C5039C33}</x14:id>
        </ext>
      </extLst>
    </cfRule>
  </conditionalFormatting>
  <conditionalFormatting sqref="E97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{261EE54E-E8C6-460B-983E-7411B08BAC08}</x14:id>
        </ext>
      </extLst>
    </cfRule>
  </conditionalFormatting>
  <conditionalFormatting sqref="E97">
    <cfRule type="dataBar" priority="3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{D597114B-205F-4003-B877-5A5FDD0C3D30}</x14:id>
        </ext>
      </extLst>
    </cfRule>
  </conditionalFormatting>
  <conditionalFormatting sqref="K98">
    <cfRule type="dataBar" priority="3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{E848D6E5-216C-4FC7-BC15-4AA656CFB841}</x14:id>
        </ext>
      </extLst>
    </cfRule>
  </conditionalFormatting>
  <conditionalFormatting sqref="K98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{2CDAB41B-375D-455D-A991-9B25FC6ED7B3}</x14:id>
        </ext>
      </extLst>
    </cfRule>
  </conditionalFormatting>
  <conditionalFormatting sqref="K99">
    <cfRule type="dataBar" priority="3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{B6E03402-83DD-4C6B-A1AD-8422B78C8154}</x14:id>
        </ext>
      </extLst>
    </cfRule>
  </conditionalFormatting>
  <conditionalFormatting sqref="K99">
    <cfRule type="dataBar" priority="3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{0F60CB01-FEE1-4590-8AE9-F9BEC8214EDE}</x14:id>
        </ext>
      </extLst>
    </cfRule>
  </conditionalFormatting>
  <conditionalFormatting sqref="K100"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{F2041057-C5DA-4A27-8159-F37ED177CD36}</x14:id>
        </ext>
      </extLst>
    </cfRule>
  </conditionalFormatting>
  <conditionalFormatting sqref="K100">
    <cfRule type="dataBar" priority="3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{0C9585B8-93FE-44BB-96E9-343779670FAF}</x14:id>
        </ext>
      </extLst>
    </cfRule>
  </conditionalFormatting>
  <conditionalFormatting sqref="K101">
    <cfRule type="dataBar" priority="3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{08298D89-A759-4F57-BA56-B35BB824BA43}</x14:id>
        </ext>
      </extLst>
    </cfRule>
  </conditionalFormatting>
  <conditionalFormatting sqref="K101">
    <cfRule type="dataBar" priority="3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{FFAFF677-99F5-492E-A7C3-16D79E45CF8D}</x14:id>
        </ext>
      </extLst>
    </cfRule>
  </conditionalFormatting>
  <conditionalFormatting sqref="K102">
    <cfRule type="dataBar" priority="3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{07D54163-61A7-4E50-9860-838D51F811FE}</x14:id>
        </ext>
      </extLst>
    </cfRule>
  </conditionalFormatting>
  <conditionalFormatting sqref="K102">
    <cfRule type="dataBar" priority="3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{4E544E1F-0C4B-497E-9C4E-FFF215D147AD}</x14:id>
        </ext>
      </extLst>
    </cfRule>
  </conditionalFormatting>
  <conditionalFormatting sqref="K97">
    <cfRule type="dataBar" priority="3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{DC7040AA-903D-41E3-93AC-79942A9034E1}</x14:id>
        </ext>
      </extLst>
    </cfRule>
  </conditionalFormatting>
  <conditionalFormatting sqref="K97">
    <cfRule type="dataBar" priority="3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{E2491538-16A8-4E87-B0B8-F4D9B90C96FF}</x14:id>
        </ext>
      </extLst>
    </cfRule>
  </conditionalFormatting>
  <conditionalFormatting sqref="E97:E102">
    <cfRule type="dataBar" priority="3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{5C494669-A44F-47B3-8C4C-EB3BA1DBA6D9}</x14:id>
        </ext>
      </extLst>
    </cfRule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{4DAD3E24-8F4A-44A4-B5C7-A310A8017EC4}</x14:id>
        </ext>
      </extLst>
    </cfRule>
  </conditionalFormatting>
  <conditionalFormatting sqref="K97:K102">
    <cfRule type="dataBar" priority="3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{0766DDBA-F884-4AB3-A6B6-420518FA89FE}</x14:id>
        </ext>
      </extLst>
    </cfRule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{4CB9A471-78DD-4B80-A9F3-811CB365BCED}</x14:id>
        </ext>
      </extLst>
    </cfRule>
  </conditionalFormatting>
  <conditionalFormatting sqref="H97:H102 K97:K102">
    <cfRule type="dataBar" priority="3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{490A7655-204D-48AB-BE85-A4BEB9AE6CCB}</x14:id>
        </ext>
      </extLst>
    </cfRule>
    <cfRule type="dataBar" priority="3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{D2CEF99A-63D1-410E-8CF8-F433AF42EFA2}</x14:id>
        </ext>
      </extLst>
    </cfRule>
  </conditionalFormatting>
  <conditionalFormatting sqref="E97:E102">
    <cfRule type="dataBar" priority="36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{C578D3F5-9AC1-4EF5-B3EA-EB80AB133344}</x14:id>
        </ext>
      </extLst>
    </cfRule>
    <cfRule type="dataBar" priority="3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{6676FB17-39CB-48D8-A62E-50812F349CAC}</x14:id>
        </ext>
      </extLst>
    </cfRule>
    <cfRule type="dataBar" priority="3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{67A0C264-28CB-4713-90D1-2BE924AECA19}</x14:id>
        </ext>
      </extLst>
    </cfRule>
  </conditionalFormatting>
  <conditionalFormatting sqref="H98"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{F69F4FE5-364C-47A3-8BE4-03BC01DB41F3}</x14:id>
        </ext>
      </extLst>
    </cfRule>
  </conditionalFormatting>
  <conditionalFormatting sqref="H98">
    <cfRule type="dataBar" priority="3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{EF99D5F6-F0E0-40D3-8619-2C608A1AB35D}</x14:id>
        </ext>
      </extLst>
    </cfRule>
  </conditionalFormatting>
  <conditionalFormatting sqref="H99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{31A5B514-DE22-404B-86C7-47F263FB8BAC}</x14:id>
        </ext>
      </extLst>
    </cfRule>
  </conditionalFormatting>
  <conditionalFormatting sqref="H99">
    <cfRule type="dataBar" priority="3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{28DBAA9B-3503-4616-B690-C33622A77F01}</x14:id>
        </ext>
      </extLst>
    </cfRule>
  </conditionalFormatting>
  <conditionalFormatting sqref="H100">
    <cfRule type="dataBar" priority="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{2716ADF7-1FE2-40E1-AAA0-8450C08B373F}</x14:id>
        </ext>
      </extLst>
    </cfRule>
  </conditionalFormatting>
  <conditionalFormatting sqref="H100">
    <cfRule type="dataBar" priority="3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{DBCAB1F5-BE1E-43CA-83A3-7250B2612F9A}</x14:id>
        </ext>
      </extLst>
    </cfRule>
  </conditionalFormatting>
  <conditionalFormatting sqref="H101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{1ED7122D-9078-4F26-BCFD-A28A59513D2C}</x14:id>
        </ext>
      </extLst>
    </cfRule>
  </conditionalFormatting>
  <conditionalFormatting sqref="H101">
    <cfRule type="dataBar" priority="4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{E4CCDDA1-D26B-4F23-9D03-2A47C93916A8}</x14:id>
        </ext>
      </extLst>
    </cfRule>
  </conditionalFormatting>
  <conditionalFormatting sqref="H102">
    <cfRule type="dataBar" priority="4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{5B77FCD5-813E-4E0D-81D9-0939DF1FBF8D}</x14:id>
        </ext>
      </extLst>
    </cfRule>
  </conditionalFormatting>
  <conditionalFormatting sqref="H102">
    <cfRule type="dataBar" priority="4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{9B6C7F57-C36D-41A2-8B23-D274A68AD0CA}</x14:id>
        </ext>
      </extLst>
    </cfRule>
  </conditionalFormatting>
  <conditionalFormatting sqref="H97"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{0AC4190B-5710-48BC-8AB1-9F39B95BA109}</x14:id>
        </ext>
      </extLst>
    </cfRule>
  </conditionalFormatting>
  <conditionalFormatting sqref="H97"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{56F654AB-036B-427C-BA34-81C553A1CF63}</x14:id>
        </ext>
      </extLst>
    </cfRule>
  </conditionalFormatting>
  <conditionalFormatting sqref="H97:H102">
    <cfRule type="dataBar" priority="4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{6CB2FBAC-C8B9-4C49-AEAC-BA50F7AE49DA}</x14:id>
        </ext>
      </extLst>
    </cfRule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{AF16022E-7F70-4908-BDDE-5160BAF78B78}</x14:id>
        </ext>
      </extLst>
    </cfRule>
  </conditionalFormatting>
  <conditionalFormatting sqref="H97:H102 E97:E102 K97:K102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{4337C1E8-38A1-41F5-B224-3C1B45AF7A54}</x14:id>
        </ext>
      </extLst>
    </cfRule>
    <cfRule type="dataBar" priority="4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{C4D39C8D-66C6-4F0D-B275-4AB48AE0836B}</x14:id>
        </ext>
      </extLst>
    </cfRule>
  </conditionalFormatting>
  <conditionalFormatting sqref="H97:H102">
    <cfRule type="dataBar" priority="40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{9274C29D-D96C-42CE-B112-D663407849F6}</x14:id>
        </ext>
      </extLst>
    </cfRule>
    <cfRule type="dataBar" priority="4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{9181FFA1-B4A8-4E48-847D-D7827EED6CF9}</x14:id>
        </ext>
      </extLst>
    </cfRule>
  </conditionalFormatting>
  <conditionalFormatting sqref="E97:E102 K97:K102">
    <cfRule type="dataBar" priority="4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{CD5D9C70-D995-404B-834D-C626FBD8048D}</x14:id>
        </ext>
      </extLst>
    </cfRule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{1F400765-9623-4EA7-8EC1-362949DF7960}</x14:id>
        </ext>
      </extLst>
    </cfRule>
  </conditionalFormatting>
  <conditionalFormatting sqref="E114:E117">
    <cfRule type="dataBar" priority="3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{8DFF37AC-F1B3-43F5-ADC6-6372AFCA359F}</x14:id>
        </ext>
      </extLst>
    </cfRule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{07691A48-C6FA-411E-BBCD-943217093857}</x14:id>
        </ext>
      </extLst>
    </cfRule>
  </conditionalFormatting>
  <conditionalFormatting sqref="E114:E117">
    <cfRule type="dataBar" priority="3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{C9571394-21DD-46D7-A18E-2D37CB772C0A}</x14:id>
        </ext>
      </extLst>
    </cfRule>
  </conditionalFormatting>
  <conditionalFormatting sqref="K114:K117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{285F0D73-830C-433E-AA23-BAEC8D71BA1E}</x14:id>
        </ext>
      </extLst>
    </cfRule>
    <cfRule type="dataBar" priority="3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{B2982FC5-C67A-40C4-BE49-02C2C764123A}</x14:id>
        </ext>
      </extLst>
    </cfRule>
  </conditionalFormatting>
  <conditionalFormatting sqref="K114:K117">
    <cfRule type="dataBar" priority="3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{51E16E24-9284-4600-815D-8D11EC55D450}</x14:id>
        </ext>
      </extLst>
    </cfRule>
  </conditionalFormatting>
  <conditionalFormatting sqref="K114:K117">
    <cfRule type="dataBar" priority="3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{F3C4252B-E6F2-44FA-8CA4-7F2C4BA699CA}</x14:id>
        </ext>
      </extLst>
    </cfRule>
    <cfRule type="dataBar" priority="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{E6C5ABC8-A140-405E-A98F-1233FA43889C}</x14:id>
        </ext>
      </extLst>
    </cfRule>
  </conditionalFormatting>
  <conditionalFormatting sqref="E114:E117">
    <cfRule type="dataBar" priority="34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{05BE7DDD-6193-4B70-8BB0-345CA66E9520}</x14:id>
        </ext>
      </extLst>
    </cfRule>
    <cfRule type="dataBar" priority="3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{F5183DA2-EF83-4ABE-A89C-13A9B5946C3F}</x14:id>
        </ext>
      </extLst>
    </cfRule>
    <cfRule type="dataBar" priority="34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{E0E4DBCD-E9BA-436F-8E8F-903C22619D42}</x14:id>
        </ext>
      </extLst>
    </cfRule>
  </conditionalFormatting>
  <conditionalFormatting sqref="H114:H117">
    <cfRule type="dataBar" priority="3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{C37C4B3B-AD85-4FB7-A079-684281EA6E6D}</x14:id>
        </ext>
      </extLst>
    </cfRule>
    <cfRule type="dataBar" priority="35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{2715E2A9-F531-4D9B-AA46-4F705EC6F9FC}</x14:id>
        </ext>
      </extLst>
    </cfRule>
  </conditionalFormatting>
  <conditionalFormatting sqref="K114:K117">
    <cfRule type="dataBar" priority="3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{060CC04C-8D88-43EE-ACB8-8EC4B403D1E8}</x14:id>
        </ext>
      </extLst>
    </cfRule>
    <cfRule type="dataBar" priority="3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{284F711C-6ED1-4A39-A9C9-98DE681BFEE9}</x14:id>
        </ext>
      </extLst>
    </cfRule>
  </conditionalFormatting>
  <conditionalFormatting sqref="H114:H117">
    <cfRule type="dataBar" priority="3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{1B6232A2-2AF8-4B9B-8823-14D70D2822B5}</x14:id>
        </ext>
      </extLst>
    </cfRule>
    <cfRule type="dataBar" priority="3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{08AAF6CD-F079-43BC-AF66-D7E9BC9D4F04}</x14:id>
        </ext>
      </extLst>
    </cfRule>
  </conditionalFormatting>
  <conditionalFormatting sqref="E114:E117 K114:K117">
    <cfRule type="dataBar" priority="3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{24F21453-F8AE-4812-8B02-8DE4ECCC59B8}</x14:id>
        </ext>
      </extLst>
    </cfRule>
    <cfRule type="dataBar" priority="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{5A631067-1DD7-4C4C-B35E-138BBCED33B6}</x14:id>
        </ext>
      </extLst>
    </cfRule>
  </conditionalFormatting>
  <conditionalFormatting sqref="E129:E132">
    <cfRule type="dataBar" priority="3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{C224397E-4813-4EC3-BE40-156A2A4B3360}</x14:id>
        </ext>
      </extLst>
    </cfRule>
    <cfRule type="dataBar" priority="3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{CF06A369-9AED-4F09-91EA-E358B2128F11}</x14:id>
        </ext>
      </extLst>
    </cfRule>
  </conditionalFormatting>
  <conditionalFormatting sqref="K129:K132">
    <cfRule type="dataBar" priority="3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{987A61A1-8B83-495C-ABDA-5FF67C58852D}</x14:id>
        </ext>
      </extLst>
    </cfRule>
    <cfRule type="dataBar" priority="3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{1960CC36-BDA0-40EE-937B-192C353DC642}</x14:id>
        </ext>
      </extLst>
    </cfRule>
  </conditionalFormatting>
  <conditionalFormatting sqref="K129:K132"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{BA099157-1D22-4FB2-B159-1503BC9FEE11}</x14:id>
        </ext>
      </extLst>
    </cfRule>
  </conditionalFormatting>
  <conditionalFormatting sqref="K129:K132">
    <cfRule type="dataBar" priority="3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{2C038E5C-9B72-4125-907E-98622D983562}</x14:id>
        </ext>
      </extLst>
    </cfRule>
    <cfRule type="dataBar" priority="3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{68E735CE-C41B-4CF1-BCBB-BF26B6023DCB}</x14:id>
        </ext>
      </extLst>
    </cfRule>
  </conditionalFormatting>
  <conditionalFormatting sqref="K129:K132">
    <cfRule type="dataBar" priority="3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{8F1261C1-6252-4256-BBBC-2EDC4173C5D0}</x14:id>
        </ext>
      </extLst>
    </cfRule>
    <cfRule type="dataBar" priority="3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{26BE121F-D143-4461-8CCF-3E413FE62F2D}</x14:id>
        </ext>
      </extLst>
    </cfRule>
  </conditionalFormatting>
  <conditionalFormatting sqref="E129:E132">
    <cfRule type="dataBar" priority="30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{CB96C9DB-2598-465E-A9CF-2D2EBDC38A68}</x14:id>
        </ext>
      </extLst>
    </cfRule>
    <cfRule type="dataBar" priority="3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{D3E2B5C1-C37D-4D51-8693-D0374A13E6AA}</x14:id>
        </ext>
      </extLst>
    </cfRule>
    <cfRule type="dataBar" priority="3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{7B8DC759-9948-474A-9F3F-83F08A1A7A17}</x14:id>
        </ext>
      </extLst>
    </cfRule>
  </conditionalFormatting>
  <conditionalFormatting sqref="N129:N132 H129:H132">
    <cfRule type="dataBar" priority="30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{BCA8052A-C795-413B-AC89-E951667C55AC}</x14:id>
        </ext>
      </extLst>
    </cfRule>
  </conditionalFormatting>
  <conditionalFormatting sqref="N129:N132 H129:H132">
    <cfRule type="dataBar" priority="3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{E274378F-934C-4F6A-BDEC-7AAA0A3F1B86}</x14:id>
        </ext>
      </extLst>
    </cfRule>
  </conditionalFormatting>
  <conditionalFormatting sqref="N129:N132">
    <cfRule type="dataBar" priority="3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{987FF0E1-72DE-4940-9F30-DA969670EAC5}</x14:id>
        </ext>
      </extLst>
    </cfRule>
  </conditionalFormatting>
  <conditionalFormatting sqref="N129:N132">
    <cfRule type="dataBar" priority="30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{E32D28E6-DC30-4A30-B086-016C77E04D55}</x14:id>
        </ext>
      </extLst>
    </cfRule>
  </conditionalFormatting>
  <conditionalFormatting sqref="H129:H132">
    <cfRule type="dataBar" priority="3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{71823512-9623-408C-BF6B-B6FC3E159EA4}</x14:id>
        </ext>
      </extLst>
    </cfRule>
    <cfRule type="dataBar" priority="3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{515A1962-31F7-4A4B-BFAF-464BA03ED053}</x14:id>
        </ext>
      </extLst>
    </cfRule>
  </conditionalFormatting>
  <conditionalFormatting sqref="H129:H132 E129:E132"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{C7235611-843D-4E8D-B5CD-6296A55CB7B5}</x14:id>
        </ext>
      </extLst>
    </cfRule>
  </conditionalFormatting>
  <conditionalFormatting sqref="H129:H132">
    <cfRule type="dataBar" priority="3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{818333E1-BA5C-4B78-97B1-1F1E6F781400}</x14:id>
        </ext>
      </extLst>
    </cfRule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{4DF40B1A-135D-4281-BF33-AD233B8E999E}</x14:id>
        </ext>
      </extLst>
    </cfRule>
  </conditionalFormatting>
  <conditionalFormatting sqref="H129:H132">
    <cfRule type="dataBar" priority="3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{06068E93-C9B3-429C-A044-9B706E1CEFBF}</x14:id>
        </ext>
      </extLst>
    </cfRule>
  </conditionalFormatting>
  <conditionalFormatting sqref="N129:N132">
    <cfRule type="dataBar" priority="32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{55BDF0BD-9DC9-4993-9D64-E942C6EC1AA6}</x14:id>
        </ext>
      </extLst>
    </cfRule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{AFDF96BA-1DBD-4B01-9346-CC0ED12E4482}</x14:id>
        </ext>
      </extLst>
    </cfRule>
  </conditionalFormatting>
  <conditionalFormatting sqref="N129:N132"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{2F4E7B9F-0D44-4918-A30B-D0ABBC955BE9}</x14:id>
        </ext>
      </extLst>
    </cfRule>
  </conditionalFormatting>
  <conditionalFormatting sqref="N129:N132">
    <cfRule type="dataBar" priority="3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{226492FC-182E-4DC1-A2B9-5DB9DBE65AE4}</x14:id>
        </ext>
      </extLst>
    </cfRule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{4DFD553C-100C-41C4-A9C3-87E363CBD4B1}</x14:id>
        </ext>
      </extLst>
    </cfRule>
  </conditionalFormatting>
  <conditionalFormatting sqref="N129:N132">
    <cfRule type="dataBar" priority="3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{AAED559B-BD1A-4121-9691-C790847139A6}</x14:id>
        </ext>
      </extLst>
    </cfRule>
  </conditionalFormatting>
  <conditionalFormatting sqref="E129:E132 K129:K132">
    <cfRule type="dataBar" priority="3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{D646423E-6C6B-402C-AB16-AC34A69DE706}</x14:id>
        </ext>
      </extLst>
    </cfRule>
    <cfRule type="dataBar" priority="3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{F92FAFA3-9F89-44E8-A553-336C61392DD7}</x14:id>
        </ext>
      </extLst>
    </cfRule>
  </conditionalFormatting>
  <conditionalFormatting sqref="E145">
    <cfRule type="dataBar" priority="2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{576E2D5F-5398-4148-A9AC-BDFD7D3CFB46}</x14:id>
        </ext>
      </extLst>
    </cfRule>
  </conditionalFormatting>
  <conditionalFormatting sqref="E145"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{51074651-A18C-4876-889B-948959995F66}</x14:id>
        </ext>
      </extLst>
    </cfRule>
  </conditionalFormatting>
  <conditionalFormatting sqref="E146">
    <cfRule type="dataBar" priority="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{2057D3DC-F764-4981-A7A2-07D3BDAD863B}</x14:id>
        </ext>
      </extLst>
    </cfRule>
  </conditionalFormatting>
  <conditionalFormatting sqref="E146">
    <cfRule type="dataBar" priority="2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{6EA84C07-85F2-48E1-85B4-B844C88F78EA}</x14:id>
        </ext>
      </extLst>
    </cfRule>
  </conditionalFormatting>
  <conditionalFormatting sqref="E148:E151"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{4DA6381D-C176-472A-975B-8F4BE57E38A9}</x14:id>
        </ext>
      </extLst>
    </cfRule>
  </conditionalFormatting>
  <conditionalFormatting sqref="E148:E151"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{F8A78797-96DD-4560-9AFB-6FAA651A3C7C}</x14:id>
        </ext>
      </extLst>
    </cfRule>
  </conditionalFormatting>
  <conditionalFormatting sqref="E144:E151"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{CCF68A91-7182-4557-A702-FD9CC614F747}</x14:id>
        </ext>
      </extLst>
    </cfRule>
  </conditionalFormatting>
  <conditionalFormatting sqref="E144:E151">
    <cfRule type="dataBar" priority="2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{464AC936-8EE1-4720-BC28-C44174CBF0E3}</x14:id>
        </ext>
      </extLst>
    </cfRule>
  </conditionalFormatting>
  <conditionalFormatting sqref="K145">
    <cfRule type="dataBar" priority="2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{EB37E574-BD52-4F63-89A1-D7048B440FC7}</x14:id>
        </ext>
      </extLst>
    </cfRule>
  </conditionalFormatting>
  <conditionalFormatting sqref="K145">
    <cfRule type="dataBar" priority="2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{49D9B480-6501-4F75-B555-80D5DDD257F5}</x14:id>
        </ext>
      </extLst>
    </cfRule>
  </conditionalFormatting>
  <conditionalFormatting sqref="K146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{81F8D9D0-AE25-4DE1-B476-BB1AE6B5AB75}</x14:id>
        </ext>
      </extLst>
    </cfRule>
  </conditionalFormatting>
  <conditionalFormatting sqref="K146"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{C8D3682A-D26E-4B5B-ACA6-131EF98E0549}</x14:id>
        </ext>
      </extLst>
    </cfRule>
  </conditionalFormatting>
  <conditionalFormatting sqref="K148:K151"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{95D40741-A63F-4CE2-8C88-AE5F19D9E17C}</x14:id>
        </ext>
      </extLst>
    </cfRule>
  </conditionalFormatting>
  <conditionalFormatting sqref="K148:K151">
    <cfRule type="dataBar" priority="2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{BF451444-99CE-433B-A235-B2AB60CF45EE}</x14:id>
        </ext>
      </extLst>
    </cfRule>
  </conditionalFormatting>
  <conditionalFormatting sqref="K144">
    <cfRule type="dataBar" priority="2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{EE335EB8-AF95-4827-9FC4-27F54E1E0D59}</x14:id>
        </ext>
      </extLst>
    </cfRule>
  </conditionalFormatting>
  <conditionalFormatting sqref="K144">
    <cfRule type="dataBar" priority="2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{BA788162-1B26-4668-8DD0-E7CF615B546C}</x14:id>
        </ext>
      </extLst>
    </cfRule>
  </conditionalFormatting>
  <conditionalFormatting sqref="E147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{34D1A203-3C26-4150-94F8-22762A5BC927}</x14:id>
        </ext>
      </extLst>
    </cfRule>
  </conditionalFormatting>
  <conditionalFormatting sqref="E147">
    <cfRule type="dataBar" priority="2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{A2660B59-9800-4005-9779-F1E21BB23CC4}</x14:id>
        </ext>
      </extLst>
    </cfRule>
  </conditionalFormatting>
  <conditionalFormatting sqref="K147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{CB8E5840-FFFE-4B92-A040-27F3E867CBB6}</x14:id>
        </ext>
      </extLst>
    </cfRule>
  </conditionalFormatting>
  <conditionalFormatting sqref="K147"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{99AC99EF-B8B5-4F3F-8368-15D85C53FBD0}</x14:id>
        </ext>
      </extLst>
    </cfRule>
  </conditionalFormatting>
  <conditionalFormatting sqref="E144:E151">
    <cfRule type="dataBar" priority="2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{89DA92AB-361A-4673-AD31-99841C336D6E}</x14:id>
        </ext>
      </extLst>
    </cfRule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{D82AA7CC-DD8F-4F45-8686-C50E21A2CB11}</x14:id>
        </ext>
      </extLst>
    </cfRule>
  </conditionalFormatting>
  <conditionalFormatting sqref="K144:K151">
    <cfRule type="dataBar" priority="2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{891D375D-A414-48FE-B609-D1F217A35072}</x14:id>
        </ext>
      </extLst>
    </cfRule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{D09C0342-ED6A-4CA7-AE74-6345A34224A1}</x14:id>
        </ext>
      </extLst>
    </cfRule>
  </conditionalFormatting>
  <conditionalFormatting sqref="H144:H151 K144:K151"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{FB62F1DE-83BC-43BA-BFBE-DD7760D9569E}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{424CC374-8FBC-44B9-A592-7A67A96AE64B}</x14:id>
        </ext>
      </extLst>
    </cfRule>
  </conditionalFormatting>
  <conditionalFormatting sqref="K145"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{26B7F366-39E2-44C1-83B2-80DB5B946771}</x14:id>
        </ext>
      </extLst>
    </cfRule>
  </conditionalFormatting>
  <conditionalFormatting sqref="K145">
    <cfRule type="dataBar" priority="2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{62CB58B3-5055-4CC8-A4FC-278C14E17518}</x14:id>
        </ext>
      </extLst>
    </cfRule>
  </conditionalFormatting>
  <conditionalFormatting sqref="K146">
    <cfRule type="dataBar" priority="2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{F7BB119E-E333-467B-8FA2-39187F488191}</x14:id>
        </ext>
      </extLst>
    </cfRule>
  </conditionalFormatting>
  <conditionalFormatting sqref="K146">
    <cfRule type="dataBar" priority="2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{DB2FC118-1235-46E5-8826-95D57DB0D34F}</x14:id>
        </ext>
      </extLst>
    </cfRule>
  </conditionalFormatting>
  <conditionalFormatting sqref="K148:K151">
    <cfRule type="dataBar" priority="2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{234E98CC-43CB-4B10-B0E4-9B749D5D8FA0}</x14:id>
        </ext>
      </extLst>
    </cfRule>
  </conditionalFormatting>
  <conditionalFormatting sqref="K148:K151">
    <cfRule type="dataBar" priority="2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{10861FDA-1C94-4BE8-AA4F-BC34C0CA431D}</x14:id>
        </ext>
      </extLst>
    </cfRule>
  </conditionalFormatting>
  <conditionalFormatting sqref="K144:K151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{9EB6B913-8352-4E8B-BA8B-3BC0959EB336}</x14:id>
        </ext>
      </extLst>
    </cfRule>
  </conditionalFormatting>
  <conditionalFormatting sqref="K144:K151">
    <cfRule type="dataBar" priority="2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{ADCC872B-C79D-437A-9C77-EE7B59E3F3DE}</x14:id>
        </ext>
      </extLst>
    </cfRule>
  </conditionalFormatting>
  <conditionalFormatting sqref="K147">
    <cfRule type="dataBar" priority="2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{64C37131-0079-4E68-A0A2-CB57108D1A49}</x14:id>
        </ext>
      </extLst>
    </cfRule>
  </conditionalFormatting>
  <conditionalFormatting sqref="K147">
    <cfRule type="dataBar" priority="2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{9D4351E7-F3CC-4407-BCF1-1160867BEFE4}</x14:id>
        </ext>
      </extLst>
    </cfRule>
  </conditionalFormatting>
  <conditionalFormatting sqref="K144:K151">
    <cfRule type="dataBar" priority="2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{9A97F5D8-C3EA-4483-9D74-E1B81CE9DBB7}</x14:id>
        </ext>
      </extLst>
    </cfRule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{0D3BE9E7-747C-4D32-8114-C209D27C9EAA}</x14:id>
        </ext>
      </extLst>
    </cfRule>
  </conditionalFormatting>
  <conditionalFormatting sqref="E144:E151">
    <cfRule type="dataBar" priority="2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{1F35ECFD-5F6A-48F5-988A-A3CDF5AD6FC5}</x14:id>
        </ext>
      </extLst>
    </cfRule>
    <cfRule type="dataBar" priority="2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{328BD1AD-B3D7-499C-9F53-2473504C3CD0}</x14:id>
        </ext>
      </extLst>
    </cfRule>
    <cfRule type="dataBar" priority="2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{6BB10211-F73F-4FC7-A4B0-B091B98E3590}</x14:id>
        </ext>
      </extLst>
    </cfRule>
  </conditionalFormatting>
  <conditionalFormatting sqref="H144:H151 N150:N151">
    <cfRule type="dataBar" priority="22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{FB343669-7F27-4D0D-9CD3-9C3E0FDFE5B8}</x14:id>
        </ext>
      </extLst>
    </cfRule>
    <cfRule type="dataBar" priority="2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{CB46C3E5-781D-4A1C-86B1-B9CAC095E1F7}</x14:id>
        </ext>
      </extLst>
    </cfRule>
  </conditionalFormatting>
  <conditionalFormatting sqref="H145">
    <cfRule type="dataBar" priority="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{95F73991-3242-4587-8151-0BB8A396AC2B}</x14:id>
        </ext>
      </extLst>
    </cfRule>
  </conditionalFormatting>
  <conditionalFormatting sqref="H145">
    <cfRule type="dataBar" priority="2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{A667E8EA-47A4-40DF-B942-EC6AB848C8B1}</x14:id>
        </ext>
      </extLst>
    </cfRule>
  </conditionalFormatting>
  <conditionalFormatting sqref="H146"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{D8DA4413-B045-4E21-925F-147C2019A2DA}</x14:id>
        </ext>
      </extLst>
    </cfRule>
  </conditionalFormatting>
  <conditionalFormatting sqref="H146">
    <cfRule type="dataBar" priority="2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{CDEC52DA-9AE6-4575-8679-6AF9C06DD35A}</x14:id>
        </ext>
      </extLst>
    </cfRule>
  </conditionalFormatting>
  <conditionalFormatting sqref="H148:H151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{BC3BED62-0450-474C-9934-BCB782244701}</x14:id>
        </ext>
      </extLst>
    </cfRule>
  </conditionalFormatting>
  <conditionalFormatting sqref="H148:H151">
    <cfRule type="dataBar" priority="2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{6ACCE42E-4995-4242-80A7-77088D9A2578}</x14:id>
        </ext>
      </extLst>
    </cfRule>
  </conditionalFormatting>
  <conditionalFormatting sqref="H144">
    <cfRule type="dataBar" priority="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{97BE07DA-4194-4197-AF40-354EEEFC1235}</x14:id>
        </ext>
      </extLst>
    </cfRule>
  </conditionalFormatting>
  <conditionalFormatting sqref="H144">
    <cfRule type="dataBar" priority="2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{7A988F4F-C0A8-45FB-B033-885BFC1D96EB}</x14:id>
        </ext>
      </extLst>
    </cfRule>
  </conditionalFormatting>
  <conditionalFormatting sqref="H147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{1419971C-179A-4F47-B79E-7C6B4E22C02A}</x14:id>
        </ext>
      </extLst>
    </cfRule>
  </conditionalFormatting>
  <conditionalFormatting sqref="H147">
    <cfRule type="dataBar" priority="2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{68AD91A1-89AC-48A0-B877-CD245E46066C}</x14:id>
        </ext>
      </extLst>
    </cfRule>
  </conditionalFormatting>
  <conditionalFormatting sqref="H144:H151">
    <cfRule type="dataBar" priority="2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{E6600D6F-608D-4523-8DBA-B821CC2B21D7}</x14:id>
        </ext>
      </extLst>
    </cfRule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{3CB31D79-7A4D-42FB-B37D-F3A79880009C}</x14:id>
        </ext>
      </extLst>
    </cfRule>
  </conditionalFormatting>
  <conditionalFormatting sqref="H144:H151"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{F4467BDD-3563-461D-9F18-0A716D503FEB}</x14:id>
        </ext>
      </extLst>
    </cfRule>
  </conditionalFormatting>
  <conditionalFormatting sqref="H144:H151">
    <cfRule type="dataBar" priority="2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{369AD5F9-12D2-4BA4-B740-E3F6E5BBFBE4}</x14:id>
        </ext>
      </extLst>
    </cfRule>
  </conditionalFormatting>
  <conditionalFormatting sqref="N150:N151">
    <cfRule type="dataBar" priority="2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{70F5C314-631B-4541-8E29-152C1199D7C0}</x14:id>
        </ext>
      </extLst>
    </cfRule>
  </conditionalFormatting>
  <conditionalFormatting sqref="N150:N151">
    <cfRule type="dataBar" priority="2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{4C51DABB-F926-41BC-8E63-32C37F562E8B}</x14:id>
        </ext>
      </extLst>
    </cfRule>
  </conditionalFormatting>
  <conditionalFormatting sqref="N150:N151">
    <cfRule type="dataBar" priority="2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{503F92C6-3C47-4F05-A068-D5F3902E03CB}</x14:id>
        </ext>
      </extLst>
    </cfRule>
    <cfRule type="dataBar" priority="2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{B3001645-F77E-4826-8329-A27DD858E5DF}</x14:id>
        </ext>
      </extLst>
    </cfRule>
  </conditionalFormatting>
  <conditionalFormatting sqref="E144:E151 H144:H151 K144:K151 N150:N151">
    <cfRule type="dataBar" priority="2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{0DD90A00-EDCC-4F7C-92EC-853DE3BC8E7D}</x14:id>
        </ext>
      </extLst>
    </cfRule>
    <cfRule type="dataBar" priority="2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{4D6F94A1-BE78-40C4-B0F8-643373F1DB59}</x14:id>
        </ext>
      </extLst>
    </cfRule>
  </conditionalFormatting>
  <conditionalFormatting sqref="N150:N151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{58A04B86-7481-4337-9F3C-5BE3467A687F}</x14:id>
        </ext>
      </extLst>
    </cfRule>
  </conditionalFormatting>
  <conditionalFormatting sqref="N150:N151">
    <cfRule type="dataBar" priority="2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{9B44ECA8-CA6D-48CE-AD94-4AA7B4D4FAD4}</x14:id>
        </ext>
      </extLst>
    </cfRule>
  </conditionalFormatting>
  <conditionalFormatting sqref="E144:E151 K144:K151">
    <cfRule type="dataBar" priority="3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{A84B1CDD-8C6D-47B7-938D-670F8C75E5B9}</x14:id>
        </ext>
      </extLst>
    </cfRule>
    <cfRule type="dataBar" priority="3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{D8A778D8-F328-4942-84BB-6043AC6DA960}</x14:id>
        </ext>
      </extLst>
    </cfRule>
  </conditionalFormatting>
  <conditionalFormatting sqref="Q150:Q151">
    <cfRule type="dataBar" priority="1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{A8E574B6-006A-4629-B3E1-78F950EF04C8}</x14:id>
        </ext>
      </extLst>
    </cfRule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{A22179E3-461D-4143-B06D-4DF4AD242CAA}</x14:id>
        </ext>
      </extLst>
    </cfRule>
  </conditionalFormatting>
  <conditionalFormatting sqref="Q150:Q151">
    <cfRule type="dataBar" priority="1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{ED709B56-66F0-450A-B89A-8BA99585E64E}</x14:id>
        </ext>
      </extLst>
    </cfRule>
  </conditionalFormatting>
  <conditionalFormatting sqref="Q150:Q151">
    <cfRule type="dataBar" priority="1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{8A88B968-FE8A-4557-8D64-DBCCD9B28481}</x14:id>
        </ext>
      </extLst>
    </cfRule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{4BBFA3BB-D430-42A7-A85C-61F5EAFA9357}</x14:id>
        </ext>
      </extLst>
    </cfRule>
  </conditionalFormatting>
  <conditionalFormatting sqref="Q150:Q151">
    <cfRule type="dataBar" priority="192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{E2D25FFA-9D3B-4822-B070-6F9C8502E426}</x14:id>
        </ext>
      </extLst>
    </cfRule>
    <cfRule type="dataBar" priority="19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{1EF9577C-2EEB-4B87-86E3-FF35432B95B7}</x14:id>
        </ext>
      </extLst>
    </cfRule>
  </conditionalFormatting>
  <conditionalFormatting sqref="Q150:Q151"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{F6D67142-8AF9-4474-B70E-EAB13B4ABB6B}</x14:id>
        </ext>
      </extLst>
    </cfRule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{8D782E55-16E4-44F3-885E-F7B51EB25DAB}</x14:id>
        </ext>
      </extLst>
    </cfRule>
  </conditionalFormatting>
  <conditionalFormatting sqref="E161">
    <cfRule type="dataBar" priority="1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{A4F88DDF-CD99-4B51-B2E5-55D6751028A8}</x14:id>
        </ext>
      </extLst>
    </cfRule>
  </conditionalFormatting>
  <conditionalFormatting sqref="E161"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{F1678F8C-FF22-4B77-85B2-AEE14D559AF8}</x14:id>
        </ext>
      </extLst>
    </cfRule>
  </conditionalFormatting>
  <conditionalFormatting sqref="E162"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{6513A199-837D-4DF2-B019-C3292EE3B77D}</x14:id>
        </ext>
      </extLst>
    </cfRule>
  </conditionalFormatting>
  <conditionalFormatting sqref="E162">
    <cfRule type="dataBar" priority="1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{DBA8456C-5368-49FD-9444-207EF2627D44}</x14:id>
        </ext>
      </extLst>
    </cfRule>
  </conditionalFormatting>
  <conditionalFormatting sqref="E163">
    <cfRule type="dataBar" priority="1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{A880C66E-4B54-4155-97EF-3B90968A88BF}</x14:id>
        </ext>
      </extLst>
    </cfRule>
  </conditionalFormatting>
  <conditionalFormatting sqref="E163">
    <cfRule type="dataBar" priority="1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{19A0AD7C-24DC-40C2-97DB-7EC52B88A771}</x14:id>
        </ext>
      </extLst>
    </cfRule>
  </conditionalFormatting>
  <conditionalFormatting sqref="E164">
    <cfRule type="dataBar" priority="1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{5D486D00-94C5-4EEA-9DC2-6B7C06626C7A}</x14:id>
        </ext>
      </extLst>
    </cfRule>
  </conditionalFormatting>
  <conditionalFormatting sqref="E164">
    <cfRule type="dataBar" priority="1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{FD3D554E-15FB-407B-8833-85C6E79EA9D8}</x14:id>
        </ext>
      </extLst>
    </cfRule>
  </conditionalFormatting>
  <conditionalFormatting sqref="K161"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{F1DDF2A9-481E-4204-AFB8-CFDC5FBD8F4E}</x14:id>
        </ext>
      </extLst>
    </cfRule>
  </conditionalFormatting>
  <conditionalFormatting sqref="K161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{0B182346-B9A8-4449-9FF6-286CEA56EAD5}</x14:id>
        </ext>
      </extLst>
    </cfRule>
  </conditionalFormatting>
  <conditionalFormatting sqref="K162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{3908A537-4437-46E9-A4D0-042DB223A909}</x14:id>
        </ext>
      </extLst>
    </cfRule>
  </conditionalFormatting>
  <conditionalFormatting sqref="K162">
    <cfRule type="dataBar" priority="1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{D27157B9-180B-4CAE-8AD5-A6A661833761}</x14:id>
        </ext>
      </extLst>
    </cfRule>
  </conditionalFormatting>
  <conditionalFormatting sqref="K163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{FB4C8098-B214-4FCB-BE0C-F057EE6D5B59}</x14:id>
        </ext>
      </extLst>
    </cfRule>
  </conditionalFormatting>
  <conditionalFormatting sqref="K163"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{7BF4AEDB-D4E9-4DF8-BB2A-79A8A44A642B}</x14:id>
        </ext>
      </extLst>
    </cfRule>
  </conditionalFormatting>
  <conditionalFormatting sqref="K164"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{019E0E52-D2C0-4CAC-8973-364FED2F3AF6}</x14:id>
        </ext>
      </extLst>
    </cfRule>
  </conditionalFormatting>
  <conditionalFormatting sqref="K164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{7C04C32F-C8FD-4849-B9ED-81F64256DB66}</x14:id>
        </ext>
      </extLst>
    </cfRule>
  </conditionalFormatting>
  <conditionalFormatting sqref="K160">
    <cfRule type="dataBar" priority="1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{894A8BA8-B3D9-411C-BD3F-55F58BB3BDCA}</x14:id>
        </ext>
      </extLst>
    </cfRule>
  </conditionalFormatting>
  <conditionalFormatting sqref="K160"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{47CEB162-9E3E-4651-A0D8-762903257A7D}</x14:id>
        </ext>
      </extLst>
    </cfRule>
  </conditionalFormatting>
  <conditionalFormatting sqref="K161"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{ADE1D245-A494-4FB6-8312-3224DD6931BD}</x14:id>
        </ext>
      </extLst>
    </cfRule>
  </conditionalFormatting>
  <conditionalFormatting sqref="K161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{5F9F62A6-CFEF-41AE-A3A9-29F45A49C515}</x14:id>
        </ext>
      </extLst>
    </cfRule>
  </conditionalFormatting>
  <conditionalFormatting sqref="K162">
    <cfRule type="dataBar" priority="1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{C9B9A578-2D8B-48B9-AB91-DA3DD7D44DB7}</x14:id>
        </ext>
      </extLst>
    </cfRule>
  </conditionalFormatting>
  <conditionalFormatting sqref="K162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{B18F8939-070F-4713-9096-8B8C694F5259}</x14:id>
        </ext>
      </extLst>
    </cfRule>
  </conditionalFormatting>
  <conditionalFormatting sqref="K163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{9FA08FB2-26A1-44C3-AF49-7A107636671A}</x14:id>
        </ext>
      </extLst>
    </cfRule>
  </conditionalFormatting>
  <conditionalFormatting sqref="K163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{B7E1CFFB-8EAB-4BC0-AC63-B338C780FF1D}</x14:id>
        </ext>
      </extLst>
    </cfRule>
  </conditionalFormatting>
  <conditionalFormatting sqref="K164"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{749A4586-3175-4407-907C-73CF5B453937}</x14:id>
        </ext>
      </extLst>
    </cfRule>
  </conditionalFormatting>
  <conditionalFormatting sqref="K164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{F85FF456-56A9-4693-BACD-B3B168CAA919}</x14:id>
        </ext>
      </extLst>
    </cfRule>
  </conditionalFormatting>
  <conditionalFormatting sqref="K161">
    <cfRule type="dataBar" priority="1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{5D5D0EFA-B747-47C3-AADE-1D457B343AA8}</x14:id>
        </ext>
      </extLst>
    </cfRule>
  </conditionalFormatting>
  <conditionalFormatting sqref="K161">
    <cfRule type="dataBar" priority="1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{C171DC22-35A9-4B88-B5BB-BA0AB853F9DC}</x14:id>
        </ext>
      </extLst>
    </cfRule>
  </conditionalFormatting>
  <conditionalFormatting sqref="K162"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{A5306666-1E81-43D8-A59D-D85AB7040D11}</x14:id>
        </ext>
      </extLst>
    </cfRule>
  </conditionalFormatting>
  <conditionalFormatting sqref="K162">
    <cfRule type="dataBar" priority="1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{3230119A-8290-4C0C-B716-CF1E8A67E113}</x14:id>
        </ext>
      </extLst>
    </cfRule>
  </conditionalFormatting>
  <conditionalFormatting sqref="K163">
    <cfRule type="dataBar" priority="1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{06C4033B-DFCB-4620-B9CF-F2E96134957D}</x14:id>
        </ext>
      </extLst>
    </cfRule>
  </conditionalFormatting>
  <conditionalFormatting sqref="K163">
    <cfRule type="dataBar" priority="1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{1E0BCB56-6023-485E-8726-1D1000754E21}</x14:id>
        </ext>
      </extLst>
    </cfRule>
  </conditionalFormatting>
  <conditionalFormatting sqref="K164">
    <cfRule type="dataBar" priority="1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{049581C9-CC70-4886-9A01-CDB52D4B20E7}</x14:id>
        </ext>
      </extLst>
    </cfRule>
  </conditionalFormatting>
  <conditionalFormatting sqref="K164">
    <cfRule type="dataBar" priority="1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{14A2A8AC-0548-44F7-81A5-88CA41AB412D}</x14:id>
        </ext>
      </extLst>
    </cfRule>
  </conditionalFormatting>
  <conditionalFormatting sqref="K160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{5116F291-D7F7-4C23-8B16-96206870C7E1}</x14:id>
        </ext>
      </extLst>
    </cfRule>
  </conditionalFormatting>
  <conditionalFormatting sqref="K160"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{3138B690-AB19-4826-8CBA-2BCB6AA2060E}</x14:id>
        </ext>
      </extLst>
    </cfRule>
  </conditionalFormatting>
  <conditionalFormatting sqref="K161">
    <cfRule type="dataBar" priority="1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{6F87C4BA-F793-4FF6-99C7-6204032D0552}</x14:id>
        </ext>
      </extLst>
    </cfRule>
  </conditionalFormatting>
  <conditionalFormatting sqref="K161">
    <cfRule type="dataBar" priority="1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{6A404A92-C427-4AF1-9159-5FB658986B3A}</x14:id>
        </ext>
      </extLst>
    </cfRule>
  </conditionalFormatting>
  <conditionalFormatting sqref="K162">
    <cfRule type="dataBar" priority="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{0CFFC48D-350B-4543-83E1-B8577781BC04}</x14:id>
        </ext>
      </extLst>
    </cfRule>
  </conditionalFormatting>
  <conditionalFormatting sqref="K162">
    <cfRule type="dataBar" priority="1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{183395C9-CF12-4E2A-B08C-A426A82531C3}</x14:id>
        </ext>
      </extLst>
    </cfRule>
  </conditionalFormatting>
  <conditionalFormatting sqref="K163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{FFB7CA25-5D1D-412D-95BF-B14AEFF6709D}</x14:id>
        </ext>
      </extLst>
    </cfRule>
  </conditionalFormatting>
  <conditionalFormatting sqref="K163"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{E4DF09AF-02A8-4F83-9790-AF154FFFF696}</x14:id>
        </ext>
      </extLst>
    </cfRule>
  </conditionalFormatting>
  <conditionalFormatting sqref="K164">
    <cfRule type="dataBar" priority="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{BA6EDCD1-1F56-46C1-BA61-D0591D5F57D9}</x14:id>
        </ext>
      </extLst>
    </cfRule>
  </conditionalFormatting>
  <conditionalFormatting sqref="K164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{4986AC65-2F56-411B-96F1-B0D9D6FF2EEA}</x14:id>
        </ext>
      </extLst>
    </cfRule>
  </conditionalFormatting>
  <conditionalFormatting sqref="H161"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{15F5B86C-AD83-440A-8A47-9CFBE1930E71}</x14:id>
        </ext>
      </extLst>
    </cfRule>
  </conditionalFormatting>
  <conditionalFormatting sqref="H161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{924FA241-7778-495F-8CD9-73D091C9173F}</x14:id>
        </ext>
      </extLst>
    </cfRule>
  </conditionalFormatting>
  <conditionalFormatting sqref="H162"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{D4BFBB25-4F02-4389-9353-05430360A8B1}</x14:id>
        </ext>
      </extLst>
    </cfRule>
  </conditionalFormatting>
  <conditionalFormatting sqref="H162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{2A7303E0-A7DD-4D18-B64F-D971FFE73FFC}</x14:id>
        </ext>
      </extLst>
    </cfRule>
  </conditionalFormatting>
  <conditionalFormatting sqref="H163">
    <cfRule type="dataBar" priority="1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{CDB76F6E-FECD-454B-A9D4-1FE4ACBAA26A}</x14:id>
        </ext>
      </extLst>
    </cfRule>
  </conditionalFormatting>
  <conditionalFormatting sqref="H163">
    <cfRule type="dataBar" priority="1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{A23AB2FE-A2C8-4D60-9CE9-5F639073416D}</x14:id>
        </ext>
      </extLst>
    </cfRule>
  </conditionalFormatting>
  <conditionalFormatting sqref="H164">
    <cfRule type="dataBar" priority="1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{835076EC-B116-45F8-90FB-AA2C96B2D57A}</x14:id>
        </ext>
      </extLst>
    </cfRule>
  </conditionalFormatting>
  <conditionalFormatting sqref="H164">
    <cfRule type="dataBar" priority="1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{776497AD-0481-41F3-A03C-40F3682C63B6}</x14:id>
        </ext>
      </extLst>
    </cfRule>
  </conditionalFormatting>
  <conditionalFormatting sqref="H160"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{979888CA-0E6F-41C9-B9A0-B6E763B1FE9C}</x14:id>
        </ext>
      </extLst>
    </cfRule>
  </conditionalFormatting>
  <conditionalFormatting sqref="H160">
    <cfRule type="dataBar" priority="1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{ED969DEF-9F5E-43F2-89CF-EA58AC9BB0E6}</x14:id>
        </ext>
      </extLst>
    </cfRule>
  </conditionalFormatting>
  <conditionalFormatting sqref="N161">
    <cfRule type="dataBar" priority="1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{98981FBB-9D7D-4E5A-8127-DF4070E4CEBF}</x14:id>
        </ext>
      </extLst>
    </cfRule>
  </conditionalFormatting>
  <conditionalFormatting sqref="N161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{C40E3F24-71AC-48E8-A88F-1DC5C2781BB9}</x14:id>
        </ext>
      </extLst>
    </cfRule>
  </conditionalFormatting>
  <conditionalFormatting sqref="N162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{5937D08A-15AA-4B93-A38E-9CF911E76DA6}</x14:id>
        </ext>
      </extLst>
    </cfRule>
  </conditionalFormatting>
  <conditionalFormatting sqref="N162">
    <cfRule type="dataBar" priority="1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{1875F251-FA89-410C-B27E-84EDF6A20E52}</x14:id>
        </ext>
      </extLst>
    </cfRule>
  </conditionalFormatting>
  <conditionalFormatting sqref="N163">
    <cfRule type="dataBar" priority="1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{3ADDDCAB-FD51-4094-8BD4-7EB4EB2B4FA7}</x14:id>
        </ext>
      </extLst>
    </cfRule>
  </conditionalFormatting>
  <conditionalFormatting sqref="N163"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{1FFFD63B-7B20-4000-B4DC-B6187291892C}</x14:id>
        </ext>
      </extLst>
    </cfRule>
  </conditionalFormatting>
  <conditionalFormatting sqref="N164">
    <cfRule type="dataBar" priority="1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{3B2BC766-A1EA-4853-A1C9-D191E18716D0}</x14:id>
        </ext>
      </extLst>
    </cfRule>
  </conditionalFormatting>
  <conditionalFormatting sqref="N164">
    <cfRule type="dataBar" priority="1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{6BBF446F-37E8-4C65-ACF5-5A248FDF4C3F}</x14:id>
        </ext>
      </extLst>
    </cfRule>
  </conditionalFormatting>
  <conditionalFormatting sqref="N160">
    <cfRule type="dataBar" priority="1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{93B14B04-B096-4F4E-9FB0-45A0A48F2170}</x14:id>
        </ext>
      </extLst>
    </cfRule>
  </conditionalFormatting>
  <conditionalFormatting sqref="N160">
    <cfRule type="dataBar" priority="1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{35B073F5-14A7-4987-9187-5F39A90441A1}</x14:id>
        </ext>
      </extLst>
    </cfRule>
  </conditionalFormatting>
  <conditionalFormatting sqref="E178:E183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{1C1CE0D5-BDAC-41F0-AA2D-6A807E7B7B33}</x14:id>
        </ext>
      </extLst>
    </cfRule>
  </conditionalFormatting>
  <conditionalFormatting sqref="E178:E183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{FD52C956-1C13-4C80-BA94-5EC3BC7D1AAB}</x14:id>
        </ext>
      </extLst>
    </cfRule>
  </conditionalFormatting>
  <conditionalFormatting sqref="E179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{9FEBD8E7-3316-4961-80D0-155AA3E3CAF9}</x14:id>
        </ext>
      </extLst>
    </cfRule>
  </conditionalFormatting>
  <conditionalFormatting sqref="E179">
    <cfRule type="dataBar" priority="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{8F724F61-96F6-421B-AA3C-FA61F3313D61}</x14:id>
        </ext>
      </extLst>
    </cfRule>
  </conditionalFormatting>
  <conditionalFormatting sqref="E180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{98F17891-FE95-493D-98C5-5CBD39C3E09B}</x14:id>
        </ext>
      </extLst>
    </cfRule>
  </conditionalFormatting>
  <conditionalFormatting sqref="E180">
    <cfRule type="dataBar" priority="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{8909C563-557D-4284-9273-81B2B8FA2CAD}</x14:id>
        </ext>
      </extLst>
    </cfRule>
  </conditionalFormatting>
  <conditionalFormatting sqref="E181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{F524C494-87A2-42B7-BD74-74E6FCC7EF76}</x14:id>
        </ext>
      </extLst>
    </cfRule>
  </conditionalFormatting>
  <conditionalFormatting sqref="E181">
    <cfRule type="dataBar" priority="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{07299132-49DE-4153-9AAB-24C34A2E2C3B}</x14:id>
        </ext>
      </extLst>
    </cfRule>
  </conditionalFormatting>
  <conditionalFormatting sqref="E182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{2392861C-90C1-4C6D-9645-756A9E702F0C}</x14:id>
        </ext>
      </extLst>
    </cfRule>
  </conditionalFormatting>
  <conditionalFormatting sqref="E182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{D6EBB96F-737B-4839-A4E3-F4A6F85AD7DD}</x14:id>
        </ext>
      </extLst>
    </cfRule>
  </conditionalFormatting>
  <conditionalFormatting sqref="E18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{529B9C46-2431-4DE4-9BB1-86C09CA30BEE}</x14:id>
        </ext>
      </extLst>
    </cfRule>
  </conditionalFormatting>
  <conditionalFormatting sqref="E183">
    <cfRule type="dataBar" priority="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{CBE8548D-496C-452D-A0EF-DC5E018E1CE9}</x14:id>
        </ext>
      </extLst>
    </cfRule>
  </conditionalFormatting>
  <conditionalFormatting sqref="E177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{4992483E-CF3D-4A91-A3BC-90EA990C6E8B}</x14:id>
        </ext>
      </extLst>
    </cfRule>
  </conditionalFormatting>
  <conditionalFormatting sqref="E177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{A4643AC3-C03E-4438-9DE8-B730576153BD}</x14:id>
        </ext>
      </extLst>
    </cfRule>
  </conditionalFormatting>
  <conditionalFormatting sqref="E177:E183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{CE2D6D88-9E49-4B38-BB5A-74E05D49C889}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{70649211-D725-4FEC-A0E7-B9E91CADFD4B}</x14:id>
        </ext>
      </extLst>
    </cfRule>
  </conditionalFormatting>
  <conditionalFormatting sqref="E177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{DBF62697-B2B2-457A-B57D-849802877ADC}</x14:id>
        </ext>
      </extLst>
    </cfRule>
  </conditionalFormatting>
  <conditionalFormatting sqref="E177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{BB23019C-6E38-418D-805E-563368787767}</x14:id>
        </ext>
      </extLst>
    </cfRule>
  </conditionalFormatting>
  <conditionalFormatting sqref="K178:K183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{A4024268-77A6-4DA6-BBBC-D3A688B3E862}</x14:id>
        </ext>
      </extLst>
    </cfRule>
  </conditionalFormatting>
  <conditionalFormatting sqref="K178:K183">
    <cfRule type="dataBar" priority="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{857294A4-7A72-41DD-9929-6E01BD6BE93B}</x14:id>
        </ext>
      </extLst>
    </cfRule>
  </conditionalFormatting>
  <conditionalFormatting sqref="K17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{BFAF8B47-EA1E-4E44-87E5-C3D5F30AD4AA}</x14:id>
        </ext>
      </extLst>
    </cfRule>
  </conditionalFormatting>
  <conditionalFormatting sqref="K179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{C58EFEA7-9782-418F-AF6D-82255144B87A}</x14:id>
        </ext>
      </extLst>
    </cfRule>
  </conditionalFormatting>
  <conditionalFormatting sqref="K180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{5AC34D75-F24C-4253-AB81-B50DADF3DAB6}</x14:id>
        </ext>
      </extLst>
    </cfRule>
  </conditionalFormatting>
  <conditionalFormatting sqref="K180">
    <cfRule type="dataBar" priority="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{A4E17853-6EA8-4CBA-B944-303958E0B933}</x14:id>
        </ext>
      </extLst>
    </cfRule>
  </conditionalFormatting>
  <conditionalFormatting sqref="K18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{A61633DB-FD88-4919-BE3F-7E51288B22A1}</x14:id>
        </ext>
      </extLst>
    </cfRule>
  </conditionalFormatting>
  <conditionalFormatting sqref="K181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{308E6A02-7250-41C3-8CBF-B9762B4B4F25}</x14:id>
        </ext>
      </extLst>
    </cfRule>
  </conditionalFormatting>
  <conditionalFormatting sqref="K182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{5FD6EF3B-0526-471B-8377-FBC41FE9E00F}</x14:id>
        </ext>
      </extLst>
    </cfRule>
  </conditionalFormatting>
  <conditionalFormatting sqref="K182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{3EE39DF3-9E42-48FF-987D-2950612C9212}</x14:id>
        </ext>
      </extLst>
    </cfRule>
  </conditionalFormatting>
  <conditionalFormatting sqref="K183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{C13F6EC7-46B6-4D56-9712-EB9C2AE09BA5}</x14:id>
        </ext>
      </extLst>
    </cfRule>
  </conditionalFormatting>
  <conditionalFormatting sqref="K183"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{FAC6C39E-2A21-4448-8CE5-AD559DCF3F40}</x14:id>
        </ext>
      </extLst>
    </cfRule>
  </conditionalFormatting>
  <conditionalFormatting sqref="K17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{9E5DA160-0861-4F78-9B9E-C8CE34FCA8EC}</x14:id>
        </ext>
      </extLst>
    </cfRule>
  </conditionalFormatting>
  <conditionalFormatting sqref="K177">
    <cfRule type="dataBar" priority="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{C733C026-A1C7-440F-914A-E67B2DFE5FFF}</x14:id>
        </ext>
      </extLst>
    </cfRule>
  </conditionalFormatting>
  <conditionalFormatting sqref="K177:K183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{8318766C-C40A-4C97-AECC-9749428D7854}</x14:id>
        </ext>
      </extLst>
    </cfRule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{A6404E6B-529B-4D6F-A8D5-7AF7A1FCD49B}</x14:id>
        </ext>
      </extLst>
    </cfRule>
  </conditionalFormatting>
  <conditionalFormatting sqref="K177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{2578D51D-BD8A-49B3-A1EE-9967A72BFDAB}</x14:id>
        </ext>
      </extLst>
    </cfRule>
  </conditionalFormatting>
  <conditionalFormatting sqref="K177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{BFCB6278-07C1-4A1C-B9B9-36B2B2DDBEC5}</x14:id>
        </ext>
      </extLst>
    </cfRule>
  </conditionalFormatting>
  <conditionalFormatting sqref="E177:E183">
    <cfRule type="dataBar" priority="2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{C88CEDE4-0726-44D5-9333-6E09D9E742FF}</x14:id>
        </ext>
      </extLst>
    </cfRule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{CC498A44-2EF0-4D6E-A036-941D38C91DF1}</x14:id>
        </ext>
      </extLst>
    </cfRule>
    <cfRule type="dataBar" priority="2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{1AFDB383-766E-4144-8C85-914E34D27ADB}</x14:id>
        </ext>
      </extLst>
    </cfRule>
  </conditionalFormatting>
  <conditionalFormatting sqref="H177:H183 N177:N183">
    <cfRule type="dataBar" priority="2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{237D0630-D781-4D0B-9F79-FE64D9209A82}</x14:id>
        </ext>
      </extLst>
    </cfRule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{51ADD92F-66F0-4298-8081-DF9F25B78AC4}</x14:id>
        </ext>
      </extLst>
    </cfRule>
  </conditionalFormatting>
  <conditionalFormatting sqref="H178:H183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{AE7BB8E7-952C-453A-A9FF-C7545AD99E67}</x14:id>
        </ext>
      </extLst>
    </cfRule>
  </conditionalFormatting>
  <conditionalFormatting sqref="H178:H183"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{83BD1E46-28B9-4C8D-9D39-C476E7372499}</x14:id>
        </ext>
      </extLst>
    </cfRule>
  </conditionalFormatting>
  <conditionalFormatting sqref="H179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{456F5323-230C-4B9A-BD4F-DD016596D3C3}</x14:id>
        </ext>
      </extLst>
    </cfRule>
  </conditionalFormatting>
  <conditionalFormatting sqref="H179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{D46AFC3E-97AA-4048-98DF-6BD7143D3FCB}</x14:id>
        </ext>
      </extLst>
    </cfRule>
  </conditionalFormatting>
  <conditionalFormatting sqref="H180"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{41178A87-C449-4567-922F-82F127FC143A}</x14:id>
        </ext>
      </extLst>
    </cfRule>
  </conditionalFormatting>
  <conditionalFormatting sqref="H180">
    <cfRule type="dataBar" priority="6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{FFADBEC8-3F3E-49D3-B348-8850818D54E5}</x14:id>
        </ext>
      </extLst>
    </cfRule>
  </conditionalFormatting>
  <conditionalFormatting sqref="H181">
    <cfRule type="dataBar" priority="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{083BE00D-5473-468F-A3AF-2B561377B8C7}</x14:id>
        </ext>
      </extLst>
    </cfRule>
  </conditionalFormatting>
  <conditionalFormatting sqref="H181">
    <cfRule type="dataBar" priority="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{30487C77-292B-4C19-9475-58C3C0839368}</x14:id>
        </ext>
      </extLst>
    </cfRule>
  </conditionalFormatting>
  <conditionalFormatting sqref="H182">
    <cfRule type="dataBar" priority="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{DECFAFA9-BAB9-43CF-B5FA-52DA4A19A3AB}</x14:id>
        </ext>
      </extLst>
    </cfRule>
  </conditionalFormatting>
  <conditionalFormatting sqref="H182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{256A404F-485F-455E-98A5-ABBB5C6727A3}</x14:id>
        </ext>
      </extLst>
    </cfRule>
  </conditionalFormatting>
  <conditionalFormatting sqref="H183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{51638C21-C22B-4405-A11D-D0FD0AFDDD48}</x14:id>
        </ext>
      </extLst>
    </cfRule>
  </conditionalFormatting>
  <conditionalFormatting sqref="H183">
    <cfRule type="dataBar" priority="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{A640A071-B87C-4A7C-B272-0E595437FB13}</x14:id>
        </ext>
      </extLst>
    </cfRule>
  </conditionalFormatting>
  <conditionalFormatting sqref="H177">
    <cfRule type="dataBar" priority="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{1BE397F5-0A03-42D6-BA06-6173DDD9BC9E}</x14:id>
        </ext>
      </extLst>
    </cfRule>
  </conditionalFormatting>
  <conditionalFormatting sqref="H177">
    <cfRule type="dataBar" priority="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{DBADD9FC-5B9E-4BB2-B2F2-1BDB3C67DE0D}</x14:id>
        </ext>
      </extLst>
    </cfRule>
  </conditionalFormatting>
  <conditionalFormatting sqref="H177:H183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{8540C50B-73CD-4241-920B-8E313383BC3D}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{79C9521D-F723-4527-A97A-17682EC4B39C}</x14:id>
        </ext>
      </extLst>
    </cfRule>
  </conditionalFormatting>
  <conditionalFormatting sqref="N178:N183"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{5F3F7734-3883-4F2F-9339-BF2C6E458AE5}</x14:id>
        </ext>
      </extLst>
    </cfRule>
  </conditionalFormatting>
  <conditionalFormatting sqref="N178:N183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{1C761672-1A8F-43C2-A109-DAE4587C6EE6}</x14:id>
        </ext>
      </extLst>
    </cfRule>
  </conditionalFormatting>
  <conditionalFormatting sqref="N179">
    <cfRule type="dataBar" priority="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{9408323D-E576-4FD8-9573-842323BD548C}</x14:id>
        </ext>
      </extLst>
    </cfRule>
  </conditionalFormatting>
  <conditionalFormatting sqref="N179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{DCE52678-4631-4EAB-8524-2BF672B4D88E}</x14:id>
        </ext>
      </extLst>
    </cfRule>
  </conditionalFormatting>
  <conditionalFormatting sqref="N180">
    <cfRule type="dataBar" priority="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{A3F56630-A7C5-4F61-BDCE-413BB78DBF1B}</x14:id>
        </ext>
      </extLst>
    </cfRule>
  </conditionalFormatting>
  <conditionalFormatting sqref="N180">
    <cfRule type="dataBar" priority="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{0EE3AF6F-6413-4C81-A374-E8C65238742E}</x14:id>
        </ext>
      </extLst>
    </cfRule>
  </conditionalFormatting>
  <conditionalFormatting sqref="N181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{13982B71-9C38-426D-8780-E01AFF5F692F}</x14:id>
        </ext>
      </extLst>
    </cfRule>
  </conditionalFormatting>
  <conditionalFormatting sqref="N181"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{AFABA9B9-BEA8-471F-8049-1E01BA1BA20C}</x14:id>
        </ext>
      </extLst>
    </cfRule>
  </conditionalFormatting>
  <conditionalFormatting sqref="N182">
    <cfRule type="dataBar" priority="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{D09CED3E-7568-415B-8627-907A1BAA82C8}</x14:id>
        </ext>
      </extLst>
    </cfRule>
  </conditionalFormatting>
  <conditionalFormatting sqref="N182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{050DB895-1064-4D0B-B5B3-7DC1C31664E0}</x14:id>
        </ext>
      </extLst>
    </cfRule>
  </conditionalFormatting>
  <conditionalFormatting sqref="N183"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{B98EE5C9-2B0F-4C09-A09A-85E47BC3F4C5}</x14:id>
        </ext>
      </extLst>
    </cfRule>
  </conditionalFormatting>
  <conditionalFormatting sqref="N183">
    <cfRule type="dataBar" priority="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{FFC301CE-BA81-4519-88D6-741244040B69}</x14:id>
        </ext>
      </extLst>
    </cfRule>
  </conditionalFormatting>
  <conditionalFormatting sqref="N177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{D1DE8E3E-37A7-424B-B4C5-5026396B37FC}</x14:id>
        </ext>
      </extLst>
    </cfRule>
  </conditionalFormatting>
  <conditionalFormatting sqref="N177">
    <cfRule type="dataBar" priority="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{7F013690-A401-414C-87E8-A93A5CD67F88}</x14:id>
        </ext>
      </extLst>
    </cfRule>
  </conditionalFormatting>
  <conditionalFormatting sqref="N177:N183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{39FA40FB-BA3E-485E-8982-42BDFBA6A1B7}</x14:id>
        </ext>
      </extLst>
    </cfRule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{B555F89B-29D8-43F6-B7E1-DE75D000C932}</x14:id>
        </ext>
      </extLst>
    </cfRule>
  </conditionalFormatting>
  <conditionalFormatting sqref="Q178:Q183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{8B2D7883-354F-4462-ABF0-1871D398B1E5}</x14:id>
        </ext>
      </extLst>
    </cfRule>
  </conditionalFormatting>
  <conditionalFormatting sqref="Q178:Q183">
    <cfRule type="dataBar" priority="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{A735274E-5432-42DB-80B3-321BD58DB030}</x14:id>
        </ext>
      </extLst>
    </cfRule>
  </conditionalFormatting>
  <conditionalFormatting sqref="Q179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{09D96337-CEC2-4CB1-8F28-FDC73199A6B8}</x14:id>
        </ext>
      </extLst>
    </cfRule>
  </conditionalFormatting>
  <conditionalFormatting sqref="Q179">
    <cfRule type="dataBar" priority="9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{E906468A-13D3-40C1-AE7E-B65261DAE109}</x14:id>
        </ext>
      </extLst>
    </cfRule>
  </conditionalFormatting>
  <conditionalFormatting sqref="Q180"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{A922713E-D10B-4083-A07C-A99EF8E40655}</x14:id>
        </ext>
      </extLst>
    </cfRule>
  </conditionalFormatting>
  <conditionalFormatting sqref="Q180"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{B36239CD-1BB0-40B5-A71B-875AFD88B256}</x14:id>
        </ext>
      </extLst>
    </cfRule>
  </conditionalFormatting>
  <conditionalFormatting sqref="Q181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{2DC68D27-DC07-4111-8B1F-83FF695474B2}</x14:id>
        </ext>
      </extLst>
    </cfRule>
  </conditionalFormatting>
  <conditionalFormatting sqref="Q181">
    <cfRule type="dataBar" priority="1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{C43AC6B1-BCDB-42BF-9A83-C9D96656020E}</x14:id>
        </ext>
      </extLst>
    </cfRule>
  </conditionalFormatting>
  <conditionalFormatting sqref="Q182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{09A4AD65-9AEF-4D41-9D36-1D57D3815014}</x14:id>
        </ext>
      </extLst>
    </cfRule>
  </conditionalFormatting>
  <conditionalFormatting sqref="Q182"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{875F74BE-35B8-4C8C-AEA8-73232DD0E523}</x14:id>
        </ext>
      </extLst>
    </cfRule>
  </conditionalFormatting>
  <conditionalFormatting sqref="Q183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{DDAA6CCA-5CF7-466B-9166-D4FF1FDDFBEC}</x14:id>
        </ext>
      </extLst>
    </cfRule>
  </conditionalFormatting>
  <conditionalFormatting sqref="Q183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{324C7E0F-A9CE-486E-A173-849104214BC0}</x14:id>
        </ext>
      </extLst>
    </cfRule>
  </conditionalFormatting>
  <conditionalFormatting sqref="Q177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{87FDBF33-1D90-4D0A-B563-1814F48141BF}</x14:id>
        </ext>
      </extLst>
    </cfRule>
  </conditionalFormatting>
  <conditionalFormatting sqref="Q177">
    <cfRule type="dataBar" priority="1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{78E35FE5-91AB-409C-A56E-1E0F9658D714}</x14:id>
        </ext>
      </extLst>
    </cfRule>
  </conditionalFormatting>
  <conditionalFormatting sqref="Q177:Q183">
    <cfRule type="dataBar" priority="1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{952E558F-1D7E-4703-BDB2-592D683B24CB}</x14:id>
        </ext>
      </extLst>
    </cfRule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{C2694B94-717B-45B5-A31A-AFFAEF7E7758}</x14:id>
        </ext>
      </extLst>
    </cfRule>
  </conditionalFormatting>
  <conditionalFormatting sqref="Q177:Q183">
    <cfRule type="dataBar" priority="109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{4D2DFF2B-CAF5-4982-9BEC-292F8E5CFDFE}</x14:id>
        </ext>
      </extLst>
    </cfRule>
    <cfRule type="dataBar" priority="110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{5EC77191-D671-494F-85C9-C1ED1A9F4839}</x14:id>
        </ext>
      </extLst>
    </cfRule>
  </conditionalFormatting>
  <conditionalFormatting sqref="E177:E183 K177:K183 Q177:Q183">
    <cfRule type="dataBar" priority="1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{FDF1899E-B2E7-47A9-A8C1-39976873BF0D}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{697A668D-DA6B-44E9-9F2C-8AD8FD44CEBC}</x14:id>
        </ext>
      </extLst>
    </cfRule>
  </conditionalFormatting>
  <conditionalFormatting sqref="E165:E169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{D7ABAADB-54E7-4E5A-B8AA-E75FD3991E48}</x14:id>
        </ext>
      </extLst>
    </cfRule>
  </conditionalFormatting>
  <conditionalFormatting sqref="E165:E169">
    <cfRule type="dataBar" priority="4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{5F74A6C4-E264-4685-A847-8DB448C94099}</x14:id>
        </ext>
      </extLst>
    </cfRule>
  </conditionalFormatting>
  <conditionalFormatting sqref="E160:E169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{645EAA68-BA27-49E8-AA8E-F9BFD79BC195}</x14:id>
        </ext>
      </extLst>
    </cfRule>
  </conditionalFormatting>
  <conditionalFormatting sqref="E160:E169">
    <cfRule type="dataBar" priority="5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{63E6DC29-5DD3-4EAB-9B42-83E22FEC0196}</x14:id>
        </ext>
      </extLst>
    </cfRule>
  </conditionalFormatting>
  <conditionalFormatting sqref="K165:K169"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{1D46122F-83A9-47C3-A2FC-66408440D00C}</x14:id>
        </ext>
      </extLst>
    </cfRule>
  </conditionalFormatting>
  <conditionalFormatting sqref="K165:K169">
    <cfRule type="dataBar" priority="5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{4B950F0F-804D-4A87-A9CF-902FCAF127FD}</x14:id>
        </ext>
      </extLst>
    </cfRule>
  </conditionalFormatting>
  <conditionalFormatting sqref="E160:E169">
    <cfRule type="dataBar" priority="5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{6A31B9E6-3237-44BF-9B6C-5F793EF6E799}</x14:id>
        </ext>
      </extLst>
    </cfRule>
    <cfRule type="dataBar" priority="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{1A5CF4A1-AB01-4BE3-A479-309862DCAF66}</x14:id>
        </ext>
      </extLst>
    </cfRule>
  </conditionalFormatting>
  <conditionalFormatting sqref="K160:K169">
    <cfRule type="dataBar" priority="5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{23AB2E61-09F9-4D34-BDC9-5030ED6909D7}</x14:id>
        </ext>
      </extLst>
    </cfRule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{68970B4F-B702-4DC0-82D2-2829A299C8C6}</x14:id>
        </ext>
      </extLst>
    </cfRule>
  </conditionalFormatting>
  <conditionalFormatting sqref="H160:H169 K160:K169">
    <cfRule type="dataBar" priority="5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{3E806326-5BF6-4D11-9887-1C899072DA91}</x14:id>
        </ext>
      </extLst>
    </cfRule>
    <cfRule type="dataBar" priority="5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{BE839DBC-1951-4071-AA74-AE057ED1AECC}</x14:id>
        </ext>
      </extLst>
    </cfRule>
  </conditionalFormatting>
  <conditionalFormatting sqref="K160:K169">
    <cfRule type="dataBar" priority="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{E90DC53F-B55B-4099-9B76-B76FB6F4B04E}</x14:id>
        </ext>
      </extLst>
    </cfRule>
  </conditionalFormatting>
  <conditionalFormatting sqref="K160:K169">
    <cfRule type="dataBar" priority="5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{9CAB2935-EDD1-46AD-8D19-C9CBA0095CB9}</x14:id>
        </ext>
      </extLst>
    </cfRule>
  </conditionalFormatting>
  <conditionalFormatting sqref="E160:E169">
    <cfRule type="dataBar" priority="51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{D2945391-DF52-4859-B34F-F48FC3D35FE0}</x14:id>
        </ext>
      </extLst>
    </cfRule>
    <cfRule type="dataBar" priority="5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{F6D7E503-B68D-4C59-BC4A-CEE07E3CF9FD}</x14:id>
        </ext>
      </extLst>
    </cfRule>
    <cfRule type="dataBar" priority="5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{7C5A321F-971D-4C80-A187-9E473A12BB37}</x14:id>
        </ext>
      </extLst>
    </cfRule>
  </conditionalFormatting>
  <conditionalFormatting sqref="H160:H169 N160:N169">
    <cfRule type="dataBar" priority="51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{7621DC89-5B0D-4478-A5B5-5F6246ABFB94}</x14:id>
        </ext>
      </extLst>
    </cfRule>
    <cfRule type="dataBar" priority="5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{56A0AD63-60BB-4B6B-804E-1F62168F2338}</x14:id>
        </ext>
      </extLst>
    </cfRule>
  </conditionalFormatting>
  <conditionalFormatting sqref="H165:H169">
    <cfRule type="dataBar" priority="5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{FD3534B5-4AED-4DDD-A4F9-CDE2B79019E9}</x14:id>
        </ext>
      </extLst>
    </cfRule>
  </conditionalFormatting>
  <conditionalFormatting sqref="H165:H169">
    <cfRule type="dataBar" priority="5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{72810DE8-B1FF-4EEE-A465-17E94BA527C2}</x14:id>
        </ext>
      </extLst>
    </cfRule>
  </conditionalFormatting>
  <conditionalFormatting sqref="H160:H169">
    <cfRule type="dataBar" priority="5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{03B713F2-F811-4AA8-9B67-0690A6B69764}</x14:id>
        </ext>
      </extLst>
    </cfRule>
    <cfRule type="dataBar" priority="5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{F117A468-8C09-4766-8871-F8185098C0D2}</x14:id>
        </ext>
      </extLst>
    </cfRule>
  </conditionalFormatting>
  <conditionalFormatting sqref="H160:H169">
    <cfRule type="dataBar" priority="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{7E55B19A-A91F-448B-9925-7DBB1C7B735B}</x14:id>
        </ext>
      </extLst>
    </cfRule>
  </conditionalFormatting>
  <conditionalFormatting sqref="H160:H169">
    <cfRule type="dataBar" priority="5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{42996BC6-04DE-40B0-B8EB-883D46020A52}</x14:id>
        </ext>
      </extLst>
    </cfRule>
  </conditionalFormatting>
  <conditionalFormatting sqref="N165:N169">
    <cfRule type="dataBar" priority="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{84A8FEB4-D8E7-437C-BE8A-D35DB93E35A8}</x14:id>
        </ext>
      </extLst>
    </cfRule>
  </conditionalFormatting>
  <conditionalFormatting sqref="N165:N169">
    <cfRule type="dataBar" priority="5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{7E99D7F8-21C7-4F71-9159-604C357DDE8E}</x14:id>
        </ext>
      </extLst>
    </cfRule>
  </conditionalFormatting>
  <conditionalFormatting sqref="N160:N169">
    <cfRule type="dataBar" priority="5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{B45AD8E4-67C0-4D89-8BB6-83E889C4A467}</x14:id>
        </ext>
      </extLst>
    </cfRule>
    <cfRule type="dataBar" priority="5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{6D506B46-AC3C-4373-A276-5F975BFD6CBB}</x14:id>
        </ext>
      </extLst>
    </cfRule>
  </conditionalFormatting>
  <conditionalFormatting sqref="E160:E169 H160:H169 K160:K169 N160:N169">
    <cfRule type="dataBar" priority="5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{D902C7B8-E354-4403-B34E-B2A431CED3B2}</x14:id>
        </ext>
      </extLst>
    </cfRule>
    <cfRule type="dataBar" priority="5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{D7337B4B-6C41-46E1-A172-0FC819667A28}</x14:id>
        </ext>
      </extLst>
    </cfRule>
  </conditionalFormatting>
  <conditionalFormatting sqref="N160:N169">
    <cfRule type="dataBar" priority="5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{19C6F501-0D3C-4433-8AA5-B82748453658}</x14:id>
        </ext>
      </extLst>
    </cfRule>
  </conditionalFormatting>
  <conditionalFormatting sqref="N160:N169">
    <cfRule type="dataBar" priority="5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{76C93B7E-A7FD-4840-9E34-8FBAFCD69262}</x14:id>
        </ext>
      </extLst>
    </cfRule>
  </conditionalFormatting>
  <conditionalFormatting sqref="Q169">
    <cfRule type="dataBar" priority="5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{48C825A7-CDD0-4C29-B935-53228531BCF5}</x14:id>
        </ext>
      </extLst>
    </cfRule>
  </conditionalFormatting>
  <conditionalFormatting sqref="Q169">
    <cfRule type="dataBar" priority="5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{D95A5AEA-2ADD-45B5-A232-B277900FE017}</x14:id>
        </ext>
      </extLst>
    </cfRule>
  </conditionalFormatting>
  <conditionalFormatting sqref="Q169">
    <cfRule type="dataBar" priority="5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{CBFC76E5-70AC-4D9E-9AF3-4CBE4371E50E}</x14:id>
        </ext>
      </extLst>
    </cfRule>
    <cfRule type="dataBar" priority="5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{68E75844-333C-4CE2-91C7-C88CE6011207}</x14:id>
        </ext>
      </extLst>
    </cfRule>
  </conditionalFormatting>
  <conditionalFormatting sqref="Q169">
    <cfRule type="dataBar" priority="5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{7F36B186-DF07-4B25-B3EA-5CB1C001765D}</x14:id>
        </ext>
      </extLst>
    </cfRule>
  </conditionalFormatting>
  <conditionalFormatting sqref="Q169">
    <cfRule type="dataBar" priority="5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{F773E838-24AB-42C9-8409-B6CA4FF8CD88}</x14:id>
        </ext>
      </extLst>
    </cfRule>
  </conditionalFormatting>
  <conditionalFormatting sqref="Q169">
    <cfRule type="dataBar" priority="537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{A0B8AE45-BF97-4A63-9042-B7315A70CB2E}</x14:id>
        </ext>
      </extLst>
    </cfRule>
    <cfRule type="dataBar" priority="538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{90802F59-D5F0-42F9-BBD7-B7A9AB0C2512}</x14:id>
        </ext>
      </extLst>
    </cfRule>
  </conditionalFormatting>
  <conditionalFormatting sqref="E160:E169 K160:K169 Q169">
    <cfRule type="dataBar" priority="5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{12A3CD4F-86B0-47B4-A450-818567CD8F8E}</x14:id>
        </ext>
      </extLst>
    </cfRule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{14498A09-827F-4063-B1B9-1001D4B98E06}</x14:id>
        </ext>
      </extLst>
    </cfRule>
  </conditionalFormatting>
  <conditionalFormatting sqref="O129:O132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{FDD856CF-1718-4141-A20F-84E1BBAC8E2A}</x14:id>
        </ext>
      </extLst>
    </cfRule>
  </conditionalFormatting>
  <conditionalFormatting sqref="O129:O132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{7077032B-A085-4F8C-8A6A-E282EB0971D9}</x14:id>
        </ext>
      </extLst>
    </cfRule>
  </conditionalFormatting>
  <conditionalFormatting sqref="O129:O132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{0682D2D0-FCB3-40C5-BA99-9B8108D2586B}</x14:id>
        </ext>
      </extLst>
    </cfRule>
  </conditionalFormatting>
  <conditionalFormatting sqref="O129:O1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{EE57C2BB-5417-46C4-960E-AB34022B3975}</x14:id>
        </ext>
      </extLst>
    </cfRule>
  </conditionalFormatting>
  <conditionalFormatting sqref="O129:O132">
    <cfRule type="dataBar" priority="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{484764A2-DF93-4E58-80E0-22683AEB0ED0}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{21862B26-9C4D-47BB-95AA-6442B3E70A77}</x14:id>
        </ext>
      </extLst>
    </cfRule>
  </conditionalFormatting>
  <conditionalFormatting sqref="O129:O132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{C23D3A5E-2546-4B40-96D0-867EC594B86C}</x14:id>
        </ext>
      </extLst>
    </cfRule>
  </conditionalFormatting>
  <conditionalFormatting sqref="O129:O132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{860E6058-6E8E-4F8C-B518-4D26B1163AA9}</x14:id>
        </ext>
      </extLst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{48EE1354-B69F-4110-A990-CCBFF8C8986A}</x14:id>
        </ext>
      </extLst>
    </cfRule>
  </conditionalFormatting>
  <conditionalFormatting sqref="O129:O132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{AA89093C-8215-4276-82B1-1A90BC4BFD0D}</x14:id>
        </ext>
      </extLst>
    </cfRule>
  </conditionalFormatting>
  <conditionalFormatting sqref="R129:R132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{277D058E-CDDD-45D9-BB31-B2382409C653}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{35AF8028-9E23-4C12-8D5F-1290BB97A9FC}</x14:id>
        </ext>
      </extLst>
    </cfRule>
  </conditionalFormatting>
  <conditionalFormatting sqref="R129:R132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{4AA2AB17-A49E-4E15-BF69-7D0C6E852111}</x14:id>
        </ext>
      </extLst>
    </cfRule>
  </conditionalFormatting>
  <conditionalFormatting sqref="R129:R132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{9D2E3A27-01E8-4B0A-9642-3ED67F04DA50}</x14:id>
        </ext>
      </extLst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{0CEFA3D4-92A9-4DCA-886C-98175A09052D}</x14:id>
        </ext>
      </extLst>
    </cfRule>
  </conditionalFormatting>
  <conditionalFormatting sqref="R129:R132">
    <cfRule type="dataBar" priority="16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{806F9B19-1C8F-4CF1-9AED-2DB3AFBC05B7}</x14:id>
        </ext>
      </extLst>
    </cfRule>
    <cfRule type="dataBar" priority="17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{F47CF16B-D287-4DF3-A95E-2524A2A33AD8}</x14:id>
        </ext>
      </extLst>
    </cfRule>
  </conditionalFormatting>
  <conditionalFormatting sqref="R129:R132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{27E627DA-298D-46C0-86FE-ACFA3E35DE5D}</x14:id>
        </ext>
      </extLst>
    </cfRule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{938C800C-DB22-43D1-BD17-9B8DAE2F6F85}</x14:id>
        </ext>
      </extLst>
    </cfRule>
  </conditionalFormatting>
  <hyperlinks>
    <hyperlink ref="I8" location="Indice!A1" display="Índice" xr:uid="{00000000-0004-0000-0400-000000000000}"/>
    <hyperlink ref="I30" location="Indice!A1" display="Índice" xr:uid="{00000000-0004-0000-0400-000001000000}"/>
    <hyperlink ref="I45" location="Indice!A1" display="Índice" xr:uid="{00000000-0004-0000-0400-000002000000}"/>
    <hyperlink ref="I58" location="Indice!A1" display="Índice" xr:uid="{00000000-0004-0000-0400-000003000000}"/>
    <hyperlink ref="I74" location="Indice!A1" display="Índice" xr:uid="{00000000-0004-0000-0400-000004000000}"/>
    <hyperlink ref="I92" location="Indice!A1" display="Índice" xr:uid="{00000000-0004-0000-0400-000005000000}"/>
    <hyperlink ref="I109" location="Indice!A1" display="Índice" xr:uid="{00000000-0004-0000-0400-000006000000}"/>
    <hyperlink ref="I124" location="Indice!A1" display="Índice" xr:uid="{00000000-0004-0000-0400-000007000000}"/>
    <hyperlink ref="I139" location="Indice!A1" display="Índice" xr:uid="{00000000-0004-0000-0400-000008000000}"/>
    <hyperlink ref="I155" location="Indice!A1" display="Índice" xr:uid="{00000000-0004-0000-0400-000009000000}"/>
    <hyperlink ref="I172" location="Indice!A1" display="Índice" xr:uid="{00000000-0004-0000-0400-00000A000000}"/>
    <hyperlink ref="L9" location="Subsectores!A28" display="Gastos en administración pública general por subsector" xr:uid="{00000000-0004-0000-0400-00000B000000}"/>
    <hyperlink ref="L10" location="Subsectores!A43" display="Gastos en Defensa por subsector " xr:uid="{00000000-0004-0000-0400-00000C000000}"/>
    <hyperlink ref="L11" location="Subsectores!A56" display="Gastos en Orden público y seguridad por subsector" xr:uid="{00000000-0004-0000-0400-00000D000000}"/>
    <hyperlink ref="L12" location="Subsectores!A72" display="Gasto en Asuntos económicos por subsector" xr:uid="{00000000-0004-0000-0400-00000E000000}"/>
    <hyperlink ref="L13" location="Subsectores!A90" display="Gasto en Protección del medio ambiente, por subsector" xr:uid="{00000000-0004-0000-0400-00000F000000}"/>
    <hyperlink ref="L14" location="Subsectores!A107" display="Gasto en Vivienda y Espacio Público por subsector" xr:uid="{00000000-0004-0000-0400-000010000000}"/>
    <hyperlink ref="L15" location="Subsectores!A122" display="Gasto en Salud por subsector" xr:uid="{00000000-0004-0000-0400-000011000000}"/>
    <hyperlink ref="L16" location="Subsectores!A137" display="Gasto en Actividades Recreativas, Cultura y Deporte por subsector" xr:uid="{00000000-0004-0000-0400-000012000000}"/>
    <hyperlink ref="L17" location="Subsectores!A153" display="Gasto en Educación, por subsector" xr:uid="{00000000-0004-0000-0400-000013000000}"/>
    <hyperlink ref="L18" location="Subsectores!A170" display="Gasto en Protección Social por subsector" xr:uid="{00000000-0004-0000-0400-000014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451BD7-B111-41BD-9DE1-09A82DB39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E12:E22</xm:sqref>
        </x14:conditionalFormatting>
        <x14:conditionalFormatting xmlns:xm="http://schemas.microsoft.com/office/excel/2006/main">
          <x14:cfRule type="dataBar" id="{81090825-8F8C-4DDB-B6BD-B6C87812FA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8025CB-4952-443B-94AE-9D16C51C3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BC950E-AF4A-40CC-971F-949B77C3F2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C347D417-7AAA-43CC-A144-128396539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26724-B627-44A2-83D9-204797E2E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 K35:K38</xm:sqref>
        </x14:conditionalFormatting>
        <x14:conditionalFormatting xmlns:xm="http://schemas.microsoft.com/office/excel/2006/main">
          <x14:cfRule type="dataBar" id="{AB7FBDDE-809C-4CA9-BA51-20E9F484FD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A2A2A4-E948-45AD-A826-DB84C73D2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K35:K38</xm:sqref>
        </x14:conditionalFormatting>
        <x14:conditionalFormatting xmlns:xm="http://schemas.microsoft.com/office/excel/2006/main">
          <x14:cfRule type="dataBar" id="{ABD178E2-C6F5-465C-AC2D-A15AC651FC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CBDF6C-B4B8-425A-ABB0-C205A8DA4E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96CD1B1C-E440-4ADB-9E2C-C0E93E2A9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8FE73D-568B-4297-A92E-686316D57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65644A-62F5-45AE-9851-38BF21B6E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E35:E38</xm:sqref>
        </x14:conditionalFormatting>
        <x14:conditionalFormatting xmlns:xm="http://schemas.microsoft.com/office/excel/2006/main">
          <x14:cfRule type="dataBar" id="{54229A75-F2CD-4D88-B45F-5ECBD10E1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C525617C-C888-4B5B-B59E-B4D110B6E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H35:H38</xm:sqref>
        </x14:conditionalFormatting>
        <x14:conditionalFormatting xmlns:xm="http://schemas.microsoft.com/office/excel/2006/main">
          <x14:cfRule type="dataBar" id="{BA49B4A6-D354-4ED8-8920-4A236C74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5F1DC6-7EBA-4DE2-A79A-C849983E2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C398354A-3615-48B6-8431-E510DCD253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F7FAFA-E19F-4D6B-AEE4-D15C082C33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6B034A-67B0-44D6-9253-3B3EA2637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12B44B54-4089-4394-992F-C8D254D87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E50:E51</xm:sqref>
        </x14:conditionalFormatting>
        <x14:conditionalFormatting xmlns:xm="http://schemas.microsoft.com/office/excel/2006/main">
          <x14:cfRule type="dataBar" id="{DA873B58-8999-42AA-8F5B-A110977CD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DA5F56E-A777-4BC2-84EF-FD006F9A49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E51</xm:sqref>
        </x14:conditionalFormatting>
        <x14:conditionalFormatting xmlns:xm="http://schemas.microsoft.com/office/excel/2006/main">
          <x14:cfRule type="dataBar" id="{81B08D5F-E8DE-401C-95FF-D77DF72837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71C771A5-5FC2-4BA3-9DEB-529C19191A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86D1A3-3975-4515-AF72-EDA5ABFC4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K63:K67</xm:sqref>
        </x14:conditionalFormatting>
        <x14:conditionalFormatting xmlns:xm="http://schemas.microsoft.com/office/excel/2006/main">
          <x14:cfRule type="dataBar" id="{3882F1E0-8EE6-4072-A964-4A564715CA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2D5634-7EB9-4DD6-9DBD-224B025F11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B20FE0-01BB-4546-8A60-A56C0127E3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</xm:sqref>
        </x14:conditionalFormatting>
        <x14:conditionalFormatting xmlns:xm="http://schemas.microsoft.com/office/excel/2006/main">
          <x14:cfRule type="dataBar" id="{274882D6-0AD3-4375-AC01-A0C66CD6B9EF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39FF20-074F-47E1-A0CA-7E0B9B862F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H63:H67</xm:sqref>
        </x14:conditionalFormatting>
        <x14:conditionalFormatting xmlns:xm="http://schemas.microsoft.com/office/excel/2006/main">
          <x14:cfRule type="dataBar" id="{4D8FC7A2-008C-4862-919C-98855CD1F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H63:H67</xm:sqref>
        </x14:conditionalFormatting>
        <x14:conditionalFormatting xmlns:xm="http://schemas.microsoft.com/office/excel/2006/main">
          <x14:cfRule type="dataBar" id="{6B38B46A-5B26-444B-8BD8-3D754FBF1B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BFC50F-4DF7-45BD-81F2-82B43A9F91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E63:E67 K63:K67</xm:sqref>
        </x14:conditionalFormatting>
        <x14:conditionalFormatting xmlns:xm="http://schemas.microsoft.com/office/excel/2006/main">
          <x14:cfRule type="dataBar" id="{C4AE6011-4F96-4458-84A7-6FFCB08DE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8D5DB38B-D327-43D0-9760-1226B2DFD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</xm:sqref>
        </x14:conditionalFormatting>
        <x14:conditionalFormatting xmlns:xm="http://schemas.microsoft.com/office/excel/2006/main">
          <x14:cfRule type="dataBar" id="{24ED4CAB-07CA-4926-B804-97FC5827A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B8B4D86B-5A33-4FD9-903A-561FCA5B51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</xm:sqref>
        </x14:conditionalFormatting>
        <x14:conditionalFormatting xmlns:xm="http://schemas.microsoft.com/office/excel/2006/main">
          <x14:cfRule type="dataBar" id="{26EC74DA-01A3-4715-B3FE-E7FA1E292C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9EB5E08F-038F-409C-9E57-8D8EAC440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</xm:sqref>
        </x14:conditionalFormatting>
        <x14:conditionalFormatting xmlns:xm="http://schemas.microsoft.com/office/excel/2006/main">
          <x14:cfRule type="dataBar" id="{B38F1119-8367-4D1B-805F-ED39E65C73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BD238F3-799A-4179-99F2-98C3D679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E83</xm:sqref>
        </x14:conditionalFormatting>
        <x14:conditionalFormatting xmlns:xm="http://schemas.microsoft.com/office/excel/2006/main">
          <x14:cfRule type="dataBar" id="{1D7E0143-9B0E-4FC5-9A6F-A78AD318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F0DF06C8-D24B-47E5-930D-9D8280777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E84</xm:sqref>
        </x14:conditionalFormatting>
        <x14:conditionalFormatting xmlns:xm="http://schemas.microsoft.com/office/excel/2006/main">
          <x14:cfRule type="dataBar" id="{98D50295-2CA7-46BD-A429-CC3882B252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4279B328-9018-4BBF-A9E1-C6901AA176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E85</xm:sqref>
        </x14:conditionalFormatting>
        <x14:conditionalFormatting xmlns:xm="http://schemas.microsoft.com/office/excel/2006/main">
          <x14:cfRule type="dataBar" id="{A787280D-4E5C-41FE-B9D5-9DE4A25D8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769EEE-30E9-4675-B0DA-1B66CE942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EE463146-95C8-47B6-89B2-8437A0C91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254EE6E3-B10C-475B-AC37-2F33662958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8690D5DB-D199-47D5-BA0B-BCBF21D419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79C38C9C-FEA7-4463-88B9-84604FC82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K81</xm:sqref>
        </x14:conditionalFormatting>
        <x14:conditionalFormatting xmlns:xm="http://schemas.microsoft.com/office/excel/2006/main">
          <x14:cfRule type="dataBar" id="{60AB89E2-E319-4960-AC38-D24D663BE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BFB4B68E-09F0-4A17-9F97-DC1BE1C46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K82</xm:sqref>
        </x14:conditionalFormatting>
        <x14:conditionalFormatting xmlns:xm="http://schemas.microsoft.com/office/excel/2006/main">
          <x14:cfRule type="dataBar" id="{871FD756-BC88-4896-9035-7C940FA3D3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D1A85D2-A1BF-4BE6-AA57-E0BC72011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K83</xm:sqref>
        </x14:conditionalFormatting>
        <x14:conditionalFormatting xmlns:xm="http://schemas.microsoft.com/office/excel/2006/main">
          <x14:cfRule type="dataBar" id="{9CC05ECE-0B92-4DA5-AE8E-26175A5F25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8FCFF455-2FC7-4A4B-BECC-560B66A86F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K84</xm:sqref>
        </x14:conditionalFormatting>
        <x14:conditionalFormatting xmlns:xm="http://schemas.microsoft.com/office/excel/2006/main">
          <x14:cfRule type="dataBar" id="{5029377A-B426-46B1-A188-8D0C6A6977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B94592E8-88B0-4EAC-B20C-762D5EC1F9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K85</xm:sqref>
        </x14:conditionalFormatting>
        <x14:conditionalFormatting xmlns:xm="http://schemas.microsoft.com/office/excel/2006/main">
          <x14:cfRule type="dataBar" id="{186EFFFF-527A-46A5-B5A9-AC17A78BD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9066B5A7-6755-4EE6-97F4-47BF1B9715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</xm:sqref>
        </x14:conditionalFormatting>
        <x14:conditionalFormatting xmlns:xm="http://schemas.microsoft.com/office/excel/2006/main">
          <x14:cfRule type="dataBar" id="{8FC5B4BE-B45F-465D-A6EE-C57824040A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50FB7F-F69A-48A3-A573-0F4B86B66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K79:K85</xm:sqref>
        </x14:conditionalFormatting>
        <x14:conditionalFormatting xmlns:xm="http://schemas.microsoft.com/office/excel/2006/main">
          <x14:cfRule type="dataBar" id="{B9BA9CA2-8DBE-49D9-8CD0-AC7CC1EF3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B85ADF-5157-47F3-8875-C47B085F5A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D534D2-09BC-47B4-AD3E-BE3AB5DB4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</xm:sqref>
        </x14:conditionalFormatting>
        <x14:conditionalFormatting xmlns:xm="http://schemas.microsoft.com/office/excel/2006/main">
          <x14:cfRule type="dataBar" id="{272BEA1B-98A6-4BEA-B94E-85B55635B7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84C795E9-600C-43EF-A9B7-2333E664B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</xm:sqref>
        </x14:conditionalFormatting>
        <x14:conditionalFormatting xmlns:xm="http://schemas.microsoft.com/office/excel/2006/main">
          <x14:cfRule type="dataBar" id="{69B1681B-3B03-4D27-A354-B1E1143CDC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D8766DBE-42F4-4953-8AA0-69DB38C9C7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</xm:sqref>
        </x14:conditionalFormatting>
        <x14:conditionalFormatting xmlns:xm="http://schemas.microsoft.com/office/excel/2006/main">
          <x14:cfRule type="dataBar" id="{8F1D28BC-5A6C-4FF4-8DDC-282A25C8D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9503AD68-3869-49EC-B6B1-0EBFFAE2B9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</xm:sqref>
        </x14:conditionalFormatting>
        <x14:conditionalFormatting xmlns:xm="http://schemas.microsoft.com/office/excel/2006/main">
          <x14:cfRule type="dataBar" id="{27DCBC35-822A-4AA5-9FEC-2EEBCE356A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62DD1DF6-DFB2-4518-BF02-9C71A426B6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</xm:sqref>
        </x14:conditionalFormatting>
        <x14:conditionalFormatting xmlns:xm="http://schemas.microsoft.com/office/excel/2006/main">
          <x14:cfRule type="dataBar" id="{1933BA50-7FB0-4544-9F95-AA1338F0F8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0ED5A4F-DDA3-478F-B697-FF6A2A2B8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</xm:sqref>
        </x14:conditionalFormatting>
        <x14:conditionalFormatting xmlns:xm="http://schemas.microsoft.com/office/excel/2006/main">
          <x14:cfRule type="dataBar" id="{79998FC2-9ADE-4F15-9D49-B6E28792DD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635CCEFA-8296-446A-8E99-6B2FA2AAFF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</xm:sqref>
        </x14:conditionalFormatting>
        <x14:conditionalFormatting xmlns:xm="http://schemas.microsoft.com/office/excel/2006/main">
          <x14:cfRule type="dataBar" id="{26FD1F94-89F1-4109-A9F5-0303FD14F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C365ADE4-6DB7-4FEA-AE66-B76D7FA2F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</xm:sqref>
        </x14:conditionalFormatting>
        <x14:conditionalFormatting xmlns:xm="http://schemas.microsoft.com/office/excel/2006/main">
          <x14:cfRule type="dataBar" id="{AA488015-E20B-4930-B8EF-A163B3DF64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536F53-60A1-4835-AD32-AD6B176150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H79:H85</xm:sqref>
        </x14:conditionalFormatting>
        <x14:conditionalFormatting xmlns:xm="http://schemas.microsoft.com/office/excel/2006/main">
          <x14:cfRule type="dataBar" id="{7AEA7296-31A3-44C4-9E88-FD9813CF53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7EA422-20AB-4174-B2AD-D83240E882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E80:E85 K79:K85</xm:sqref>
        </x14:conditionalFormatting>
        <x14:conditionalFormatting xmlns:xm="http://schemas.microsoft.com/office/excel/2006/main">
          <x14:cfRule type="dataBar" id="{A79AB0F9-7451-4920-83BA-61AE2D1797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17D069EE-BB24-47F4-BDA7-719DC19B4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</xm:sqref>
        </x14:conditionalFormatting>
        <x14:conditionalFormatting xmlns:xm="http://schemas.microsoft.com/office/excel/2006/main">
          <x14:cfRule type="dataBar" id="{0327FD0B-ED7F-4047-9340-7164F53B8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9D14F5E5-9C5D-46C4-BF04-1A1F9F5E7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</xm:sqref>
        </x14:conditionalFormatting>
        <x14:conditionalFormatting xmlns:xm="http://schemas.microsoft.com/office/excel/2006/main">
          <x14:cfRule type="dataBar" id="{020914B2-9C62-41D1-A0BC-9E106D021B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E157878A-6A04-4605-9490-74D6EE526F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E100</xm:sqref>
        </x14:conditionalFormatting>
        <x14:conditionalFormatting xmlns:xm="http://schemas.microsoft.com/office/excel/2006/main">
          <x14:cfRule type="dataBar" id="{3B1BDE28-2873-4890-873A-E7061DAB2C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AAC9195A-3A31-477C-A80A-5958B401D3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E101</xm:sqref>
        </x14:conditionalFormatting>
        <x14:conditionalFormatting xmlns:xm="http://schemas.microsoft.com/office/excel/2006/main">
          <x14:cfRule type="dataBar" id="{6C6AEAB3-1C38-4450-B6D1-FE8B996B59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613C2C7C-BFF5-437A-8DE7-F8E4C5039C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</xm:sqref>
        </x14:conditionalFormatting>
        <x14:conditionalFormatting xmlns:xm="http://schemas.microsoft.com/office/excel/2006/main">
          <x14:cfRule type="dataBar" id="{261EE54E-E8C6-460B-983E-7411B08BA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D597114B-205F-4003-B877-5A5FDD0C3D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</xm:sqref>
        </x14:conditionalFormatting>
        <x14:conditionalFormatting xmlns:xm="http://schemas.microsoft.com/office/excel/2006/main">
          <x14:cfRule type="dataBar" id="{E848D6E5-216C-4FC7-BC15-4AA656CFB8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2CDAB41B-375D-455D-A991-9B25FC6ED7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K98</xm:sqref>
        </x14:conditionalFormatting>
        <x14:conditionalFormatting xmlns:xm="http://schemas.microsoft.com/office/excel/2006/main">
          <x14:cfRule type="dataBar" id="{B6E03402-83DD-4C6B-A1AD-8422B78C81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0F60CB01-FEE1-4590-8AE9-F9BEC8214E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K99</xm:sqref>
        </x14:conditionalFormatting>
        <x14:conditionalFormatting xmlns:xm="http://schemas.microsoft.com/office/excel/2006/main">
          <x14:cfRule type="dataBar" id="{F2041057-C5DA-4A27-8159-F37ED177C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C9585B8-93FE-44BB-96E9-343779670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K100</xm:sqref>
        </x14:conditionalFormatting>
        <x14:conditionalFormatting xmlns:xm="http://schemas.microsoft.com/office/excel/2006/main">
          <x14:cfRule type="dataBar" id="{08298D89-A759-4F57-BA56-B35BB824BA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FFAFF677-99F5-492E-A7C3-16D79E45C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K101</xm:sqref>
        </x14:conditionalFormatting>
        <x14:conditionalFormatting xmlns:xm="http://schemas.microsoft.com/office/excel/2006/main">
          <x14:cfRule type="dataBar" id="{07D54163-61A7-4E50-9860-838D51F81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4E544E1F-0C4B-497E-9C4E-FFF215D147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K102</xm:sqref>
        </x14:conditionalFormatting>
        <x14:conditionalFormatting xmlns:xm="http://schemas.microsoft.com/office/excel/2006/main">
          <x14:cfRule type="dataBar" id="{DC7040AA-903D-41E3-93AC-79942A903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E2491538-16A8-4E87-B0B8-F4D9B90C96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</xm:sqref>
        </x14:conditionalFormatting>
        <x14:conditionalFormatting xmlns:xm="http://schemas.microsoft.com/office/excel/2006/main">
          <x14:cfRule type="dataBar" id="{5C494669-A44F-47B3-8C4C-EB3BA1DBA6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AD3E24-8F4A-44A4-B5C7-A310A8017E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0766DDBA-F884-4AB3-A6B6-420518FA89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B9A471-78DD-4B80-A9F3-811CB365BC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K97:K102</xm:sqref>
        </x14:conditionalFormatting>
        <x14:conditionalFormatting xmlns:xm="http://schemas.microsoft.com/office/excel/2006/main">
          <x14:cfRule type="dataBar" id="{490A7655-204D-48AB-BE85-A4BEB9AE6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2CEF99A-63D1-410E-8CF8-F433AF42E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K97:K102</xm:sqref>
        </x14:conditionalFormatting>
        <x14:conditionalFormatting xmlns:xm="http://schemas.microsoft.com/office/excel/2006/main">
          <x14:cfRule type="dataBar" id="{C578D3F5-9AC1-4EF5-B3EA-EB80AB1333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76FB17-39CB-48D8-A62E-50812F349C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A0C264-28CB-4713-90D1-2BE924AECA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</xm:sqref>
        </x14:conditionalFormatting>
        <x14:conditionalFormatting xmlns:xm="http://schemas.microsoft.com/office/excel/2006/main">
          <x14:cfRule type="dataBar" id="{F69F4FE5-364C-47A3-8BE4-03BC01DB41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EF99D5F6-F0E0-40D3-8619-2C608A1AB3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31A5B514-DE22-404B-86C7-47F263FB8B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8DBAA9B-3503-4616-B690-C33622A77F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2716ADF7-1FE2-40E1-AAA0-8450C08B3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DBCAB1F5-BE1E-43CA-83A3-7250B2612F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1ED7122D-9078-4F26-BCFD-A28A59513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E4CCDDA1-D26B-4F23-9D03-2A47C93916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</xm:sqref>
        </x14:conditionalFormatting>
        <x14:conditionalFormatting xmlns:xm="http://schemas.microsoft.com/office/excel/2006/main">
          <x14:cfRule type="dataBar" id="{5B77FCD5-813E-4E0D-81D9-0939DF1FBF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9B6C7F57-C36D-41A2-8B23-D274A68AD0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</xm:sqref>
        </x14:conditionalFormatting>
        <x14:conditionalFormatting xmlns:xm="http://schemas.microsoft.com/office/excel/2006/main">
          <x14:cfRule type="dataBar" id="{0AC4190B-5710-48BC-8AB1-9F39B95BA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56F654AB-036B-427C-BA34-81C553A1CF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6CB2FBAC-C8B9-4C49-AEAC-BA50F7AE4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16022E-7F70-4908-BDDE-5160BAF78B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4337C1E8-38A1-41F5-B224-3C1B45AF7A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D39C8D-66C6-4F0D-B275-4AB48AE083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 E97:E102 K97:K102</xm:sqref>
        </x14:conditionalFormatting>
        <x14:conditionalFormatting xmlns:xm="http://schemas.microsoft.com/office/excel/2006/main">
          <x14:cfRule type="dataBar" id="{9274C29D-D96C-42CE-B112-D66340784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81FFA1-B4A8-4E48-847D-D7827EED6C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H97:H102</xm:sqref>
        </x14:conditionalFormatting>
        <x14:conditionalFormatting xmlns:xm="http://schemas.microsoft.com/office/excel/2006/main">
          <x14:cfRule type="dataBar" id="{CD5D9C70-D995-404B-834D-C626FBD804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400765-9623-4EA7-8EC1-362949DF7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E97:E102 K97:K102</xm:sqref>
        </x14:conditionalFormatting>
        <x14:conditionalFormatting xmlns:xm="http://schemas.microsoft.com/office/excel/2006/main">
          <x14:cfRule type="dataBar" id="{8DFF37AC-F1B3-43F5-ADC6-6372AFCA35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691A48-C6FA-411E-BBCD-9432170938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9571394-21DD-46D7-A18E-2D37CB772C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285F0D73-830C-433E-AA23-BAEC8D71BA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982FC5-C67A-40C4-BE49-02C2C7641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51E16E24-9284-4600-815D-8D11EC55D4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F3C4252B-E6F2-44FA-8CA4-7F2C4BA699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6C5ABC8-A140-405E-A98F-1233FA4388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05BE7DDD-6193-4B70-8BB0-345CA66E95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5183DA2-EF83-4ABE-A89C-13A9B5946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E4DBCD-E9BA-436F-8E8F-903C22619D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</xm:sqref>
        </x14:conditionalFormatting>
        <x14:conditionalFormatting xmlns:xm="http://schemas.microsoft.com/office/excel/2006/main">
          <x14:cfRule type="dataBar" id="{C37C4B3B-AD85-4FB7-A079-684281EA6E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715E2A9-F531-4D9B-AA46-4F705EC6F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060CC04C-8D88-43EE-ACB8-8EC4B403D1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4F711C-6ED1-4A39-A9C9-98DE681BFE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K114:K117</xm:sqref>
        </x14:conditionalFormatting>
        <x14:conditionalFormatting xmlns:xm="http://schemas.microsoft.com/office/excel/2006/main">
          <x14:cfRule type="dataBar" id="{1B6232A2-2AF8-4B9B-8823-14D70D2822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AAF6CD-F079-43BC-AF66-D7E9BC9D4F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H114:H117</xm:sqref>
        </x14:conditionalFormatting>
        <x14:conditionalFormatting xmlns:xm="http://schemas.microsoft.com/office/excel/2006/main">
          <x14:cfRule type="dataBar" id="{24F21453-F8AE-4812-8B02-8DE4ECCC5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631067-1DD7-4C4C-B35E-138BBCED3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E114:E117 K114:K117</xm:sqref>
        </x14:conditionalFormatting>
        <x14:conditionalFormatting xmlns:xm="http://schemas.microsoft.com/office/excel/2006/main">
          <x14:cfRule type="dataBar" id="{C224397E-4813-4EC3-BE40-156A2A4B33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06A369-9AED-4F09-91EA-E358B2128F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987A61A1-8B83-495C-ABDA-5FF67C588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60CC36-BDA0-40EE-937B-192C353DC6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BA099157-1D22-4FB2-B159-1503BC9FEE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2C038E5C-9B72-4125-907E-98622D9835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35CE-C41B-4CF1-BCBB-BF26B6023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8F1261C1-6252-4256-BBBC-2EDC4173C5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BE121F-D143-4461-8CCF-3E413FE62F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K129:K132</xm:sqref>
        </x14:conditionalFormatting>
        <x14:conditionalFormatting xmlns:xm="http://schemas.microsoft.com/office/excel/2006/main">
          <x14:cfRule type="dataBar" id="{CB96C9DB-2598-465E-A9CF-2D2EBDC38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E2B5C1-C37D-4D51-8693-D0374A13E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8DC759-9948-474A-9F3F-83F08A1A7A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</xm:sqref>
        </x14:conditionalFormatting>
        <x14:conditionalFormatting xmlns:xm="http://schemas.microsoft.com/office/excel/2006/main">
          <x14:cfRule type="dataBar" id="{BCA8052A-C795-413B-AC89-E951667C55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E274378F-934C-4F6A-BDEC-7AAA0A3F1B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 H129:H132</xm:sqref>
        </x14:conditionalFormatting>
        <x14:conditionalFormatting xmlns:xm="http://schemas.microsoft.com/office/excel/2006/main">
          <x14:cfRule type="dataBar" id="{987FF0E1-72DE-4940-9F30-DA969670E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E32D28E6-DC30-4A30-B086-016C77E04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71823512-9623-408C-BF6B-B6FC3E159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5A1962-31F7-4A4B-BFAF-464BA03ED0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C7235611-843D-4E8D-B5CD-6296A55CB7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 E129:E132</xm:sqref>
        </x14:conditionalFormatting>
        <x14:conditionalFormatting xmlns:xm="http://schemas.microsoft.com/office/excel/2006/main">
          <x14:cfRule type="dataBar" id="{818333E1-BA5C-4B78-97B1-1F1E6F7814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40B1A-135D-4281-BF33-AD233B8E99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06068E93-C9B3-429C-A044-9B706E1CE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H129:H132</xm:sqref>
        </x14:conditionalFormatting>
        <x14:conditionalFormatting xmlns:xm="http://schemas.microsoft.com/office/excel/2006/main">
          <x14:cfRule type="dataBar" id="{55BDF0BD-9DC9-4993-9D64-E942C6EC1A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DF96BA-1DBD-4B01-9346-CC0ED12E44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F4E7B9F-0D44-4918-A30B-D0ABBC955B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226492FC-182E-4DC1-A2B9-5DB9DBE65A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FD553C-100C-41C4-A9C3-87E363CBD4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AAED559B-BD1A-4121-9691-C79084713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N129:N132</xm:sqref>
        </x14:conditionalFormatting>
        <x14:conditionalFormatting xmlns:xm="http://schemas.microsoft.com/office/excel/2006/main">
          <x14:cfRule type="dataBar" id="{D646423E-6C6B-402C-AB16-AC34A69DE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2FAFA3-9F89-44E8-A553-336C61392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E129:E132 K129:K132</xm:sqref>
        </x14:conditionalFormatting>
        <x14:conditionalFormatting xmlns:xm="http://schemas.microsoft.com/office/excel/2006/main">
          <x14:cfRule type="dataBar" id="{576E2D5F-5398-4148-A9AC-BDFD7D3CFB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51074651-A18C-4876-889B-948959995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E145</xm:sqref>
        </x14:conditionalFormatting>
        <x14:conditionalFormatting xmlns:xm="http://schemas.microsoft.com/office/excel/2006/main">
          <x14:cfRule type="dataBar" id="{2057D3DC-F764-4981-A7A2-07D3BDAD8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6EA84C07-85F2-48E1-85B4-B844C88F7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E146</xm:sqref>
        </x14:conditionalFormatting>
        <x14:conditionalFormatting xmlns:xm="http://schemas.microsoft.com/office/excel/2006/main">
          <x14:cfRule type="dataBar" id="{4DA6381D-C176-472A-975B-8F4BE57E3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F8A78797-96DD-4560-9AFB-6FAA651A3C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E148:E151</xm:sqref>
        </x14:conditionalFormatting>
        <x14:conditionalFormatting xmlns:xm="http://schemas.microsoft.com/office/excel/2006/main">
          <x14:cfRule type="dataBar" id="{CCF68A91-7182-4557-A702-FD9CC614F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464AC936-8EE1-4720-BC28-C44174CBF0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EB37E574-BD52-4F63-89A1-D7048B440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49D9B480-6501-4F75-B555-80D5DDD257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81F8D9D0-AE25-4DE1-B476-BB1AE6B5AB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C8D3682A-D26E-4B5B-ACA6-131EF98E05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95D40741-A63F-4CE2-8C88-AE5F19D9E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BF451444-99CE-433B-A235-B2AB60CF4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EE335EB8-AF95-4827-9FC4-27F54E1E0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BA788162-1B26-4668-8DD0-E7CF615B54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</xm:sqref>
        </x14:conditionalFormatting>
        <x14:conditionalFormatting xmlns:xm="http://schemas.microsoft.com/office/excel/2006/main">
          <x14:cfRule type="dataBar" id="{34D1A203-3C26-4150-94F8-22762A5BC9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A2660B59-9800-4005-9779-F1E21BB23C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E147</xm:sqref>
        </x14:conditionalFormatting>
        <x14:conditionalFormatting xmlns:xm="http://schemas.microsoft.com/office/excel/2006/main">
          <x14:cfRule type="dataBar" id="{CB8E5840-FFFE-4B92-A040-27F3E867C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9AC99EF-B8B5-4F3F-8368-15D85C53FB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89DA92AB-361A-4673-AD31-99841C336D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2AA7CC-DD8F-4F45-8686-C50E21A2CB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891D375D-A414-48FE-B609-D1F217A350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09C0342-ED6A-4CA7-AE74-6345A3422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FB62F1DE-83BC-43BA-BFBE-DD7760D956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24CC374-8FBC-44B9-A592-7A67A96AE6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K144:K151</xm:sqref>
        </x14:conditionalFormatting>
        <x14:conditionalFormatting xmlns:xm="http://schemas.microsoft.com/office/excel/2006/main">
          <x14:cfRule type="dataBar" id="{26B7F366-39E2-44C1-83B2-80DB5B946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62CB58B3-5055-4CC8-A4FC-278C14E1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K145</xm:sqref>
        </x14:conditionalFormatting>
        <x14:conditionalFormatting xmlns:xm="http://schemas.microsoft.com/office/excel/2006/main">
          <x14:cfRule type="dataBar" id="{F7BB119E-E333-467B-8FA2-39187F4881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DB2FC118-1235-46E5-8826-95D57DB0D3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K146</xm:sqref>
        </x14:conditionalFormatting>
        <x14:conditionalFormatting xmlns:xm="http://schemas.microsoft.com/office/excel/2006/main">
          <x14:cfRule type="dataBar" id="{234E98CC-43CB-4B10-B0E4-9B749D5D8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10861FDA-1C94-4BE8-AA4F-BC34C0CA43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K148:K151</xm:sqref>
        </x14:conditionalFormatting>
        <x14:conditionalFormatting xmlns:xm="http://schemas.microsoft.com/office/excel/2006/main">
          <x14:cfRule type="dataBar" id="{9EB6B913-8352-4E8B-BA8B-3BC0959EB3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ADCC872B-C79D-437A-9C77-EE7B59E3F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64C37131-0079-4E68-A0A2-CB57108D1A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D4351E7-F3CC-4407-BCF1-1160867BEF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</xm:sqref>
        </x14:conditionalFormatting>
        <x14:conditionalFormatting xmlns:xm="http://schemas.microsoft.com/office/excel/2006/main">
          <x14:cfRule type="dataBar" id="{9A97F5D8-C3EA-4483-9D74-E1B81CE9DB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3BE9E7-747C-4D32-8114-C209D27C9E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K144:K151</xm:sqref>
        </x14:conditionalFormatting>
        <x14:conditionalFormatting xmlns:xm="http://schemas.microsoft.com/office/excel/2006/main">
          <x14:cfRule type="dataBar" id="{1F35ECFD-5F6A-48F5-988A-A3CDF5AD6F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8BD1AD-B3D7-499C-9F53-2473504C3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B10211-F73F-4FC7-A4B0-B091B98E35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</xm:sqref>
        </x14:conditionalFormatting>
        <x14:conditionalFormatting xmlns:xm="http://schemas.microsoft.com/office/excel/2006/main">
          <x14:cfRule type="dataBar" id="{FB343669-7F27-4D0D-9CD3-9C3E0FDFE5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46C3E5-781D-4A1C-86B1-B9CAC095E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 N150:N151</xm:sqref>
        </x14:conditionalFormatting>
        <x14:conditionalFormatting xmlns:xm="http://schemas.microsoft.com/office/excel/2006/main">
          <x14:cfRule type="dataBar" id="{95F73991-3242-4587-8151-0BB8A396A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A667E8EA-47A4-40DF-B942-EC6AB848C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D8DA4413-B045-4E21-925F-147C2019A2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CDEC52DA-9AE6-4575-8679-6AF9C06DD3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BC3BED62-0450-474C-9934-BCB782244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6ACCE42E-4995-4242-80A7-77088D9A25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H148:H151</xm:sqref>
        </x14:conditionalFormatting>
        <x14:conditionalFormatting xmlns:xm="http://schemas.microsoft.com/office/excel/2006/main">
          <x14:cfRule type="dataBar" id="{97BE07DA-4194-4197-AF40-354EEEFC12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7A988F4F-C0A8-45FB-B033-885BFC1D9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</xm:sqref>
        </x14:conditionalFormatting>
        <x14:conditionalFormatting xmlns:xm="http://schemas.microsoft.com/office/excel/2006/main">
          <x14:cfRule type="dataBar" id="{1419971C-179A-4F47-B79E-7C6B4E22C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68AD91A1-89AC-48A0-B877-CD245E4606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</xm:sqref>
        </x14:conditionalFormatting>
        <x14:conditionalFormatting xmlns:xm="http://schemas.microsoft.com/office/excel/2006/main">
          <x14:cfRule type="dataBar" id="{E6600D6F-608D-4523-8DBA-B821CC2B21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B31D79-7A4D-42FB-B37D-F3A7988000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F4467BDD-3563-461D-9F18-0A716D503F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369AD5F9-12D2-4BA4-B740-E3F6E5BBF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H144:H151</xm:sqref>
        </x14:conditionalFormatting>
        <x14:conditionalFormatting xmlns:xm="http://schemas.microsoft.com/office/excel/2006/main">
          <x14:cfRule type="dataBar" id="{70F5C314-631B-4541-8E29-152C1199D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4C51DABB-F926-41BC-8E63-32C37F562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503F92C6-3C47-4F05-A068-D5F3902E0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001645-F77E-4826-8329-A27DD858E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0DD90A00-EDCC-4F7C-92EC-853DE3BC8E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6F94A1-BE78-40C4-B0F8-643373F1D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H144:H151 K144:K151 N150:N151</xm:sqref>
        </x14:conditionalFormatting>
        <x14:conditionalFormatting xmlns:xm="http://schemas.microsoft.com/office/excel/2006/main">
          <x14:cfRule type="dataBar" id="{58A04B86-7481-4337-9F3C-5BE3467A6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9B44ECA8-CA6D-48CE-AD94-4AA7B4D4F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N150:N151</xm:sqref>
        </x14:conditionalFormatting>
        <x14:conditionalFormatting xmlns:xm="http://schemas.microsoft.com/office/excel/2006/main">
          <x14:cfRule type="dataBar" id="{A84B1CDD-8C6D-47B7-938D-670F8C75E5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A778D8-F328-4942-84BB-6043AC6DA9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E144:E151 K144:K151</xm:sqref>
        </x14:conditionalFormatting>
        <x14:conditionalFormatting xmlns:xm="http://schemas.microsoft.com/office/excel/2006/main">
          <x14:cfRule type="dataBar" id="{A8E574B6-006A-4629-B3E1-78F950EF0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2179E3-461D-4143-B06D-4DF4AD242C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D709B56-66F0-450A-B89A-8BA99585E6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8A88B968-FE8A-4557-8D64-DBCCD9B284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BFA3BB-D430-42A7-A85C-61F5EAFA93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E2D25FFA-9D3B-4822-B070-6F9C8502E4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F9577C-2EEB-4B87-86E3-FF35432B9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F6D67142-8AF9-4474-B70E-EAB13B4AB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782E55-16E4-44F3-885E-F7B51EB25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Q150:Q151</xm:sqref>
        </x14:conditionalFormatting>
        <x14:conditionalFormatting xmlns:xm="http://schemas.microsoft.com/office/excel/2006/main">
          <x14:cfRule type="dataBar" id="{A4F88DDF-CD99-4B51-B2E5-55D675102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F1678F8C-FF22-4B77-85B2-AEE14D559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E161</xm:sqref>
        </x14:conditionalFormatting>
        <x14:conditionalFormatting xmlns:xm="http://schemas.microsoft.com/office/excel/2006/main">
          <x14:cfRule type="dataBar" id="{6513A199-837D-4DF2-B019-C3292EE3B7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DBA8456C-5368-49FD-9444-207EF2627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E162</xm:sqref>
        </x14:conditionalFormatting>
        <x14:conditionalFormatting xmlns:xm="http://schemas.microsoft.com/office/excel/2006/main">
          <x14:cfRule type="dataBar" id="{A880C66E-4B54-4155-97EF-3B90968A88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19A0AD7C-24DC-40C2-97DB-7EC52B88A7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E163</xm:sqref>
        </x14:conditionalFormatting>
        <x14:conditionalFormatting xmlns:xm="http://schemas.microsoft.com/office/excel/2006/main">
          <x14:cfRule type="dataBar" id="{5D486D00-94C5-4EEA-9DC2-6B7C06626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D3D554E-15FB-407B-8833-85C6E79EA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E164</xm:sqref>
        </x14:conditionalFormatting>
        <x14:conditionalFormatting xmlns:xm="http://schemas.microsoft.com/office/excel/2006/main">
          <x14:cfRule type="dataBar" id="{F1DDF2A9-481E-4204-AFB8-CFDC5FBD8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B182346-B9A8-4449-9FF6-286CEA56E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3908A537-4437-46E9-A4D0-042DB223A9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D27157B9-180B-4CAE-8AD5-A6A6618337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B4C8098-B214-4FCB-BE0C-F057EE6D5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BF4AEDB-D4E9-4DF8-BB2A-79A8A44A64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19E0E52-D2C0-4CAC-8973-364FED2F3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7C04C32F-C8FD-4849-B9ED-81F64256D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894A8BA8-B3D9-411C-BD3F-55F58BB3BD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47CEB162-9E3E-4651-A0D8-762903257A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ADE1D245-A494-4FB6-8312-3224DD6931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5F9F62A6-CFEF-41AE-A3A9-29F45A49C5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9B9A578-2D8B-48B9-AB91-DA3DD7D44D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B18F8939-070F-4713-9096-8B8C694F52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9FA08FB2-26A1-44C3-AF49-7A10763667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7E1CFFB-8EAB-4BC0-AC63-B338C780FF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749A4586-3175-4407-907C-73CF5B4539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F85FF456-56A9-4693-BACD-B3B168CAA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D5D0EFA-B747-47C3-AADE-1D457B343A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C171DC22-35A9-4B88-B5BB-BA0AB853F9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A5306666-1E81-43D8-A59D-D85AB7040D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3230119A-8290-4C0C-B716-CF1E8A67E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06C4033B-DFCB-4620-B9CF-F2E9613495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1E0BCB56-6023-485E-8726-1D1000754E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049581C9-CC70-4886-9A01-CDB52D4B2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4A2A8AC-0548-44F7-81A5-88CA41AB4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5116F291-D7F7-4C23-8B16-96206870C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3138B690-AB19-4826-8CBA-2BCB6AA20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</xm:sqref>
        </x14:conditionalFormatting>
        <x14:conditionalFormatting xmlns:xm="http://schemas.microsoft.com/office/excel/2006/main">
          <x14:cfRule type="dataBar" id="{6F87C4BA-F793-4FF6-99C7-6204032D05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6A404A92-C427-4AF1-9159-5FB658986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K161</xm:sqref>
        </x14:conditionalFormatting>
        <x14:conditionalFormatting xmlns:xm="http://schemas.microsoft.com/office/excel/2006/main">
          <x14:cfRule type="dataBar" id="{0CFFC48D-350B-4543-83E1-B8577781BC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183395C9-CF12-4E2A-B08C-A426A82531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K162</xm:sqref>
        </x14:conditionalFormatting>
        <x14:conditionalFormatting xmlns:xm="http://schemas.microsoft.com/office/excel/2006/main">
          <x14:cfRule type="dataBar" id="{FFB7CA25-5D1D-412D-95BF-B14AEFF67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E4DF09AF-02A8-4F83-9790-AF154FFFF6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K163</xm:sqref>
        </x14:conditionalFormatting>
        <x14:conditionalFormatting xmlns:xm="http://schemas.microsoft.com/office/excel/2006/main">
          <x14:cfRule type="dataBar" id="{BA6EDCD1-1F56-46C1-BA61-D0591D5F57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4986AC65-2F56-411B-96F1-B0D9D6FF2E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K164</xm:sqref>
        </x14:conditionalFormatting>
        <x14:conditionalFormatting xmlns:xm="http://schemas.microsoft.com/office/excel/2006/main">
          <x14:cfRule type="dataBar" id="{15F5B86C-AD83-440A-8A47-9CFBE1930E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924FA241-7778-495F-8CD9-73D091C91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</xm:sqref>
        </x14:conditionalFormatting>
        <x14:conditionalFormatting xmlns:xm="http://schemas.microsoft.com/office/excel/2006/main">
          <x14:cfRule type="dataBar" id="{D4BFBB25-4F02-4389-9353-05430360A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2A7303E0-A7DD-4D18-B64F-D971FFE73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</xm:sqref>
        </x14:conditionalFormatting>
        <x14:conditionalFormatting xmlns:xm="http://schemas.microsoft.com/office/excel/2006/main">
          <x14:cfRule type="dataBar" id="{CDB76F6E-FECD-454B-A9D4-1FE4ACBAA2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A23AB2FE-A2C8-4D60-9CE9-5F63907341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</xm:sqref>
        </x14:conditionalFormatting>
        <x14:conditionalFormatting xmlns:xm="http://schemas.microsoft.com/office/excel/2006/main">
          <x14:cfRule type="dataBar" id="{835076EC-B116-45F8-90FB-AA2C96B2D5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776497AD-0481-41F3-A03C-40F3682C63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</xm:sqref>
        </x14:conditionalFormatting>
        <x14:conditionalFormatting xmlns:xm="http://schemas.microsoft.com/office/excel/2006/main">
          <x14:cfRule type="dataBar" id="{979888CA-0E6F-41C9-B9A0-B6E763B1FE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ED969DEF-9F5E-43F2-89CF-EA58AC9BB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</xm:sqref>
        </x14:conditionalFormatting>
        <x14:conditionalFormatting xmlns:xm="http://schemas.microsoft.com/office/excel/2006/main">
          <x14:cfRule type="dataBar" id="{98981FBB-9D7D-4E5A-8127-DF4070E4CE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C40E3F24-71AC-48E8-A88F-1DC5C2781B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N161</xm:sqref>
        </x14:conditionalFormatting>
        <x14:conditionalFormatting xmlns:xm="http://schemas.microsoft.com/office/excel/2006/main">
          <x14:cfRule type="dataBar" id="{5937D08A-15AA-4B93-A38E-9CF911E76D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1875F251-FA89-410C-B27E-84EDF6A20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N162</xm:sqref>
        </x14:conditionalFormatting>
        <x14:conditionalFormatting xmlns:xm="http://schemas.microsoft.com/office/excel/2006/main">
          <x14:cfRule type="dataBar" id="{3ADDDCAB-FD51-4094-8BD4-7EB4EB2B4F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1FFFD63B-7B20-4000-B4DC-B618729189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N163</xm:sqref>
        </x14:conditionalFormatting>
        <x14:conditionalFormatting xmlns:xm="http://schemas.microsoft.com/office/excel/2006/main">
          <x14:cfRule type="dataBar" id="{3B2BC766-A1EA-4853-A1C9-D191E18716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6BBF446F-37E8-4C65-ACF5-5A248FDF4C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N164</xm:sqref>
        </x14:conditionalFormatting>
        <x14:conditionalFormatting xmlns:xm="http://schemas.microsoft.com/office/excel/2006/main">
          <x14:cfRule type="dataBar" id="{93B14B04-B096-4F4E-9FB0-45A0A48F2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35B073F5-14A7-4987-9187-5F39A9044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</xm:sqref>
        </x14:conditionalFormatting>
        <x14:conditionalFormatting xmlns:xm="http://schemas.microsoft.com/office/excel/2006/main">
          <x14:cfRule type="dataBar" id="{1C1CE0D5-BDAC-41F0-AA2D-6A807E7B7B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FD52C956-1C13-4C80-BA94-5EC3BC7D1A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E178:E183</xm:sqref>
        </x14:conditionalFormatting>
        <x14:conditionalFormatting xmlns:xm="http://schemas.microsoft.com/office/excel/2006/main">
          <x14:cfRule type="dataBar" id="{9FEBD8E7-3316-4961-80D0-155AA3E3CA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8F724F61-96F6-421B-AA3C-FA61F3313D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E179</xm:sqref>
        </x14:conditionalFormatting>
        <x14:conditionalFormatting xmlns:xm="http://schemas.microsoft.com/office/excel/2006/main">
          <x14:cfRule type="dataBar" id="{98F17891-FE95-493D-98C5-5CBD39C3E0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8909C563-557D-4284-9273-81B2B8FA2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E180</xm:sqref>
        </x14:conditionalFormatting>
        <x14:conditionalFormatting xmlns:xm="http://schemas.microsoft.com/office/excel/2006/main">
          <x14:cfRule type="dataBar" id="{F524C494-87A2-42B7-BD74-74E6FCC7EF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07299132-49DE-4153-9AAB-24C34A2E2C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E181</xm:sqref>
        </x14:conditionalFormatting>
        <x14:conditionalFormatting xmlns:xm="http://schemas.microsoft.com/office/excel/2006/main">
          <x14:cfRule type="dataBar" id="{2392861C-90C1-4C6D-9645-756A9E702F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D6EBB96F-737B-4839-A4E3-F4A6F85AD7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E182</xm:sqref>
        </x14:conditionalFormatting>
        <x14:conditionalFormatting xmlns:xm="http://schemas.microsoft.com/office/excel/2006/main">
          <x14:cfRule type="dataBar" id="{529B9C46-2431-4DE4-9BB1-86C09CA30B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CBE8548D-496C-452D-A0EF-DC5E018E1C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E183</xm:sqref>
        </x14:conditionalFormatting>
        <x14:conditionalFormatting xmlns:xm="http://schemas.microsoft.com/office/excel/2006/main">
          <x14:cfRule type="dataBar" id="{4992483E-CF3D-4A91-A3BC-90EA990C6E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643AC3-C03E-4438-9DE8-B730576153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CE2D6D88-9E49-4B38-BB5A-74E05D49C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649211-D725-4FEC-A0E7-B9E91CADFD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DBF62697-B2B2-457A-B57D-849802877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BB23019C-6E38-418D-805E-5633687877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</xm:sqref>
        </x14:conditionalFormatting>
        <x14:conditionalFormatting xmlns:xm="http://schemas.microsoft.com/office/excel/2006/main">
          <x14:cfRule type="dataBar" id="{A4024268-77A6-4DA6-BBBC-D3A688B3E8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857294A4-7A72-41DD-9929-6E01BD6BE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K178:K183</xm:sqref>
        </x14:conditionalFormatting>
        <x14:conditionalFormatting xmlns:xm="http://schemas.microsoft.com/office/excel/2006/main">
          <x14:cfRule type="dataBar" id="{BFAF8B47-EA1E-4E44-87E5-C3D5F30AD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C58EFEA7-9782-418F-AF6D-82255144B8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K179</xm:sqref>
        </x14:conditionalFormatting>
        <x14:conditionalFormatting xmlns:xm="http://schemas.microsoft.com/office/excel/2006/main">
          <x14:cfRule type="dataBar" id="{5AC34D75-F24C-4253-AB81-B50DADF3DA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4E17853-6EA8-4CBA-B944-303958E0B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K180</xm:sqref>
        </x14:conditionalFormatting>
        <x14:conditionalFormatting xmlns:xm="http://schemas.microsoft.com/office/excel/2006/main">
          <x14:cfRule type="dataBar" id="{A61633DB-FD88-4919-BE3F-7E51288B2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308E6A02-7250-41C3-8CBF-B9762B4B4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K181</xm:sqref>
        </x14:conditionalFormatting>
        <x14:conditionalFormatting xmlns:xm="http://schemas.microsoft.com/office/excel/2006/main">
          <x14:cfRule type="dataBar" id="{5FD6EF3B-0526-471B-8377-FBC41FE9E0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3EE39DF3-9E42-48FF-987D-2950612C92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K182</xm:sqref>
        </x14:conditionalFormatting>
        <x14:conditionalFormatting xmlns:xm="http://schemas.microsoft.com/office/excel/2006/main">
          <x14:cfRule type="dataBar" id="{C13F6EC7-46B6-4D56-9712-EB9C2AE09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FAC6C39E-2A21-4448-8CE5-AD559DCF3F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K183</xm:sqref>
        </x14:conditionalFormatting>
        <x14:conditionalFormatting xmlns:xm="http://schemas.microsoft.com/office/excel/2006/main">
          <x14:cfRule type="dataBar" id="{9E5DA160-0861-4F78-9B9E-C8CE34FCA8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733C026-A1C7-440F-914A-E67B2DFE5F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8318766C-C40A-4C97-AECC-9749428D78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404E6B-529B-4D6F-A8D5-7AF7A1FCD4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K177:K183</xm:sqref>
        </x14:conditionalFormatting>
        <x14:conditionalFormatting xmlns:xm="http://schemas.microsoft.com/office/excel/2006/main">
          <x14:cfRule type="dataBar" id="{2578D51D-BD8A-49B3-A1EE-9967A72BFD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BFCB6278-07C1-4A1C-B9B9-36B2B2DDBE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K177</xm:sqref>
        </x14:conditionalFormatting>
        <x14:conditionalFormatting xmlns:xm="http://schemas.microsoft.com/office/excel/2006/main">
          <x14:cfRule type="dataBar" id="{C88CEDE4-0726-44D5-9333-6E09D9E74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498A44-2EF0-4D6E-A036-941D38C91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FDB383-766E-4144-8C85-914E34D27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</xm:sqref>
        </x14:conditionalFormatting>
        <x14:conditionalFormatting xmlns:xm="http://schemas.microsoft.com/office/excel/2006/main">
          <x14:cfRule type="dataBar" id="{237D0630-D781-4D0B-9F79-FE64D9209A8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ADD92F-66F0-4298-8081-DF9F25B78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 N177:N183</xm:sqref>
        </x14:conditionalFormatting>
        <x14:conditionalFormatting xmlns:xm="http://schemas.microsoft.com/office/excel/2006/main">
          <x14:cfRule type="dataBar" id="{AE7BB8E7-952C-453A-A9FF-C7545AD99E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83BD1E46-28B9-4C8D-9D39-C476E73724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H178:H183</xm:sqref>
        </x14:conditionalFormatting>
        <x14:conditionalFormatting xmlns:xm="http://schemas.microsoft.com/office/excel/2006/main">
          <x14:cfRule type="dataBar" id="{456F5323-230C-4B9A-BD4F-DD016596D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D46AFC3E-97AA-4048-98DF-6BD7143D3F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</xm:sqref>
        </x14:conditionalFormatting>
        <x14:conditionalFormatting xmlns:xm="http://schemas.microsoft.com/office/excel/2006/main">
          <x14:cfRule type="dataBar" id="{41178A87-C449-4567-922F-82F127FC14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FFADBEC8-3F3E-49D3-B348-8850818D54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</xm:sqref>
        </x14:conditionalFormatting>
        <x14:conditionalFormatting xmlns:xm="http://schemas.microsoft.com/office/excel/2006/main">
          <x14:cfRule type="dataBar" id="{083BE00D-5473-468F-A3AF-2B561377B8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30487C77-292B-4C19-9475-58C3C0839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</xm:sqref>
        </x14:conditionalFormatting>
        <x14:conditionalFormatting xmlns:xm="http://schemas.microsoft.com/office/excel/2006/main">
          <x14:cfRule type="dataBar" id="{DECFAFA9-BAB9-43CF-B5FA-52DA4A19A3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256A404F-485F-455E-98A5-ABBB5C672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</xm:sqref>
        </x14:conditionalFormatting>
        <x14:conditionalFormatting xmlns:xm="http://schemas.microsoft.com/office/excel/2006/main">
          <x14:cfRule type="dataBar" id="{51638C21-C22B-4405-A11D-D0FD0AFDD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A640A071-B87C-4A7C-B272-0E595437FB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</xm:sqref>
        </x14:conditionalFormatting>
        <x14:conditionalFormatting xmlns:xm="http://schemas.microsoft.com/office/excel/2006/main">
          <x14:cfRule type="dataBar" id="{1BE397F5-0A03-42D6-BA06-6173DDD9BC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DBADD9FC-5B9E-4BB2-B2F2-1BDB3C67D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</xm:sqref>
        </x14:conditionalFormatting>
        <x14:conditionalFormatting xmlns:xm="http://schemas.microsoft.com/office/excel/2006/main">
          <x14:cfRule type="dataBar" id="{8540C50B-73CD-4241-920B-8E313383BC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C9521D-F723-4527-A97A-17682EC4B3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H177:H183</xm:sqref>
        </x14:conditionalFormatting>
        <x14:conditionalFormatting xmlns:xm="http://schemas.microsoft.com/office/excel/2006/main">
          <x14:cfRule type="dataBar" id="{5F3F7734-3883-4F2F-9339-BF2C6E458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1C761672-1A8F-43C2-A109-DAE4587C6E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N178:N183</xm:sqref>
        </x14:conditionalFormatting>
        <x14:conditionalFormatting xmlns:xm="http://schemas.microsoft.com/office/excel/2006/main">
          <x14:cfRule type="dataBar" id="{9408323D-E576-4FD8-9573-842323BD5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DCE52678-4631-4EAB-8524-2BF672B4D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N179</xm:sqref>
        </x14:conditionalFormatting>
        <x14:conditionalFormatting xmlns:xm="http://schemas.microsoft.com/office/excel/2006/main">
          <x14:cfRule type="dataBar" id="{A3F56630-A7C5-4F61-BDCE-413BB78DBF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0EE3AF6F-6413-4C81-A374-E8C6523874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N180</xm:sqref>
        </x14:conditionalFormatting>
        <x14:conditionalFormatting xmlns:xm="http://schemas.microsoft.com/office/excel/2006/main">
          <x14:cfRule type="dataBar" id="{13982B71-9C38-426D-8780-E01AFF5F6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AFABA9B9-BEA8-471F-8049-1E01BA1BA2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N181</xm:sqref>
        </x14:conditionalFormatting>
        <x14:conditionalFormatting xmlns:xm="http://schemas.microsoft.com/office/excel/2006/main">
          <x14:cfRule type="dataBar" id="{D09CED3E-7568-415B-8627-907A1BAA8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050DB895-1064-4D0B-B5B3-7DC1C31664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N182</xm:sqref>
        </x14:conditionalFormatting>
        <x14:conditionalFormatting xmlns:xm="http://schemas.microsoft.com/office/excel/2006/main">
          <x14:cfRule type="dataBar" id="{B98EE5C9-2B0F-4C09-A09A-85E47BC3F4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FFC301CE-BA81-4519-88D6-741244040B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N183</xm:sqref>
        </x14:conditionalFormatting>
        <x14:conditionalFormatting xmlns:xm="http://schemas.microsoft.com/office/excel/2006/main">
          <x14:cfRule type="dataBar" id="{D1DE8E3E-37A7-424B-B4C5-5026396B3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7F013690-A401-414C-87E8-A93A5CD67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</xm:sqref>
        </x14:conditionalFormatting>
        <x14:conditionalFormatting xmlns:xm="http://schemas.microsoft.com/office/excel/2006/main">
          <x14:cfRule type="dataBar" id="{39FA40FB-BA3E-485E-8982-42BDFBA6A1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55F89B-29D8-43F6-B7E1-DE75D000C9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N177:N183</xm:sqref>
        </x14:conditionalFormatting>
        <x14:conditionalFormatting xmlns:xm="http://schemas.microsoft.com/office/excel/2006/main">
          <x14:cfRule type="dataBar" id="{8B2D7883-354F-4462-ABF0-1871D398B1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A735274E-5432-42DB-80B3-321BD58DB0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Q178:Q183</xm:sqref>
        </x14:conditionalFormatting>
        <x14:conditionalFormatting xmlns:xm="http://schemas.microsoft.com/office/excel/2006/main">
          <x14:cfRule type="dataBar" id="{09D96337-CEC2-4CB1-8F28-FDC73199A6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E906468A-13D3-40C1-AE7E-B65261DAE1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Q179</xm:sqref>
        </x14:conditionalFormatting>
        <x14:conditionalFormatting xmlns:xm="http://schemas.microsoft.com/office/excel/2006/main">
          <x14:cfRule type="dataBar" id="{A922713E-D10B-4083-A07C-A99EF8E40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B36239CD-1BB0-40B5-A71B-875AFD88B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Q180</xm:sqref>
        </x14:conditionalFormatting>
        <x14:conditionalFormatting xmlns:xm="http://schemas.microsoft.com/office/excel/2006/main">
          <x14:cfRule type="dataBar" id="{2DC68D27-DC07-4111-8B1F-83FF695474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C43AC6B1-BCDB-42BF-9A83-C9D9665602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Q181</xm:sqref>
        </x14:conditionalFormatting>
        <x14:conditionalFormatting xmlns:xm="http://schemas.microsoft.com/office/excel/2006/main">
          <x14:cfRule type="dataBar" id="{09A4AD65-9AEF-4D41-9D36-1D57D38150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875F74BE-35B8-4C8C-AEA8-73232DD0E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Q182</xm:sqref>
        </x14:conditionalFormatting>
        <x14:conditionalFormatting xmlns:xm="http://schemas.microsoft.com/office/excel/2006/main">
          <x14:cfRule type="dataBar" id="{DDAA6CCA-5CF7-466B-9166-D4FF1FDDF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324C7E0F-A9CE-486E-A173-849104214B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Q183</xm:sqref>
        </x14:conditionalFormatting>
        <x14:conditionalFormatting xmlns:xm="http://schemas.microsoft.com/office/excel/2006/main">
          <x14:cfRule type="dataBar" id="{87FDBF33-1D90-4D0A-B563-1814F48141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78E35FE5-91AB-409C-A56E-1E0F9658D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</xm:sqref>
        </x14:conditionalFormatting>
        <x14:conditionalFormatting xmlns:xm="http://schemas.microsoft.com/office/excel/2006/main">
          <x14:cfRule type="dataBar" id="{952E558F-1D7E-4703-BDB2-592D683B24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694B94-717B-45B5-A31A-AFFAEF7E77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4D2DFF2B-CAF5-4982-9BEC-292F8E5CF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C77191-D671-494F-85C9-C1ED1A9F48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Q177:Q183</xm:sqref>
        </x14:conditionalFormatting>
        <x14:conditionalFormatting xmlns:xm="http://schemas.microsoft.com/office/excel/2006/main">
          <x14:cfRule type="dataBar" id="{FDF1899E-B2E7-47A9-A8C1-39976873BF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7A668D-DA6B-44E9-9F2C-8AD8FD44CE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E177:E183 K177:K183 Q177:Q183</xm:sqref>
        </x14:conditionalFormatting>
        <x14:conditionalFormatting xmlns:xm="http://schemas.microsoft.com/office/excel/2006/main">
          <x14:cfRule type="dataBar" id="{D7ABAADB-54E7-4E5A-B8AA-E75FD3991E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5F74A6C4-E264-4685-A847-8DB448C940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E165:E169</xm:sqref>
        </x14:conditionalFormatting>
        <x14:conditionalFormatting xmlns:xm="http://schemas.microsoft.com/office/excel/2006/main">
          <x14:cfRule type="dataBar" id="{645EAA68-BA27-49E8-AA8E-F9BFD79B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63E6DC29-5DD3-4EAB-9B42-83E22FEC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1D46122F-83A9-47C3-A2FC-66408440D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4B950F0F-804D-4A87-A9CF-902FCAF12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K165:K169</xm:sqref>
        </x14:conditionalFormatting>
        <x14:conditionalFormatting xmlns:xm="http://schemas.microsoft.com/office/excel/2006/main">
          <x14:cfRule type="dataBar" id="{6A31B9E6-3237-44BF-9B6C-5F793EF6E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5CF4A1-AB01-4BE3-A479-309862DCAF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23AB2E61-09F9-4D34-BDC9-5030ED6909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970B4F-B702-4DC0-82D2-2829A299C8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3E806326-5BF6-4D11-9887-1C899072D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839DBC-1951-4071-AA74-AE057ED1AE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K160:K169</xm:sqref>
        </x14:conditionalFormatting>
        <x14:conditionalFormatting xmlns:xm="http://schemas.microsoft.com/office/excel/2006/main">
          <x14:cfRule type="dataBar" id="{E90DC53F-B55B-4099-9B76-B76FB6F4B0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9CAB2935-EDD1-46AD-8D19-C9CBA0095C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K160:K169</xm:sqref>
        </x14:conditionalFormatting>
        <x14:conditionalFormatting xmlns:xm="http://schemas.microsoft.com/office/excel/2006/main">
          <x14:cfRule type="dataBar" id="{D2945391-DF52-4859-B34F-F48FC3D35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D7E503-B68D-4C59-BC4A-CEE07E3CF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5A321F-971D-4C80-A187-9E473A12BB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</xm:sqref>
        </x14:conditionalFormatting>
        <x14:conditionalFormatting xmlns:xm="http://schemas.microsoft.com/office/excel/2006/main">
          <x14:cfRule type="dataBar" id="{7621DC89-5B0D-4478-A5B5-5F6246ABF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A0AD63-60BB-4B6B-804E-1F62168F23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 N160:N169</xm:sqref>
        </x14:conditionalFormatting>
        <x14:conditionalFormatting xmlns:xm="http://schemas.microsoft.com/office/excel/2006/main">
          <x14:cfRule type="dataBar" id="{FD3534B5-4AED-4DDD-A4F9-CDE2B7901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72810DE8-B1FF-4EEE-A465-17E94BA52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H165:H169</xm:sqref>
        </x14:conditionalFormatting>
        <x14:conditionalFormatting xmlns:xm="http://schemas.microsoft.com/office/excel/2006/main">
          <x14:cfRule type="dataBar" id="{03B713F2-F811-4AA8-9B67-0690A6B697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17A468-8C09-4766-8871-F8185098C0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7E55B19A-A91F-448B-9925-7DBB1C7B73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42996BC6-04DE-40B0-B8EB-883D46020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H160:H169</xm:sqref>
        </x14:conditionalFormatting>
        <x14:conditionalFormatting xmlns:xm="http://schemas.microsoft.com/office/excel/2006/main">
          <x14:cfRule type="dataBar" id="{84A8FEB4-D8E7-437C-BE8A-D35DB93E35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7E99D7F8-21C7-4F71-9159-604C357DDE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N165:N169</xm:sqref>
        </x14:conditionalFormatting>
        <x14:conditionalFormatting xmlns:xm="http://schemas.microsoft.com/office/excel/2006/main">
          <x14:cfRule type="dataBar" id="{B45AD8E4-67C0-4D89-8BB6-83E889C4A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506B46-AC3C-4373-A276-5F975BFD6C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D902C7B8-E354-4403-B34E-B2A431CED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337B4B-6C41-46E1-A172-0FC819667A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H160:H169 K160:K169 N160:N169</xm:sqref>
        </x14:conditionalFormatting>
        <x14:conditionalFormatting xmlns:xm="http://schemas.microsoft.com/office/excel/2006/main">
          <x14:cfRule type="dataBar" id="{19C6F501-0D3C-4433-8AA5-B827484536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76C93B7E-A7FD-4840-9E34-8FBAFCD692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N160:N169</xm:sqref>
        </x14:conditionalFormatting>
        <x14:conditionalFormatting xmlns:xm="http://schemas.microsoft.com/office/excel/2006/main">
          <x14:cfRule type="dataBar" id="{48C825A7-CDD0-4C29-B935-53228531B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D95A5AEA-2ADD-45B5-A232-B277900FE0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CBFC76E5-70AC-4D9E-9AF3-4CBE4371E5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E75844-333C-4CE2-91C7-C88CE6011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7F36B186-DF07-4B25-B3EA-5CB1C00176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F773E838-24AB-42C9-8409-B6CA4FF8CD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A0B8AE45-BF97-4A63-9042-B7315A70C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802F59-D5F0-42F9-BBD7-B7A9AB0C2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Q169</xm:sqref>
        </x14:conditionalFormatting>
        <x14:conditionalFormatting xmlns:xm="http://schemas.microsoft.com/office/excel/2006/main">
          <x14:cfRule type="dataBar" id="{12A3CD4F-86B0-47B4-A450-818567CD8F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498A09-827F-4063-B1B9-1001D4B98E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E160:E169 K160:K169 Q169</xm:sqref>
        </x14:conditionalFormatting>
        <x14:conditionalFormatting xmlns:xm="http://schemas.microsoft.com/office/excel/2006/main">
          <x14:cfRule type="dataBar" id="{FDD856CF-1718-4141-A20F-84E1BBAC8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7077032B-A085-4F8C-8A6A-E282EB0971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0682D2D0-FCB3-40C5-BA99-9B8108D258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EE57C2BB-5417-46C4-960E-AB34022B3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484764A2-DF93-4E58-80E0-22683AEB0E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862B26-9C4D-47BB-95AA-6442B3E70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C23D3A5E-2546-4B40-96D0-867EC594B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860E6058-6E8E-4F8C-B518-4D26B1163A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EE1354-B69F-4110-A990-CCBFF8C898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AA89093C-8215-4276-82B1-1A90BC4BFD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O129:O132</xm:sqref>
        </x14:conditionalFormatting>
        <x14:conditionalFormatting xmlns:xm="http://schemas.microsoft.com/office/excel/2006/main">
          <x14:cfRule type="dataBar" id="{277D058E-CDDD-45D9-BB31-B2382409C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AF8028-9E23-4C12-8D5F-1290BB97A9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4AA2AB17-A49E-4E15-BF69-7D0C6E852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9D2E3A27-01E8-4B0A-9642-3ED67F04DA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EFA3D4-92A9-4DCA-886C-98175A090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806F9B19-1C8F-4CF1-9AED-2DB3AFBC0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7CF16B-D287-4DF3-A95E-2524A2A33A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  <x14:conditionalFormatting xmlns:xm="http://schemas.microsoft.com/office/excel/2006/main">
          <x14:cfRule type="dataBar" id="{27E627DA-298D-46C0-86FE-ACFA3E35DE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8C800C-DB22-43D1-BD17-9B8DAE2F6F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R129:R132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C3280-E90E-4FA3-BD7A-53A01CA5D1B0}">
  <sheetPr codeName="Hoja6"/>
  <dimension ref="A1:Z79"/>
  <sheetViews>
    <sheetView showGridLines="0" workbookViewId="0">
      <selection sqref="A1:L4"/>
    </sheetView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4" width="8.7109375" style="114" customWidth="1"/>
    <col min="15" max="15" width="7.42578125" style="201" customWidth="1"/>
    <col min="16" max="26" width="11.85546875" style="114" bestFit="1" customWidth="1"/>
    <col min="27" max="16384" width="11.5703125" style="114"/>
  </cols>
  <sheetData>
    <row r="1" spans="1:26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68"/>
      <c r="N1" s="137"/>
      <c r="O1" s="137"/>
    </row>
    <row r="2" spans="1:26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68"/>
    </row>
    <row r="3" spans="1:26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68"/>
    </row>
    <row r="4" spans="1:26" ht="18" customHeight="1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68"/>
    </row>
    <row r="5" spans="1:26" ht="12.75" customHeight="1" x14ac:dyDescent="0.3">
      <c r="A5" s="238" t="s">
        <v>194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02"/>
      <c r="P5" s="215" t="s">
        <v>219</v>
      </c>
    </row>
    <row r="6" spans="1:26" ht="12.75" customHeight="1" x14ac:dyDescent="0.3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02"/>
    </row>
    <row r="7" spans="1:26" s="127" customFormat="1" ht="12.75" customHeight="1" x14ac:dyDescent="0.3">
      <c r="A7" s="115" t="s">
        <v>26</v>
      </c>
      <c r="B7" s="116"/>
      <c r="C7" s="116"/>
      <c r="D7" s="116"/>
      <c r="E7" s="116"/>
      <c r="F7" s="116"/>
      <c r="G7" s="116"/>
      <c r="H7" s="157"/>
      <c r="I7" s="157"/>
      <c r="J7" s="157"/>
      <c r="K7" s="157"/>
      <c r="L7" s="157"/>
      <c r="M7" s="157"/>
      <c r="N7" s="157"/>
      <c r="O7" s="147"/>
    </row>
    <row r="8" spans="1:26" s="127" customFormat="1" ht="12.75" customHeight="1" x14ac:dyDescent="0.3">
      <c r="A8" s="134" t="s">
        <v>191</v>
      </c>
      <c r="B8" s="135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47"/>
    </row>
    <row r="10" spans="1:26" s="119" customFormat="1" ht="14.25" x14ac:dyDescent="0.25">
      <c r="A10" s="164" t="s">
        <v>192</v>
      </c>
      <c r="B10" s="118" t="s">
        <v>193</v>
      </c>
      <c r="C10" s="118">
        <v>2010</v>
      </c>
      <c r="D10" s="118">
        <v>2011</v>
      </c>
      <c r="E10" s="118">
        <v>2012</v>
      </c>
      <c r="F10" s="118">
        <v>2013</v>
      </c>
      <c r="G10" s="118">
        <v>2014</v>
      </c>
      <c r="H10" s="118">
        <v>2015</v>
      </c>
      <c r="I10" s="118">
        <v>2016</v>
      </c>
      <c r="J10" s="118">
        <v>2017</v>
      </c>
      <c r="K10" s="118">
        <v>2018</v>
      </c>
      <c r="L10" s="118">
        <v>2019</v>
      </c>
      <c r="M10" s="118" t="s">
        <v>188</v>
      </c>
      <c r="N10" s="118" t="s">
        <v>189</v>
      </c>
      <c r="O10" s="203"/>
    </row>
    <row r="11" spans="1:26" s="119" customFormat="1" ht="14.25" x14ac:dyDescent="0.25">
      <c r="A11" s="172" t="s">
        <v>3</v>
      </c>
      <c r="B11" s="199" t="s">
        <v>182</v>
      </c>
      <c r="C11" s="198">
        <v>29953.7</v>
      </c>
      <c r="D11" s="198">
        <v>33815.699999999997</v>
      </c>
      <c r="E11" s="198">
        <v>36026.699999999997</v>
      </c>
      <c r="F11" s="198">
        <v>39034</v>
      </c>
      <c r="G11" s="198">
        <v>44230.1</v>
      </c>
      <c r="H11" s="198">
        <v>47534.286178252005</v>
      </c>
      <c r="I11" s="198">
        <v>52231.3</v>
      </c>
      <c r="J11" s="198">
        <v>54191.199999999997</v>
      </c>
      <c r="K11" s="198">
        <v>56776.4</v>
      </c>
      <c r="L11" s="198">
        <v>60443.6</v>
      </c>
      <c r="M11" s="198">
        <v>62728.9</v>
      </c>
      <c r="N11" s="198">
        <v>66110.7</v>
      </c>
      <c r="O11" s="198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s="119" customFormat="1" ht="14.25" x14ac:dyDescent="0.25">
      <c r="A12" s="172" t="s">
        <v>5</v>
      </c>
      <c r="B12" s="199" t="s">
        <v>183</v>
      </c>
      <c r="C12" s="198">
        <v>29.8</v>
      </c>
      <c r="D12" s="198">
        <v>27.4</v>
      </c>
      <c r="E12" s="198">
        <v>29.9</v>
      </c>
      <c r="F12" s="198">
        <v>31.4</v>
      </c>
      <c r="G12" s="198">
        <v>43.1</v>
      </c>
      <c r="H12" s="198">
        <v>45.3</v>
      </c>
      <c r="I12" s="198">
        <v>48.7</v>
      </c>
      <c r="J12" s="198">
        <v>75.599999999999994</v>
      </c>
      <c r="K12" s="198">
        <v>76.599999999999994</v>
      </c>
      <c r="L12" s="198">
        <v>78.400000000000006</v>
      </c>
      <c r="M12" s="198">
        <v>96.6</v>
      </c>
      <c r="N12" s="198">
        <v>139.69999999999999</v>
      </c>
      <c r="O12" s="198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s="119" customFormat="1" ht="24" x14ac:dyDescent="0.25">
      <c r="A13" s="172" t="s">
        <v>7</v>
      </c>
      <c r="B13" s="197" t="s">
        <v>184</v>
      </c>
      <c r="C13" s="198">
        <v>253.8</v>
      </c>
      <c r="D13" s="198">
        <v>281.2</v>
      </c>
      <c r="E13" s="198">
        <v>313.10000000000002</v>
      </c>
      <c r="F13" s="198">
        <v>342.4</v>
      </c>
      <c r="G13" s="198">
        <v>429.7</v>
      </c>
      <c r="H13" s="198">
        <v>401.5</v>
      </c>
      <c r="I13" s="198">
        <v>626.1</v>
      </c>
      <c r="J13" s="198">
        <v>739.5</v>
      </c>
      <c r="K13" s="198">
        <v>852.9</v>
      </c>
      <c r="L13" s="198">
        <v>820.8</v>
      </c>
      <c r="M13" s="198">
        <v>949.6</v>
      </c>
      <c r="N13" s="198">
        <v>1048.5</v>
      </c>
      <c r="O13" s="198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s="119" customFormat="1" ht="14.25" x14ac:dyDescent="0.25">
      <c r="A14" s="172" t="s">
        <v>9</v>
      </c>
      <c r="B14" s="199" t="s">
        <v>16</v>
      </c>
      <c r="C14" s="198">
        <v>23200.946741428645</v>
      </c>
      <c r="D14" s="198">
        <v>26069.348064982798</v>
      </c>
      <c r="E14" s="198">
        <v>30749.332052895767</v>
      </c>
      <c r="F14" s="198">
        <v>34994.937731687431</v>
      </c>
      <c r="G14" s="198">
        <v>37651.730646185621</v>
      </c>
      <c r="H14" s="198">
        <v>42029.106972962887</v>
      </c>
      <c r="I14" s="198">
        <v>45477.328128513</v>
      </c>
      <c r="J14" s="198">
        <v>49411.47904376431</v>
      </c>
      <c r="K14" s="198">
        <v>54106.625288721152</v>
      </c>
      <c r="L14" s="198">
        <v>59981.577270182992</v>
      </c>
      <c r="M14" s="198">
        <v>63238.947202057003</v>
      </c>
      <c r="N14" s="198">
        <v>72181.522032786001</v>
      </c>
      <c r="O14" s="198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</row>
    <row r="15" spans="1:26" s="119" customFormat="1" ht="14.25" x14ac:dyDescent="0.25">
      <c r="A15" s="172" t="s">
        <v>11</v>
      </c>
      <c r="B15" s="199" t="s">
        <v>185</v>
      </c>
      <c r="C15" s="198">
        <v>7596.0555535098783</v>
      </c>
      <c r="D15" s="198">
        <v>7544.037967076848</v>
      </c>
      <c r="E15" s="198">
        <v>9995.1285808827888</v>
      </c>
      <c r="F15" s="198">
        <v>12480.599962487664</v>
      </c>
      <c r="G15" s="198">
        <v>13889.58432594955</v>
      </c>
      <c r="H15" s="198">
        <v>16316.124741022299</v>
      </c>
      <c r="I15" s="198">
        <v>16043.980220489757</v>
      </c>
      <c r="J15" s="198">
        <v>16559.213729374049</v>
      </c>
      <c r="K15" s="198">
        <v>17675.987937224167</v>
      </c>
      <c r="L15" s="198">
        <v>18583.8</v>
      </c>
      <c r="M15" s="198">
        <v>26310.699999999997</v>
      </c>
      <c r="N15" s="198">
        <v>26674.300000000003</v>
      </c>
      <c r="O15" s="198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</row>
    <row r="16" spans="1:26" s="119" customFormat="1" ht="14.25" x14ac:dyDescent="0.25">
      <c r="A16" s="172" t="s">
        <v>13</v>
      </c>
      <c r="B16" s="199" t="s">
        <v>186</v>
      </c>
      <c r="C16" s="198">
        <v>2481.3747375659345</v>
      </c>
      <c r="D16" s="198">
        <v>2552.432186920903</v>
      </c>
      <c r="E16" s="198">
        <v>2647.5666986138394</v>
      </c>
      <c r="F16" s="198">
        <v>2513.1061728125128</v>
      </c>
      <c r="G16" s="198">
        <v>2885.4786367909801</v>
      </c>
      <c r="H16" s="198">
        <v>2987.2064504354998</v>
      </c>
      <c r="I16" s="198">
        <v>3059.4371854395599</v>
      </c>
      <c r="J16" s="198">
        <v>3745.8338797517713</v>
      </c>
      <c r="K16" s="198">
        <v>3586.5253144925191</v>
      </c>
      <c r="L16" s="198">
        <v>4275.3</v>
      </c>
      <c r="M16" s="198">
        <v>9781.4</v>
      </c>
      <c r="N16" s="198">
        <v>6571.6</v>
      </c>
      <c r="O16" s="198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</row>
    <row r="17" spans="1:26" s="119" customFormat="1" ht="14.25" x14ac:dyDescent="0.25">
      <c r="A17" s="172" t="s">
        <v>15</v>
      </c>
      <c r="B17" s="199" t="s">
        <v>164</v>
      </c>
      <c r="C17" s="198">
        <v>24.002177240194332</v>
      </c>
      <c r="D17" s="198">
        <v>26.618414559375513</v>
      </c>
      <c r="E17" s="198">
        <v>31.010452961672474</v>
      </c>
      <c r="F17" s="198">
        <v>17.8</v>
      </c>
      <c r="G17" s="198">
        <v>25.951709287890001</v>
      </c>
      <c r="H17" s="198">
        <v>27.711438125169998</v>
      </c>
      <c r="I17" s="198">
        <v>26.915022955840001</v>
      </c>
      <c r="J17" s="198">
        <v>18.096726125630003</v>
      </c>
      <c r="K17" s="198">
        <v>11.139618582400001</v>
      </c>
      <c r="L17" s="198">
        <v>18.600000000000001</v>
      </c>
      <c r="M17" s="198">
        <v>17.899999999999999</v>
      </c>
      <c r="N17" s="198">
        <v>21.8</v>
      </c>
      <c r="O17" s="198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</row>
    <row r="18" spans="1:26" s="119" customFormat="1" ht="14.25" x14ac:dyDescent="0.25">
      <c r="A18" s="172" t="s">
        <v>17</v>
      </c>
      <c r="B18" s="197" t="s">
        <v>181</v>
      </c>
      <c r="C18" s="198">
        <v>134.28178989654356</v>
      </c>
      <c r="D18" s="198">
        <v>233.57906194440835</v>
      </c>
      <c r="E18" s="198">
        <v>277.55794930854046</v>
      </c>
      <c r="F18" s="198">
        <v>2421.7531077170152</v>
      </c>
      <c r="G18" s="198">
        <v>2940.4842756051798</v>
      </c>
      <c r="H18" s="198">
        <v>3747.7265159468998</v>
      </c>
      <c r="I18" s="198">
        <v>1729.46169059573</v>
      </c>
      <c r="J18" s="198">
        <v>2576.3756085579798</v>
      </c>
      <c r="K18" s="198">
        <v>1232.4011588715434</v>
      </c>
      <c r="L18" s="198">
        <v>2675.7</v>
      </c>
      <c r="M18" s="198">
        <v>2659.2</v>
      </c>
      <c r="N18" s="198">
        <v>3051.8</v>
      </c>
      <c r="O18" s="198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</row>
    <row r="19" spans="1:26" s="155" customFormat="1" ht="14.25" x14ac:dyDescent="0.25">
      <c r="A19" s="172" t="s">
        <v>19</v>
      </c>
      <c r="B19" s="199" t="s">
        <v>187</v>
      </c>
      <c r="C19" s="198">
        <v>2424.3473094771448</v>
      </c>
      <c r="D19" s="198">
        <v>3158.9245442487199</v>
      </c>
      <c r="E19" s="198">
        <v>3417.956356877115</v>
      </c>
      <c r="F19" s="198">
        <v>4012.6807629737332</v>
      </c>
      <c r="G19" s="198">
        <v>4588.8288077148691</v>
      </c>
      <c r="H19" s="198">
        <v>3630.9953049439473</v>
      </c>
      <c r="I19" s="198">
        <v>3488.4280320063508</v>
      </c>
      <c r="J19" s="198">
        <v>3073.21166929013</v>
      </c>
      <c r="K19" s="198">
        <v>2261.18611043908</v>
      </c>
      <c r="L19" s="198">
        <v>2335</v>
      </c>
      <c r="M19" s="198">
        <v>2522.3999999999996</v>
      </c>
      <c r="N19" s="198">
        <v>2507.5</v>
      </c>
      <c r="O19" s="198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6" s="119" customFormat="1" ht="14.25" x14ac:dyDescent="0.25">
      <c r="A20" s="236" t="s">
        <v>25</v>
      </c>
      <c r="B20" s="236"/>
      <c r="C20" s="121">
        <v>66098.308309118351</v>
      </c>
      <c r="D20" s="121">
        <v>73709.240239733044</v>
      </c>
      <c r="E20" s="121">
        <v>83488.252091539704</v>
      </c>
      <c r="F20" s="121">
        <v>95848.677737678358</v>
      </c>
      <c r="G20" s="121">
        <v>106684.95840153408</v>
      </c>
      <c r="H20" s="121">
        <v>116719.9576016887</v>
      </c>
      <c r="I20" s="121">
        <v>122731.65028000023</v>
      </c>
      <c r="J20" s="121">
        <v>130390.51065686386</v>
      </c>
      <c r="K20" s="121">
        <v>136579.76542833087</v>
      </c>
      <c r="L20" s="121">
        <v>149212.777270183</v>
      </c>
      <c r="M20" s="121">
        <v>168305.64720205698</v>
      </c>
      <c r="N20" s="121">
        <v>178307.42203278598</v>
      </c>
      <c r="O20" s="204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</row>
    <row r="21" spans="1:26" x14ac:dyDescent="0.3"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205"/>
    </row>
    <row r="22" spans="1:26" x14ac:dyDescent="0.3">
      <c r="A22" s="130"/>
      <c r="B22" s="130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206"/>
    </row>
    <row r="23" spans="1:26" ht="12" customHeight="1" x14ac:dyDescent="0.3">
      <c r="A23" s="238" t="s">
        <v>194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02"/>
    </row>
    <row r="24" spans="1:26" ht="12" customHeight="1" x14ac:dyDescent="0.3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02"/>
    </row>
    <row r="25" spans="1:26" ht="13.5" customHeight="1" x14ac:dyDescent="0.3">
      <c r="A25" s="158" t="s">
        <v>42</v>
      </c>
      <c r="B25" s="116"/>
      <c r="C25" s="116"/>
      <c r="D25" s="116"/>
      <c r="E25" s="116"/>
      <c r="F25" s="116"/>
      <c r="G25" s="116"/>
      <c r="H25" s="157"/>
      <c r="I25" s="157"/>
      <c r="J25" s="157"/>
      <c r="K25" s="157"/>
      <c r="L25" s="157"/>
      <c r="M25" s="157"/>
      <c r="N25" s="157"/>
      <c r="O25" s="147"/>
    </row>
    <row r="26" spans="1:26" ht="13.5" customHeight="1" x14ac:dyDescent="0.3">
      <c r="A26" s="153" t="s">
        <v>191</v>
      </c>
      <c r="B26" s="135"/>
      <c r="C26" s="135"/>
      <c r="D26" s="135"/>
      <c r="E26" s="135"/>
      <c r="F26" s="135"/>
      <c r="G26" s="135"/>
      <c r="H26" s="136"/>
      <c r="I26" s="136"/>
      <c r="J26" s="136"/>
      <c r="K26" s="136"/>
      <c r="L26" s="136"/>
      <c r="M26" s="136"/>
      <c r="N26" s="136"/>
      <c r="O26" s="147"/>
      <c r="P26" s="117"/>
    </row>
    <row r="28" spans="1:26" s="119" customFormat="1" ht="14.25" x14ac:dyDescent="0.25">
      <c r="A28" s="164" t="s">
        <v>192</v>
      </c>
      <c r="B28" s="118" t="s">
        <v>193</v>
      </c>
      <c r="C28" s="118">
        <v>2010</v>
      </c>
      <c r="D28" s="118">
        <v>2011</v>
      </c>
      <c r="E28" s="118">
        <v>2012</v>
      </c>
      <c r="F28" s="118">
        <v>2013</v>
      </c>
      <c r="G28" s="118">
        <v>2014</v>
      </c>
      <c r="H28" s="118">
        <v>2015</v>
      </c>
      <c r="I28" s="118">
        <v>2016</v>
      </c>
      <c r="J28" s="118">
        <v>2017</v>
      </c>
      <c r="K28" s="118">
        <v>2018</v>
      </c>
      <c r="L28" s="118">
        <v>2019</v>
      </c>
      <c r="M28" s="118" t="s">
        <v>188</v>
      </c>
      <c r="N28" s="118" t="s">
        <v>189</v>
      </c>
      <c r="O28" s="203"/>
    </row>
    <row r="29" spans="1:26" s="119" customFormat="1" ht="14.25" x14ac:dyDescent="0.25">
      <c r="A29" s="120" t="s">
        <v>3</v>
      </c>
      <c r="B29" s="199" t="s">
        <v>182</v>
      </c>
      <c r="C29" s="166">
        <v>45.316893527618234</v>
      </c>
      <c r="D29" s="166">
        <v>45.877151751961229</v>
      </c>
      <c r="E29" s="166">
        <v>43.151819684162206</v>
      </c>
      <c r="F29" s="166">
        <v>40.724609792562255</v>
      </c>
      <c r="G29" s="166">
        <v>41.458609219801687</v>
      </c>
      <c r="H29" s="166">
        <v>40.725071491599209</v>
      </c>
      <c r="I29" s="166">
        <v>42.55731906223</v>
      </c>
      <c r="J29" s="166">
        <v>41.560693126365429</v>
      </c>
      <c r="K29" s="166">
        <v>41.570140219484387</v>
      </c>
      <c r="L29" s="166">
        <v>40.50832717264781</v>
      </c>
      <c r="M29" s="166">
        <v>37.270823078617028</v>
      </c>
      <c r="N29" s="166">
        <v>37.076807710137835</v>
      </c>
      <c r="O29" s="166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</row>
    <row r="30" spans="1:26" s="119" customFormat="1" ht="14.25" x14ac:dyDescent="0.25">
      <c r="A30" s="120" t="s">
        <v>5</v>
      </c>
      <c r="B30" s="199" t="s">
        <v>183</v>
      </c>
      <c r="C30" s="166">
        <v>4.5084361101400607E-2</v>
      </c>
      <c r="D30" s="166">
        <v>3.7173086998161728E-2</v>
      </c>
      <c r="E30" s="166">
        <v>3.5813421949733117E-2</v>
      </c>
      <c r="F30" s="166">
        <v>3.2759972011232638E-2</v>
      </c>
      <c r="G30" s="166">
        <v>4.0399322121664943E-2</v>
      </c>
      <c r="H30" s="166">
        <v>3.8810843433123896E-2</v>
      </c>
      <c r="I30" s="166">
        <v>3.9680066135259914E-2</v>
      </c>
      <c r="J30" s="166">
        <v>5.7979679364052218E-2</v>
      </c>
      <c r="K30" s="166">
        <v>5.6084442493932407E-2</v>
      </c>
      <c r="L30" s="166">
        <v>5.2542417234175146E-2</v>
      </c>
      <c r="M30" s="166">
        <v>5.7395578583306961E-2</v>
      </c>
      <c r="N30" s="166">
        <v>7.8347832304093812E-2</v>
      </c>
      <c r="O30" s="166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</row>
    <row r="31" spans="1:26" s="119" customFormat="1" ht="24" x14ac:dyDescent="0.25">
      <c r="A31" s="120" t="s">
        <v>7</v>
      </c>
      <c r="B31" s="197" t="s">
        <v>184</v>
      </c>
      <c r="C31" s="166">
        <v>0.38397351837367366</v>
      </c>
      <c r="D31" s="166">
        <v>0.38149898043368902</v>
      </c>
      <c r="E31" s="166">
        <v>0.37502282315924551</v>
      </c>
      <c r="F31" s="166">
        <v>0.35722975849191263</v>
      </c>
      <c r="G31" s="166">
        <v>0.40277468017817691</v>
      </c>
      <c r="H31" s="166">
        <v>0.34398573153199219</v>
      </c>
      <c r="I31" s="166">
        <v>0.51013735949253047</v>
      </c>
      <c r="J31" s="166">
        <v>0.567142498541225</v>
      </c>
      <c r="K31" s="166">
        <v>0.62447024808191842</v>
      </c>
      <c r="L31" s="166">
        <v>0.55008693961493571</v>
      </c>
      <c r="M31" s="166">
        <v>0.56421160893072775</v>
      </c>
      <c r="N31" s="166">
        <v>0.58802936414346729</v>
      </c>
      <c r="O31" s="166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</row>
    <row r="32" spans="1:26" s="119" customFormat="1" ht="14.25" x14ac:dyDescent="0.25">
      <c r="A32" s="120" t="s">
        <v>9</v>
      </c>
      <c r="B32" s="199" t="s">
        <v>16</v>
      </c>
      <c r="C32" s="166">
        <v>35.100666469293046</v>
      </c>
      <c r="D32" s="166">
        <v>35.36781546003521</v>
      </c>
      <c r="E32" s="166">
        <v>36.830729213471884</v>
      </c>
      <c r="F32" s="166">
        <v>36.510610847927047</v>
      </c>
      <c r="G32" s="166">
        <v>35.292445355299691</v>
      </c>
      <c r="H32" s="166">
        <v>36.008500890986284</v>
      </c>
      <c r="I32" s="166">
        <v>37.05427901015014</v>
      </c>
      <c r="J32" s="166">
        <v>37.894996188638096</v>
      </c>
      <c r="K32" s="166">
        <v>39.615403584151835</v>
      </c>
      <c r="L32" s="166">
        <v>40.198686980789169</v>
      </c>
      <c r="M32" s="166">
        <v>37.573871259433368</v>
      </c>
      <c r="N32" s="166">
        <v>40.481501672719908</v>
      </c>
      <c r="O32" s="166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s="119" customFormat="1" ht="14.25" x14ac:dyDescent="0.25">
      <c r="A33" s="120" t="s">
        <v>11</v>
      </c>
      <c r="B33" s="199" t="s">
        <v>185</v>
      </c>
      <c r="C33" s="166">
        <v>11.49205743358184</v>
      </c>
      <c r="D33" s="166">
        <v>10.234860571809593</v>
      </c>
      <c r="E33" s="166">
        <v>11.971898237758946</v>
      </c>
      <c r="F33" s="166">
        <v>13.021149855238439</v>
      </c>
      <c r="G33" s="166">
        <v>13.019252698841399</v>
      </c>
      <c r="H33" s="166">
        <v>13.978864520069219</v>
      </c>
      <c r="I33" s="166">
        <v>13.072406493261509</v>
      </c>
      <c r="J33" s="166">
        <v>12.699707705686755</v>
      </c>
      <c r="K33" s="166">
        <v>12.941878968520779</v>
      </c>
      <c r="L33" s="166">
        <v>12.454563436179388</v>
      </c>
      <c r="M33" s="166">
        <v>15.632689952710296</v>
      </c>
      <c r="N33" s="166">
        <v>14.959725005218969</v>
      </c>
      <c r="O33" s="166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s="119" customFormat="1" ht="14.25" x14ac:dyDescent="0.25">
      <c r="A34" s="120" t="s">
        <v>13</v>
      </c>
      <c r="B34" s="199" t="s">
        <v>186</v>
      </c>
      <c r="C34" s="166">
        <v>3.7540669361179786</v>
      </c>
      <c r="D34" s="166">
        <v>3.4628388226758733</v>
      </c>
      <c r="E34" s="166">
        <v>3.1711847263384394</v>
      </c>
      <c r="F34" s="166">
        <v>2.6219518433947102</v>
      </c>
      <c r="G34" s="166">
        <v>2.7046724112042098</v>
      </c>
      <c r="H34" s="166">
        <v>2.5592936390788075</v>
      </c>
      <c r="I34" s="166">
        <v>2.4927858286430222</v>
      </c>
      <c r="J34" s="166">
        <v>2.8727810489287227</v>
      </c>
      <c r="K34" s="166">
        <v>2.6259565633640802</v>
      </c>
      <c r="L34" s="166">
        <v>2.8652371989957777</v>
      </c>
      <c r="M34" s="166">
        <v>5.8116885336931556</v>
      </c>
      <c r="N34" s="166">
        <v>3.6855448444494128</v>
      </c>
      <c r="O34" s="166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</row>
    <row r="35" spans="1:26" s="119" customFormat="1" ht="14.25" x14ac:dyDescent="0.25">
      <c r="A35" s="120" t="s">
        <v>15</v>
      </c>
      <c r="B35" s="199" t="s">
        <v>164</v>
      </c>
      <c r="C35" s="166">
        <v>3.6312846507273171E-2</v>
      </c>
      <c r="D35" s="166">
        <v>3.6112724093751859E-2</v>
      </c>
      <c r="E35" s="166">
        <v>3.7143492868519312E-2</v>
      </c>
      <c r="F35" s="166">
        <v>1.8570939547768821E-2</v>
      </c>
      <c r="G35" s="166">
        <v>2.4325555989078238E-2</v>
      </c>
      <c r="H35" s="166">
        <v>2.3741816476438703E-2</v>
      </c>
      <c r="I35" s="166">
        <v>2.1929977226278645E-2</v>
      </c>
      <c r="J35" s="166">
        <v>1.387886743787162E-2</v>
      </c>
      <c r="K35" s="166">
        <v>8.1561266029889518E-3</v>
      </c>
      <c r="L35" s="166">
        <v>1.2465420415250738E-2</v>
      </c>
      <c r="M35" s="166">
        <v>1.0635412594629344E-2</v>
      </c>
      <c r="N35" s="166">
        <v>1.2226075477661025E-2</v>
      </c>
      <c r="O35" s="166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</row>
    <row r="36" spans="1:26" s="119" customFormat="1" ht="14.25" x14ac:dyDescent="0.25">
      <c r="A36" s="120" t="s">
        <v>17</v>
      </c>
      <c r="B36" s="197" t="s">
        <v>181</v>
      </c>
      <c r="C36" s="166">
        <v>0.20315465453148246</v>
      </c>
      <c r="D36" s="166">
        <v>0.31689251060614965</v>
      </c>
      <c r="E36" s="166">
        <v>0.33245150348125069</v>
      </c>
      <c r="F36" s="166">
        <v>2.5266421664625822</v>
      </c>
      <c r="G36" s="166">
        <v>2.7562313560061313</v>
      </c>
      <c r="H36" s="166">
        <v>3.210870354096734</v>
      </c>
      <c r="I36" s="166">
        <v>1.4091407445839217</v>
      </c>
      <c r="J36" s="166">
        <v>1.9758919537772035</v>
      </c>
      <c r="K36" s="166">
        <v>0.90233070397110615</v>
      </c>
      <c r="L36" s="166">
        <v>1.7932110432842145</v>
      </c>
      <c r="M36" s="166">
        <v>1.579982635287059</v>
      </c>
      <c r="N36" s="166">
        <v>1.7115384010424735</v>
      </c>
      <c r="O36" s="166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s="119" customFormat="1" ht="14.25" x14ac:dyDescent="0.25">
      <c r="A37" s="154" t="s">
        <v>19</v>
      </c>
      <c r="B37" s="171" t="s">
        <v>187</v>
      </c>
      <c r="C37" s="165">
        <v>3.6677902528750543</v>
      </c>
      <c r="D37" s="165">
        <v>4.2856560913863531</v>
      </c>
      <c r="E37" s="165">
        <v>4.0939368968097893</v>
      </c>
      <c r="F37" s="165">
        <v>4.1864748243640486</v>
      </c>
      <c r="G37" s="165">
        <v>4.301289400557974</v>
      </c>
      <c r="H37" s="165">
        <v>3.1108607127282011</v>
      </c>
      <c r="I37" s="165">
        <v>2.8423214582773424</v>
      </c>
      <c r="J37" s="165">
        <v>2.3569289312606534</v>
      </c>
      <c r="K37" s="165">
        <v>1.6555791433289724</v>
      </c>
      <c r="L37" s="165">
        <v>1.5648793908392724</v>
      </c>
      <c r="M37" s="165">
        <v>1.49870194015045</v>
      </c>
      <c r="N37" s="165">
        <v>1.4062790945061936</v>
      </c>
      <c r="O37" s="166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</row>
    <row r="38" spans="1:26" s="119" customFormat="1" ht="14.25" x14ac:dyDescent="0.25">
      <c r="A38" s="237" t="s">
        <v>25</v>
      </c>
      <c r="B38" s="237"/>
      <c r="C38" s="195">
        <v>100</v>
      </c>
      <c r="D38" s="195">
        <v>100.00000000000001</v>
      </c>
      <c r="E38" s="195">
        <v>100.00000000000003</v>
      </c>
      <c r="F38" s="195">
        <v>100</v>
      </c>
      <c r="G38" s="195">
        <v>100</v>
      </c>
      <c r="H38" s="195">
        <v>100</v>
      </c>
      <c r="I38" s="195">
        <v>100</v>
      </c>
      <c r="J38" s="195">
        <v>100</v>
      </c>
      <c r="K38" s="195">
        <v>100.00000000000001</v>
      </c>
      <c r="L38" s="195">
        <v>99.999999999999986</v>
      </c>
      <c r="M38" s="195">
        <v>100.00000000000003</v>
      </c>
      <c r="N38" s="195">
        <v>99.999999999999986</v>
      </c>
      <c r="O38" s="207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</row>
    <row r="40" spans="1:26" ht="15" customHeight="1" x14ac:dyDescent="0.3"/>
    <row r="41" spans="1:26" ht="12" customHeight="1" x14ac:dyDescent="0.3">
      <c r="A41" s="238" t="s">
        <v>194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02"/>
    </row>
    <row r="42" spans="1:26" ht="12" customHeight="1" x14ac:dyDescent="0.3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02"/>
    </row>
    <row r="43" spans="1:26" ht="13.5" customHeight="1" x14ac:dyDescent="0.3">
      <c r="A43" s="158" t="s">
        <v>210</v>
      </c>
      <c r="B43" s="116"/>
      <c r="C43" s="116"/>
      <c r="D43" s="116"/>
      <c r="E43" s="116"/>
      <c r="F43" s="116"/>
      <c r="G43" s="116"/>
      <c r="H43" s="157"/>
      <c r="I43" s="157"/>
      <c r="J43" s="157"/>
      <c r="K43" s="157"/>
      <c r="L43" s="157"/>
      <c r="M43" s="157"/>
      <c r="N43" s="157"/>
      <c r="O43" s="147"/>
      <c r="P43" s="127"/>
    </row>
    <row r="44" spans="1:26" ht="13.5" customHeight="1" x14ac:dyDescent="0.3">
      <c r="A44" s="153" t="s">
        <v>218</v>
      </c>
      <c r="B44" s="135"/>
      <c r="C44" s="135"/>
      <c r="D44" s="135"/>
      <c r="E44" s="135"/>
      <c r="F44" s="135"/>
      <c r="G44" s="135"/>
      <c r="H44" s="136"/>
      <c r="I44" s="136"/>
      <c r="J44" s="136"/>
      <c r="K44" s="136"/>
      <c r="L44" s="136"/>
      <c r="M44" s="136"/>
      <c r="N44" s="136"/>
      <c r="O44" s="147"/>
      <c r="P44" s="117"/>
    </row>
    <row r="45" spans="1:26" x14ac:dyDescent="0.3">
      <c r="A45" s="123"/>
      <c r="B45" s="124"/>
      <c r="C45" s="124"/>
      <c r="D45" s="124"/>
      <c r="E45" s="124"/>
      <c r="F45" s="124"/>
      <c r="G45" s="124"/>
    </row>
    <row r="46" spans="1:26" s="119" customFormat="1" ht="14.25" x14ac:dyDescent="0.25">
      <c r="A46" s="164" t="s">
        <v>192</v>
      </c>
      <c r="B46" s="118" t="s">
        <v>193</v>
      </c>
      <c r="C46" s="118"/>
      <c r="D46" s="118">
        <v>2011</v>
      </c>
      <c r="E46" s="118">
        <v>2012</v>
      </c>
      <c r="F46" s="118">
        <v>2013</v>
      </c>
      <c r="G46" s="118">
        <v>2014</v>
      </c>
      <c r="H46" s="118">
        <v>2015</v>
      </c>
      <c r="I46" s="118">
        <v>2016</v>
      </c>
      <c r="J46" s="118">
        <v>2017</v>
      </c>
      <c r="K46" s="118">
        <v>2018</v>
      </c>
      <c r="L46" s="118">
        <v>2019</v>
      </c>
      <c r="M46" s="118" t="s">
        <v>188</v>
      </c>
      <c r="N46" s="118" t="s">
        <v>189</v>
      </c>
      <c r="O46" s="203"/>
      <c r="P46" s="155"/>
    </row>
    <row r="47" spans="1:26" s="119" customFormat="1" ht="14.25" x14ac:dyDescent="0.25">
      <c r="A47" s="172" t="s">
        <v>3</v>
      </c>
      <c r="B47" s="199" t="s">
        <v>182</v>
      </c>
      <c r="C47" s="125"/>
      <c r="D47" s="166">
        <v>12.893231887880276</v>
      </c>
      <c r="E47" s="166">
        <v>6.538383058756736</v>
      </c>
      <c r="F47" s="166">
        <v>8.3474201078644512</v>
      </c>
      <c r="G47" s="166">
        <v>13.311728236921667</v>
      </c>
      <c r="H47" s="166">
        <v>7.4704469993330633</v>
      </c>
      <c r="I47" s="166">
        <v>9.8813176748554667</v>
      </c>
      <c r="J47" s="166">
        <v>3.7523477301924117</v>
      </c>
      <c r="K47" s="166">
        <v>4.7705162461801933</v>
      </c>
      <c r="L47" s="166">
        <v>6.4590217062018667</v>
      </c>
      <c r="M47" s="166">
        <v>3.7808800270003928</v>
      </c>
      <c r="N47" s="166">
        <v>5.3911355053252805</v>
      </c>
      <c r="O47" s="166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spans="1:26" s="119" customFormat="1" ht="14.25" x14ac:dyDescent="0.25">
      <c r="A48" s="172" t="s">
        <v>5</v>
      </c>
      <c r="B48" s="199" t="s">
        <v>183</v>
      </c>
      <c r="C48" s="125"/>
      <c r="D48" s="166">
        <v>-8.0536912751677932</v>
      </c>
      <c r="E48" s="166">
        <v>9.1240875912408796</v>
      </c>
      <c r="F48" s="166">
        <v>5.0167224080267516</v>
      </c>
      <c r="G48" s="166">
        <v>37.261146496815286</v>
      </c>
      <c r="H48" s="166">
        <v>5.1044083526682158</v>
      </c>
      <c r="I48" s="166">
        <v>7.5055187637969283</v>
      </c>
      <c r="J48" s="166">
        <v>55.236139630390113</v>
      </c>
      <c r="K48" s="166">
        <v>1.3227513227513299</v>
      </c>
      <c r="L48" s="166">
        <v>2.3498694516971455</v>
      </c>
      <c r="M48" s="166">
        <v>23.214285714285694</v>
      </c>
      <c r="N48" s="166">
        <v>44.616977225672883</v>
      </c>
      <c r="O48" s="166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spans="1:26" s="119" customFormat="1" ht="24" x14ac:dyDescent="0.25">
      <c r="A49" s="172" t="s">
        <v>7</v>
      </c>
      <c r="B49" s="197" t="s">
        <v>184</v>
      </c>
      <c r="C49" s="125"/>
      <c r="D49" s="166">
        <v>10.795902285263963</v>
      </c>
      <c r="E49" s="166">
        <v>11.34423897581793</v>
      </c>
      <c r="F49" s="166">
        <v>9.3580325774512687</v>
      </c>
      <c r="G49" s="166">
        <v>25.496495327102807</v>
      </c>
      <c r="H49" s="166">
        <v>-6.5627181754712609</v>
      </c>
      <c r="I49" s="166">
        <v>55.940224159402248</v>
      </c>
      <c r="J49" s="166">
        <v>18.112122664111155</v>
      </c>
      <c r="K49" s="166">
        <v>15.334685598377277</v>
      </c>
      <c r="L49" s="166">
        <v>-3.7636299683433094</v>
      </c>
      <c r="M49" s="166">
        <v>15.692007797270961</v>
      </c>
      <c r="N49" s="166">
        <v>10.41491154170177</v>
      </c>
      <c r="O49" s="166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spans="1:26" s="119" customFormat="1" ht="14.25" x14ac:dyDescent="0.25">
      <c r="A50" s="172" t="s">
        <v>9</v>
      </c>
      <c r="B50" s="199" t="s">
        <v>16</v>
      </c>
      <c r="C50" s="125"/>
      <c r="D50" s="166">
        <v>12.363294289332629</v>
      </c>
      <c r="E50" s="166">
        <v>17.952056093797282</v>
      </c>
      <c r="F50" s="166">
        <v>13.807147652795408</v>
      </c>
      <c r="G50" s="166">
        <v>7.5919349674753249</v>
      </c>
      <c r="H50" s="166">
        <v>11.625963140742712</v>
      </c>
      <c r="I50" s="166">
        <v>8.2043645556598079</v>
      </c>
      <c r="J50" s="166">
        <v>8.650796071690749</v>
      </c>
      <c r="K50" s="166">
        <v>9.5021366205174616</v>
      </c>
      <c r="L50" s="166">
        <v>10.858100925925811</v>
      </c>
      <c r="M50" s="166">
        <v>5.4306173330544567</v>
      </c>
      <c r="N50" s="166">
        <v>14.140929326600357</v>
      </c>
      <c r="O50" s="166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spans="1:26" s="119" customFormat="1" ht="14.25" x14ac:dyDescent="0.25">
      <c r="A51" s="172" t="s">
        <v>11</v>
      </c>
      <c r="B51" s="199" t="s">
        <v>185</v>
      </c>
      <c r="C51" s="125"/>
      <c r="D51" s="166">
        <v>-0.68479734075924625</v>
      </c>
      <c r="E51" s="166">
        <v>32.490433167261557</v>
      </c>
      <c r="F51" s="166">
        <v>24.866827489930628</v>
      </c>
      <c r="G51" s="166">
        <v>11.289396084297238</v>
      </c>
      <c r="H51" s="166">
        <v>17.470216229144484</v>
      </c>
      <c r="I51" s="166">
        <v>-1.6679482711253684</v>
      </c>
      <c r="J51" s="166">
        <v>3.2113820997253981</v>
      </c>
      <c r="K51" s="166">
        <v>6.7441258147969592</v>
      </c>
      <c r="L51" s="166">
        <v>5.1358490738956419</v>
      </c>
      <c r="M51" s="166">
        <v>41.578686813245923</v>
      </c>
      <c r="N51" s="166">
        <v>1.3819472686017633</v>
      </c>
      <c r="O51" s="166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spans="1:26" s="119" customFormat="1" ht="14.25" x14ac:dyDescent="0.25">
      <c r="A52" s="172" t="s">
        <v>13</v>
      </c>
      <c r="B52" s="199" t="s">
        <v>186</v>
      </c>
      <c r="C52" s="125"/>
      <c r="D52" s="166">
        <v>2.863632335705617</v>
      </c>
      <c r="E52" s="166">
        <v>3.7272101558827728</v>
      </c>
      <c r="F52" s="166">
        <v>-5.0786454547764492</v>
      </c>
      <c r="G52" s="166">
        <v>14.817219742122205</v>
      </c>
      <c r="H52" s="166">
        <v>3.5255091598132253</v>
      </c>
      <c r="I52" s="166">
        <v>2.418002779604663</v>
      </c>
      <c r="J52" s="166">
        <v>22.435390979063172</v>
      </c>
      <c r="K52" s="166">
        <v>-4.2529532908653493</v>
      </c>
      <c r="L52" s="166">
        <v>19.2045120307464</v>
      </c>
      <c r="M52" s="166">
        <v>128.78862302060674</v>
      </c>
      <c r="N52" s="166">
        <v>-32.815343406874263</v>
      </c>
      <c r="O52" s="166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spans="1:26" s="119" customFormat="1" ht="14.25" x14ac:dyDescent="0.25">
      <c r="A53" s="172" t="s">
        <v>15</v>
      </c>
      <c r="B53" s="199" t="s">
        <v>164</v>
      </c>
      <c r="C53" s="125"/>
      <c r="D53" s="166">
        <v>10.900000000000006</v>
      </c>
      <c r="E53" s="166">
        <v>16.5</v>
      </c>
      <c r="F53" s="166">
        <v>-42.599999999999994</v>
      </c>
      <c r="G53" s="166">
        <v>45.796119594887642</v>
      </c>
      <c r="H53" s="166">
        <v>6.7807820200157352</v>
      </c>
      <c r="I53" s="166">
        <v>-2.8739582757584117</v>
      </c>
      <c r="J53" s="166">
        <v>-32.763475047665196</v>
      </c>
      <c r="K53" s="166">
        <v>-38.444011888850994</v>
      </c>
      <c r="L53" s="166">
        <v>66.971605557366217</v>
      </c>
      <c r="M53" s="166">
        <v>-3.76344086021507</v>
      </c>
      <c r="N53" s="166">
        <v>21.78770949720672</v>
      </c>
      <c r="O53" s="166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spans="1:26" s="119" customFormat="1" ht="14.25" x14ac:dyDescent="0.25">
      <c r="A54" s="172" t="s">
        <v>17</v>
      </c>
      <c r="B54" s="197" t="s">
        <v>181</v>
      </c>
      <c r="C54" s="125"/>
      <c r="D54" s="166">
        <v>73.946938095156213</v>
      </c>
      <c r="E54" s="166">
        <v>18.828266111711272</v>
      </c>
      <c r="F54" s="166">
        <v>772.52161710740006</v>
      </c>
      <c r="G54" s="166">
        <v>21.419655299923292</v>
      </c>
      <c r="H54" s="166">
        <v>27.45269706213891</v>
      </c>
      <c r="I54" s="166">
        <v>-53.853044419417444</v>
      </c>
      <c r="J54" s="166">
        <v>48.969799248373164</v>
      </c>
      <c r="K54" s="166">
        <v>-52.165314918451308</v>
      </c>
      <c r="L54" s="166">
        <v>117.11274618161042</v>
      </c>
      <c r="M54" s="166">
        <v>-0.61666106065702309</v>
      </c>
      <c r="N54" s="166">
        <v>14.7638387484958</v>
      </c>
      <c r="O54" s="166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spans="1:26" s="119" customFormat="1" ht="14.25" x14ac:dyDescent="0.25">
      <c r="A55" s="175" t="s">
        <v>19</v>
      </c>
      <c r="B55" s="200" t="s">
        <v>187</v>
      </c>
      <c r="C55" s="176"/>
      <c r="D55" s="165">
        <v>30.300000000000011</v>
      </c>
      <c r="E55" s="165">
        <v>8.2000000000000028</v>
      </c>
      <c r="F55" s="165">
        <v>17.40000000000002</v>
      </c>
      <c r="G55" s="165">
        <v>14.358182939879867</v>
      </c>
      <c r="H55" s="165">
        <v>-20.873158335316077</v>
      </c>
      <c r="I55" s="165">
        <v>-3.9263965101656169</v>
      </c>
      <c r="J55" s="165">
        <v>-11.902678195066883</v>
      </c>
      <c r="K55" s="165">
        <v>-26.422701923379606</v>
      </c>
      <c r="L55" s="165">
        <v>3.2643880669595404</v>
      </c>
      <c r="M55" s="165">
        <v>8.0256959314775003</v>
      </c>
      <c r="N55" s="165">
        <v>-0.59070726292418385</v>
      </c>
      <c r="O55" s="166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pans="1:26" s="119" customFormat="1" ht="14.25" x14ac:dyDescent="0.25">
      <c r="A56" s="237" t="s">
        <v>25</v>
      </c>
      <c r="B56" s="237"/>
      <c r="C56" s="174"/>
      <c r="D56" s="178">
        <v>11.514563875101103</v>
      </c>
      <c r="E56" s="178">
        <v>13.267009427856351</v>
      </c>
      <c r="F56" s="178">
        <v>14.8049879312196</v>
      </c>
      <c r="G56" s="178">
        <v>11.305613097253968</v>
      </c>
      <c r="H56" s="178">
        <v>9.4061987280207973</v>
      </c>
      <c r="I56" s="178">
        <v>5.1505267837970337</v>
      </c>
      <c r="J56" s="178">
        <v>6.2403303136482577</v>
      </c>
      <c r="K56" s="178">
        <v>4.7467064438106803</v>
      </c>
      <c r="L56" s="178">
        <v>9.2495486445107531</v>
      </c>
      <c r="M56" s="178">
        <v>12.795733905081136</v>
      </c>
      <c r="N56" s="178">
        <v>5.942625810244806</v>
      </c>
      <c r="O56" s="208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spans="1:26" s="119" customFormat="1" ht="14.25" x14ac:dyDescent="0.25">
      <c r="A57" s="167"/>
      <c r="B57" s="167"/>
      <c r="C57" s="173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208"/>
      <c r="P57" s="161"/>
      <c r="Q57" s="161"/>
      <c r="R57" s="161"/>
      <c r="S57" s="161"/>
      <c r="T57" s="161"/>
      <c r="U57" s="161"/>
      <c r="V57" s="161"/>
      <c r="W57" s="161"/>
      <c r="X57" s="161"/>
      <c r="Y57" s="161"/>
    </row>
    <row r="58" spans="1:26" ht="13.5" customHeight="1" x14ac:dyDescent="0.3">
      <c r="A58" s="180" t="s">
        <v>180</v>
      </c>
      <c r="B58" s="180"/>
      <c r="C58" s="180"/>
      <c r="D58" s="127"/>
      <c r="E58" s="127"/>
      <c r="F58" s="127"/>
      <c r="G58" s="127"/>
    </row>
    <row r="59" spans="1:26" ht="13.5" customHeight="1" x14ac:dyDescent="0.3">
      <c r="A59" s="180" t="s">
        <v>178</v>
      </c>
      <c r="B59" s="129"/>
      <c r="C59" s="129"/>
      <c r="D59" s="127"/>
      <c r="E59" s="127"/>
      <c r="F59" s="127"/>
      <c r="G59" s="127"/>
    </row>
    <row r="60" spans="1:26" ht="13.5" customHeight="1" x14ac:dyDescent="0.3">
      <c r="A60" s="180" t="s">
        <v>179</v>
      </c>
      <c r="B60" s="129"/>
      <c r="C60" s="129"/>
      <c r="D60" s="127"/>
      <c r="E60" s="127"/>
      <c r="F60" s="127"/>
      <c r="G60" s="127"/>
    </row>
    <row r="61" spans="1:26" ht="13.5" customHeight="1" x14ac:dyDescent="0.3">
      <c r="A61" s="181" t="s">
        <v>220</v>
      </c>
      <c r="B61" s="181"/>
      <c r="C61" s="181"/>
      <c r="D61" s="127"/>
      <c r="E61" s="127"/>
      <c r="F61" s="127"/>
      <c r="G61" s="127"/>
    </row>
    <row r="62" spans="1:26" x14ac:dyDescent="0.3">
      <c r="C62" s="127"/>
      <c r="D62" s="127"/>
      <c r="E62" s="127"/>
      <c r="F62" s="127"/>
      <c r="G62" s="127"/>
    </row>
    <row r="66" spans="12:15" x14ac:dyDescent="0.3">
      <c r="L66" s="132"/>
      <c r="M66" s="132"/>
      <c r="N66" s="133"/>
      <c r="O66" s="209"/>
    </row>
    <row r="67" spans="12:15" ht="32.25" customHeight="1" x14ac:dyDescent="0.3"/>
    <row r="79" spans="12:15" x14ac:dyDescent="0.3">
      <c r="L79" s="166"/>
      <c r="M79" s="166"/>
    </row>
  </sheetData>
  <mergeCells count="7">
    <mergeCell ref="A41:N42"/>
    <mergeCell ref="A56:B56"/>
    <mergeCell ref="A1:L4"/>
    <mergeCell ref="A5:N6"/>
    <mergeCell ref="A20:B20"/>
    <mergeCell ref="A23:N24"/>
    <mergeCell ref="A38:B38"/>
  </mergeCells>
  <hyperlinks>
    <hyperlink ref="P5" location="Indice!A1" display="Índice" xr:uid="{66EE1408-1E6C-48F3-ACCF-27874F877EE1}"/>
  </hyperlinks>
  <pageMargins left="0.7" right="0.7" top="0.75" bottom="0.75" header="0.3" footer="0.3"/>
  <pageSetup orientation="portrait" horizontalDpi="4294967294" verticalDpi="4294967294" r:id="rId1"/>
  <ignoredErrors>
    <ignoredError sqref="A11:B20 A29:A37 A47:A5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CDBE-6249-456A-82FD-915F3C413DB6}">
  <sheetPr codeName="Hoja7"/>
  <dimension ref="A1:X79"/>
  <sheetViews>
    <sheetView showGridLines="0" workbookViewId="0">
      <selection sqref="A1:L4"/>
    </sheetView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4" width="8.7109375" style="114" customWidth="1"/>
    <col min="15" max="15" width="7.42578125" style="114" customWidth="1"/>
    <col min="16" max="16" width="13.7109375" style="114" customWidth="1"/>
    <col min="17" max="25" width="11.85546875" style="114" bestFit="1" customWidth="1"/>
    <col min="26" max="16384" width="11.5703125" style="114"/>
  </cols>
  <sheetData>
    <row r="1" spans="1:24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84"/>
      <c r="N1" s="137"/>
    </row>
    <row r="2" spans="1:24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84"/>
    </row>
    <row r="3" spans="1:24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84"/>
    </row>
    <row r="4" spans="1:24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84"/>
    </row>
    <row r="5" spans="1:24" s="119" customFormat="1" ht="15.75" customHeight="1" x14ac:dyDescent="0.25">
      <c r="A5" s="238" t="s">
        <v>195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161"/>
      <c r="P5" s="215" t="s">
        <v>219</v>
      </c>
      <c r="Q5" s="161"/>
      <c r="R5" s="161"/>
      <c r="S5" s="161"/>
      <c r="T5" s="161"/>
      <c r="U5" s="161"/>
      <c r="V5" s="161"/>
      <c r="W5" s="161"/>
      <c r="X5" s="161"/>
    </row>
    <row r="6" spans="1:24" s="119" customFormat="1" ht="15.75" customHeight="1" x14ac:dyDescent="0.25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161"/>
      <c r="P6" s="161"/>
      <c r="Q6" s="161"/>
      <c r="R6" s="161"/>
      <c r="S6" s="161"/>
      <c r="T6" s="161"/>
      <c r="U6" s="161"/>
      <c r="V6" s="161"/>
      <c r="W6" s="161"/>
      <c r="X6" s="161"/>
    </row>
    <row r="7" spans="1:24" s="119" customFormat="1" x14ac:dyDescent="0.3">
      <c r="A7" s="115" t="s">
        <v>26</v>
      </c>
      <c r="B7" s="116"/>
      <c r="C7" s="116"/>
      <c r="D7" s="116"/>
      <c r="E7" s="116"/>
      <c r="F7" s="116"/>
      <c r="G7" s="116"/>
      <c r="H7" s="157"/>
      <c r="I7" s="157"/>
      <c r="J7" s="157"/>
      <c r="K7" s="157"/>
      <c r="L7" s="157"/>
      <c r="M7" s="157"/>
      <c r="N7" s="157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4" s="119" customFormat="1" x14ac:dyDescent="0.3">
      <c r="A8" s="153" t="s">
        <v>191</v>
      </c>
      <c r="B8" s="135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4" s="119" customFormat="1" x14ac:dyDescent="0.3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4" s="119" customFormat="1" ht="14.25" x14ac:dyDescent="0.25">
      <c r="A10" s="164" t="s">
        <v>192</v>
      </c>
      <c r="B10" s="185" t="s">
        <v>193</v>
      </c>
      <c r="C10" s="185">
        <v>2010</v>
      </c>
      <c r="D10" s="185">
        <v>2011</v>
      </c>
      <c r="E10" s="185">
        <v>2012</v>
      </c>
      <c r="F10" s="185">
        <v>2013</v>
      </c>
      <c r="G10" s="185">
        <v>2014</v>
      </c>
      <c r="H10" s="185">
        <v>2015</v>
      </c>
      <c r="I10" s="185">
        <v>2016</v>
      </c>
      <c r="J10" s="185">
        <v>2017</v>
      </c>
      <c r="K10" s="185">
        <v>2018</v>
      </c>
      <c r="L10" s="185">
        <v>2019</v>
      </c>
      <c r="M10" s="194" t="s">
        <v>188</v>
      </c>
      <c r="N10" s="194" t="s">
        <v>189</v>
      </c>
      <c r="O10" s="161"/>
      <c r="P10" s="161"/>
      <c r="Q10" s="161"/>
      <c r="R10" s="161"/>
      <c r="S10" s="161"/>
      <c r="T10" s="161"/>
      <c r="U10" s="161"/>
      <c r="V10" s="161"/>
      <c r="W10" s="161"/>
      <c r="X10" s="161"/>
    </row>
    <row r="11" spans="1:24" s="119" customFormat="1" ht="14.25" x14ac:dyDescent="0.25">
      <c r="A11" s="172" t="s">
        <v>3</v>
      </c>
      <c r="B11" s="199" t="s">
        <v>182</v>
      </c>
      <c r="C11" s="198">
        <v>1928</v>
      </c>
      <c r="D11" s="198">
        <v>2145</v>
      </c>
      <c r="E11" s="198">
        <v>2260</v>
      </c>
      <c r="F11" s="198">
        <v>2546</v>
      </c>
      <c r="G11" s="198">
        <v>2453</v>
      </c>
      <c r="H11" s="198">
        <v>2917</v>
      </c>
      <c r="I11" s="198">
        <v>3169</v>
      </c>
      <c r="J11" s="198">
        <v>3833</v>
      </c>
      <c r="K11" s="198">
        <v>4758</v>
      </c>
      <c r="L11" s="198">
        <v>5870</v>
      </c>
      <c r="M11" s="198">
        <v>5840</v>
      </c>
      <c r="N11" s="198">
        <v>6697</v>
      </c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4" s="119" customFormat="1" ht="14.25" x14ac:dyDescent="0.25">
      <c r="A12" s="172" t="s">
        <v>5</v>
      </c>
      <c r="B12" s="199" t="s">
        <v>183</v>
      </c>
      <c r="C12" s="198">
        <v>3.5999999999999997E-2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1</v>
      </c>
      <c r="M12" s="198">
        <v>1</v>
      </c>
      <c r="N12" s="198">
        <v>1</v>
      </c>
      <c r="O12" s="161"/>
      <c r="P12" s="161"/>
      <c r="Q12" s="161"/>
      <c r="R12" s="161"/>
      <c r="S12" s="161"/>
      <c r="T12" s="161"/>
      <c r="U12" s="161"/>
      <c r="V12" s="161"/>
      <c r="W12" s="161"/>
      <c r="X12" s="161"/>
    </row>
    <row r="13" spans="1:24" s="119" customFormat="1" ht="24" x14ac:dyDescent="0.25">
      <c r="A13" s="172" t="s">
        <v>7</v>
      </c>
      <c r="B13" s="197" t="s">
        <v>184</v>
      </c>
      <c r="C13" s="198">
        <v>980</v>
      </c>
      <c r="D13" s="198">
        <v>1123</v>
      </c>
      <c r="E13" s="198">
        <v>1426</v>
      </c>
      <c r="F13" s="198">
        <v>1561</v>
      </c>
      <c r="G13" s="198">
        <v>1849</v>
      </c>
      <c r="H13" s="198">
        <v>1816</v>
      </c>
      <c r="I13" s="198">
        <v>2074</v>
      </c>
      <c r="J13" s="198">
        <v>2255</v>
      </c>
      <c r="K13" s="198">
        <v>2366</v>
      </c>
      <c r="L13" s="198">
        <v>2615</v>
      </c>
      <c r="M13" s="198">
        <v>2711</v>
      </c>
      <c r="N13" s="198">
        <v>2890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4" s="119" customFormat="1" ht="14.25" x14ac:dyDescent="0.25">
      <c r="A14" s="172" t="s">
        <v>9</v>
      </c>
      <c r="B14" s="199" t="s">
        <v>16</v>
      </c>
      <c r="C14" s="198">
        <v>779.68607832861994</v>
      </c>
      <c r="D14" s="198">
        <v>816.37195029589998</v>
      </c>
      <c r="E14" s="198">
        <v>974.90603466266998</v>
      </c>
      <c r="F14" s="198">
        <v>1192.0999999999999</v>
      </c>
      <c r="G14" s="198">
        <v>1414.7</v>
      </c>
      <c r="H14" s="198">
        <v>1607.4</v>
      </c>
      <c r="I14" s="198">
        <v>2232.2046252117198</v>
      </c>
      <c r="J14" s="198">
        <v>2373.5413885063899</v>
      </c>
      <c r="K14" s="198">
        <v>2523.8172137301499</v>
      </c>
      <c r="L14" s="198">
        <v>2825.76595223401</v>
      </c>
      <c r="M14" s="198">
        <v>2953.50493179465</v>
      </c>
      <c r="N14" s="198">
        <v>3191.8405891686198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4" s="119" customFormat="1" ht="14.25" x14ac:dyDescent="0.25">
      <c r="A15" s="172" t="s">
        <v>11</v>
      </c>
      <c r="B15" s="199" t="s">
        <v>185</v>
      </c>
      <c r="C15" s="198">
        <v>1236.4337970890901</v>
      </c>
      <c r="D15" s="198">
        <v>1364.83367989306</v>
      </c>
      <c r="E15" s="198">
        <v>1419.8343315387101</v>
      </c>
      <c r="F15" s="198">
        <v>1565.1985555536501</v>
      </c>
      <c r="G15" s="198">
        <v>1783.0257630000001</v>
      </c>
      <c r="H15" s="198">
        <v>2004.7999999999997</v>
      </c>
      <c r="I15" s="198">
        <v>2198.3000000000002</v>
      </c>
      <c r="J15" s="198">
        <v>2402.4547995859998</v>
      </c>
      <c r="K15" s="198">
        <v>2633.3</v>
      </c>
      <c r="L15" s="198">
        <v>2856</v>
      </c>
      <c r="M15" s="198">
        <v>2868.4</v>
      </c>
      <c r="N15" s="198">
        <v>3160.3999999999996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</row>
    <row r="16" spans="1:24" s="119" customFormat="1" ht="14.25" x14ac:dyDescent="0.25">
      <c r="A16" s="172" t="s">
        <v>13</v>
      </c>
      <c r="B16" s="199" t="s">
        <v>186</v>
      </c>
      <c r="C16" s="198">
        <v>0</v>
      </c>
      <c r="D16" s="198">
        <v>0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</row>
    <row r="17" spans="1:24" s="119" customFormat="1" ht="14.25" x14ac:dyDescent="0.25">
      <c r="A17" s="172" t="s">
        <v>15</v>
      </c>
      <c r="B17" s="199" t="s">
        <v>164</v>
      </c>
      <c r="C17" s="198">
        <v>109.7</v>
      </c>
      <c r="D17" s="198">
        <v>122.1</v>
      </c>
      <c r="E17" s="198">
        <v>130.5</v>
      </c>
      <c r="F17" s="198">
        <v>140.4</v>
      </c>
      <c r="G17" s="198">
        <v>150.4</v>
      </c>
      <c r="H17" s="198">
        <v>180.2</v>
      </c>
      <c r="I17" s="198">
        <v>194.4</v>
      </c>
      <c r="J17" s="198">
        <v>210.30500000000001</v>
      </c>
      <c r="K17" s="198">
        <v>230</v>
      </c>
      <c r="L17" s="198">
        <v>254.9</v>
      </c>
      <c r="M17" s="198">
        <v>257.2</v>
      </c>
      <c r="N17" s="198">
        <v>284.39999999999998</v>
      </c>
      <c r="O17" s="161"/>
      <c r="P17" s="161"/>
      <c r="Q17" s="161"/>
      <c r="R17" s="161"/>
      <c r="S17" s="161"/>
      <c r="T17" s="161"/>
      <c r="U17" s="161"/>
      <c r="V17" s="161"/>
      <c r="W17" s="161"/>
      <c r="X17" s="161"/>
    </row>
    <row r="18" spans="1:24" s="119" customFormat="1" ht="14.25" x14ac:dyDescent="0.25">
      <c r="A18" s="172" t="s">
        <v>17</v>
      </c>
      <c r="B18" s="197" t="s">
        <v>181</v>
      </c>
      <c r="C18" s="198">
        <v>363.77937929000001</v>
      </c>
      <c r="D18" s="198">
        <v>386.62942977399996</v>
      </c>
      <c r="E18" s="198">
        <v>428.88168880642996</v>
      </c>
      <c r="F18" s="198">
        <v>469.41395000660009</v>
      </c>
      <c r="G18" s="198">
        <v>549.19085199999995</v>
      </c>
      <c r="H18" s="198">
        <v>611.33399812000005</v>
      </c>
      <c r="I18" s="198">
        <v>657.21299999999997</v>
      </c>
      <c r="J18" s="198">
        <v>653.17262381600005</v>
      </c>
      <c r="K18" s="198">
        <v>712.86509782099995</v>
      </c>
      <c r="L18" s="198">
        <v>802.9</v>
      </c>
      <c r="M18" s="198">
        <v>816.2</v>
      </c>
      <c r="N18" s="198">
        <v>891.3</v>
      </c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pans="1:24" s="119" customFormat="1" ht="14.25" x14ac:dyDescent="0.25">
      <c r="A19" s="172" t="s">
        <v>19</v>
      </c>
      <c r="B19" s="199" t="s">
        <v>187</v>
      </c>
      <c r="C19" s="198">
        <v>0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pans="1:24" s="119" customFormat="1" ht="14.25" x14ac:dyDescent="0.25">
      <c r="A20" s="236" t="s">
        <v>25</v>
      </c>
      <c r="B20" s="236"/>
      <c r="C20" s="121">
        <v>5397.6352547077095</v>
      </c>
      <c r="D20" s="121">
        <v>5957.9350599629597</v>
      </c>
      <c r="E20" s="121">
        <v>6640.1220550078106</v>
      </c>
      <c r="F20" s="121">
        <v>7474.1125055602497</v>
      </c>
      <c r="G20" s="121">
        <v>8199.3166149999997</v>
      </c>
      <c r="H20" s="121">
        <v>9136.7339981200003</v>
      </c>
      <c r="I20" s="121">
        <v>10525.117625211718</v>
      </c>
      <c r="J20" s="121">
        <v>11727.47381190839</v>
      </c>
      <c r="K20" s="121">
        <v>13223.98231155115</v>
      </c>
      <c r="L20" s="121">
        <v>15225.56595223401</v>
      </c>
      <c r="M20" s="121">
        <v>15447.30493179465</v>
      </c>
      <c r="N20" s="121">
        <v>17115.940589168618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19" customFormat="1" x14ac:dyDescent="0.3">
      <c r="A21" s="114"/>
      <c r="B21" s="114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19" customFormat="1" x14ac:dyDescent="0.3">
      <c r="A22" s="130"/>
      <c r="B22" s="130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 s="119" customFormat="1" ht="15" customHeight="1" x14ac:dyDescent="0.25">
      <c r="A23" s="238" t="s">
        <v>195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spans="1:24" s="119" customFormat="1" ht="15" customHeight="1" x14ac:dyDescent="0.2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pans="1:24" s="119" customFormat="1" x14ac:dyDescent="0.3">
      <c r="A25" s="158" t="s">
        <v>42</v>
      </c>
      <c r="B25" s="116"/>
      <c r="C25" s="116"/>
      <c r="D25" s="116"/>
      <c r="E25" s="116"/>
      <c r="F25" s="116"/>
      <c r="G25" s="116"/>
      <c r="H25" s="157"/>
      <c r="I25" s="157"/>
      <c r="J25" s="157"/>
      <c r="K25" s="157"/>
      <c r="L25" s="157"/>
      <c r="M25" s="157"/>
      <c r="N25" s="157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spans="1:24" s="119" customFormat="1" x14ac:dyDescent="0.3">
      <c r="A26" s="153" t="s">
        <v>191</v>
      </c>
      <c r="B26" s="135"/>
      <c r="C26" s="135"/>
      <c r="D26" s="135"/>
      <c r="E26" s="135"/>
      <c r="F26" s="135"/>
      <c r="G26" s="135"/>
      <c r="H26" s="136"/>
      <c r="I26" s="136"/>
      <c r="J26" s="136"/>
      <c r="K26" s="136"/>
      <c r="L26" s="136"/>
      <c r="M26" s="136"/>
      <c r="N26" s="136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spans="1:24" s="119" customFormat="1" x14ac:dyDescent="0.3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28" spans="1:24" s="119" customFormat="1" ht="14.25" x14ac:dyDescent="0.25">
      <c r="A28" s="164" t="s">
        <v>192</v>
      </c>
      <c r="B28" s="185" t="s">
        <v>193</v>
      </c>
      <c r="C28" s="185">
        <v>2010</v>
      </c>
      <c r="D28" s="185">
        <v>2011</v>
      </c>
      <c r="E28" s="185">
        <v>2012</v>
      </c>
      <c r="F28" s="185">
        <v>2013</v>
      </c>
      <c r="G28" s="185">
        <v>2014</v>
      </c>
      <c r="H28" s="185">
        <v>2015</v>
      </c>
      <c r="I28" s="185">
        <v>2016</v>
      </c>
      <c r="J28" s="185">
        <v>2017</v>
      </c>
      <c r="K28" s="185">
        <v>2018</v>
      </c>
      <c r="L28" s="185">
        <v>2019</v>
      </c>
      <c r="M28" s="194" t="s">
        <v>188</v>
      </c>
      <c r="N28" s="194" t="s">
        <v>189</v>
      </c>
      <c r="O28" s="161"/>
      <c r="P28" s="161"/>
      <c r="Q28" s="161"/>
      <c r="R28" s="161"/>
      <c r="S28" s="161"/>
      <c r="T28" s="161"/>
      <c r="U28" s="161"/>
      <c r="V28" s="161"/>
      <c r="W28" s="161"/>
      <c r="X28" s="161"/>
    </row>
    <row r="29" spans="1:24" s="119" customFormat="1" ht="14.25" x14ac:dyDescent="0.25">
      <c r="A29" s="120" t="s">
        <v>3</v>
      </c>
      <c r="B29" s="199" t="s">
        <v>182</v>
      </c>
      <c r="C29" s="166">
        <v>35.719345769398494</v>
      </c>
      <c r="D29" s="166">
        <v>36.002406511851696</v>
      </c>
      <c r="E29" s="166">
        <v>34.035518944950198</v>
      </c>
      <c r="F29" s="166">
        <v>34.064245060613459</v>
      </c>
      <c r="G29" s="166">
        <v>29.917127428796093</v>
      </c>
      <c r="H29" s="166">
        <v>31.926068993583595</v>
      </c>
      <c r="I29" s="166">
        <v>30.108927166847259</v>
      </c>
      <c r="J29" s="166">
        <v>32.683935700695145</v>
      </c>
      <c r="K29" s="166">
        <v>35.980084424673549</v>
      </c>
      <c r="L29" s="166">
        <v>38.553575075077646</v>
      </c>
      <c r="M29" s="166">
        <v>37.805947547392108</v>
      </c>
      <c r="N29" s="166">
        <v>39.127268321076222</v>
      </c>
      <c r="O29" s="161"/>
      <c r="P29" s="161"/>
      <c r="Q29" s="161"/>
      <c r="R29" s="161"/>
      <c r="S29" s="161"/>
      <c r="T29" s="161"/>
      <c r="U29" s="161"/>
      <c r="V29" s="161"/>
      <c r="W29" s="161"/>
      <c r="X29" s="161"/>
    </row>
    <row r="30" spans="1:24" s="119" customFormat="1" ht="14.25" x14ac:dyDescent="0.25">
      <c r="A30" s="120" t="s">
        <v>5</v>
      </c>
      <c r="B30" s="199" t="s">
        <v>183</v>
      </c>
      <c r="C30" s="166">
        <v>6.6695873843275195E-4</v>
      </c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6.5679003535055623E-3</v>
      </c>
      <c r="M30" s="166">
        <v>6.4736211553753616E-3</v>
      </c>
      <c r="N30" s="166">
        <v>5.8425068420301964E-3</v>
      </c>
      <c r="O30" s="161"/>
      <c r="P30" s="161"/>
      <c r="Q30" s="161"/>
      <c r="R30" s="161"/>
      <c r="S30" s="161"/>
      <c r="T30" s="161"/>
      <c r="U30" s="161"/>
      <c r="V30" s="161"/>
      <c r="W30" s="161"/>
      <c r="X30" s="161"/>
    </row>
    <row r="31" spans="1:24" s="119" customFormat="1" ht="24" x14ac:dyDescent="0.25">
      <c r="A31" s="120" t="s">
        <v>7</v>
      </c>
      <c r="B31" s="197" t="s">
        <v>184</v>
      </c>
      <c r="C31" s="166">
        <v>18.15609899066936</v>
      </c>
      <c r="D31" s="166">
        <v>18.848812360284128</v>
      </c>
      <c r="E31" s="166">
        <v>21.47550885641548</v>
      </c>
      <c r="F31" s="166">
        <v>20.885422835670699</v>
      </c>
      <c r="G31" s="166">
        <v>22.550659851546666</v>
      </c>
      <c r="H31" s="166">
        <v>19.875811207524102</v>
      </c>
      <c r="I31" s="166">
        <v>19.705242961199499</v>
      </c>
      <c r="J31" s="166">
        <v>19.228352466753861</v>
      </c>
      <c r="K31" s="166">
        <v>17.891735970739305</v>
      </c>
      <c r="L31" s="166">
        <v>17.175059424417043</v>
      </c>
      <c r="M31" s="166">
        <v>17.549986952222604</v>
      </c>
      <c r="N31" s="166">
        <v>16.884844773467268</v>
      </c>
      <c r="O31" s="161"/>
      <c r="P31" s="161"/>
      <c r="Q31" s="161"/>
      <c r="R31" s="161"/>
      <c r="S31" s="161"/>
      <c r="T31" s="161"/>
      <c r="U31" s="161"/>
      <c r="V31" s="161"/>
      <c r="W31" s="161"/>
      <c r="X31" s="161"/>
    </row>
    <row r="32" spans="1:24" s="119" customFormat="1" ht="14.25" x14ac:dyDescent="0.25">
      <c r="A32" s="120" t="s">
        <v>9</v>
      </c>
      <c r="B32" s="199" t="s">
        <v>16</v>
      </c>
      <c r="C32" s="166">
        <v>14.444956754878785</v>
      </c>
      <c r="D32" s="166">
        <v>13.702263319079805</v>
      </c>
      <c r="E32" s="166">
        <v>14.682049916950257</v>
      </c>
      <c r="F32" s="166">
        <v>15.949719770918028</v>
      </c>
      <c r="G32" s="166">
        <v>17.25387695618338</v>
      </c>
      <c r="H32" s="166">
        <v>17.592719677849253</v>
      </c>
      <c r="I32" s="166">
        <v>21.208357993688622</v>
      </c>
      <c r="J32" s="166">
        <v>20.239153176332252</v>
      </c>
      <c r="K32" s="166">
        <v>19.085152673908187</v>
      </c>
      <c r="L32" s="166">
        <v>18.559349196601733</v>
      </c>
      <c r="M32" s="166">
        <v>19.11987200897131</v>
      </c>
      <c r="N32" s="166">
        <v>18.648350480887355</v>
      </c>
      <c r="O32" s="161"/>
      <c r="P32" s="161"/>
      <c r="Q32" s="161"/>
      <c r="R32" s="161"/>
      <c r="S32" s="161"/>
      <c r="T32" s="161"/>
      <c r="U32" s="161"/>
      <c r="V32" s="161"/>
      <c r="W32" s="161"/>
      <c r="X32" s="161"/>
    </row>
    <row r="33" spans="1:24" s="119" customFormat="1" ht="14.25" x14ac:dyDescent="0.25">
      <c r="A33" s="120" t="s">
        <v>11</v>
      </c>
      <c r="B33" s="199" t="s">
        <v>185</v>
      </c>
      <c r="C33" s="166">
        <v>22.906953485059915</v>
      </c>
      <c r="D33" s="166">
        <v>22.907830752716279</v>
      </c>
      <c r="E33" s="166">
        <v>21.382654110520562</v>
      </c>
      <c r="F33" s="166">
        <v>20.941597472465727</v>
      </c>
      <c r="G33" s="166">
        <v>21.746028928046222</v>
      </c>
      <c r="H33" s="166">
        <v>21.94219510398916</v>
      </c>
      <c r="I33" s="166">
        <v>20.886227387466182</v>
      </c>
      <c r="J33" s="166">
        <v>20.485697415469673</v>
      </c>
      <c r="K33" s="166">
        <v>19.913063538354951</v>
      </c>
      <c r="L33" s="166">
        <v>18.757923409611884</v>
      </c>
      <c r="M33" s="166">
        <v>18.568934922078686</v>
      </c>
      <c r="N33" s="166">
        <v>18.464658623552229</v>
      </c>
      <c r="O33" s="161"/>
      <c r="P33" s="161"/>
      <c r="Q33" s="161"/>
      <c r="R33" s="161"/>
      <c r="S33" s="161"/>
      <c r="T33" s="161"/>
      <c r="U33" s="161"/>
      <c r="V33" s="161"/>
      <c r="W33" s="161"/>
      <c r="X33" s="161"/>
    </row>
    <row r="34" spans="1:24" s="119" customFormat="1" ht="14.25" x14ac:dyDescent="0.25">
      <c r="A34" s="120" t="s">
        <v>13</v>
      </c>
      <c r="B34" s="199" t="s">
        <v>186</v>
      </c>
      <c r="C34" s="166">
        <v>0</v>
      </c>
      <c r="D34" s="166">
        <v>0</v>
      </c>
      <c r="E34" s="166">
        <v>0</v>
      </c>
      <c r="F34" s="166">
        <v>0</v>
      </c>
      <c r="G34" s="166">
        <v>0</v>
      </c>
      <c r="H34" s="166">
        <v>0</v>
      </c>
      <c r="I34" s="166">
        <v>0</v>
      </c>
      <c r="J34" s="166">
        <v>0</v>
      </c>
      <c r="K34" s="166">
        <v>0</v>
      </c>
      <c r="L34" s="166">
        <v>0</v>
      </c>
      <c r="M34" s="166">
        <v>0</v>
      </c>
      <c r="N34" s="166">
        <v>0</v>
      </c>
      <c r="O34" s="161"/>
      <c r="P34" s="161"/>
      <c r="Q34" s="161"/>
      <c r="R34" s="161"/>
      <c r="S34" s="161"/>
      <c r="T34" s="161"/>
      <c r="U34" s="161"/>
      <c r="V34" s="161"/>
      <c r="W34" s="161"/>
      <c r="X34" s="161"/>
    </row>
    <row r="35" spans="1:24" s="119" customFormat="1" ht="14.25" x14ac:dyDescent="0.25">
      <c r="A35" s="120" t="s">
        <v>15</v>
      </c>
      <c r="B35" s="199" t="s">
        <v>164</v>
      </c>
      <c r="C35" s="166">
        <v>2.0323714890575806</v>
      </c>
      <c r="D35" s="166">
        <v>2.0493677552900196</v>
      </c>
      <c r="E35" s="166">
        <v>1.9653253196088503</v>
      </c>
      <c r="F35" s="166">
        <v>1.8784838988649368</v>
      </c>
      <c r="G35" s="166">
        <v>1.8342992112885985</v>
      </c>
      <c r="H35" s="166">
        <v>1.9722583588082834</v>
      </c>
      <c r="I35" s="166">
        <v>1.8470102370574653</v>
      </c>
      <c r="J35" s="166">
        <v>1.7932677008960847</v>
      </c>
      <c r="K35" s="166">
        <v>1.7392642744167539</v>
      </c>
      <c r="L35" s="166">
        <v>1.6741578001085677</v>
      </c>
      <c r="M35" s="166">
        <v>1.6650153611625429</v>
      </c>
      <c r="N35" s="166">
        <v>1.6616089458733878</v>
      </c>
      <c r="O35" s="161"/>
      <c r="P35" s="161"/>
      <c r="Q35" s="161"/>
      <c r="R35" s="161"/>
      <c r="S35" s="161"/>
      <c r="T35" s="161"/>
      <c r="U35" s="161"/>
      <c r="V35" s="161"/>
      <c r="W35" s="161"/>
      <c r="X35" s="161"/>
    </row>
    <row r="36" spans="1:24" s="119" customFormat="1" ht="14.25" x14ac:dyDescent="0.25">
      <c r="A36" s="120" t="s">
        <v>17</v>
      </c>
      <c r="B36" s="197" t="s">
        <v>181</v>
      </c>
      <c r="C36" s="166">
        <v>6.7396065521974444</v>
      </c>
      <c r="D36" s="166">
        <v>6.4893193007780718</v>
      </c>
      <c r="E36" s="166">
        <v>6.4589428515546388</v>
      </c>
      <c r="F36" s="166">
        <v>6.2805309614671554</v>
      </c>
      <c r="G36" s="166">
        <v>6.6980076241390503</v>
      </c>
      <c r="H36" s="166">
        <v>6.6909466582456032</v>
      </c>
      <c r="I36" s="166">
        <v>6.2442342537409861</v>
      </c>
      <c r="J36" s="166">
        <v>5.569593539852983</v>
      </c>
      <c r="K36" s="166">
        <v>5.3906991179072596</v>
      </c>
      <c r="L36" s="166">
        <v>5.2733671938296149</v>
      </c>
      <c r="M36" s="166">
        <v>5.2837695870173702</v>
      </c>
      <c r="N36" s="166">
        <v>5.2074263483015137</v>
      </c>
      <c r="O36" s="161"/>
      <c r="P36" s="161"/>
      <c r="Q36" s="161"/>
      <c r="R36" s="161"/>
      <c r="S36" s="161"/>
      <c r="T36" s="161"/>
      <c r="U36" s="161"/>
      <c r="V36" s="161"/>
      <c r="W36" s="161"/>
      <c r="X36" s="161"/>
    </row>
    <row r="37" spans="1:24" s="119" customFormat="1" ht="14.25" x14ac:dyDescent="0.25">
      <c r="A37" s="154" t="s">
        <v>19</v>
      </c>
      <c r="B37" s="200" t="s">
        <v>187</v>
      </c>
      <c r="C37" s="165">
        <v>0</v>
      </c>
      <c r="D37" s="165">
        <v>0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161"/>
      <c r="P37" s="161"/>
      <c r="Q37" s="161"/>
      <c r="R37" s="161"/>
      <c r="S37" s="161"/>
      <c r="T37" s="161"/>
      <c r="U37" s="161"/>
      <c r="V37" s="161"/>
      <c r="W37" s="161"/>
      <c r="X37" s="161"/>
    </row>
    <row r="38" spans="1:24" s="119" customFormat="1" ht="14.25" x14ac:dyDescent="0.25">
      <c r="A38" s="237" t="s">
        <v>25</v>
      </c>
      <c r="B38" s="237"/>
      <c r="C38" s="195">
        <v>100.00000000000001</v>
      </c>
      <c r="D38" s="195">
        <v>100</v>
      </c>
      <c r="E38" s="195">
        <v>99.999999999999986</v>
      </c>
      <c r="F38" s="195">
        <v>100</v>
      </c>
      <c r="G38" s="195">
        <v>100</v>
      </c>
      <c r="H38" s="195">
        <v>100</v>
      </c>
      <c r="I38" s="195">
        <v>100</v>
      </c>
      <c r="J38" s="195">
        <v>100</v>
      </c>
      <c r="K38" s="195">
        <v>99.999999999999986</v>
      </c>
      <c r="L38" s="195">
        <v>99.999999999999986</v>
      </c>
      <c r="M38" s="195">
        <v>99.999999999999972</v>
      </c>
      <c r="N38" s="195">
        <v>100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1"/>
    </row>
    <row r="39" spans="1:24" s="119" customFormat="1" x14ac:dyDescent="0.3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61"/>
      <c r="P39" s="161"/>
      <c r="Q39" s="161"/>
      <c r="R39" s="161"/>
      <c r="S39" s="161"/>
      <c r="T39" s="161"/>
      <c r="U39" s="161"/>
      <c r="V39" s="161"/>
      <c r="W39" s="161"/>
      <c r="X39" s="161"/>
    </row>
    <row r="40" spans="1:24" s="119" customFormat="1" x14ac:dyDescent="0.3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61"/>
      <c r="P40" s="161"/>
      <c r="Q40" s="161"/>
      <c r="R40" s="161"/>
      <c r="S40" s="161"/>
      <c r="T40" s="161"/>
      <c r="U40" s="161"/>
      <c r="V40" s="161"/>
      <c r="W40" s="161"/>
      <c r="X40" s="161"/>
    </row>
    <row r="41" spans="1:24" s="119" customFormat="1" ht="15" customHeight="1" x14ac:dyDescent="0.25">
      <c r="A41" s="238" t="s">
        <v>195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161"/>
      <c r="P41" s="161"/>
      <c r="Q41" s="161"/>
      <c r="R41" s="161"/>
      <c r="S41" s="161"/>
      <c r="T41" s="161"/>
      <c r="U41" s="161"/>
      <c r="V41" s="161"/>
      <c r="W41" s="161"/>
      <c r="X41" s="161"/>
    </row>
    <row r="42" spans="1:24" s="119" customFormat="1" ht="15" customHeight="1" x14ac:dyDescent="0.2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61"/>
      <c r="P42" s="161"/>
      <c r="Q42" s="161"/>
      <c r="R42" s="161"/>
      <c r="S42" s="161"/>
      <c r="T42" s="161"/>
      <c r="U42" s="161"/>
      <c r="V42" s="161"/>
      <c r="W42" s="161"/>
      <c r="X42" s="161"/>
    </row>
    <row r="43" spans="1:24" s="119" customFormat="1" x14ac:dyDescent="0.3">
      <c r="A43" s="158" t="s">
        <v>210</v>
      </c>
      <c r="B43" s="116"/>
      <c r="C43" s="116"/>
      <c r="D43" s="116"/>
      <c r="E43" s="116"/>
      <c r="F43" s="116"/>
      <c r="G43" s="116"/>
      <c r="H43" s="157"/>
      <c r="I43" s="157"/>
      <c r="J43" s="157"/>
      <c r="K43" s="157"/>
      <c r="L43" s="157"/>
      <c r="M43" s="157"/>
      <c r="N43" s="157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1:24" s="119" customFormat="1" x14ac:dyDescent="0.3">
      <c r="A44" s="153" t="s">
        <v>218</v>
      </c>
      <c r="B44" s="135"/>
      <c r="C44" s="135"/>
      <c r="D44" s="135"/>
      <c r="E44" s="135"/>
      <c r="F44" s="135"/>
      <c r="G44" s="135"/>
      <c r="H44" s="136"/>
      <c r="I44" s="136"/>
      <c r="J44" s="136"/>
      <c r="K44" s="136"/>
      <c r="L44" s="136"/>
      <c r="M44" s="136"/>
      <c r="N44" s="136"/>
      <c r="O44" s="161"/>
      <c r="P44" s="161"/>
      <c r="Q44" s="161"/>
      <c r="R44" s="161"/>
      <c r="S44" s="161"/>
      <c r="T44" s="161"/>
      <c r="U44" s="161"/>
      <c r="V44" s="161"/>
      <c r="W44" s="161"/>
      <c r="X44" s="161"/>
    </row>
    <row r="45" spans="1:24" s="119" customFormat="1" x14ac:dyDescent="0.3">
      <c r="A45" s="123"/>
      <c r="B45" s="124"/>
      <c r="C45" s="124"/>
      <c r="D45" s="124"/>
      <c r="E45" s="124"/>
      <c r="F45" s="124"/>
      <c r="G45" s="124"/>
      <c r="H45" s="114"/>
      <c r="I45" s="114"/>
      <c r="J45" s="114"/>
      <c r="K45" s="114"/>
      <c r="L45" s="114"/>
      <c r="M45" s="114"/>
      <c r="N45" s="114"/>
      <c r="O45" s="161"/>
      <c r="P45" s="161"/>
      <c r="Q45" s="161"/>
      <c r="R45" s="161"/>
      <c r="S45" s="161"/>
      <c r="T45" s="161"/>
      <c r="U45" s="161"/>
      <c r="V45" s="161"/>
      <c r="W45" s="161"/>
      <c r="X45" s="161"/>
    </row>
    <row r="46" spans="1:24" s="119" customFormat="1" ht="14.25" x14ac:dyDescent="0.25">
      <c r="A46" s="164" t="s">
        <v>192</v>
      </c>
      <c r="B46" s="185" t="s">
        <v>193</v>
      </c>
      <c r="C46" s="185"/>
      <c r="D46" s="185">
        <v>2011</v>
      </c>
      <c r="E46" s="185">
        <v>2012</v>
      </c>
      <c r="F46" s="185">
        <v>2013</v>
      </c>
      <c r="G46" s="185">
        <v>2014</v>
      </c>
      <c r="H46" s="185">
        <v>2015</v>
      </c>
      <c r="I46" s="185">
        <v>2016</v>
      </c>
      <c r="J46" s="185">
        <v>2017</v>
      </c>
      <c r="K46" s="185">
        <v>2018</v>
      </c>
      <c r="L46" s="185">
        <v>2019</v>
      </c>
      <c r="M46" s="194" t="s">
        <v>188</v>
      </c>
      <c r="N46" s="194" t="s">
        <v>189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spans="1:24" s="119" customFormat="1" ht="14.25" x14ac:dyDescent="0.25">
      <c r="A47" s="172" t="s">
        <v>3</v>
      </c>
      <c r="B47" s="199" t="s">
        <v>182</v>
      </c>
      <c r="C47" s="166"/>
      <c r="D47" s="166">
        <v>11.255186721991706</v>
      </c>
      <c r="E47" s="166">
        <v>5.3613053613053694</v>
      </c>
      <c r="F47" s="166">
        <v>12.654867256637161</v>
      </c>
      <c r="G47" s="166">
        <v>-3.6527886881382585</v>
      </c>
      <c r="H47" s="166">
        <v>18.915613534447616</v>
      </c>
      <c r="I47" s="166">
        <v>8.6390126842646566</v>
      </c>
      <c r="J47" s="166">
        <v>20.95298201325339</v>
      </c>
      <c r="K47" s="166">
        <v>24.132533263762056</v>
      </c>
      <c r="L47" s="166">
        <v>23.371164354770912</v>
      </c>
      <c r="M47" s="166">
        <v>-0.51107325383304669</v>
      </c>
      <c r="N47" s="166">
        <v>14.674657534246577</v>
      </c>
      <c r="O47" s="161"/>
      <c r="P47" s="161"/>
      <c r="Q47" s="161"/>
      <c r="R47" s="161"/>
      <c r="S47" s="161"/>
      <c r="T47" s="161"/>
      <c r="U47" s="161"/>
      <c r="V47" s="161"/>
      <c r="W47" s="161"/>
      <c r="X47" s="161"/>
    </row>
    <row r="48" spans="1:24" s="119" customFormat="1" ht="14.25" x14ac:dyDescent="0.25">
      <c r="A48" s="172" t="s">
        <v>5</v>
      </c>
      <c r="B48" s="199" t="s">
        <v>183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1"/>
      <c r="P48" s="161"/>
      <c r="Q48" s="161"/>
      <c r="R48" s="161"/>
      <c r="S48" s="161"/>
      <c r="T48" s="161"/>
      <c r="U48" s="161"/>
      <c r="V48" s="161"/>
      <c r="W48" s="161"/>
      <c r="X48" s="161"/>
    </row>
    <row r="49" spans="1:24" s="119" customFormat="1" ht="24" x14ac:dyDescent="0.25">
      <c r="A49" s="172" t="s">
        <v>7</v>
      </c>
      <c r="B49" s="197" t="s">
        <v>184</v>
      </c>
      <c r="C49" s="166"/>
      <c r="D49" s="166">
        <v>14.591836734693885</v>
      </c>
      <c r="E49" s="166">
        <v>26.981300089047195</v>
      </c>
      <c r="F49" s="166">
        <v>9.467040673211784</v>
      </c>
      <c r="G49" s="166">
        <v>18.44971172325431</v>
      </c>
      <c r="H49" s="166">
        <v>-1.7847485127095837</v>
      </c>
      <c r="I49" s="166">
        <v>14.207048458149771</v>
      </c>
      <c r="J49" s="166">
        <v>8.7270973963355942</v>
      </c>
      <c r="K49" s="166">
        <v>4.9223946784922532</v>
      </c>
      <c r="L49" s="166">
        <v>10.524091293322059</v>
      </c>
      <c r="M49" s="166">
        <v>3.6711281070745656</v>
      </c>
      <c r="N49" s="166">
        <v>6.6027296200664125</v>
      </c>
      <c r="O49" s="161"/>
      <c r="P49" s="161"/>
      <c r="Q49" s="161"/>
      <c r="R49" s="161"/>
      <c r="S49" s="161"/>
      <c r="T49" s="161"/>
      <c r="U49" s="161"/>
      <c r="V49" s="161"/>
      <c r="W49" s="161"/>
      <c r="X49" s="161"/>
    </row>
    <row r="50" spans="1:24" s="119" customFormat="1" ht="14.25" x14ac:dyDescent="0.25">
      <c r="A50" s="172" t="s">
        <v>9</v>
      </c>
      <c r="B50" s="199" t="s">
        <v>16</v>
      </c>
      <c r="C50" s="166"/>
      <c r="D50" s="166">
        <v>4.7052105952593024</v>
      </c>
      <c r="E50" s="166">
        <v>19.41934485981642</v>
      </c>
      <c r="F50" s="166">
        <v>22.278451216324854</v>
      </c>
      <c r="G50" s="166">
        <v>18.672930123311815</v>
      </c>
      <c r="H50" s="166">
        <v>13.621262458471776</v>
      </c>
      <c r="I50" s="166">
        <v>38.870512953323356</v>
      </c>
      <c r="J50" s="166">
        <v>6.3317117838721799</v>
      </c>
      <c r="K50" s="166">
        <v>6.3312915439964144</v>
      </c>
      <c r="L50" s="166">
        <v>11.963970166349185</v>
      </c>
      <c r="M50" s="166">
        <v>4.5205081284120894</v>
      </c>
      <c r="N50" s="166">
        <v>8.0695872489757079</v>
      </c>
      <c r="O50" s="161"/>
      <c r="P50" s="161"/>
      <c r="Q50" s="161"/>
      <c r="R50" s="161"/>
      <c r="S50" s="161"/>
      <c r="T50" s="161"/>
      <c r="U50" s="161"/>
      <c r="V50" s="161"/>
      <c r="W50" s="161"/>
      <c r="X50" s="161"/>
    </row>
    <row r="51" spans="1:24" s="119" customFormat="1" ht="14.25" x14ac:dyDescent="0.25">
      <c r="A51" s="172" t="s">
        <v>11</v>
      </c>
      <c r="B51" s="199" t="s">
        <v>185</v>
      </c>
      <c r="C51" s="166"/>
      <c r="D51" s="166">
        <v>10.384695331546183</v>
      </c>
      <c r="E51" s="166">
        <v>4.0298427900723937</v>
      </c>
      <c r="F51" s="166">
        <v>10.238111643448235</v>
      </c>
      <c r="G51" s="166">
        <v>13.916905728890043</v>
      </c>
      <c r="H51" s="166">
        <v>12.438083711525124</v>
      </c>
      <c r="I51" s="166">
        <v>9.6518355945730576</v>
      </c>
      <c r="J51" s="166">
        <v>9.2869398892780737</v>
      </c>
      <c r="K51" s="166">
        <v>9.6087218978596667</v>
      </c>
      <c r="L51" s="166">
        <v>8.4570690768237569</v>
      </c>
      <c r="M51" s="166">
        <v>0.43417366946778202</v>
      </c>
      <c r="N51" s="166">
        <v>10.17989122855947</v>
      </c>
      <c r="O51" s="161"/>
      <c r="P51" s="161"/>
      <c r="Q51" s="161"/>
      <c r="R51" s="161"/>
      <c r="S51" s="161"/>
      <c r="T51" s="161"/>
      <c r="U51" s="161"/>
      <c r="V51" s="161"/>
      <c r="W51" s="161"/>
      <c r="X51" s="161"/>
    </row>
    <row r="52" spans="1:24" s="119" customFormat="1" ht="14.25" x14ac:dyDescent="0.25">
      <c r="A52" s="172" t="s">
        <v>13</v>
      </c>
      <c r="B52" s="199" t="s">
        <v>186</v>
      </c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1"/>
      <c r="P52" s="161"/>
      <c r="Q52" s="161"/>
      <c r="R52" s="161"/>
      <c r="S52" s="161"/>
      <c r="T52" s="161"/>
      <c r="U52" s="161"/>
      <c r="V52" s="161"/>
      <c r="W52" s="161"/>
      <c r="X52" s="161"/>
    </row>
    <row r="53" spans="1:24" s="119" customFormat="1" ht="14.25" x14ac:dyDescent="0.25">
      <c r="A53" s="172" t="s">
        <v>15</v>
      </c>
      <c r="B53" s="199" t="s">
        <v>164</v>
      </c>
      <c r="C53" s="166"/>
      <c r="D53" s="166">
        <v>11.30355515041019</v>
      </c>
      <c r="E53" s="166">
        <v>6.8796068796068965</v>
      </c>
      <c r="F53" s="166">
        <v>7.5862068965517437</v>
      </c>
      <c r="G53" s="166">
        <v>7.1225071225071304</v>
      </c>
      <c r="H53" s="166">
        <v>19.813829787234027</v>
      </c>
      <c r="I53" s="166">
        <v>7.8801331853496208</v>
      </c>
      <c r="J53" s="166">
        <v>8.1815843621399154</v>
      </c>
      <c r="K53" s="166">
        <v>9.3649699246332716</v>
      </c>
      <c r="L53" s="166">
        <v>10.826086956521735</v>
      </c>
      <c r="M53" s="166">
        <v>0.90231463318947647</v>
      </c>
      <c r="N53" s="166">
        <v>10.575427682737157</v>
      </c>
      <c r="O53" s="161"/>
      <c r="P53" s="161"/>
      <c r="Q53" s="161"/>
      <c r="R53" s="161"/>
      <c r="S53" s="161"/>
      <c r="T53" s="161"/>
      <c r="U53" s="161"/>
      <c r="V53" s="161"/>
      <c r="W53" s="161"/>
      <c r="X53" s="161"/>
    </row>
    <row r="54" spans="1:24" s="119" customFormat="1" ht="14.25" x14ac:dyDescent="0.25">
      <c r="A54" s="172" t="s">
        <v>17</v>
      </c>
      <c r="B54" s="197" t="s">
        <v>181</v>
      </c>
      <c r="C54" s="166"/>
      <c r="D54" s="166">
        <v>6.281293494039474</v>
      </c>
      <c r="E54" s="166">
        <v>10.928360796830219</v>
      </c>
      <c r="F54" s="166">
        <v>9.4506858786558752</v>
      </c>
      <c r="G54" s="166">
        <v>16.995000253460347</v>
      </c>
      <c r="H54" s="166">
        <v>11.315400810791388</v>
      </c>
      <c r="I54" s="166">
        <v>7.5047358761477341</v>
      </c>
      <c r="J54" s="166">
        <v>-0.6147742336198263</v>
      </c>
      <c r="K54" s="166">
        <v>9.1388511747876606</v>
      </c>
      <c r="L54" s="166">
        <v>12.630005656639369</v>
      </c>
      <c r="M54" s="166">
        <v>1.6564952048823187</v>
      </c>
      <c r="N54" s="166">
        <v>9.2011761823082452</v>
      </c>
      <c r="O54" s="161"/>
      <c r="P54" s="161"/>
      <c r="Q54" s="161"/>
      <c r="R54" s="161"/>
      <c r="S54" s="161"/>
      <c r="T54" s="161"/>
      <c r="U54" s="161"/>
      <c r="V54" s="161"/>
      <c r="W54" s="161"/>
      <c r="X54" s="161"/>
    </row>
    <row r="55" spans="1:24" s="119" customFormat="1" ht="14.25" x14ac:dyDescent="0.25">
      <c r="A55" s="175" t="s">
        <v>19</v>
      </c>
      <c r="B55" s="200" t="s">
        <v>187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1"/>
      <c r="P55" s="161"/>
      <c r="Q55" s="161"/>
      <c r="R55" s="161"/>
      <c r="S55" s="161"/>
      <c r="T55" s="161"/>
      <c r="U55" s="161"/>
      <c r="V55" s="161"/>
      <c r="W55" s="161"/>
      <c r="X55" s="161"/>
    </row>
    <row r="56" spans="1:24" s="119" customFormat="1" ht="14.25" x14ac:dyDescent="0.25">
      <c r="A56" s="237" t="s">
        <v>25</v>
      </c>
      <c r="B56" s="237"/>
      <c r="C56" s="196"/>
      <c r="D56" s="196">
        <v>10.380468090476612</v>
      </c>
      <c r="E56" s="196">
        <v>11.450057581679857</v>
      </c>
      <c r="F56" s="196">
        <v>12.559866274196935</v>
      </c>
      <c r="G56" s="196">
        <v>9.7028792234562218</v>
      </c>
      <c r="H56" s="196">
        <v>11.43287211772099</v>
      </c>
      <c r="I56" s="196">
        <v>15.195622717892363</v>
      </c>
      <c r="J56" s="196">
        <v>11.423684081368975</v>
      </c>
      <c r="K56" s="196">
        <v>12.760706386086014</v>
      </c>
      <c r="L56" s="196">
        <v>15.136012689116171</v>
      </c>
      <c r="M56" s="196">
        <v>1.4563595222422805</v>
      </c>
      <c r="N56" s="196">
        <v>10.802115092189808</v>
      </c>
      <c r="O56" s="161"/>
      <c r="P56" s="161"/>
      <c r="Q56" s="161"/>
      <c r="R56" s="161"/>
      <c r="S56" s="161"/>
      <c r="T56" s="161"/>
      <c r="U56" s="161"/>
      <c r="V56" s="161"/>
      <c r="W56" s="161"/>
      <c r="X56" s="161"/>
    </row>
    <row r="57" spans="1:24" s="119" customFormat="1" ht="14.25" x14ac:dyDescent="0.25">
      <c r="A57" s="167"/>
      <c r="B57" s="167"/>
      <c r="C57" s="173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61"/>
      <c r="P57" s="161"/>
      <c r="Q57" s="161"/>
      <c r="R57" s="161"/>
      <c r="S57" s="161"/>
      <c r="T57" s="161"/>
      <c r="U57" s="161"/>
      <c r="V57" s="161"/>
      <c r="W57" s="161"/>
      <c r="X57" s="161"/>
    </row>
    <row r="58" spans="1:24" ht="13.5" customHeight="1" x14ac:dyDescent="0.3">
      <c r="A58" s="180" t="s">
        <v>180</v>
      </c>
      <c r="B58" s="180"/>
      <c r="C58" s="180"/>
      <c r="D58" s="127"/>
      <c r="E58" s="127"/>
      <c r="F58" s="127"/>
      <c r="G58" s="127"/>
    </row>
    <row r="59" spans="1:24" ht="13.5" customHeight="1" x14ac:dyDescent="0.3">
      <c r="A59" s="180" t="s">
        <v>178</v>
      </c>
      <c r="B59" s="129"/>
      <c r="C59" s="129"/>
      <c r="D59" s="127"/>
      <c r="E59" s="127"/>
      <c r="F59" s="127"/>
      <c r="G59" s="127"/>
    </row>
    <row r="60" spans="1:24" ht="13.5" customHeight="1" x14ac:dyDescent="0.3">
      <c r="A60" s="180" t="s">
        <v>179</v>
      </c>
      <c r="B60" s="129"/>
      <c r="C60" s="129"/>
      <c r="D60" s="127"/>
      <c r="E60" s="127"/>
      <c r="F60" s="127"/>
      <c r="G60" s="127"/>
    </row>
    <row r="61" spans="1:24" ht="13.5" customHeight="1" x14ac:dyDescent="0.3">
      <c r="A61" s="181" t="s">
        <v>220</v>
      </c>
      <c r="B61" s="181"/>
      <c r="C61" s="181"/>
      <c r="D61" s="127"/>
      <c r="E61" s="127"/>
      <c r="F61" s="127"/>
      <c r="G61" s="127"/>
    </row>
    <row r="62" spans="1:24" x14ac:dyDescent="0.3">
      <c r="A62" s="127"/>
      <c r="B62" s="127"/>
      <c r="C62" s="127"/>
      <c r="D62" s="127"/>
      <c r="E62" s="127"/>
      <c r="F62" s="127"/>
      <c r="G62" s="127"/>
    </row>
    <row r="66" spans="12:14" x14ac:dyDescent="0.3">
      <c r="L66" s="132"/>
      <c r="M66" s="132"/>
      <c r="N66" s="133"/>
    </row>
    <row r="67" spans="12:14" ht="32.25" customHeight="1" x14ac:dyDescent="0.3"/>
    <row r="79" spans="12:14" x14ac:dyDescent="0.3">
      <c r="L79" s="166"/>
      <c r="M79" s="166"/>
    </row>
  </sheetData>
  <mergeCells count="7">
    <mergeCell ref="A1:L4"/>
    <mergeCell ref="A56:B56"/>
    <mergeCell ref="A20:B20"/>
    <mergeCell ref="A23:N24"/>
    <mergeCell ref="A38:B38"/>
    <mergeCell ref="A41:N42"/>
    <mergeCell ref="A5:N6"/>
  </mergeCells>
  <hyperlinks>
    <hyperlink ref="P5" location="Indice!A1" display="Índice" xr:uid="{CDE5A489-F496-461B-901D-0260467B95FF}"/>
  </hyperlinks>
  <pageMargins left="0.7" right="0.7" top="0.75" bottom="0.75" header="0.3" footer="0.3"/>
  <pageSetup orientation="portrait" horizontalDpi="4294967294" verticalDpi="4294967294" r:id="rId1"/>
  <ignoredErrors>
    <ignoredError sqref="A11:A19 A29:A37 A47:A5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5BBC-087D-4BC6-BA0D-8463047C20EB}">
  <sheetPr codeName="Hoja8"/>
  <dimension ref="A1:X79"/>
  <sheetViews>
    <sheetView showGridLines="0" workbookViewId="0">
      <selection sqref="A1:L4"/>
    </sheetView>
  </sheetViews>
  <sheetFormatPr defaultColWidth="11.5703125" defaultRowHeight="16.5" x14ac:dyDescent="0.3"/>
  <cols>
    <col min="1" max="1" width="9.42578125" style="114" customWidth="1"/>
    <col min="2" max="2" width="27" style="114" customWidth="1"/>
    <col min="3" max="14" width="8.7109375" style="114" customWidth="1"/>
    <col min="15" max="15" width="7.42578125" style="114" customWidth="1"/>
    <col min="16" max="25" width="11.85546875" style="114" bestFit="1" customWidth="1"/>
    <col min="26" max="16384" width="11.5703125" style="114"/>
  </cols>
  <sheetData>
    <row r="1" spans="1:24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84"/>
      <c r="N1" s="137"/>
    </row>
    <row r="2" spans="1:24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84"/>
    </row>
    <row r="3" spans="1:24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84"/>
    </row>
    <row r="4" spans="1:24" ht="21" customHeight="1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84"/>
    </row>
    <row r="5" spans="1:24" s="119" customFormat="1" x14ac:dyDescent="0.25">
      <c r="A5" s="238" t="s">
        <v>196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161"/>
      <c r="P5" s="215" t="s">
        <v>219</v>
      </c>
      <c r="Q5" s="161"/>
      <c r="R5" s="161"/>
      <c r="S5" s="161"/>
      <c r="T5" s="161"/>
      <c r="U5" s="161"/>
      <c r="V5" s="161"/>
      <c r="W5" s="161"/>
      <c r="X5" s="161"/>
    </row>
    <row r="6" spans="1:24" s="119" customFormat="1" ht="14.25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161"/>
      <c r="P6" s="161"/>
      <c r="Q6" s="161"/>
      <c r="R6" s="161"/>
      <c r="S6" s="161"/>
      <c r="T6" s="161"/>
      <c r="U6" s="161"/>
      <c r="V6" s="161"/>
      <c r="W6" s="161"/>
      <c r="X6" s="161"/>
    </row>
    <row r="7" spans="1:24" s="119" customFormat="1" x14ac:dyDescent="0.3">
      <c r="A7" s="115" t="s">
        <v>26</v>
      </c>
      <c r="B7" s="116"/>
      <c r="C7" s="116"/>
      <c r="D7" s="116"/>
      <c r="E7" s="116"/>
      <c r="F7" s="116"/>
      <c r="G7" s="116"/>
      <c r="H7" s="157"/>
      <c r="I7" s="157"/>
      <c r="J7" s="157"/>
      <c r="K7" s="157"/>
      <c r="L7" s="157"/>
      <c r="M7" s="157"/>
      <c r="N7" s="157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pans="1:24" s="119" customFormat="1" x14ac:dyDescent="0.3">
      <c r="A8" s="153" t="s">
        <v>191</v>
      </c>
      <c r="B8" s="135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pans="1:24" s="119" customFormat="1" x14ac:dyDescent="0.3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pans="1:24" s="119" customFormat="1" ht="14.25" x14ac:dyDescent="0.25">
      <c r="A10" s="164" t="s">
        <v>192</v>
      </c>
      <c r="B10" s="185" t="s">
        <v>193</v>
      </c>
      <c r="C10" s="185">
        <v>2010</v>
      </c>
      <c r="D10" s="185">
        <v>2011</v>
      </c>
      <c r="E10" s="185">
        <v>2012</v>
      </c>
      <c r="F10" s="185">
        <v>2013</v>
      </c>
      <c r="G10" s="185">
        <v>2014</v>
      </c>
      <c r="H10" s="185">
        <v>2015</v>
      </c>
      <c r="I10" s="185">
        <v>2016</v>
      </c>
      <c r="J10" s="185">
        <v>2017</v>
      </c>
      <c r="K10" s="185">
        <v>2018</v>
      </c>
      <c r="L10" s="185">
        <v>2019</v>
      </c>
      <c r="M10" s="194" t="s">
        <v>188</v>
      </c>
      <c r="N10" s="194" t="s">
        <v>189</v>
      </c>
      <c r="O10" s="161"/>
      <c r="P10" s="161"/>
      <c r="Q10" s="161"/>
      <c r="R10" s="161"/>
      <c r="S10" s="161"/>
      <c r="T10" s="161"/>
      <c r="U10" s="161"/>
      <c r="V10" s="161"/>
      <c r="W10" s="161"/>
      <c r="X10" s="161"/>
    </row>
    <row r="11" spans="1:24" s="119" customFormat="1" ht="14.25" x14ac:dyDescent="0.25">
      <c r="A11" s="172" t="s">
        <v>3</v>
      </c>
      <c r="B11" s="199" t="s">
        <v>182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pans="1:24" s="119" customFormat="1" ht="14.25" x14ac:dyDescent="0.25">
      <c r="A12" s="172" t="s">
        <v>5</v>
      </c>
      <c r="B12" s="199" t="s">
        <v>183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61"/>
      <c r="P12" s="161"/>
      <c r="Q12" s="161"/>
      <c r="R12" s="161"/>
      <c r="S12" s="161"/>
      <c r="T12" s="161"/>
      <c r="U12" s="161"/>
      <c r="V12" s="161"/>
      <c r="W12" s="161"/>
      <c r="X12" s="161"/>
    </row>
    <row r="13" spans="1:24" s="119" customFormat="1" ht="24" x14ac:dyDescent="0.25">
      <c r="A13" s="172" t="s">
        <v>7</v>
      </c>
      <c r="B13" s="197" t="s">
        <v>184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pans="1:24" s="119" customFormat="1" ht="14.25" x14ac:dyDescent="0.25">
      <c r="A14" s="172" t="s">
        <v>9</v>
      </c>
      <c r="B14" s="199" t="s">
        <v>16</v>
      </c>
      <c r="C14" s="198">
        <v>2243.3139216713798</v>
      </c>
      <c r="D14" s="198">
        <v>2641.8280497040996</v>
      </c>
      <c r="E14" s="198">
        <v>3140.1939653373302</v>
      </c>
      <c r="F14" s="198">
        <v>3414.2576229989199</v>
      </c>
      <c r="G14" s="198">
        <v>3739.5</v>
      </c>
      <c r="H14" s="198">
        <v>4125.8999999999996</v>
      </c>
      <c r="I14" s="198">
        <v>5556.0227802720365</v>
      </c>
      <c r="J14" s="198">
        <v>5842.6523626587541</v>
      </c>
      <c r="K14" s="198">
        <v>6351.6709810288703</v>
      </c>
      <c r="L14" s="198">
        <v>7265.7511290210259</v>
      </c>
      <c r="M14" s="198">
        <v>6614.9660301128115</v>
      </c>
      <c r="N14" s="198">
        <v>8347.0153690890183</v>
      </c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pans="1:24" s="119" customFormat="1" ht="14.25" x14ac:dyDescent="0.25">
      <c r="A15" s="172" t="s">
        <v>11</v>
      </c>
      <c r="B15" s="199" t="s">
        <v>185</v>
      </c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61"/>
      <c r="P15" s="161"/>
      <c r="Q15" s="161"/>
      <c r="R15" s="161"/>
      <c r="S15" s="161"/>
      <c r="T15" s="161"/>
      <c r="U15" s="161"/>
      <c r="V15" s="161"/>
      <c r="W15" s="161"/>
      <c r="X15" s="161"/>
    </row>
    <row r="16" spans="1:24" s="119" customFormat="1" ht="14.25" x14ac:dyDescent="0.25">
      <c r="A16" s="172" t="s">
        <v>13</v>
      </c>
      <c r="B16" s="199" t="s">
        <v>186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61"/>
      <c r="P16" s="161"/>
      <c r="Q16" s="161"/>
      <c r="R16" s="161"/>
      <c r="S16" s="161"/>
      <c r="T16" s="161"/>
      <c r="U16" s="161"/>
      <c r="V16" s="161"/>
      <c r="W16" s="161"/>
      <c r="X16" s="161"/>
    </row>
    <row r="17" spans="1:24" s="119" customFormat="1" ht="14.25" x14ac:dyDescent="0.25">
      <c r="A17" s="172" t="s">
        <v>15</v>
      </c>
      <c r="B17" s="199" t="s">
        <v>164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61"/>
      <c r="P17" s="161"/>
      <c r="Q17" s="161"/>
      <c r="R17" s="161"/>
      <c r="S17" s="161"/>
      <c r="T17" s="161"/>
      <c r="U17" s="161"/>
      <c r="V17" s="161"/>
      <c r="W17" s="161"/>
      <c r="X17" s="161"/>
    </row>
    <row r="18" spans="1:24" s="119" customFormat="1" ht="14.25" x14ac:dyDescent="0.25">
      <c r="A18" s="172" t="s">
        <v>17</v>
      </c>
      <c r="B18" s="197" t="s">
        <v>181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pans="1:24" s="119" customFormat="1" ht="14.25" x14ac:dyDescent="0.25">
      <c r="A19" s="172" t="s">
        <v>19</v>
      </c>
      <c r="B19" s="199" t="s">
        <v>187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pans="1:24" s="119" customFormat="1" ht="14.25" x14ac:dyDescent="0.25">
      <c r="A20" s="236" t="s">
        <v>25</v>
      </c>
      <c r="B20" s="236"/>
      <c r="C20" s="121">
        <v>2243.3139216713798</v>
      </c>
      <c r="D20" s="121">
        <v>2641.8280497040996</v>
      </c>
      <c r="E20" s="121">
        <v>3140.1939653373302</v>
      </c>
      <c r="F20" s="121">
        <v>3414.2576229989199</v>
      </c>
      <c r="G20" s="121">
        <v>3739.5</v>
      </c>
      <c r="H20" s="121">
        <v>4125.8999999999996</v>
      </c>
      <c r="I20" s="121">
        <v>5556.0227802720365</v>
      </c>
      <c r="J20" s="121">
        <v>5842.6523626587541</v>
      </c>
      <c r="K20" s="121">
        <v>6351.6709810288703</v>
      </c>
      <c r="L20" s="121">
        <v>7265.7511290210259</v>
      </c>
      <c r="M20" s="121">
        <v>6614.9660301128115</v>
      </c>
      <c r="N20" s="121">
        <v>8347.0153690890183</v>
      </c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1:24" s="119" customFormat="1" x14ac:dyDescent="0.3">
      <c r="A21" s="114"/>
      <c r="B21" s="114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pans="1:24" s="119" customFormat="1" x14ac:dyDescent="0.3">
      <c r="A22" s="130"/>
      <c r="B22" s="130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pans="1:24" s="119" customFormat="1" ht="15" customHeight="1" x14ac:dyDescent="0.25">
      <c r="A23" s="238" t="s">
        <v>196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spans="1:24" s="119" customFormat="1" ht="15" customHeight="1" x14ac:dyDescent="0.2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pans="1:24" s="119" customFormat="1" x14ac:dyDescent="0.3">
      <c r="A25" s="158" t="s">
        <v>42</v>
      </c>
      <c r="B25" s="116"/>
      <c r="C25" s="116"/>
      <c r="D25" s="116"/>
      <c r="E25" s="116"/>
      <c r="F25" s="116"/>
      <c r="G25" s="116"/>
      <c r="H25" s="157"/>
      <c r="I25" s="157"/>
      <c r="J25" s="157"/>
      <c r="K25" s="157"/>
      <c r="L25" s="157"/>
      <c r="M25" s="157"/>
      <c r="N25" s="157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spans="1:24" s="119" customFormat="1" x14ac:dyDescent="0.3">
      <c r="A26" s="153" t="s">
        <v>191</v>
      </c>
      <c r="B26" s="135"/>
      <c r="C26" s="135"/>
      <c r="D26" s="135"/>
      <c r="E26" s="135"/>
      <c r="F26" s="135"/>
      <c r="G26" s="135"/>
      <c r="H26" s="136"/>
      <c r="I26" s="136"/>
      <c r="J26" s="136"/>
      <c r="K26" s="136"/>
      <c r="L26" s="136"/>
      <c r="M26" s="136"/>
      <c r="N26" s="136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spans="1:24" s="119" customFormat="1" x14ac:dyDescent="0.3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28" spans="1:24" s="119" customFormat="1" ht="14.25" x14ac:dyDescent="0.25">
      <c r="A28" s="164" t="s">
        <v>192</v>
      </c>
      <c r="B28" s="185" t="s">
        <v>193</v>
      </c>
      <c r="C28" s="185">
        <v>2010</v>
      </c>
      <c r="D28" s="185">
        <v>2011</v>
      </c>
      <c r="E28" s="185">
        <v>2012</v>
      </c>
      <c r="F28" s="185">
        <v>2013</v>
      </c>
      <c r="G28" s="185">
        <v>2014</v>
      </c>
      <c r="H28" s="185">
        <v>2015</v>
      </c>
      <c r="I28" s="185">
        <v>2016</v>
      </c>
      <c r="J28" s="185">
        <v>2017</v>
      </c>
      <c r="K28" s="185">
        <v>2018</v>
      </c>
      <c r="L28" s="185">
        <v>2019</v>
      </c>
      <c r="M28" s="194" t="s">
        <v>188</v>
      </c>
      <c r="N28" s="194" t="s">
        <v>189</v>
      </c>
      <c r="O28" s="161"/>
      <c r="P28" s="161"/>
      <c r="Q28" s="161"/>
      <c r="R28" s="161"/>
      <c r="S28" s="161"/>
      <c r="T28" s="161"/>
      <c r="U28" s="161"/>
      <c r="V28" s="161"/>
      <c r="W28" s="161"/>
      <c r="X28" s="161"/>
    </row>
    <row r="29" spans="1:24" s="119" customFormat="1" ht="14.25" x14ac:dyDescent="0.25">
      <c r="A29" s="120" t="s">
        <v>3</v>
      </c>
      <c r="B29" s="199" t="s">
        <v>182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1"/>
      <c r="P29" s="161"/>
      <c r="Q29" s="161"/>
      <c r="R29" s="161"/>
      <c r="S29" s="161"/>
      <c r="T29" s="161"/>
      <c r="U29" s="161"/>
      <c r="V29" s="161"/>
      <c r="W29" s="161"/>
      <c r="X29" s="161"/>
    </row>
    <row r="30" spans="1:24" s="119" customFormat="1" ht="14.25" x14ac:dyDescent="0.25">
      <c r="A30" s="120" t="s">
        <v>5</v>
      </c>
      <c r="B30" s="199" t="s">
        <v>183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1"/>
      <c r="P30" s="161"/>
      <c r="Q30" s="161"/>
      <c r="R30" s="161"/>
      <c r="S30" s="161"/>
      <c r="T30" s="161"/>
      <c r="U30" s="161"/>
      <c r="V30" s="161"/>
      <c r="W30" s="161"/>
      <c r="X30" s="161"/>
    </row>
    <row r="31" spans="1:24" s="119" customFormat="1" ht="24" x14ac:dyDescent="0.25">
      <c r="A31" s="120" t="s">
        <v>7</v>
      </c>
      <c r="B31" s="197" t="s">
        <v>184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1"/>
      <c r="P31" s="161"/>
      <c r="Q31" s="161"/>
      <c r="R31" s="161"/>
      <c r="S31" s="161"/>
      <c r="T31" s="161"/>
      <c r="U31" s="161"/>
      <c r="V31" s="161"/>
      <c r="W31" s="161"/>
      <c r="X31" s="161"/>
    </row>
    <row r="32" spans="1:24" s="119" customFormat="1" ht="14.25" x14ac:dyDescent="0.25">
      <c r="A32" s="120" t="s">
        <v>9</v>
      </c>
      <c r="B32" s="199" t="s">
        <v>16</v>
      </c>
      <c r="C32" s="166">
        <v>100</v>
      </c>
      <c r="D32" s="166">
        <v>100</v>
      </c>
      <c r="E32" s="166">
        <v>100</v>
      </c>
      <c r="F32" s="166">
        <v>100</v>
      </c>
      <c r="G32" s="166">
        <v>100</v>
      </c>
      <c r="H32" s="166">
        <v>100</v>
      </c>
      <c r="I32" s="166">
        <v>100</v>
      </c>
      <c r="J32" s="166">
        <v>100</v>
      </c>
      <c r="K32" s="166">
        <v>100</v>
      </c>
      <c r="L32" s="166">
        <v>100</v>
      </c>
      <c r="M32" s="166">
        <v>100</v>
      </c>
      <c r="N32" s="166">
        <v>100</v>
      </c>
      <c r="O32" s="161"/>
      <c r="P32" s="161"/>
      <c r="Q32" s="161"/>
      <c r="R32" s="161"/>
      <c r="S32" s="161"/>
      <c r="T32" s="161"/>
      <c r="U32" s="161"/>
      <c r="V32" s="161"/>
      <c r="W32" s="161"/>
      <c r="X32" s="161"/>
    </row>
    <row r="33" spans="1:24" s="119" customFormat="1" ht="14.25" x14ac:dyDescent="0.25">
      <c r="A33" s="120" t="s">
        <v>11</v>
      </c>
      <c r="B33" s="199" t="s">
        <v>185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1"/>
      <c r="P33" s="161"/>
      <c r="Q33" s="161"/>
      <c r="R33" s="161"/>
      <c r="S33" s="161"/>
      <c r="T33" s="161"/>
      <c r="U33" s="161"/>
      <c r="V33" s="161"/>
      <c r="W33" s="161"/>
      <c r="X33" s="161"/>
    </row>
    <row r="34" spans="1:24" s="119" customFormat="1" ht="14.25" x14ac:dyDescent="0.25">
      <c r="A34" s="120" t="s">
        <v>13</v>
      </c>
      <c r="B34" s="199" t="s">
        <v>186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1"/>
      <c r="P34" s="161"/>
      <c r="Q34" s="161"/>
      <c r="R34" s="161"/>
      <c r="S34" s="161"/>
      <c r="T34" s="161"/>
      <c r="U34" s="161"/>
      <c r="V34" s="161"/>
      <c r="W34" s="161"/>
      <c r="X34" s="161"/>
    </row>
    <row r="35" spans="1:24" s="119" customFormat="1" ht="14.25" x14ac:dyDescent="0.25">
      <c r="A35" s="120" t="s">
        <v>15</v>
      </c>
      <c r="B35" s="199" t="s">
        <v>164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1"/>
      <c r="P35" s="161"/>
      <c r="Q35" s="161"/>
      <c r="R35" s="161"/>
      <c r="S35" s="161"/>
      <c r="T35" s="161"/>
      <c r="U35" s="161"/>
      <c r="V35" s="161"/>
      <c r="W35" s="161"/>
      <c r="X35" s="161"/>
    </row>
    <row r="36" spans="1:24" s="119" customFormat="1" ht="14.25" x14ac:dyDescent="0.25">
      <c r="A36" s="120" t="s">
        <v>17</v>
      </c>
      <c r="B36" s="197" t="s">
        <v>181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1"/>
      <c r="P36" s="161"/>
      <c r="Q36" s="161"/>
      <c r="R36" s="161"/>
      <c r="S36" s="161"/>
      <c r="T36" s="161"/>
      <c r="U36" s="161"/>
      <c r="V36" s="161"/>
      <c r="W36" s="161"/>
      <c r="X36" s="161"/>
    </row>
    <row r="37" spans="1:24" s="119" customFormat="1" ht="14.25" x14ac:dyDescent="0.25">
      <c r="A37" s="154" t="s">
        <v>19</v>
      </c>
      <c r="B37" s="200" t="s">
        <v>187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1"/>
      <c r="P37" s="161"/>
      <c r="Q37" s="161"/>
      <c r="R37" s="161"/>
      <c r="S37" s="161"/>
      <c r="T37" s="161"/>
      <c r="U37" s="161"/>
      <c r="V37" s="161"/>
      <c r="W37" s="161"/>
      <c r="X37" s="161"/>
    </row>
    <row r="38" spans="1:24" s="119" customFormat="1" ht="14.25" x14ac:dyDescent="0.25">
      <c r="A38" s="237" t="s">
        <v>25</v>
      </c>
      <c r="B38" s="237"/>
      <c r="C38" s="170">
        <v>100</v>
      </c>
      <c r="D38" s="170">
        <v>100</v>
      </c>
      <c r="E38" s="170">
        <v>100</v>
      </c>
      <c r="F38" s="170">
        <v>100</v>
      </c>
      <c r="G38" s="170">
        <v>100</v>
      </c>
      <c r="H38" s="170">
        <v>100</v>
      </c>
      <c r="I38" s="170">
        <v>100</v>
      </c>
      <c r="J38" s="170">
        <v>100</v>
      </c>
      <c r="K38" s="170">
        <v>100</v>
      </c>
      <c r="L38" s="170">
        <v>100</v>
      </c>
      <c r="M38" s="170">
        <v>100</v>
      </c>
      <c r="N38" s="170">
        <v>100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1"/>
    </row>
    <row r="39" spans="1:24" s="119" customFormat="1" x14ac:dyDescent="0.3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61"/>
      <c r="P39" s="161"/>
      <c r="Q39" s="161"/>
      <c r="R39" s="161"/>
      <c r="S39" s="161"/>
      <c r="T39" s="161"/>
      <c r="U39" s="161"/>
      <c r="V39" s="161"/>
      <c r="W39" s="161"/>
      <c r="X39" s="161"/>
    </row>
    <row r="40" spans="1:24" s="119" customFormat="1" x14ac:dyDescent="0.3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61"/>
      <c r="P40" s="161"/>
      <c r="Q40" s="161"/>
      <c r="R40" s="161"/>
      <c r="S40" s="161"/>
      <c r="T40" s="161"/>
      <c r="U40" s="161"/>
      <c r="V40" s="161"/>
      <c r="W40" s="161"/>
      <c r="X40" s="161"/>
    </row>
    <row r="41" spans="1:24" s="119" customFormat="1" ht="15" customHeight="1" x14ac:dyDescent="0.25">
      <c r="A41" s="238" t="s">
        <v>196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161"/>
      <c r="P41" s="161"/>
      <c r="Q41" s="161"/>
      <c r="R41" s="161"/>
      <c r="S41" s="161"/>
      <c r="T41" s="161"/>
      <c r="U41" s="161"/>
      <c r="V41" s="161"/>
      <c r="W41" s="161"/>
      <c r="X41" s="161"/>
    </row>
    <row r="42" spans="1:24" s="119" customFormat="1" ht="15" customHeight="1" x14ac:dyDescent="0.2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61"/>
      <c r="P42" s="161"/>
      <c r="Q42" s="161"/>
      <c r="R42" s="161"/>
      <c r="S42" s="161"/>
      <c r="T42" s="161"/>
      <c r="U42" s="161"/>
      <c r="V42" s="161"/>
      <c r="W42" s="161"/>
      <c r="X42" s="161"/>
    </row>
    <row r="43" spans="1:24" s="119" customFormat="1" x14ac:dyDescent="0.3">
      <c r="A43" s="158" t="s">
        <v>210</v>
      </c>
      <c r="B43" s="116"/>
      <c r="C43" s="116"/>
      <c r="D43" s="116"/>
      <c r="E43" s="116"/>
      <c r="F43" s="116"/>
      <c r="G43" s="116"/>
      <c r="H43" s="157"/>
      <c r="I43" s="157"/>
      <c r="J43" s="157"/>
      <c r="K43" s="157"/>
      <c r="L43" s="157"/>
      <c r="M43" s="157"/>
      <c r="N43" s="157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spans="1:24" s="119" customFormat="1" x14ac:dyDescent="0.3">
      <c r="A44" s="153" t="s">
        <v>218</v>
      </c>
      <c r="B44" s="135"/>
      <c r="C44" s="135"/>
      <c r="D44" s="135"/>
      <c r="E44" s="135"/>
      <c r="F44" s="135"/>
      <c r="G44" s="135"/>
      <c r="H44" s="136"/>
      <c r="I44" s="136"/>
      <c r="J44" s="136"/>
      <c r="K44" s="136"/>
      <c r="L44" s="136"/>
      <c r="M44" s="136"/>
      <c r="N44" s="136"/>
      <c r="O44" s="161"/>
      <c r="P44" s="161"/>
      <c r="Q44" s="161"/>
      <c r="R44" s="161"/>
      <c r="S44" s="161"/>
      <c r="T44" s="161"/>
      <c r="U44" s="161"/>
      <c r="V44" s="161"/>
      <c r="W44" s="161"/>
      <c r="X44" s="161"/>
    </row>
    <row r="45" spans="1:24" s="119" customFormat="1" x14ac:dyDescent="0.3">
      <c r="A45" s="123"/>
      <c r="B45" s="124"/>
      <c r="C45" s="124"/>
      <c r="D45" s="124"/>
      <c r="E45" s="124"/>
      <c r="F45" s="124"/>
      <c r="G45" s="124"/>
      <c r="H45" s="114"/>
      <c r="I45" s="114"/>
      <c r="J45" s="114"/>
      <c r="K45" s="114"/>
      <c r="L45" s="114"/>
      <c r="M45" s="114"/>
      <c r="N45" s="114"/>
      <c r="O45" s="161"/>
      <c r="P45" s="161"/>
      <c r="Q45" s="161"/>
      <c r="R45" s="161"/>
      <c r="S45" s="161"/>
      <c r="T45" s="161"/>
      <c r="U45" s="161"/>
      <c r="V45" s="161"/>
      <c r="W45" s="161"/>
      <c r="X45" s="161"/>
    </row>
    <row r="46" spans="1:24" s="119" customFormat="1" ht="14.25" x14ac:dyDescent="0.25">
      <c r="A46" s="164" t="s">
        <v>192</v>
      </c>
      <c r="B46" s="185" t="s">
        <v>193</v>
      </c>
      <c r="C46" s="185"/>
      <c r="D46" s="185">
        <v>2011</v>
      </c>
      <c r="E46" s="185">
        <v>2012</v>
      </c>
      <c r="F46" s="185">
        <v>2013</v>
      </c>
      <c r="G46" s="185">
        <v>2014</v>
      </c>
      <c r="H46" s="185">
        <v>2015</v>
      </c>
      <c r="I46" s="185">
        <v>2016</v>
      </c>
      <c r="J46" s="185">
        <v>2017</v>
      </c>
      <c r="K46" s="185">
        <v>2018</v>
      </c>
      <c r="L46" s="185">
        <v>2019</v>
      </c>
      <c r="M46" s="194" t="s">
        <v>188</v>
      </c>
      <c r="N46" s="194" t="s">
        <v>189</v>
      </c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spans="1:24" s="119" customFormat="1" ht="14.25" x14ac:dyDescent="0.25">
      <c r="A47" s="172" t="s">
        <v>3</v>
      </c>
      <c r="B47" s="199" t="s">
        <v>182</v>
      </c>
      <c r="C47" s="125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1"/>
      <c r="P47" s="161"/>
      <c r="Q47" s="161"/>
      <c r="R47" s="161"/>
      <c r="S47" s="161"/>
      <c r="T47" s="161"/>
      <c r="U47" s="161"/>
      <c r="V47" s="161"/>
      <c r="W47" s="161"/>
      <c r="X47" s="161"/>
    </row>
    <row r="48" spans="1:24" s="119" customFormat="1" ht="14.25" x14ac:dyDescent="0.25">
      <c r="A48" s="172" t="s">
        <v>5</v>
      </c>
      <c r="B48" s="199" t="s">
        <v>183</v>
      </c>
      <c r="C48" s="125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1"/>
      <c r="P48" s="161"/>
      <c r="Q48" s="161"/>
      <c r="R48" s="161"/>
      <c r="S48" s="161"/>
      <c r="T48" s="161"/>
      <c r="U48" s="161"/>
      <c r="V48" s="161"/>
      <c r="W48" s="161"/>
      <c r="X48" s="161"/>
    </row>
    <row r="49" spans="1:24" s="119" customFormat="1" ht="14.25" x14ac:dyDescent="0.25">
      <c r="A49" s="172" t="s">
        <v>7</v>
      </c>
      <c r="B49" s="199" t="s">
        <v>184</v>
      </c>
      <c r="C49" s="125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1"/>
      <c r="P49" s="161"/>
      <c r="Q49" s="161"/>
      <c r="R49" s="161"/>
      <c r="S49" s="161"/>
      <c r="T49" s="161"/>
      <c r="U49" s="161"/>
      <c r="V49" s="161"/>
      <c r="W49" s="161"/>
      <c r="X49" s="161"/>
    </row>
    <row r="50" spans="1:24" s="119" customFormat="1" ht="14.25" x14ac:dyDescent="0.25">
      <c r="A50" s="172" t="s">
        <v>9</v>
      </c>
      <c r="B50" s="199" t="s">
        <v>16</v>
      </c>
      <c r="C50" s="125"/>
      <c r="D50" s="166">
        <v>17.764527923751629</v>
      </c>
      <c r="E50" s="166">
        <v>18.864434257522959</v>
      </c>
      <c r="F50" s="166">
        <v>8.7276028387676092</v>
      </c>
      <c r="G50" s="166">
        <v>9.5260057357769767</v>
      </c>
      <c r="H50" s="166">
        <v>10.332932210188517</v>
      </c>
      <c r="I50" s="166">
        <v>34.662080522359673</v>
      </c>
      <c r="J50" s="166">
        <v>5.1588986172710349</v>
      </c>
      <c r="K50" s="166">
        <v>8.7121154361900608</v>
      </c>
      <c r="L50" s="166">
        <v>14.39117597121016</v>
      </c>
      <c r="M50" s="166">
        <v>-8.9568867327265593</v>
      </c>
      <c r="N50" s="166">
        <v>26.183797937760062</v>
      </c>
      <c r="O50" s="161"/>
      <c r="P50" s="161"/>
      <c r="Q50" s="161"/>
      <c r="R50" s="161"/>
      <c r="S50" s="161"/>
      <c r="T50" s="161"/>
      <c r="U50" s="161"/>
      <c r="V50" s="161"/>
      <c r="W50" s="161"/>
      <c r="X50" s="161"/>
    </row>
    <row r="51" spans="1:24" s="119" customFormat="1" ht="14.25" x14ac:dyDescent="0.25">
      <c r="A51" s="172" t="s">
        <v>11</v>
      </c>
      <c r="B51" s="199" t="s">
        <v>185</v>
      </c>
      <c r="C51" s="12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1"/>
      <c r="P51" s="161"/>
      <c r="Q51" s="161"/>
      <c r="R51" s="161"/>
      <c r="S51" s="161"/>
      <c r="T51" s="161"/>
      <c r="U51" s="161"/>
      <c r="V51" s="161"/>
      <c r="W51" s="161"/>
      <c r="X51" s="161"/>
    </row>
    <row r="52" spans="1:24" s="119" customFormat="1" ht="14.25" x14ac:dyDescent="0.25">
      <c r="A52" s="172" t="s">
        <v>13</v>
      </c>
      <c r="B52" s="199" t="s">
        <v>186</v>
      </c>
      <c r="C52" s="125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1"/>
      <c r="P52" s="161"/>
      <c r="Q52" s="161"/>
      <c r="R52" s="161"/>
      <c r="S52" s="161"/>
      <c r="T52" s="161"/>
      <c r="U52" s="161"/>
      <c r="V52" s="161"/>
      <c r="W52" s="161"/>
      <c r="X52" s="161"/>
    </row>
    <row r="53" spans="1:24" s="119" customFormat="1" ht="14.25" x14ac:dyDescent="0.25">
      <c r="A53" s="172" t="s">
        <v>15</v>
      </c>
      <c r="B53" s="199" t="s">
        <v>164</v>
      </c>
      <c r="C53" s="125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1"/>
      <c r="P53" s="161"/>
      <c r="Q53" s="161"/>
      <c r="R53" s="161"/>
      <c r="S53" s="161"/>
      <c r="T53" s="161"/>
      <c r="U53" s="161"/>
      <c r="V53" s="161"/>
      <c r="W53" s="161"/>
      <c r="X53" s="161"/>
    </row>
    <row r="54" spans="1:24" s="119" customFormat="1" ht="14.25" x14ac:dyDescent="0.25">
      <c r="A54" s="172" t="s">
        <v>17</v>
      </c>
      <c r="B54" s="197" t="s">
        <v>181</v>
      </c>
      <c r="C54" s="125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1"/>
      <c r="P54" s="161"/>
      <c r="Q54" s="161"/>
      <c r="R54" s="161"/>
      <c r="S54" s="161"/>
      <c r="T54" s="161"/>
      <c r="U54" s="161"/>
      <c r="V54" s="161"/>
      <c r="W54" s="161"/>
      <c r="X54" s="161"/>
    </row>
    <row r="55" spans="1:24" s="119" customFormat="1" ht="14.25" x14ac:dyDescent="0.25">
      <c r="A55" s="175" t="s">
        <v>19</v>
      </c>
      <c r="B55" s="200" t="s">
        <v>187</v>
      </c>
      <c r="C55" s="176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1"/>
      <c r="P55" s="161"/>
      <c r="Q55" s="161"/>
      <c r="R55" s="161"/>
      <c r="S55" s="161"/>
      <c r="T55" s="161"/>
      <c r="U55" s="161"/>
      <c r="V55" s="161"/>
      <c r="W55" s="161"/>
      <c r="X55" s="161"/>
    </row>
    <row r="56" spans="1:24" s="119" customFormat="1" ht="14.25" x14ac:dyDescent="0.25">
      <c r="A56" s="237" t="s">
        <v>25</v>
      </c>
      <c r="B56" s="237"/>
      <c r="C56" s="174"/>
      <c r="D56" s="196">
        <v>17.764527923751629</v>
      </c>
      <c r="E56" s="196">
        <v>18.864434257522959</v>
      </c>
      <c r="F56" s="196">
        <v>8.7276028387676092</v>
      </c>
      <c r="G56" s="196">
        <v>9.5260057357769767</v>
      </c>
      <c r="H56" s="196">
        <v>10.332932210188517</v>
      </c>
      <c r="I56" s="196">
        <v>34.662080522359673</v>
      </c>
      <c r="J56" s="196">
        <v>5.1588986172710349</v>
      </c>
      <c r="K56" s="196">
        <v>8.7121154361900608</v>
      </c>
      <c r="L56" s="196">
        <v>14.39117597121016</v>
      </c>
      <c r="M56" s="196">
        <v>-8.9568867327265593</v>
      </c>
      <c r="N56" s="196">
        <v>26.183797937760062</v>
      </c>
      <c r="O56" s="161"/>
      <c r="P56" s="161"/>
      <c r="Q56" s="161"/>
      <c r="R56" s="161"/>
      <c r="S56" s="161"/>
      <c r="T56" s="161"/>
      <c r="U56" s="161"/>
      <c r="V56" s="161"/>
      <c r="W56" s="161"/>
      <c r="X56" s="161"/>
    </row>
    <row r="57" spans="1:24" s="119" customFormat="1" ht="14.25" x14ac:dyDescent="0.25">
      <c r="A57" s="167"/>
      <c r="B57" s="167"/>
      <c r="C57" s="173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61"/>
      <c r="P57" s="161"/>
      <c r="Q57" s="161"/>
      <c r="R57" s="161"/>
      <c r="S57" s="161"/>
      <c r="T57" s="161"/>
      <c r="U57" s="161"/>
      <c r="V57" s="161"/>
      <c r="W57" s="161"/>
      <c r="X57" s="161"/>
    </row>
    <row r="58" spans="1:24" ht="13.5" customHeight="1" x14ac:dyDescent="0.3">
      <c r="A58" s="180" t="s">
        <v>180</v>
      </c>
      <c r="B58" s="180"/>
      <c r="C58" s="180"/>
      <c r="D58" s="127"/>
      <c r="E58" s="127"/>
      <c r="F58" s="127"/>
      <c r="G58" s="127"/>
    </row>
    <row r="59" spans="1:24" ht="13.5" customHeight="1" x14ac:dyDescent="0.3">
      <c r="A59" s="180" t="s">
        <v>178</v>
      </c>
      <c r="B59" s="129"/>
      <c r="C59" s="129"/>
      <c r="D59" s="127"/>
      <c r="E59" s="127"/>
      <c r="F59" s="127"/>
      <c r="G59" s="127"/>
    </row>
    <row r="60" spans="1:24" ht="13.5" customHeight="1" x14ac:dyDescent="0.3">
      <c r="A60" s="180" t="s">
        <v>179</v>
      </c>
      <c r="B60" s="129"/>
      <c r="C60" s="129"/>
      <c r="D60" s="127"/>
      <c r="E60" s="127"/>
      <c r="F60" s="127"/>
      <c r="G60" s="127"/>
    </row>
    <row r="61" spans="1:24" ht="13.5" customHeight="1" x14ac:dyDescent="0.3">
      <c r="A61" s="181" t="s">
        <v>220</v>
      </c>
      <c r="B61" s="181"/>
      <c r="C61" s="181"/>
      <c r="D61" s="127"/>
      <c r="E61" s="127"/>
      <c r="F61" s="127"/>
      <c r="G61" s="127"/>
    </row>
    <row r="62" spans="1:24" x14ac:dyDescent="0.3">
      <c r="C62" s="127"/>
      <c r="D62" s="127"/>
      <c r="E62" s="127"/>
      <c r="F62" s="127"/>
      <c r="G62" s="127"/>
    </row>
    <row r="66" spans="12:14" x14ac:dyDescent="0.3">
      <c r="L66" s="132"/>
      <c r="M66" s="132"/>
      <c r="N66" s="133"/>
    </row>
    <row r="67" spans="12:14" ht="32.25" customHeight="1" x14ac:dyDescent="0.3"/>
    <row r="79" spans="12:14" x14ac:dyDescent="0.3">
      <c r="L79" s="166"/>
      <c r="M79" s="166"/>
    </row>
  </sheetData>
  <mergeCells count="7">
    <mergeCell ref="A1:L4"/>
    <mergeCell ref="A56:B56"/>
    <mergeCell ref="A5:N6"/>
    <mergeCell ref="A20:B20"/>
    <mergeCell ref="A23:N24"/>
    <mergeCell ref="A38:B38"/>
    <mergeCell ref="A41:N42"/>
  </mergeCells>
  <hyperlinks>
    <hyperlink ref="P5" location="Indice!A1" display="Índice" xr:uid="{07521F75-43F9-4A8F-8498-44067B565B9F}"/>
  </hyperlinks>
  <pageMargins left="0.7" right="0.7" top="0.75" bottom="0.75" header="0.3" footer="0.3"/>
  <pageSetup orientation="portrait" horizontalDpi="4294967294" verticalDpi="4294967294" r:id="rId1"/>
  <ignoredErrors>
    <ignoredError sqref="A11:A19 A29:A37 A47:A5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051F-6139-4BC2-AA45-367FA480732E}">
  <sheetPr codeName="Hoja9"/>
  <dimension ref="A1:Z58"/>
  <sheetViews>
    <sheetView showGridLines="0" zoomScaleNormal="100" workbookViewId="0">
      <selection sqref="A1:L4"/>
    </sheetView>
  </sheetViews>
  <sheetFormatPr defaultColWidth="11.5703125" defaultRowHeight="16.5" x14ac:dyDescent="0.3"/>
  <cols>
    <col min="1" max="1" width="27" style="114" bestFit="1" customWidth="1"/>
    <col min="2" max="2" width="27" style="114" customWidth="1"/>
    <col min="3" max="14" width="8.7109375" style="114" customWidth="1"/>
    <col min="15" max="15" width="7.42578125" style="201" customWidth="1"/>
    <col min="16" max="26" width="11.85546875" style="114" bestFit="1" customWidth="1"/>
    <col min="27" max="16384" width="11.5703125" style="114"/>
  </cols>
  <sheetData>
    <row r="1" spans="1:26" x14ac:dyDescent="0.3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68"/>
      <c r="N1" s="137"/>
      <c r="O1" s="137"/>
    </row>
    <row r="2" spans="1:26" x14ac:dyDescent="0.3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168"/>
    </row>
    <row r="3" spans="1:26" x14ac:dyDescent="0.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68"/>
    </row>
    <row r="4" spans="1:26" x14ac:dyDescent="0.3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168"/>
    </row>
    <row r="5" spans="1:26" ht="12.75" customHeight="1" x14ac:dyDescent="0.3">
      <c r="A5" s="238" t="s">
        <v>197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02"/>
      <c r="P5" s="215" t="s">
        <v>219</v>
      </c>
    </row>
    <row r="6" spans="1:26" ht="12.75" customHeight="1" x14ac:dyDescent="0.3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02"/>
    </row>
    <row r="7" spans="1:26" s="127" customFormat="1" ht="12.75" customHeight="1" x14ac:dyDescent="0.3">
      <c r="A7" s="115" t="s">
        <v>26</v>
      </c>
      <c r="B7" s="116"/>
      <c r="C7" s="116"/>
      <c r="D7" s="116"/>
      <c r="E7" s="116"/>
      <c r="F7" s="116"/>
      <c r="G7" s="116"/>
      <c r="H7" s="157"/>
      <c r="I7" s="157"/>
      <c r="J7" s="157"/>
      <c r="K7" s="157"/>
      <c r="L7" s="157"/>
      <c r="M7" s="157"/>
      <c r="N7" s="157"/>
      <c r="O7" s="147"/>
    </row>
    <row r="8" spans="1:26" s="127" customFormat="1" ht="12.75" customHeight="1" x14ac:dyDescent="0.3">
      <c r="A8" s="134" t="s">
        <v>191</v>
      </c>
      <c r="B8" s="135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47"/>
    </row>
    <row r="10" spans="1:26" s="119" customFormat="1" ht="14.25" x14ac:dyDescent="0.25">
      <c r="A10" s="282" t="s">
        <v>200</v>
      </c>
      <c r="B10" s="282"/>
      <c r="C10" s="118">
        <v>2010</v>
      </c>
      <c r="D10" s="118">
        <v>2011</v>
      </c>
      <c r="E10" s="118">
        <v>2012</v>
      </c>
      <c r="F10" s="118">
        <v>2013</v>
      </c>
      <c r="G10" s="118">
        <v>2014</v>
      </c>
      <c r="H10" s="118">
        <v>2015</v>
      </c>
      <c r="I10" s="118">
        <v>2016</v>
      </c>
      <c r="J10" s="118">
        <v>2017</v>
      </c>
      <c r="K10" s="118">
        <v>2018</v>
      </c>
      <c r="L10" s="118">
        <v>2019</v>
      </c>
      <c r="M10" s="118" t="s">
        <v>188</v>
      </c>
      <c r="N10" s="118" t="s">
        <v>189</v>
      </c>
      <c r="O10" s="203"/>
    </row>
    <row r="11" spans="1:26" s="119" customFormat="1" ht="14.25" x14ac:dyDescent="0.25">
      <c r="A11" s="279" t="s">
        <v>198</v>
      </c>
      <c r="B11" s="279"/>
      <c r="C11" s="156">
        <v>36515.622859428993</v>
      </c>
      <c r="D11" s="156">
        <v>40301.649097401314</v>
      </c>
      <c r="E11" s="156">
        <v>42983.198805101732</v>
      </c>
      <c r="F11" s="156">
        <v>46997.347736056821</v>
      </c>
      <c r="G11" s="156">
        <v>53501.809604431379</v>
      </c>
      <c r="H11" s="156">
        <v>57713.740519870575</v>
      </c>
      <c r="I11" s="156">
        <v>62768.862158873933</v>
      </c>
      <c r="J11" s="156">
        <v>66533.758301205438</v>
      </c>
      <c r="K11" s="156">
        <v>70176.938177530013</v>
      </c>
      <c r="L11" s="156">
        <v>75849.399999999994</v>
      </c>
      <c r="M11" s="156">
        <v>90736.799999999988</v>
      </c>
      <c r="N11" s="156">
        <v>94076.299999999988</v>
      </c>
      <c r="O11" s="198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</row>
    <row r="12" spans="1:26" s="119" customFormat="1" ht="14.25" x14ac:dyDescent="0.25">
      <c r="A12" s="284" t="s">
        <v>199</v>
      </c>
      <c r="B12" s="284"/>
      <c r="C12" s="198">
        <v>37223.634626068444</v>
      </c>
      <c r="D12" s="198">
        <v>42007.35425199879</v>
      </c>
      <c r="E12" s="198">
        <v>50285.369306783112</v>
      </c>
      <c r="F12" s="198">
        <v>59739.70013018071</v>
      </c>
      <c r="G12" s="198">
        <v>65121.965412102705</v>
      </c>
      <c r="H12" s="198">
        <v>72268.851079938118</v>
      </c>
      <c r="I12" s="198">
        <v>76043.928526610063</v>
      </c>
      <c r="J12" s="198">
        <v>81426.878530225571</v>
      </c>
      <c r="K12" s="198">
        <v>85978.480543380865</v>
      </c>
      <c r="L12" s="198">
        <v>95854.694351438025</v>
      </c>
      <c r="M12" s="198">
        <v>99631.118163964449</v>
      </c>
      <c r="N12" s="198">
        <v>109694.07799104362</v>
      </c>
      <c r="O12" s="198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</row>
    <row r="13" spans="1:26" s="119" customFormat="1" ht="14.25" x14ac:dyDescent="0.25">
      <c r="A13" s="236" t="s">
        <v>25</v>
      </c>
      <c r="B13" s="236"/>
      <c r="C13" s="121">
        <v>73739.257485497437</v>
      </c>
      <c r="D13" s="121">
        <v>82309.003349400125</v>
      </c>
      <c r="E13" s="121">
        <v>93268.568111884844</v>
      </c>
      <c r="F13" s="121">
        <v>106737.04786623751</v>
      </c>
      <c r="G13" s="121">
        <v>118623.7750165341</v>
      </c>
      <c r="H13" s="121">
        <v>129982.59159980873</v>
      </c>
      <c r="I13" s="121">
        <v>138812.79068548401</v>
      </c>
      <c r="J13" s="121">
        <v>147960.63683143098</v>
      </c>
      <c r="K13" s="121">
        <v>156155.41872091091</v>
      </c>
      <c r="L13" s="121">
        <v>171704.09435143802</v>
      </c>
      <c r="M13" s="121">
        <v>190367.91816396447</v>
      </c>
      <c r="N13" s="121">
        <v>203770.37799104367</v>
      </c>
      <c r="O13" s="204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</row>
    <row r="14" spans="1:26" x14ac:dyDescent="0.3"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205"/>
    </row>
    <row r="15" spans="1:26" x14ac:dyDescent="0.3">
      <c r="A15" s="130"/>
      <c r="B15" s="130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206"/>
    </row>
    <row r="16" spans="1:26" ht="12" customHeight="1" x14ac:dyDescent="0.3">
      <c r="A16" s="238" t="s">
        <v>197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02"/>
    </row>
    <row r="17" spans="1:26" ht="12" customHeight="1" x14ac:dyDescent="0.3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02"/>
    </row>
    <row r="18" spans="1:26" ht="13.5" customHeight="1" x14ac:dyDescent="0.3">
      <c r="A18" s="158" t="s">
        <v>42</v>
      </c>
      <c r="B18" s="116"/>
      <c r="C18" s="116"/>
      <c r="D18" s="116"/>
      <c r="E18" s="116"/>
      <c r="F18" s="116"/>
      <c r="G18" s="116"/>
      <c r="H18" s="157"/>
      <c r="I18" s="157"/>
      <c r="J18" s="157"/>
      <c r="K18" s="157"/>
      <c r="L18" s="157"/>
      <c r="M18" s="157"/>
      <c r="N18" s="157"/>
      <c r="O18" s="147"/>
    </row>
    <row r="19" spans="1:26" ht="13.5" customHeight="1" x14ac:dyDescent="0.3">
      <c r="A19" s="153" t="s">
        <v>191</v>
      </c>
      <c r="B19" s="135"/>
      <c r="C19" s="135"/>
      <c r="D19" s="135"/>
      <c r="E19" s="135"/>
      <c r="F19" s="135"/>
      <c r="G19" s="135"/>
      <c r="H19" s="136"/>
      <c r="I19" s="136"/>
      <c r="J19" s="136"/>
      <c r="K19" s="136"/>
      <c r="L19" s="136"/>
      <c r="M19" s="136"/>
      <c r="N19" s="136"/>
      <c r="O19" s="147"/>
      <c r="P19" s="117"/>
    </row>
    <row r="21" spans="1:26" s="119" customFormat="1" ht="14.25" x14ac:dyDescent="0.25">
      <c r="A21" s="282" t="s">
        <v>200</v>
      </c>
      <c r="B21" s="282"/>
      <c r="C21" s="118">
        <v>2010</v>
      </c>
      <c r="D21" s="118">
        <v>2011</v>
      </c>
      <c r="E21" s="118">
        <v>2012</v>
      </c>
      <c r="F21" s="118">
        <v>2013</v>
      </c>
      <c r="G21" s="118">
        <v>2014</v>
      </c>
      <c r="H21" s="118">
        <v>2015</v>
      </c>
      <c r="I21" s="118">
        <v>2016</v>
      </c>
      <c r="J21" s="118">
        <v>2017</v>
      </c>
      <c r="K21" s="118">
        <v>2018</v>
      </c>
      <c r="L21" s="118">
        <v>2019</v>
      </c>
      <c r="M21" s="118" t="s">
        <v>188</v>
      </c>
      <c r="N21" s="118" t="s">
        <v>189</v>
      </c>
      <c r="O21" s="203"/>
    </row>
    <row r="22" spans="1:26" s="119" customFormat="1" ht="14.25" x14ac:dyDescent="0.25">
      <c r="A22" s="278" t="s">
        <v>198</v>
      </c>
      <c r="B22" s="279"/>
      <c r="C22" s="166">
        <v>49.519922093886898</v>
      </c>
      <c r="D22" s="166">
        <v>48.963840476018881</v>
      </c>
      <c r="E22" s="166">
        <v>46.085406557908279</v>
      </c>
      <c r="F22" s="166">
        <v>44.030960829040097</v>
      </c>
      <c r="G22" s="166">
        <v>45.102096604980034</v>
      </c>
      <c r="H22" s="166">
        <v>44.401130804931185</v>
      </c>
      <c r="I22" s="166">
        <v>45.218356211203108</v>
      </c>
      <c r="J22" s="166">
        <v>44.967201903169837</v>
      </c>
      <c r="K22" s="166">
        <v>44.9404437914216</v>
      </c>
      <c r="L22" s="166">
        <v>44.174485347305733</v>
      </c>
      <c r="M22" s="166">
        <v>47.663913581199175</v>
      </c>
      <c r="N22" s="166">
        <v>46.167799720200222</v>
      </c>
      <c r="O22" s="166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</row>
    <row r="23" spans="1:26" s="119" customFormat="1" ht="14.25" x14ac:dyDescent="0.25">
      <c r="A23" s="280" t="s">
        <v>199</v>
      </c>
      <c r="B23" s="281"/>
      <c r="C23" s="166">
        <v>50.48007790611311</v>
      </c>
      <c r="D23" s="166">
        <v>51.036159523981098</v>
      </c>
      <c r="E23" s="166">
        <v>53.914593442091721</v>
      </c>
      <c r="F23" s="166">
        <v>55.969039170959924</v>
      </c>
      <c r="G23" s="166">
        <v>54.897903395019952</v>
      </c>
      <c r="H23" s="166">
        <v>55.598869195068779</v>
      </c>
      <c r="I23" s="166">
        <v>54.781643788796877</v>
      </c>
      <c r="J23" s="166">
        <v>55.032798096830184</v>
      </c>
      <c r="K23" s="166">
        <v>55.059556208578378</v>
      </c>
      <c r="L23" s="166">
        <v>55.825514652694274</v>
      </c>
      <c r="M23" s="166">
        <v>52.336086418800811</v>
      </c>
      <c r="N23" s="166">
        <v>53.832200279799757</v>
      </c>
      <c r="O23" s="166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</row>
    <row r="24" spans="1:26" s="119" customFormat="1" ht="14.25" x14ac:dyDescent="0.25">
      <c r="A24" s="236" t="s">
        <v>25</v>
      </c>
      <c r="B24" s="236"/>
      <c r="C24" s="217">
        <v>100.00000000000001</v>
      </c>
      <c r="D24" s="217">
        <v>100.00000000000001</v>
      </c>
      <c r="E24" s="217">
        <v>100</v>
      </c>
      <c r="F24" s="217">
        <v>100</v>
      </c>
      <c r="G24" s="217">
        <v>100</v>
      </c>
      <c r="H24" s="217">
        <v>100</v>
      </c>
      <c r="I24" s="217">
        <v>99.999999999999986</v>
      </c>
      <c r="J24" s="217">
        <v>100</v>
      </c>
      <c r="K24" s="217">
        <v>100</v>
      </c>
      <c r="L24" s="217">
        <v>100</v>
      </c>
      <c r="M24" s="217">
        <v>100</v>
      </c>
      <c r="N24" s="217">
        <v>100</v>
      </c>
      <c r="O24" s="207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6" spans="1:26" ht="15" customHeight="1" x14ac:dyDescent="0.3"/>
    <row r="27" spans="1:26" ht="12" customHeight="1" x14ac:dyDescent="0.3">
      <c r="A27" s="238" t="s">
        <v>197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02"/>
    </row>
    <row r="28" spans="1:26" ht="12" customHeight="1" x14ac:dyDescent="0.3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02"/>
    </row>
    <row r="29" spans="1:26" ht="13.5" customHeight="1" x14ac:dyDescent="0.3">
      <c r="A29" s="158" t="s">
        <v>210</v>
      </c>
      <c r="B29" s="116"/>
      <c r="C29" s="116"/>
      <c r="D29" s="116"/>
      <c r="E29" s="116"/>
      <c r="F29" s="116"/>
      <c r="G29" s="116"/>
      <c r="H29" s="157"/>
      <c r="I29" s="157"/>
      <c r="J29" s="157"/>
      <c r="K29" s="157"/>
      <c r="L29" s="157"/>
      <c r="M29" s="157"/>
      <c r="N29" s="157"/>
      <c r="O29" s="147"/>
      <c r="P29" s="127"/>
    </row>
    <row r="30" spans="1:26" ht="13.5" customHeight="1" x14ac:dyDescent="0.3">
      <c r="A30" s="153" t="s">
        <v>218</v>
      </c>
      <c r="B30" s="135"/>
      <c r="C30" s="135"/>
      <c r="D30" s="135"/>
      <c r="E30" s="135"/>
      <c r="F30" s="135"/>
      <c r="G30" s="135"/>
      <c r="H30" s="136"/>
      <c r="I30" s="136"/>
      <c r="J30" s="136"/>
      <c r="K30" s="136"/>
      <c r="L30" s="136"/>
      <c r="M30" s="136"/>
      <c r="N30" s="136"/>
      <c r="O30" s="147"/>
      <c r="P30" s="117"/>
    </row>
    <row r="31" spans="1:26" x14ac:dyDescent="0.3">
      <c r="A31" s="123"/>
      <c r="B31" s="124"/>
      <c r="C31" s="124"/>
      <c r="D31" s="124"/>
      <c r="E31" s="124"/>
      <c r="F31" s="124"/>
      <c r="G31" s="124"/>
    </row>
    <row r="32" spans="1:26" s="119" customFormat="1" ht="14.25" x14ac:dyDescent="0.25">
      <c r="A32" s="282" t="s">
        <v>200</v>
      </c>
      <c r="B32" s="282"/>
      <c r="C32" s="118"/>
      <c r="D32" s="118">
        <v>2011</v>
      </c>
      <c r="E32" s="118">
        <v>2012</v>
      </c>
      <c r="F32" s="118">
        <v>2013</v>
      </c>
      <c r="G32" s="118">
        <v>2014</v>
      </c>
      <c r="H32" s="118">
        <v>2015</v>
      </c>
      <c r="I32" s="118">
        <v>2016</v>
      </c>
      <c r="J32" s="118">
        <v>2017</v>
      </c>
      <c r="K32" s="118">
        <v>2018</v>
      </c>
      <c r="L32" s="118">
        <v>2019</v>
      </c>
      <c r="M32" s="118" t="s">
        <v>188</v>
      </c>
      <c r="N32" s="118" t="s">
        <v>189</v>
      </c>
      <c r="O32" s="203"/>
      <c r="P32" s="155"/>
    </row>
    <row r="33" spans="1:26" s="119" customFormat="1" ht="14.25" x14ac:dyDescent="0.25">
      <c r="A33" s="279" t="s">
        <v>198</v>
      </c>
      <c r="B33" s="279"/>
      <c r="C33" s="166"/>
      <c r="D33" s="166">
        <v>10.368236775111455</v>
      </c>
      <c r="E33" s="166">
        <v>6.653697225192019</v>
      </c>
      <c r="F33" s="166">
        <v>9.3388790098112509</v>
      </c>
      <c r="G33" s="166">
        <v>13.840061581569358</v>
      </c>
      <c r="H33" s="166">
        <v>7.8725017837346911</v>
      </c>
      <c r="I33" s="166">
        <v>8.7589568679280205</v>
      </c>
      <c r="J33" s="166">
        <v>5.998031528438716</v>
      </c>
      <c r="K33" s="166">
        <v>5.4756862821900114</v>
      </c>
      <c r="L33" s="166">
        <v>8.0830853693275628</v>
      </c>
      <c r="M33" s="166">
        <v>19.627577805493516</v>
      </c>
      <c r="N33" s="166">
        <v>3.6804251417285911</v>
      </c>
      <c r="O33" s="166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</row>
    <row r="34" spans="1:26" s="119" customFormat="1" ht="14.25" x14ac:dyDescent="0.25">
      <c r="A34" s="281" t="s">
        <v>199</v>
      </c>
      <c r="B34" s="281"/>
      <c r="C34" s="166"/>
      <c r="D34" s="166">
        <v>12.851296424933764</v>
      </c>
      <c r="E34" s="166">
        <v>19.706109090149226</v>
      </c>
      <c r="F34" s="166">
        <v>18.801355053630459</v>
      </c>
      <c r="G34" s="166">
        <v>9.0095284546010816</v>
      </c>
      <c r="H34" s="166">
        <v>10.974616049452308</v>
      </c>
      <c r="I34" s="166">
        <v>5.2236577588541593</v>
      </c>
      <c r="J34" s="166">
        <v>7.0787373928634594</v>
      </c>
      <c r="K34" s="166">
        <v>5.589802894710914</v>
      </c>
      <c r="L34" s="166">
        <v>11.486843853996788</v>
      </c>
      <c r="M34" s="166">
        <v>3.9397379941358679</v>
      </c>
      <c r="N34" s="166">
        <v>10.100217695558129</v>
      </c>
      <c r="O34" s="166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</row>
    <row r="35" spans="1:26" s="119" customFormat="1" ht="14.25" x14ac:dyDescent="0.25">
      <c r="A35" s="236" t="s">
        <v>25</v>
      </c>
      <c r="B35" s="236"/>
      <c r="C35" s="285"/>
      <c r="D35" s="286">
        <v>11.621687220797057</v>
      </c>
      <c r="E35" s="286">
        <v>13.315146966318594</v>
      </c>
      <c r="F35" s="286">
        <v>14.440534498391671</v>
      </c>
      <c r="G35" s="286">
        <v>11.136458603570333</v>
      </c>
      <c r="H35" s="286">
        <v>9.5754974765314955</v>
      </c>
      <c r="I35" s="286">
        <v>6.7933705406195912</v>
      </c>
      <c r="J35" s="286">
        <v>6.5900599654924861</v>
      </c>
      <c r="K35" s="286">
        <v>5.5384878471536325</v>
      </c>
      <c r="L35" s="286">
        <v>9.9571796853982448</v>
      </c>
      <c r="M35" s="286">
        <v>10.86976049291286</v>
      </c>
      <c r="N35" s="286">
        <v>7.0402933206085834</v>
      </c>
      <c r="O35" s="166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spans="1:26" s="119" customFormat="1" ht="14.25" x14ac:dyDescent="0.25">
      <c r="A36" s="167"/>
      <c r="B36" s="167"/>
      <c r="C36" s="173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208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spans="1:26" ht="13.5" customHeight="1" x14ac:dyDescent="0.3">
      <c r="A37" s="211" t="s">
        <v>180</v>
      </c>
      <c r="B37" s="211"/>
      <c r="C37" s="180"/>
      <c r="D37" s="127"/>
      <c r="E37" s="127"/>
      <c r="F37" s="127"/>
      <c r="G37" s="127"/>
    </row>
    <row r="38" spans="1:26" ht="13.5" customHeight="1" x14ac:dyDescent="0.3">
      <c r="A38" s="211" t="s">
        <v>178</v>
      </c>
      <c r="B38" s="212"/>
      <c r="C38" s="129"/>
      <c r="D38" s="127"/>
      <c r="E38" s="127"/>
      <c r="F38" s="127"/>
      <c r="G38" s="127"/>
    </row>
    <row r="39" spans="1:26" ht="13.5" customHeight="1" x14ac:dyDescent="0.3">
      <c r="A39" s="211" t="s">
        <v>179</v>
      </c>
      <c r="B39" s="212"/>
      <c r="C39" s="129"/>
      <c r="D39" s="127"/>
      <c r="E39" s="127"/>
      <c r="F39" s="127"/>
      <c r="G39" s="127"/>
    </row>
    <row r="40" spans="1:26" ht="13.5" customHeight="1" x14ac:dyDescent="0.3">
      <c r="A40" s="213" t="s">
        <v>220</v>
      </c>
      <c r="B40" s="213"/>
      <c r="C40" s="181"/>
      <c r="D40" s="127"/>
      <c r="E40" s="127"/>
      <c r="F40" s="127"/>
      <c r="G40" s="127"/>
    </row>
    <row r="41" spans="1:26" x14ac:dyDescent="0.3">
      <c r="C41" s="127"/>
      <c r="D41" s="127"/>
      <c r="E41" s="127"/>
      <c r="F41" s="127"/>
      <c r="G41" s="127"/>
    </row>
    <row r="45" spans="1:26" x14ac:dyDescent="0.3">
      <c r="L45" s="132"/>
      <c r="M45" s="132"/>
      <c r="N45" s="133"/>
      <c r="O45" s="209"/>
    </row>
    <row r="46" spans="1:26" ht="32.25" customHeight="1" x14ac:dyDescent="0.3"/>
    <row r="58" spans="12:13" x14ac:dyDescent="0.3">
      <c r="L58" s="166"/>
      <c r="M58" s="166"/>
    </row>
  </sheetData>
  <mergeCells count="16">
    <mergeCell ref="A32:B32"/>
    <mergeCell ref="A27:N28"/>
    <mergeCell ref="A33:B33"/>
    <mergeCell ref="A34:B34"/>
    <mergeCell ref="A35:B35"/>
    <mergeCell ref="A1:L4"/>
    <mergeCell ref="A5:N6"/>
    <mergeCell ref="A16:N17"/>
    <mergeCell ref="A24:B24"/>
    <mergeCell ref="A22:B22"/>
    <mergeCell ref="A23:B23"/>
    <mergeCell ref="A21:B21"/>
    <mergeCell ref="A10:B10"/>
    <mergeCell ref="A11:B11"/>
    <mergeCell ref="A12:B12"/>
    <mergeCell ref="A13:B13"/>
  </mergeCells>
  <hyperlinks>
    <hyperlink ref="P5" location="Indice!A1" display="Índice" xr:uid="{DB7DCC1A-C5ED-4B07-8350-7D9D01C2C572}"/>
  </hyperlink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Indice</vt:lpstr>
      <vt:lpstr>Hoja1</vt:lpstr>
      <vt:lpstr>Gobierno general (ok)</vt:lpstr>
      <vt:lpstr>Cuadro 1</vt:lpstr>
      <vt:lpstr>Subsectores (2)</vt:lpstr>
      <vt:lpstr>Cuadro 2</vt:lpstr>
      <vt:lpstr>Cuadro 3</vt:lpstr>
      <vt:lpstr>Cuadro 4</vt:lpstr>
      <vt:lpstr>Cuadro 5</vt:lpstr>
      <vt:lpstr>Cuadro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resultados de clasificación de los gastos del gobierno por finalidad 2009 - 2016pr</dc:title>
  <dc:creator>Antonio Jimenez Galindo</dc:creator>
  <cp:lastModifiedBy>Yesenia Arévalo</cp:lastModifiedBy>
  <dcterms:created xsi:type="dcterms:W3CDTF">2017-06-28T14:42:18Z</dcterms:created>
  <dcterms:modified xsi:type="dcterms:W3CDTF">2022-07-12T19:40:43Z</dcterms:modified>
</cp:coreProperties>
</file>