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49" activeTab="0"/>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s>
  <definedNames>
    <definedName name="Ej" localSheetId="2">'1.2'!#REF!</definedName>
    <definedName name="Ej" localSheetId="3">'1.3'!#REF!</definedName>
    <definedName name="Ej" localSheetId="4">'1.4'!#REF!</definedName>
    <definedName name="Ej" localSheetId="5">'1.5'!#REF!</definedName>
    <definedName name="Ej" localSheetId="6">'1.6'!#REF!</definedName>
    <definedName name="Ej" localSheetId="7">'1.7'!#REF!</definedName>
    <definedName name="Ej" localSheetId="8">'1.8'!#REF!</definedName>
    <definedName name="Ej" localSheetId="9">'1.9'!#REF!</definedName>
    <definedName name="Ej">'1.1'!#REF!</definedName>
  </definedNames>
  <calcPr fullCalcOnLoad="1"/>
</workbook>
</file>

<file path=xl/sharedStrings.xml><?xml version="1.0" encoding="utf-8"?>
<sst xmlns="http://schemas.openxmlformats.org/spreadsheetml/2006/main" count="1289" uniqueCount="176">
  <si>
    <t>TOTAL NACIONAL</t>
  </si>
  <si>
    <t>Total Nacional</t>
  </si>
  <si>
    <t>SI</t>
  </si>
  <si>
    <t>1.1 Estado de la operación - Impacto del COVID-19</t>
  </si>
  <si>
    <t>DIVISIÓN</t>
  </si>
  <si>
    <t xml:space="preserve">DESCRIPCIÓN </t>
  </si>
  <si>
    <t xml:space="preserve">OPERACIÓN NORMAL </t>
  </si>
  <si>
    <t xml:space="preserve">OPERACIÓN PARCIAL </t>
  </si>
  <si>
    <t xml:space="preserve">CIERRE TEMPORAL </t>
  </si>
  <si>
    <t>Resto de la industria</t>
  </si>
  <si>
    <t>PARTICIPACIÓN</t>
  </si>
  <si>
    <t>1.2 Canales que afectan la operación - Impacto del COVID-19</t>
  </si>
  <si>
    <t>Niveles y participación porcentual de los canales que afectan la operación, según divisiones CIIU</t>
  </si>
  <si>
    <t>REDUCCIÓN DE TRABAJADORES U HORAS LABORADAS</t>
  </si>
  <si>
    <t>NO</t>
  </si>
  <si>
    <t>NIVELES</t>
  </si>
  <si>
    <t>APROVISIONAMIENTO DE INSUMOS</t>
  </si>
  <si>
    <t>DEMANDA DE PRODUCTOS Y SERVICIOS</t>
  </si>
  <si>
    <t>DIFICULTADES ACCESO A SERVICIOS FINANCIEROS</t>
  </si>
  <si>
    <t>DISMINUCIÓN EN EL FLUJO DE EFECTIVO</t>
  </si>
  <si>
    <t>AUMENTO</t>
  </si>
  <si>
    <t>DISMINUCIÓN</t>
  </si>
  <si>
    <t>SIN CAMBIO</t>
  </si>
  <si>
    <t>Número de empresas y porcentaje</t>
  </si>
  <si>
    <t>Niveles y participación porcentual de los mecanismos de ajuste utilizados por las empresas, según divisiones CIIU</t>
  </si>
  <si>
    <t>VENTA DE PRODUCTOS</t>
  </si>
  <si>
    <t>COMPRA DE INSUMOS</t>
  </si>
  <si>
    <t>TRABAJO EN CASA</t>
  </si>
  <si>
    <t>MEDIOS DE PAGO</t>
  </si>
  <si>
    <t>1.3 Mecanismos de ajuste - Uso de internet o plataformas digitales</t>
  </si>
  <si>
    <t>1.4 Mecanismos de ajuste</t>
  </si>
  <si>
    <t>INVERSIÓN EN SOLUCIONES DIGITALES</t>
  </si>
  <si>
    <t>PERSONAL TRABAJANDO EN CASA</t>
  </si>
  <si>
    <t>RETRASO PASIVOS PENDIENTES O DEUDAS</t>
  </si>
  <si>
    <t>Niveles y participación porcentual de las expectativas e incertidumbre en el pago de pasivos pendientes y deudas, según divisiones CIIU</t>
  </si>
  <si>
    <t>Niveles y participación porcentual de las expectativas e incertidumbre frente a la situación del país, según divisiones CIIU</t>
  </si>
  <si>
    <t>SITUACIÓN DEL PAÍS</t>
  </si>
  <si>
    <t>PERCEPCIÓN AÑO ANTERIOR</t>
  </si>
  <si>
    <t>PERCEPCIÓN AÑO SIGUIENTE</t>
  </si>
  <si>
    <t>MUCHO MEJOR</t>
  </si>
  <si>
    <t>MEJOR</t>
  </si>
  <si>
    <t xml:space="preserve">IGUAL </t>
  </si>
  <si>
    <t>PEOR</t>
  </si>
  <si>
    <t>MUCHO PEOR</t>
  </si>
  <si>
    <t>SITUACIÓN DE LA EMPRESA</t>
  </si>
  <si>
    <t>Niveles y participación porcentual sobre el conocimiento, solicitud y beneficio de políticas gubernamentales de apoyo al sector privado emitdas como respuesta al brote de COVID-19, según divisiones CIIU</t>
  </si>
  <si>
    <t>CONOCIMIENTO SOBRE POLITICAS GUBERNAMENTALES DE APOYO AL SECTOR PRIVADO</t>
  </si>
  <si>
    <t>SOLICITUD O BENEFICIO DE POLITICAS GUBERNAMENTALES DE APOYO AL SECTOR PRIVADO</t>
  </si>
  <si>
    <t>1.7 Políticas</t>
  </si>
  <si>
    <t>Estado de la operación - Impacto del COVID-19</t>
  </si>
  <si>
    <t xml:space="preserve">PULSO EMPRESARIAL </t>
  </si>
  <si>
    <t>Canales que afectan la operación - Impacto del COVID-19</t>
  </si>
  <si>
    <t>Mecanismos de ajuste - Uso de internet o plataformas digitales</t>
  </si>
  <si>
    <t>Mecanismos de ajuste</t>
  </si>
  <si>
    <t>Expectativas e incertidumbre en el pago de pasivos pendientes y deudas</t>
  </si>
  <si>
    <t>Expectativas e incertidumbre frente a la situación del país</t>
  </si>
  <si>
    <t>Políticas</t>
  </si>
  <si>
    <t>Elaboración de productos alimenticios</t>
  </si>
  <si>
    <t>Elaboración de bebidas</t>
  </si>
  <si>
    <t>Fabricación de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</si>
  <si>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</si>
  <si>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</si>
  <si>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</si>
  <si>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cartón</t>
  </si>
  <si>
    <t>Actividades de impresión y de producción de copias a partir de grabaciones originales</t>
  </si>
  <si>
    <t>Coquización, fabricación de productos de la refinación del petróleo y actividad de mezcla de combustibles</t>
  </si>
  <si>
    <t>Fabricación de sustancias y productos químicos</t>
  </si>
  <si>
    <t>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</si>
  <si>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</si>
  <si>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</si>
  <si>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t>
  </si>
  <si>
    <t>Fabricación de productos elaborados de metal, excepto maquinaria y equipo</t>
  </si>
  <si>
    <t>Fabricación de aparatos y equipo eléctrico</t>
  </si>
  <si>
    <t>Fabricación de maquinaria y equipo n.c.p.</t>
  </si>
  <si>
    <t>Fabricación de vehículos automotores, remolques y semirremolques</t>
  </si>
  <si>
    <t>Fabricación de otros tipos de equipo de transporte</t>
  </si>
  <si>
    <t>Fabricación de muebles, colchones y somieres</t>
  </si>
  <si>
    <t>Comercio, mantenimiento y reparación de vehículos automotores y motocicletas, sus partes, piezas y accesorios</t>
  </si>
  <si>
    <t>Comercio al por mayor y en comisión o por contrata, excepto el comercio de vehículos automotores y motocicletas</t>
  </si>
  <si>
    <t>Comercio al por menor (incluso el comercio al por menor de combustibles), excepto el de vehículos automotores y motocicletas</t>
  </si>
  <si>
    <t>Almacenamiento y actividades complementarias al transporte</t>
  </si>
  <si>
    <t>Correo y servicios de mensajería</t>
  </si>
  <si>
    <t>Alojamiento</t>
  </si>
  <si>
    <t>Actividades de servicios de comidas y bebidas</t>
  </si>
  <si>
    <t>Actividades de edición</t>
  </si>
  <si>
    <t>Actividades cinematográficas, de video y producción de programas de televisión, grabación de sonido y edición de música</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</si>
  <si>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</si>
  <si>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</si>
  <si>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</si>
  <si>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</si>
  <si>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t>Actividades inmobiliarias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</si>
  <si>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</si>
  <si>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</si>
  <si>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</si>
  <si>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</si>
  <si>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</si>
  <si>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</si>
  <si>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Actividades de alquiler y arrendamiento</t>
  </si>
  <si>
    <t>Actividades de empleo</t>
  </si>
  <si>
    <t>Actividades de las agencias de viajes, operadores turísticos, servicios de reserva y actividades relacionadas</t>
  </si>
  <si>
    <t>Actividades de seguridad e investigación privada</t>
  </si>
  <si>
    <t>Actividades de servicios a edificios y paisajismo (jardines, zonas verdes)</t>
  </si>
  <si>
    <t>Actividades administrativas y de apoyo de oficina y otras actividades de apoyo a las empresas</t>
  </si>
  <si>
    <t>Educación</t>
  </si>
  <si>
    <t>Actividades de atención de la salud humana</t>
  </si>
  <si>
    <t>Actividades de atención residencial medicalizada</t>
  </si>
  <si>
    <t>Actividades creativas, artísticas y de entretenimiento</t>
  </si>
  <si>
    <t>Actividades de juegos de azar y apuestas</t>
  </si>
  <si>
    <t>Actividades deportivas y actividades recreativas y de esparcimiento</t>
  </si>
  <si>
    <t>Mantenimiento y reparación de computadores, efectos personales y enseres domésticos</t>
  </si>
  <si>
    <t>Otras actividades de servicios personales</t>
  </si>
  <si>
    <t>NÚMERO DE EMPRESAS QUE RESPONDEN</t>
  </si>
  <si>
    <t>TOTAL EMPRESAS</t>
  </si>
  <si>
    <t>Industria Manufacturera</t>
  </si>
  <si>
    <t>Comercio</t>
  </si>
  <si>
    <t>Servicios</t>
  </si>
  <si>
    <t>10-33</t>
  </si>
  <si>
    <t>45-47</t>
  </si>
  <si>
    <t>52-96</t>
  </si>
  <si>
    <t>Niveles y participación porcentual de las variables de estado de operación, según sectores y divisiones CIIU</t>
  </si>
  <si>
    <t>SÍ</t>
  </si>
  <si>
    <t xml:space="preserve">PARTICIPACIÓN </t>
  </si>
  <si>
    <t>PROBLEMAS EN EL APROVISIONAMIENTO DE INSUMOS</t>
  </si>
  <si>
    <t>Fuente: DANE - PE</t>
  </si>
  <si>
    <t>*Aplica únicamente para el sector servicios conformado por las divisiones 52 a 96.</t>
  </si>
  <si>
    <t>DESCRIPCIÓN</t>
  </si>
  <si>
    <t>1.5 Expectativas e incertidumbre</t>
  </si>
  <si>
    <t>COMPORTAMIENTO DE LOS INGRESOS EN LOS PRÓXIMOS 3 MESES</t>
  </si>
  <si>
    <t>COMPORTAMIENTO DEL PERSONAL OCUPADO EN LOS PRÓXIMOS 3 MESES</t>
  </si>
  <si>
    <t>PERMANECEN IGUALES</t>
  </si>
  <si>
    <t>COMPORTAMIENTO DE LA INVERSIÓN EN LOS PRÓXIMOS 3 MESES</t>
  </si>
  <si>
    <t>1.8 Actividades en Investigación y Desarrollo (I+D)</t>
  </si>
  <si>
    <t>ACTIVIDADES I+D REALIZADAS</t>
  </si>
  <si>
    <t>ACTIVIDADES I+D INTERRUMPIDAS</t>
  </si>
  <si>
    <t>Niveles y participación porcentual sobre las actividades de investigación y desarrollo (I+D) como respuesta al brote de COVID-19, según divisiones CIIU</t>
  </si>
  <si>
    <t>Actividades en Investigación y Desarrollo (I+D)</t>
  </si>
  <si>
    <t>41-43</t>
  </si>
  <si>
    <t>Construcción</t>
  </si>
  <si>
    <t>Construcción de edificios</t>
  </si>
  <si>
    <t>Obras de ingeniería civil</t>
  </si>
  <si>
    <t>Actividades especializadas para la construcción de edificios y obras de ingeniería civil</t>
  </si>
  <si>
    <t>BIENES Y PROCESOS NUEVOS O MEJORADOS</t>
  </si>
  <si>
    <t>Otras industrias manufactureras</t>
  </si>
  <si>
    <t>1.8 Indicador de Confianza Empresarial - ICE</t>
  </si>
  <si>
    <t>Según sectores</t>
  </si>
  <si>
    <t>Indicadores y componentes del ICE</t>
  </si>
  <si>
    <t>Total Empresas</t>
  </si>
  <si>
    <t>Periodo</t>
  </si>
  <si>
    <t>Indicador de confianza empresarial</t>
  </si>
  <si>
    <t>P1. ¿Cómo considera usted la situación económica de su empresa comparada con la de hace 12 meses?</t>
  </si>
  <si>
    <t>P2. ¿Cómo cree usted que será la situación económica de su empresa dentro de 12 meses comparada con la actual?</t>
  </si>
  <si>
    <t>P3. ¿Cómo considera hoy la situación económica del país comparada con la de hace 12 meses?</t>
  </si>
  <si>
    <t>P4. ¿Cómo cree que será la situación económica del país dentro de 12 meses comparada con la situación actual?</t>
  </si>
  <si>
    <t>P5. De cara a los siguientes tres meses, ¿cuál es el cambio esperado que usted anticipa en la inversión (p. ej. maquinaria, equipo, construcciones, equipo de transporte, logística, soluciones digitales, procesos), de esta empresa con respecto al mismo periodo del año pasado?</t>
  </si>
  <si>
    <t>Indicador</t>
  </si>
  <si>
    <t>Variación mensual</t>
  </si>
  <si>
    <t>Junio</t>
  </si>
  <si>
    <t>Julio</t>
  </si>
  <si>
    <t>Industria manufacturera</t>
  </si>
  <si>
    <t>Indicador de confianza empresarial - industria manufacturera</t>
  </si>
  <si>
    <t>Indicador de confianza empresarial - construcción</t>
  </si>
  <si>
    <t>Indicador de confianza empresarial - Comercio</t>
  </si>
  <si>
    <t>Indicador de confianza empresarial - servicios</t>
  </si>
  <si>
    <t>Agosto</t>
  </si>
  <si>
    <t>Indicador de Confianza Empresarial - ICE</t>
  </si>
  <si>
    <t>1.6 Expectativas e incertidumbre frente a la situación del país y la empresa</t>
  </si>
  <si>
    <t>Septiembre</t>
  </si>
  <si>
    <t>Octubre</t>
  </si>
  <si>
    <t>Noviembre</t>
  </si>
  <si>
    <t>Diciembre</t>
  </si>
  <si>
    <t>Enero</t>
  </si>
  <si>
    <t>Febrero</t>
  </si>
  <si>
    <t>Febrero de 2021</t>
  </si>
  <si>
    <t>Marzo de 2021</t>
  </si>
  <si>
    <t>Junio de 2020-Marzo de 2021</t>
  </si>
  <si>
    <t>Marzo</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</si>
</sst>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0.00\ [$€]_-;\-* #,##0.00\ [$€]_-;_-* &quot;-&quot;??\ [$€]_-;_-@_-"/>
    <numFmt numFmtId="184" formatCode="#,##0.0"/>
    <numFmt numFmtId="185" formatCode="[$-240A]dddd\,\ d\ &quot;de&quot;\ mmmm\ &quot;de&quot;\ yyyy"/>
    <numFmt numFmtId="186" formatCode="[$-240A]h:mm:ss\ AM/PM"/>
    <numFmt numFmtId="187" formatCode="_ * #,##0.0_ ;_ * \-#,##0.0_ ;_ * &quot;-&quot;??_ ;_ @_ "/>
    <numFmt numFmtId="188" formatCode="_ * #,##0_ ;_ * \-#,##0_ ;_ * &quot;-&quot;??_ ;_ @_ "/>
    <numFmt numFmtId="189" formatCode="[$-80A]dddd\,\ d&quot; de &quot;mmmm&quot; de &quot;yyyy"/>
    <numFmt numFmtId="190" formatCode="[$-80A]hh:mm:ss\ AM/PM"/>
    <numFmt numFmtId="191" formatCode="0.0000000"/>
    <numFmt numFmtId="192" formatCode="0.000000"/>
    <numFmt numFmtId="193" formatCode="0.00000"/>
    <numFmt numFmtId="194" formatCode="0.0000"/>
    <numFmt numFmtId="195" formatCode="0.000"/>
    <numFmt numFmtId="196" formatCode="0.00000000"/>
    <numFmt numFmtId="197" formatCode="0.000000000"/>
    <numFmt numFmtId="198" formatCode="0.0000000000"/>
    <numFmt numFmtId="199" formatCode="0.00000000000"/>
    <numFmt numFmtId="200" formatCode="0.00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quot;Yes&quot;;&quot;Yes&quot;;&quot;No&quot;"/>
    <numFmt numFmtId="206" formatCode="&quot;True&quot;;&quot;True&quot;;&quot;False&quot;"/>
    <numFmt numFmtId="207" formatCode="&quot;On&quot;;&quot;On&quot;;&quot;Off&quot;"/>
  </numFmts>
  <fonts count="45">
    <font>
      <sz val="10"/>
      <name val="Arial"/>
      <family val="0"/>
    </font>
    <font>
      <u val="single"/>
      <sz val="10"/>
      <color indexed="12"/>
      <name val="Arial"/>
      <family val="2"/>
    </font>
    <font>
      <u val="single"/>
      <sz val="10"/>
      <color indexed="20"/>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b/>
      <u val="single"/>
      <sz val="10"/>
      <color indexed="12"/>
      <name val="Arial"/>
      <family val="2"/>
    </font>
    <font>
      <sz val="10"/>
      <name val="MS Sans Serif"/>
      <family val="2"/>
    </font>
    <font>
      <b/>
      <u val="single"/>
      <sz val="10"/>
      <color indexed="12"/>
      <name val="Segoe UI"/>
      <family val="2"/>
    </font>
    <font>
      <sz val="10"/>
      <name val="Segoe UI"/>
      <family val="2"/>
    </font>
    <font>
      <sz val="9"/>
      <name val="Segoe UI"/>
      <family val="2"/>
    </font>
    <font>
      <b/>
      <sz val="9"/>
      <name val="Segoe UI"/>
      <family val="2"/>
    </font>
    <font>
      <sz val="11"/>
      <color indexed="63"/>
      <name val="Calibri"/>
      <family val="2"/>
    </font>
    <font>
      <b/>
      <sz val="11"/>
      <color indexed="60"/>
      <name val="Segoe UI"/>
      <family val="2"/>
    </font>
    <font>
      <sz val="9"/>
      <color indexed="9"/>
      <name val="Segoe UI"/>
      <family val="2"/>
    </font>
    <font>
      <sz val="10"/>
      <color indexed="9"/>
      <name val="Arial"/>
      <family val="2"/>
    </font>
    <font>
      <b/>
      <sz val="11"/>
      <color indexed="9"/>
      <name val="Segoe UI"/>
      <family val="2"/>
    </font>
    <font>
      <sz val="8"/>
      <color indexed="63"/>
      <name val="Calibri"/>
      <family val="2"/>
    </font>
    <font>
      <b/>
      <sz val="14"/>
      <color indexed="9"/>
      <name val="Segoe UI"/>
      <family val="2"/>
    </font>
    <font>
      <b/>
      <sz val="10"/>
      <color indexed="9"/>
      <name val="Segoe UI"/>
      <family val="2"/>
    </font>
    <font>
      <sz val="11"/>
      <color theme="1"/>
      <name val="Calibri"/>
      <family val="2"/>
    </font>
    <font>
      <b/>
      <sz val="11"/>
      <color rgb="FFC00000"/>
      <name val="Segoe UI"/>
      <family val="2"/>
    </font>
    <font>
      <sz val="9"/>
      <color theme="0"/>
      <name val="Segoe UI"/>
      <family val="2"/>
    </font>
    <font>
      <sz val="10"/>
      <color theme="0"/>
      <name val="Arial"/>
      <family val="2"/>
    </font>
    <font>
      <b/>
      <sz val="11"/>
      <color theme="0"/>
      <name val="Segoe UI"/>
      <family val="2"/>
    </font>
    <font>
      <sz val="8"/>
      <color rgb="FF000000"/>
      <name val="Calibri"/>
      <family val="2"/>
    </font>
    <font>
      <b/>
      <sz val="14"/>
      <color theme="0"/>
      <name val="Segoe UI"/>
      <family val="2"/>
    </font>
    <font>
      <b/>
      <sz val="10"/>
      <color theme="0"/>
      <name val="Segoe UI"/>
      <family val="2"/>
    </font>
  </fonts>
  <fills count="23">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bgColor indexed="64"/>
      </patternFill>
    </fill>
    <fill>
      <patternFill patternType="solid">
        <fgColor rgb="FFEAEAEA"/>
        <bgColor indexed="64"/>
      </patternFill>
    </fill>
    <fill>
      <patternFill patternType="solid">
        <fgColor rgb="FFF2F2F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color indexed="63"/>
      </top>
      <bottom style="thin"/>
    </border>
    <border>
      <left/>
      <right style="thin"/>
      <top/>
      <bottom/>
    </border>
    <border>
      <left/>
      <right style="thin"/>
      <top/>
      <bottom style="thin"/>
    </border>
    <border>
      <left style="thin"/>
      <right/>
      <top/>
      <bottom style="thin"/>
    </border>
    <border>
      <left style="thin"/>
      <right/>
      <top/>
      <bottom/>
    </border>
    <border>
      <left style="thin"/>
      <right style="thin"/>
      <top/>
      <bottom>
        <color indexed="63"/>
      </bottom>
    </border>
    <border>
      <left style="thin"/>
      <right style="thin"/>
      <top style="thin"/>
      <bottom/>
    </border>
    <border>
      <left style="thin"/>
      <right style="thin"/>
      <top>
        <color indexed="63"/>
      </top>
      <bottom style="thin"/>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9" fillId="0" borderId="4"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83" fontId="0" fillId="0" borderId="0" applyFont="0" applyFill="0" applyBorder="0" applyAlignment="0" applyProtection="0"/>
    <xf numFmtId="18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17"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4" fillId="8" borderId="0" applyNumberFormat="0" applyBorder="0" applyAlignment="0" applyProtection="0"/>
    <xf numFmtId="0" fontId="0" fillId="0" borderId="0">
      <alignment/>
      <protection/>
    </xf>
    <xf numFmtId="0" fontId="24" fillId="0" borderId="0">
      <alignment/>
      <protection/>
    </xf>
    <xf numFmtId="0" fontId="37" fillId="0" borderId="0">
      <alignment/>
      <protection/>
    </xf>
    <xf numFmtId="0" fontId="0" fillId="4" borderId="5" applyNumberFormat="0" applyFont="0" applyAlignment="0" applyProtection="0"/>
    <xf numFmtId="9" fontId="0" fillId="0" borderId="0" applyFont="0" applyFill="0" applyBorder="0" applyAlignment="0" applyProtection="0"/>
    <xf numFmtId="0" fontId="15" fillId="2"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423">
    <xf numFmtId="0" fontId="0" fillId="0" borderId="0" xfId="0" applyAlignment="1">
      <alignment/>
    </xf>
    <xf numFmtId="0" fontId="3" fillId="0" borderId="0" xfId="0" applyFont="1" applyFill="1" applyBorder="1" applyAlignment="1">
      <alignment horizontal="left"/>
    </xf>
    <xf numFmtId="0" fontId="23" fillId="0" borderId="0" xfId="48" applyFont="1" applyAlignment="1" applyProtection="1">
      <alignment/>
      <protection/>
    </xf>
    <xf numFmtId="0" fontId="4" fillId="0" borderId="0" xfId="0" applyFont="1" applyAlignment="1">
      <alignment horizontal="center"/>
    </xf>
    <xf numFmtId="0" fontId="23" fillId="0" borderId="0" xfId="48" applyFont="1" applyAlignment="1" applyProtection="1" quotePrefix="1">
      <alignment/>
      <protection/>
    </xf>
    <xf numFmtId="0" fontId="38" fillId="0" borderId="10" xfId="0" applyFont="1" applyBorder="1" applyAlignment="1">
      <alignment horizontal="right" vertical="center"/>
    </xf>
    <xf numFmtId="0" fontId="26" fillId="0" borderId="11" xfId="0" applyFont="1" applyBorder="1" applyAlignment="1">
      <alignment vertical="center"/>
    </xf>
    <xf numFmtId="0" fontId="26" fillId="0" borderId="12" xfId="0" applyFont="1" applyBorder="1" applyAlignment="1">
      <alignment vertical="center"/>
    </xf>
    <xf numFmtId="0" fontId="38" fillId="0" borderId="13" xfId="0" applyFont="1" applyBorder="1" applyAlignment="1">
      <alignment horizontal="right" vertical="center"/>
    </xf>
    <xf numFmtId="0" fontId="26" fillId="0" borderId="14" xfId="0" applyFont="1" applyBorder="1" applyAlignment="1">
      <alignment vertical="center"/>
    </xf>
    <xf numFmtId="0" fontId="26" fillId="0" borderId="15" xfId="0" applyFont="1" applyBorder="1" applyAlignment="1">
      <alignment vertical="center"/>
    </xf>
    <xf numFmtId="0" fontId="27" fillId="0" borderId="0" xfId="0" applyFont="1" applyFill="1" applyAlignment="1">
      <alignment/>
    </xf>
    <xf numFmtId="0" fontId="27" fillId="0" borderId="0" xfId="0" applyFont="1" applyFill="1" applyAlignment="1">
      <alignment/>
    </xf>
    <xf numFmtId="0" fontId="27" fillId="0" borderId="0" xfId="0" applyFont="1" applyFill="1" applyBorder="1" applyAlignment="1">
      <alignment/>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27" fillId="0" borderId="0" xfId="0" applyFont="1" applyFill="1" applyBorder="1" applyAlignment="1">
      <alignment/>
    </xf>
    <xf numFmtId="3" fontId="27" fillId="0" borderId="0" xfId="0" applyNumberFormat="1" applyFont="1" applyFill="1" applyAlignment="1">
      <alignment/>
    </xf>
    <xf numFmtId="0" fontId="27" fillId="0" borderId="0" xfId="0" applyFont="1" applyFill="1" applyBorder="1" applyAlignment="1">
      <alignment horizontal="center" vertical="center"/>
    </xf>
    <xf numFmtId="0" fontId="28" fillId="0" borderId="0" xfId="0" applyFont="1" applyFill="1" applyBorder="1" applyAlignment="1">
      <alignment horizontal="center"/>
    </xf>
    <xf numFmtId="0" fontId="39" fillId="0" borderId="0" xfId="0" applyFont="1" applyFill="1" applyAlignment="1">
      <alignment/>
    </xf>
    <xf numFmtId="0" fontId="40" fillId="0" borderId="0" xfId="0" applyFont="1" applyAlignment="1">
      <alignment/>
    </xf>
    <xf numFmtId="182" fontId="27" fillId="0" borderId="0" xfId="0" applyNumberFormat="1" applyFont="1" applyFill="1" applyAlignment="1">
      <alignment horizontal="center"/>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41" fillId="19" borderId="0" xfId="0" applyFont="1" applyFill="1" applyBorder="1" applyAlignment="1">
      <alignment vertical="center"/>
    </xf>
    <xf numFmtId="0" fontId="28" fillId="0" borderId="16" xfId="0" applyFont="1" applyFill="1" applyBorder="1" applyAlignment="1" applyProtection="1">
      <alignment horizontal="center" vertical="center" wrapText="1"/>
      <protection/>
    </xf>
    <xf numFmtId="1" fontId="27" fillId="0" borderId="0" xfId="0" applyNumberFormat="1" applyFont="1" applyFill="1" applyBorder="1" applyAlignment="1">
      <alignment horizontal="center"/>
    </xf>
    <xf numFmtId="1" fontId="27" fillId="2" borderId="0" xfId="0" applyNumberFormat="1" applyFont="1" applyFill="1" applyBorder="1" applyAlignment="1">
      <alignment horizontal="center"/>
    </xf>
    <xf numFmtId="1" fontId="27" fillId="0" borderId="0" xfId="0" applyNumberFormat="1" applyFont="1" applyFill="1" applyBorder="1" applyAlignment="1" applyProtection="1">
      <alignment horizontal="center"/>
      <protection/>
    </xf>
    <xf numFmtId="1" fontId="27" fillId="2" borderId="0" xfId="0" applyNumberFormat="1" applyFont="1" applyFill="1" applyBorder="1" applyAlignment="1" applyProtection="1">
      <alignment horizontal="center"/>
      <protection/>
    </xf>
    <xf numFmtId="0" fontId="28" fillId="0" borderId="16" xfId="0" applyFont="1" applyBorder="1" applyAlignment="1">
      <alignment horizontal="center" vertical="center" wrapText="1"/>
    </xf>
    <xf numFmtId="0" fontId="28" fillId="0" borderId="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182" fontId="27" fillId="0" borderId="0" xfId="0" applyNumberFormat="1" applyFont="1" applyFill="1" applyBorder="1" applyAlignment="1" applyProtection="1">
      <alignment/>
      <protection/>
    </xf>
    <xf numFmtId="1" fontId="27" fillId="0" borderId="0" xfId="0" applyNumberFormat="1" applyFont="1" applyFill="1" applyAlignment="1">
      <alignment/>
    </xf>
    <xf numFmtId="182" fontId="27" fillId="0" borderId="16" xfId="0" applyNumberFormat="1" applyFont="1" applyFill="1" applyBorder="1" applyAlignment="1">
      <alignment horizontal="center"/>
    </xf>
    <xf numFmtId="0" fontId="27" fillId="20" borderId="0" xfId="0" applyFont="1" applyFill="1" applyAlignment="1">
      <alignment/>
    </xf>
    <xf numFmtId="1" fontId="28" fillId="21" borderId="0" xfId="0" applyNumberFormat="1" applyFont="1" applyFill="1" applyBorder="1" applyAlignment="1" applyProtection="1">
      <alignment horizontal="center" vertical="center"/>
      <protection/>
    </xf>
    <xf numFmtId="1" fontId="27" fillId="21" borderId="0" xfId="0" applyNumberFormat="1" applyFont="1" applyFill="1" applyBorder="1" applyAlignment="1">
      <alignment horizontal="center"/>
    </xf>
    <xf numFmtId="0" fontId="28" fillId="21" borderId="0" xfId="0" applyFont="1" applyFill="1" applyBorder="1" applyAlignment="1">
      <alignment horizontal="center" vertical="center"/>
    </xf>
    <xf numFmtId="0" fontId="28" fillId="21" borderId="0" xfId="0" applyFont="1" applyFill="1" applyBorder="1" applyAlignment="1">
      <alignment horizontal="left" vertical="center"/>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1" fontId="28" fillId="21" borderId="17" xfId="0" applyNumberFormat="1" applyFont="1" applyFill="1" applyBorder="1" applyAlignment="1" applyProtection="1">
      <alignment horizontal="center" vertical="center"/>
      <protection/>
    </xf>
    <xf numFmtId="1" fontId="27" fillId="0" borderId="17" xfId="0" applyNumberFormat="1" applyFont="1" applyFill="1" applyBorder="1" applyAlignment="1">
      <alignment horizontal="center"/>
    </xf>
    <xf numFmtId="1" fontId="27" fillId="21" borderId="17" xfId="0" applyNumberFormat="1" applyFont="1" applyFill="1" applyBorder="1" applyAlignment="1">
      <alignment horizontal="center"/>
    </xf>
    <xf numFmtId="3" fontId="27" fillId="0" borderId="0" xfId="0" applyNumberFormat="1" applyFont="1" applyBorder="1" applyAlignment="1">
      <alignment horizontal="center"/>
    </xf>
    <xf numFmtId="3" fontId="27" fillId="0" borderId="17" xfId="0" applyNumberFormat="1" applyFont="1" applyBorder="1" applyAlignment="1">
      <alignment horizontal="center"/>
    </xf>
    <xf numFmtId="0" fontId="28" fillId="0" borderId="12" xfId="0" applyFont="1" applyFill="1" applyBorder="1" applyAlignment="1" applyProtection="1">
      <alignment horizontal="center" vertical="center" wrapText="1"/>
      <protection/>
    </xf>
    <xf numFmtId="1" fontId="27" fillId="2" borderId="17" xfId="0" applyNumberFormat="1" applyFont="1" applyFill="1" applyBorder="1" applyAlignment="1">
      <alignment horizontal="center"/>
    </xf>
    <xf numFmtId="0" fontId="28" fillId="0" borderId="10" xfId="0" applyFont="1" applyFill="1" applyBorder="1" applyAlignment="1" applyProtection="1">
      <alignment horizontal="center" vertical="center" wrapText="1"/>
      <protection/>
    </xf>
    <xf numFmtId="0" fontId="28" fillId="0" borderId="19" xfId="0" applyFont="1" applyFill="1" applyBorder="1" applyAlignment="1" applyProtection="1">
      <alignment horizontal="center" vertical="center" wrapText="1"/>
      <protection/>
    </xf>
    <xf numFmtId="1" fontId="27" fillId="0" borderId="20" xfId="0" applyNumberFormat="1" applyFont="1" applyFill="1" applyBorder="1" applyAlignment="1">
      <alignment horizontal="center"/>
    </xf>
    <xf numFmtId="1" fontId="27" fillId="2" borderId="20" xfId="0" applyNumberFormat="1"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18" xfId="0" applyFont="1" applyBorder="1" applyAlignment="1">
      <alignment horizontal="center" vertical="center" wrapText="1"/>
    </xf>
    <xf numFmtId="0" fontId="28" fillId="20" borderId="0" xfId="0" applyFont="1" applyFill="1" applyBorder="1" applyAlignment="1">
      <alignment vertical="center" wrapText="1"/>
    </xf>
    <xf numFmtId="182" fontId="27" fillId="2" borderId="17" xfId="0" applyNumberFormat="1" applyFont="1" applyFill="1" applyBorder="1" applyAlignment="1">
      <alignment horizontal="center"/>
    </xf>
    <xf numFmtId="0" fontId="28" fillId="0" borderId="1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1" fontId="28" fillId="18" borderId="20" xfId="0" applyNumberFormat="1" applyFont="1" applyFill="1" applyBorder="1" applyAlignment="1">
      <alignment horizontal="center" vertical="center" wrapText="1"/>
    </xf>
    <xf numFmtId="1" fontId="28" fillId="18" borderId="0" xfId="0" applyNumberFormat="1" applyFont="1" applyFill="1" applyBorder="1" applyAlignment="1">
      <alignment horizontal="center" vertical="center" wrapText="1"/>
    </xf>
    <xf numFmtId="1" fontId="28" fillId="18" borderId="17" xfId="0" applyNumberFormat="1" applyFont="1" applyFill="1" applyBorder="1" applyAlignment="1">
      <alignment horizontal="center" vertical="center" wrapText="1"/>
    </xf>
    <xf numFmtId="0" fontId="27" fillId="20" borderId="16" xfId="0" applyFont="1" applyFill="1" applyBorder="1" applyAlignment="1">
      <alignment horizontal="center"/>
    </xf>
    <xf numFmtId="0" fontId="27" fillId="20" borderId="16" xfId="0" applyFont="1" applyFill="1" applyBorder="1" applyAlignment="1">
      <alignment/>
    </xf>
    <xf numFmtId="0" fontId="27" fillId="21" borderId="0" xfId="0" applyFont="1" applyFill="1" applyBorder="1" applyAlignment="1">
      <alignment horizontal="center" vertical="center"/>
    </xf>
    <xf numFmtId="1" fontId="28" fillId="21" borderId="14" xfId="51" applyNumberFormat="1" applyFont="1" applyFill="1" applyBorder="1" applyAlignment="1">
      <alignment horizontal="center" vertical="center"/>
    </xf>
    <xf numFmtId="1" fontId="28" fillId="21" borderId="15" xfId="51" applyNumberFormat="1" applyFont="1" applyFill="1" applyBorder="1" applyAlignment="1">
      <alignment horizontal="center" vertical="center"/>
    </xf>
    <xf numFmtId="1" fontId="28" fillId="21" borderId="13" xfId="51" applyNumberFormat="1" applyFont="1" applyFill="1" applyBorder="1" applyAlignment="1">
      <alignment horizontal="center" vertical="center"/>
    </xf>
    <xf numFmtId="1" fontId="27" fillId="21" borderId="0" xfId="51" applyNumberFormat="1" applyFont="1" applyFill="1" applyBorder="1" applyAlignment="1">
      <alignment horizontal="center" vertical="center"/>
    </xf>
    <xf numFmtId="1" fontId="27" fillId="21" borderId="17" xfId="51" applyNumberFormat="1" applyFont="1" applyFill="1" applyBorder="1" applyAlignment="1">
      <alignment horizontal="center" vertical="center"/>
    </xf>
    <xf numFmtId="1" fontId="27" fillId="21" borderId="20" xfId="51" applyNumberFormat="1" applyFont="1" applyFill="1" applyBorder="1" applyAlignment="1">
      <alignment horizontal="center" vertical="center"/>
    </xf>
    <xf numFmtId="0" fontId="28" fillId="0" borderId="0" xfId="0" applyFont="1" applyFill="1" applyAlignment="1">
      <alignment/>
    </xf>
    <xf numFmtId="1" fontId="27" fillId="20" borderId="0" xfId="0" applyNumberFormat="1" applyFont="1" applyFill="1" applyBorder="1" applyAlignment="1">
      <alignment horizontal="center" vertical="center" wrapText="1"/>
    </xf>
    <xf numFmtId="1" fontId="27" fillId="20" borderId="17" xfId="0" applyNumberFormat="1" applyFont="1" applyFill="1" applyBorder="1" applyAlignment="1">
      <alignment horizontal="center" vertical="center" wrapText="1"/>
    </xf>
    <xf numFmtId="1" fontId="27" fillId="20" borderId="20" xfId="0" applyNumberFormat="1" applyFont="1" applyFill="1" applyBorder="1" applyAlignment="1">
      <alignment horizontal="center" vertical="center" wrapText="1"/>
    </xf>
    <xf numFmtId="182" fontId="27" fillId="20" borderId="20" xfId="0" applyNumberFormat="1" applyFont="1" applyFill="1" applyBorder="1" applyAlignment="1" applyProtection="1">
      <alignment horizontal="center" vertical="center"/>
      <protection/>
    </xf>
    <xf numFmtId="182" fontId="27" fillId="20" borderId="17" xfId="0" applyNumberFormat="1" applyFont="1" applyFill="1" applyBorder="1" applyAlignment="1" applyProtection="1">
      <alignment horizontal="center" vertical="center"/>
      <protection/>
    </xf>
    <xf numFmtId="182" fontId="27" fillId="20" borderId="0" xfId="0" applyNumberFormat="1" applyFont="1" applyFill="1" applyBorder="1" applyAlignment="1" applyProtection="1">
      <alignment horizontal="center" vertical="center"/>
      <protection/>
    </xf>
    <xf numFmtId="1" fontId="27" fillId="20" borderId="16" xfId="0" applyNumberFormat="1" applyFont="1" applyFill="1" applyBorder="1" applyAlignment="1">
      <alignment horizontal="center" vertical="center" wrapText="1"/>
    </xf>
    <xf numFmtId="1" fontId="27" fillId="20" borderId="18" xfId="0" applyNumberFormat="1" applyFont="1" applyFill="1" applyBorder="1" applyAlignment="1">
      <alignment horizontal="center" vertical="center" wrapText="1"/>
    </xf>
    <xf numFmtId="1" fontId="27" fillId="20" borderId="19" xfId="0" applyNumberFormat="1" applyFont="1" applyFill="1" applyBorder="1" applyAlignment="1">
      <alignment horizontal="center" vertical="center" wrapText="1"/>
    </xf>
    <xf numFmtId="182" fontId="27" fillId="20" borderId="19" xfId="0" applyNumberFormat="1" applyFont="1" applyFill="1" applyBorder="1" applyAlignment="1" applyProtection="1">
      <alignment horizontal="center" vertical="center"/>
      <protection/>
    </xf>
    <xf numFmtId="182" fontId="27" fillId="20" borderId="18" xfId="0" applyNumberFormat="1" applyFont="1" applyFill="1" applyBorder="1" applyAlignment="1" applyProtection="1">
      <alignment horizontal="center" vertical="center"/>
      <protection/>
    </xf>
    <xf numFmtId="182" fontId="27" fillId="21" borderId="20" xfId="51" applyNumberFormat="1" applyFont="1" applyFill="1" applyBorder="1" applyAlignment="1">
      <alignment horizontal="center" vertical="center"/>
    </xf>
    <xf numFmtId="182" fontId="27" fillId="21" borderId="17" xfId="51" applyNumberFormat="1" applyFont="1" applyFill="1" applyBorder="1" applyAlignment="1">
      <alignment horizontal="center" vertical="center"/>
    </xf>
    <xf numFmtId="182" fontId="27" fillId="21" borderId="0" xfId="51" applyNumberFormat="1" applyFont="1" applyFill="1" applyBorder="1" applyAlignment="1">
      <alignment horizontal="center" vertical="center"/>
    </xf>
    <xf numFmtId="182" fontId="28" fillId="21" borderId="13" xfId="51" applyNumberFormat="1" applyFont="1" applyFill="1" applyBorder="1" applyAlignment="1">
      <alignment horizontal="center" vertical="center"/>
    </xf>
    <xf numFmtId="182" fontId="28" fillId="21" borderId="15" xfId="51" applyNumberFormat="1" applyFont="1" applyFill="1" applyBorder="1" applyAlignment="1">
      <alignment horizontal="center" vertical="center"/>
    </xf>
    <xf numFmtId="182" fontId="28" fillId="21" borderId="14" xfId="51" applyNumberFormat="1" applyFont="1" applyFill="1" applyBorder="1" applyAlignment="1">
      <alignment horizontal="center" vertical="center"/>
    </xf>
    <xf numFmtId="0" fontId="27" fillId="20" borderId="0" xfId="0" applyFont="1" applyFill="1" applyBorder="1" applyAlignment="1">
      <alignment horizontal="center"/>
    </xf>
    <xf numFmtId="0" fontId="27" fillId="20" borderId="0" xfId="0" applyFont="1" applyFill="1" applyBorder="1" applyAlignment="1">
      <alignment/>
    </xf>
    <xf numFmtId="0" fontId="27" fillId="20" borderId="0" xfId="0" applyFont="1" applyFill="1" applyBorder="1" applyAlignment="1">
      <alignment horizontal="center" vertical="center"/>
    </xf>
    <xf numFmtId="1" fontId="27" fillId="20" borderId="0" xfId="51" applyNumberFormat="1" applyFont="1" applyFill="1" applyBorder="1" applyAlignment="1">
      <alignment horizontal="center" vertical="center"/>
    </xf>
    <xf numFmtId="1" fontId="27" fillId="20" borderId="17" xfId="51" applyNumberFormat="1" applyFont="1" applyFill="1" applyBorder="1" applyAlignment="1">
      <alignment horizontal="center" vertical="center"/>
    </xf>
    <xf numFmtId="1" fontId="27" fillId="20" borderId="20" xfId="51" applyNumberFormat="1" applyFont="1" applyFill="1" applyBorder="1" applyAlignment="1">
      <alignment horizontal="center" vertical="center"/>
    </xf>
    <xf numFmtId="182" fontId="27" fillId="20" borderId="20" xfId="51" applyNumberFormat="1" applyFont="1" applyFill="1" applyBorder="1" applyAlignment="1">
      <alignment horizontal="center" vertical="center"/>
    </xf>
    <xf numFmtId="182" fontId="27" fillId="20" borderId="17" xfId="51" applyNumberFormat="1" applyFont="1" applyFill="1" applyBorder="1" applyAlignment="1">
      <alignment horizontal="center" vertical="center"/>
    </xf>
    <xf numFmtId="182" fontId="27" fillId="20" borderId="0" xfId="51" applyNumberFormat="1" applyFont="1" applyFill="1" applyBorder="1" applyAlignment="1">
      <alignment horizontal="center" vertical="center"/>
    </xf>
    <xf numFmtId="182" fontId="27" fillId="0" borderId="20" xfId="0" applyNumberFormat="1" applyFont="1" applyBorder="1" applyAlignment="1" applyProtection="1">
      <alignment horizontal="center" vertical="center"/>
      <protection/>
    </xf>
    <xf numFmtId="182" fontId="27" fillId="0" borderId="17" xfId="0" applyNumberFormat="1" applyFont="1" applyBorder="1" applyAlignment="1" applyProtection="1">
      <alignment horizontal="center" vertical="center"/>
      <protection/>
    </xf>
    <xf numFmtId="182" fontId="27" fillId="0" borderId="0" xfId="0" applyNumberFormat="1" applyFont="1" applyBorder="1" applyAlignment="1" applyProtection="1">
      <alignment horizontal="center" vertical="center"/>
      <protection/>
    </xf>
    <xf numFmtId="1" fontId="28" fillId="18" borderId="13" xfId="0" applyNumberFormat="1" applyFont="1" applyFill="1" applyBorder="1" applyAlignment="1">
      <alignment horizontal="center" vertical="center" wrapText="1"/>
    </xf>
    <xf numFmtId="1" fontId="28" fillId="18" borderId="14" xfId="0" applyNumberFormat="1" applyFont="1" applyFill="1" applyBorder="1" applyAlignment="1">
      <alignment horizontal="center" vertical="center" wrapText="1"/>
    </xf>
    <xf numFmtId="1" fontId="28" fillId="18" borderId="15" xfId="0" applyNumberFormat="1" applyFont="1" applyFill="1" applyBorder="1" applyAlignment="1">
      <alignment horizontal="center" vertical="center" wrapText="1"/>
    </xf>
    <xf numFmtId="182" fontId="27" fillId="2" borderId="0" xfId="51" applyNumberFormat="1" applyFont="1" applyFill="1" applyBorder="1" applyAlignment="1">
      <alignment horizontal="center"/>
    </xf>
    <xf numFmtId="1" fontId="28" fillId="2" borderId="0" xfId="0" applyNumberFormat="1" applyFont="1" applyFill="1" applyBorder="1" applyAlignment="1" applyProtection="1">
      <alignment horizontal="center"/>
      <protection/>
    </xf>
    <xf numFmtId="1" fontId="28" fillId="2" borderId="14" xfId="0" applyNumberFormat="1" applyFont="1" applyFill="1" applyBorder="1" applyAlignment="1">
      <alignment horizontal="center"/>
    </xf>
    <xf numFmtId="1" fontId="28" fillId="2" borderId="15" xfId="0" applyNumberFormat="1" applyFont="1" applyFill="1" applyBorder="1" applyAlignment="1">
      <alignment horizontal="center"/>
    </xf>
    <xf numFmtId="182" fontId="27" fillId="2" borderId="20" xfId="51" applyNumberFormat="1" applyFont="1" applyFill="1" applyBorder="1" applyAlignment="1">
      <alignment horizontal="center"/>
    </xf>
    <xf numFmtId="182" fontId="27" fillId="2" borderId="17" xfId="51" applyNumberFormat="1" applyFont="1" applyFill="1" applyBorder="1" applyAlignment="1">
      <alignment horizontal="center"/>
    </xf>
    <xf numFmtId="1" fontId="27" fillId="20" borderId="0" xfId="0" applyNumberFormat="1" applyFont="1" applyFill="1" applyBorder="1" applyAlignment="1" applyProtection="1">
      <alignment horizontal="center"/>
      <protection/>
    </xf>
    <xf numFmtId="1" fontId="27" fillId="20" borderId="20" xfId="0" applyNumberFormat="1" applyFont="1" applyFill="1" applyBorder="1" applyAlignment="1">
      <alignment horizontal="center"/>
    </xf>
    <xf numFmtId="1" fontId="27" fillId="20" borderId="0" xfId="0" applyNumberFormat="1" applyFont="1" applyFill="1" applyBorder="1" applyAlignment="1">
      <alignment horizontal="center"/>
    </xf>
    <xf numFmtId="1" fontId="27" fillId="20" borderId="17" xfId="0" applyNumberFormat="1" applyFont="1" applyFill="1" applyBorder="1" applyAlignment="1">
      <alignment horizontal="center"/>
    </xf>
    <xf numFmtId="3" fontId="27" fillId="20" borderId="0" xfId="0" applyNumberFormat="1" applyFont="1" applyFill="1" applyBorder="1" applyAlignment="1" applyProtection="1">
      <alignment horizontal="center"/>
      <protection/>
    </xf>
    <xf numFmtId="3" fontId="27" fillId="20" borderId="0" xfId="0" applyNumberFormat="1" applyFont="1" applyFill="1" applyBorder="1" applyAlignment="1">
      <alignment horizontal="center"/>
    </xf>
    <xf numFmtId="3" fontId="27" fillId="20" borderId="17" xfId="0" applyNumberFormat="1" applyFont="1" applyFill="1" applyBorder="1" applyAlignment="1">
      <alignment horizontal="center"/>
    </xf>
    <xf numFmtId="0" fontId="27" fillId="20" borderId="0" xfId="0" applyFont="1" applyFill="1" applyBorder="1" applyAlignment="1">
      <alignment/>
    </xf>
    <xf numFmtId="3" fontId="27" fillId="20" borderId="16" xfId="0" applyNumberFormat="1" applyFont="1" applyFill="1" applyBorder="1" applyAlignment="1" applyProtection="1">
      <alignment horizontal="center"/>
      <protection/>
    </xf>
    <xf numFmtId="1" fontId="28" fillId="2" borderId="13" xfId="0" applyNumberFormat="1" applyFont="1" applyFill="1" applyBorder="1" applyAlignment="1">
      <alignment horizontal="center"/>
    </xf>
    <xf numFmtId="182" fontId="28" fillId="2" borderId="13" xfId="51" applyNumberFormat="1" applyFont="1" applyFill="1" applyBorder="1" applyAlignment="1">
      <alignment horizontal="center"/>
    </xf>
    <xf numFmtId="182" fontId="28" fillId="2" borderId="15" xfId="51" applyNumberFormat="1" applyFont="1" applyFill="1" applyBorder="1" applyAlignment="1">
      <alignment horizontal="center"/>
    </xf>
    <xf numFmtId="0" fontId="28" fillId="0" borderId="14" xfId="0" applyFont="1" applyFill="1" applyBorder="1" applyAlignment="1" applyProtection="1">
      <alignment horizontal="center" vertical="center" wrapText="1"/>
      <protection/>
    </xf>
    <xf numFmtId="182" fontId="28" fillId="18" borderId="13" xfId="0" applyNumberFormat="1" applyFont="1" applyFill="1" applyBorder="1" applyAlignment="1" applyProtection="1">
      <alignment horizontal="center" vertical="center"/>
      <protection/>
    </xf>
    <xf numFmtId="182" fontId="28" fillId="18" borderId="15" xfId="0" applyNumberFormat="1" applyFont="1" applyFill="1" applyBorder="1" applyAlignment="1" applyProtection="1">
      <alignment horizontal="center" vertical="center"/>
      <protection/>
    </xf>
    <xf numFmtId="182" fontId="28" fillId="18" borderId="14" xfId="0" applyNumberFormat="1" applyFont="1" applyFill="1" applyBorder="1" applyAlignment="1" applyProtection="1">
      <alignment horizontal="center" vertical="center"/>
      <protection/>
    </xf>
    <xf numFmtId="182" fontId="27" fillId="2" borderId="0" xfId="0" applyNumberFormat="1" applyFont="1" applyFill="1" applyBorder="1" applyAlignment="1">
      <alignment horizontal="center"/>
    </xf>
    <xf numFmtId="182" fontId="27" fillId="2" borderId="20" xfId="0" applyNumberFormat="1" applyFont="1" applyFill="1" applyBorder="1" applyAlignment="1">
      <alignment horizontal="center"/>
    </xf>
    <xf numFmtId="1" fontId="27" fillId="0" borderId="0" xfId="0" applyNumberFormat="1" applyFont="1" applyBorder="1" applyAlignment="1" applyProtection="1">
      <alignment horizontal="center" vertical="center"/>
      <protection/>
    </xf>
    <xf numFmtId="1" fontId="27" fillId="21" borderId="0" xfId="0" applyNumberFormat="1" applyFont="1" applyFill="1" applyBorder="1" applyAlignment="1" applyProtection="1">
      <alignment horizontal="center" vertical="center"/>
      <protection/>
    </xf>
    <xf numFmtId="0" fontId="28" fillId="21" borderId="21" xfId="0" applyFont="1" applyFill="1" applyBorder="1" applyAlignment="1">
      <alignment horizontal="left" vertical="center"/>
    </xf>
    <xf numFmtId="0" fontId="27" fillId="20" borderId="21" xfId="0" applyFont="1" applyFill="1" applyBorder="1" applyAlignment="1">
      <alignment/>
    </xf>
    <xf numFmtId="0" fontId="27" fillId="21" borderId="21" xfId="0" applyFont="1" applyFill="1" applyBorder="1" applyAlignment="1">
      <alignment horizontal="left" vertical="center"/>
    </xf>
    <xf numFmtId="0" fontId="27" fillId="0" borderId="21" xfId="0" applyFont="1" applyFill="1" applyBorder="1" applyAlignment="1">
      <alignment/>
    </xf>
    <xf numFmtId="0" fontId="27" fillId="0" borderId="22" xfId="0" applyFont="1" applyFill="1" applyBorder="1" applyAlignment="1">
      <alignment/>
    </xf>
    <xf numFmtId="182" fontId="27" fillId="0" borderId="21" xfId="0" applyNumberFormat="1" applyFont="1" applyFill="1" applyBorder="1" applyAlignment="1" applyProtection="1">
      <alignment/>
      <protection/>
    </xf>
    <xf numFmtId="182" fontId="27" fillId="21" borderId="21" xfId="0" applyNumberFormat="1" applyFont="1" applyFill="1" applyBorder="1" applyAlignment="1" applyProtection="1">
      <alignment horizontal="left"/>
      <protection/>
    </xf>
    <xf numFmtId="182" fontId="27" fillId="0" borderId="21" xfId="0" applyNumberFormat="1" applyFont="1" applyFill="1" applyBorder="1" applyAlignment="1" applyProtection="1">
      <alignment horizontal="left"/>
      <protection/>
    </xf>
    <xf numFmtId="3" fontId="27" fillId="2" borderId="21" xfId="0" applyNumberFormat="1" applyFont="1" applyFill="1" applyBorder="1" applyAlignment="1" applyProtection="1">
      <alignment horizontal="left"/>
      <protection/>
    </xf>
    <xf numFmtId="3" fontId="27" fillId="0" borderId="21" xfId="0" applyNumberFormat="1" applyFont="1" applyFill="1" applyBorder="1" applyAlignment="1" applyProtection="1">
      <alignment horizontal="left"/>
      <protection/>
    </xf>
    <xf numFmtId="3" fontId="27" fillId="0" borderId="23" xfId="0" applyNumberFormat="1" applyFont="1" applyFill="1" applyBorder="1" applyAlignment="1" applyProtection="1">
      <alignment horizontal="left"/>
      <protection/>
    </xf>
    <xf numFmtId="0" fontId="27" fillId="20" borderId="21" xfId="0" applyFont="1" applyFill="1" applyBorder="1" applyAlignment="1">
      <alignment horizontal="left" vertical="center"/>
    </xf>
    <xf numFmtId="0" fontId="28" fillId="21" borderId="21" xfId="0" applyFont="1" applyFill="1" applyBorder="1" applyAlignment="1">
      <alignment horizontal="center" vertical="center"/>
    </xf>
    <xf numFmtId="0" fontId="27" fillId="20" borderId="21" xfId="0" applyFont="1" applyFill="1" applyBorder="1" applyAlignment="1">
      <alignment horizontal="center"/>
    </xf>
    <xf numFmtId="182" fontId="28" fillId="21" borderId="22" xfId="0" applyNumberFormat="1" applyFont="1" applyFill="1" applyBorder="1" applyAlignment="1" applyProtection="1">
      <alignment horizontal="left"/>
      <protection/>
    </xf>
    <xf numFmtId="182" fontId="27" fillId="20" borderId="21" xfId="0" applyNumberFormat="1" applyFont="1" applyFill="1" applyBorder="1" applyAlignment="1" applyProtection="1">
      <alignment/>
      <protection/>
    </xf>
    <xf numFmtId="182" fontId="27" fillId="20" borderId="21" xfId="0" applyNumberFormat="1" applyFont="1" applyFill="1" applyBorder="1" applyAlignment="1" applyProtection="1">
      <alignment horizontal="left"/>
      <protection/>
    </xf>
    <xf numFmtId="3" fontId="27" fillId="20" borderId="21" xfId="0" applyNumberFormat="1" applyFont="1" applyFill="1" applyBorder="1" applyAlignment="1" applyProtection="1">
      <alignment horizontal="left"/>
      <protection/>
    </xf>
    <xf numFmtId="3" fontId="27" fillId="20" borderId="23" xfId="0" applyNumberFormat="1" applyFont="1" applyFill="1" applyBorder="1" applyAlignment="1" applyProtection="1">
      <alignment horizontal="left"/>
      <protection/>
    </xf>
    <xf numFmtId="0" fontId="28" fillId="21" borderId="14" xfId="0" applyFont="1" applyFill="1" applyBorder="1" applyAlignment="1">
      <alignment horizontal="center" vertical="center"/>
    </xf>
    <xf numFmtId="0" fontId="28" fillId="21" borderId="15" xfId="0" applyFont="1" applyFill="1" applyBorder="1" applyAlignment="1">
      <alignment horizontal="center" vertical="center"/>
    </xf>
    <xf numFmtId="182" fontId="28" fillId="21" borderId="13" xfId="0" applyNumberFormat="1" applyFont="1" applyFill="1" applyBorder="1" applyAlignment="1">
      <alignment horizontal="center" vertical="center"/>
    </xf>
    <xf numFmtId="182" fontId="28" fillId="21" borderId="14" xfId="0" applyNumberFormat="1" applyFont="1" applyFill="1" applyBorder="1" applyAlignment="1">
      <alignment horizontal="center" vertical="center"/>
    </xf>
    <xf numFmtId="182" fontId="27" fillId="21" borderId="0" xfId="0" applyNumberFormat="1" applyFont="1" applyFill="1" applyBorder="1" applyAlignment="1">
      <alignment horizontal="center" vertical="center"/>
    </xf>
    <xf numFmtId="0" fontId="27" fillId="21" borderId="17" xfId="0" applyFont="1" applyFill="1" applyBorder="1" applyAlignment="1">
      <alignment horizontal="center" vertical="center"/>
    </xf>
    <xf numFmtId="0" fontId="28" fillId="21" borderId="22" xfId="0" applyFont="1" applyFill="1" applyBorder="1" applyAlignment="1">
      <alignment horizontal="left" vertical="center"/>
    </xf>
    <xf numFmtId="182" fontId="27" fillId="21" borderId="20" xfId="0" applyNumberFormat="1" applyFont="1" applyFill="1" applyBorder="1" applyAlignment="1">
      <alignment horizontal="center" vertical="center"/>
    </xf>
    <xf numFmtId="0" fontId="28" fillId="21" borderId="13" xfId="0" applyFont="1" applyFill="1" applyBorder="1" applyAlignment="1">
      <alignment horizontal="center" vertical="center"/>
    </xf>
    <xf numFmtId="0" fontId="27" fillId="21" borderId="20" xfId="0" applyFont="1" applyFill="1" applyBorder="1" applyAlignment="1">
      <alignment horizontal="center" vertical="center"/>
    </xf>
    <xf numFmtId="0" fontId="27" fillId="20" borderId="20" xfId="0" applyFont="1" applyFill="1" applyBorder="1" applyAlignment="1">
      <alignment horizontal="center"/>
    </xf>
    <xf numFmtId="0" fontId="27" fillId="21" borderId="20" xfId="0" applyFont="1" applyFill="1" applyBorder="1" applyAlignment="1">
      <alignment horizontal="center"/>
    </xf>
    <xf numFmtId="0" fontId="27" fillId="20" borderId="19" xfId="0" applyFont="1" applyFill="1" applyBorder="1" applyAlignment="1">
      <alignment horizontal="center"/>
    </xf>
    <xf numFmtId="182" fontId="28" fillId="21" borderId="0" xfId="51" applyNumberFormat="1" applyFont="1" applyFill="1" applyBorder="1" applyAlignment="1">
      <alignment horizontal="center" vertical="center"/>
    </xf>
    <xf numFmtId="0" fontId="27" fillId="20" borderId="20" xfId="0" applyFont="1" applyFill="1" applyBorder="1" applyAlignment="1">
      <alignment horizontal="center" vertical="center"/>
    </xf>
    <xf numFmtId="0" fontId="27" fillId="20" borderId="17" xfId="0" applyFont="1" applyFill="1" applyBorder="1" applyAlignment="1">
      <alignment horizontal="center" vertical="center"/>
    </xf>
    <xf numFmtId="182" fontId="27" fillId="20" borderId="19" xfId="51" applyNumberFormat="1" applyFont="1" applyFill="1" applyBorder="1" applyAlignment="1">
      <alignment horizontal="center" vertical="center"/>
    </xf>
    <xf numFmtId="182" fontId="27" fillId="20" borderId="16" xfId="51" applyNumberFormat="1" applyFont="1" applyFill="1" applyBorder="1" applyAlignment="1">
      <alignment horizontal="center" vertical="center"/>
    </xf>
    <xf numFmtId="182" fontId="27" fillId="20" borderId="18" xfId="51" applyNumberFormat="1" applyFont="1" applyFill="1" applyBorder="1" applyAlignment="1">
      <alignment horizontal="center" vertical="center"/>
    </xf>
    <xf numFmtId="182" fontId="27" fillId="21" borderId="17" xfId="0" applyNumberFormat="1" applyFont="1" applyFill="1" applyBorder="1" applyAlignment="1">
      <alignment horizontal="center" vertical="center"/>
    </xf>
    <xf numFmtId="0" fontId="27" fillId="20" borderId="20" xfId="0" applyFont="1" applyFill="1" applyBorder="1" applyAlignment="1">
      <alignment/>
    </xf>
    <xf numFmtId="0" fontId="27" fillId="21" borderId="20" xfId="0" applyFont="1" applyFill="1" applyBorder="1" applyAlignment="1">
      <alignment/>
    </xf>
    <xf numFmtId="0" fontId="27" fillId="20" borderId="19" xfId="0" applyFont="1" applyFill="1" applyBorder="1" applyAlignment="1">
      <alignment/>
    </xf>
    <xf numFmtId="0" fontId="27" fillId="21" borderId="0" xfId="0" applyFont="1" applyFill="1" applyBorder="1" applyAlignment="1">
      <alignment horizontal="center"/>
    </xf>
    <xf numFmtId="0" fontId="27" fillId="20" borderId="17" xfId="0" applyFont="1" applyFill="1" applyBorder="1" applyAlignment="1">
      <alignment horizontal="center"/>
    </xf>
    <xf numFmtId="0" fontId="27" fillId="21" borderId="17" xfId="0" applyFont="1" applyFill="1" applyBorder="1" applyAlignment="1">
      <alignment horizontal="center"/>
    </xf>
    <xf numFmtId="182" fontId="28" fillId="21" borderId="15"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wrapText="1"/>
    </xf>
    <xf numFmtId="182" fontId="27" fillId="20" borderId="20" xfId="0" applyNumberFormat="1" applyFont="1" applyFill="1" applyBorder="1" applyAlignment="1">
      <alignment horizontal="center" vertical="center" wrapText="1"/>
    </xf>
    <xf numFmtId="182" fontId="27" fillId="20" borderId="17" xfId="0" applyNumberFormat="1" applyFont="1" applyFill="1" applyBorder="1" applyAlignment="1">
      <alignment horizontal="center" vertical="center" wrapText="1"/>
    </xf>
    <xf numFmtId="1" fontId="27" fillId="21" borderId="16" xfId="0" applyNumberFormat="1" applyFont="1" applyFill="1" applyBorder="1" applyAlignment="1">
      <alignment horizontal="center"/>
    </xf>
    <xf numFmtId="1" fontId="27" fillId="21" borderId="18" xfId="0" applyNumberFormat="1" applyFont="1" applyFill="1" applyBorder="1" applyAlignment="1">
      <alignment horizontal="center"/>
    </xf>
    <xf numFmtId="182" fontId="27" fillId="21" borderId="16" xfId="0" applyNumberFormat="1" applyFont="1" applyFill="1" applyBorder="1" applyAlignment="1">
      <alignment horizontal="center"/>
    </xf>
    <xf numFmtId="0" fontId="27" fillId="20" borderId="0" xfId="51" applyNumberFormat="1" applyFont="1" applyFill="1" applyBorder="1" applyAlignment="1">
      <alignment horizontal="center" vertical="center"/>
    </xf>
    <xf numFmtId="0" fontId="27" fillId="20" borderId="17" xfId="51" applyNumberFormat="1" applyFont="1" applyFill="1" applyBorder="1" applyAlignment="1">
      <alignment horizontal="center" vertical="center"/>
    </xf>
    <xf numFmtId="1" fontId="27" fillId="21" borderId="18" xfId="51" applyNumberFormat="1" applyFont="1" applyFill="1" applyBorder="1" applyAlignment="1">
      <alignment horizontal="center" vertical="center"/>
    </xf>
    <xf numFmtId="182" fontId="27" fillId="21" borderId="19" xfId="51" applyNumberFormat="1" applyFont="1" applyFill="1" applyBorder="1" applyAlignment="1">
      <alignment horizontal="center" vertical="center"/>
    </xf>
    <xf numFmtId="182" fontId="27" fillId="21" borderId="18" xfId="51" applyNumberFormat="1" applyFont="1" applyFill="1" applyBorder="1" applyAlignment="1">
      <alignment horizontal="center" vertical="center"/>
    </xf>
    <xf numFmtId="182" fontId="27" fillId="21" borderId="16" xfId="51" applyNumberFormat="1" applyFont="1" applyFill="1" applyBorder="1" applyAlignment="1">
      <alignment horizontal="center" vertical="center"/>
    </xf>
    <xf numFmtId="0" fontId="27" fillId="20" borderId="18" xfId="0" applyFont="1" applyFill="1" applyBorder="1" applyAlignment="1">
      <alignment horizontal="center"/>
    </xf>
    <xf numFmtId="0" fontId="28" fillId="0" borderId="20" xfId="0" applyFont="1" applyBorder="1" applyAlignment="1">
      <alignment horizontal="center" vertical="center" wrapText="1"/>
    </xf>
    <xf numFmtId="0" fontId="27" fillId="0" borderId="0" xfId="0" applyFont="1" applyFill="1" applyBorder="1" applyAlignment="1">
      <alignment horizontal="center"/>
    </xf>
    <xf numFmtId="0" fontId="27" fillId="0" borderId="20" xfId="0" applyFont="1" applyFill="1" applyBorder="1" applyAlignment="1">
      <alignment horizontal="center"/>
    </xf>
    <xf numFmtId="0" fontId="27" fillId="0" borderId="0" xfId="0" applyFont="1" applyBorder="1" applyAlignment="1">
      <alignment horizontal="center"/>
    </xf>
    <xf numFmtId="0" fontId="27" fillId="0" borderId="17" xfId="0" applyFont="1" applyBorder="1" applyAlignment="1">
      <alignment horizontal="center"/>
    </xf>
    <xf numFmtId="0" fontId="27" fillId="0" borderId="20" xfId="0" applyFont="1" applyFill="1" applyBorder="1" applyAlignment="1">
      <alignment/>
    </xf>
    <xf numFmtId="182" fontId="27" fillId="21" borderId="0" xfId="0" applyNumberFormat="1" applyFont="1" applyFill="1" applyBorder="1" applyAlignment="1">
      <alignment horizontal="center"/>
    </xf>
    <xf numFmtId="182" fontId="27" fillId="20" borderId="0" xfId="0" applyNumberFormat="1" applyFont="1" applyFill="1" applyBorder="1" applyAlignment="1">
      <alignment horizontal="center"/>
    </xf>
    <xf numFmtId="182" fontId="27" fillId="20" borderId="20" xfId="0" applyNumberFormat="1" applyFont="1" applyFill="1" applyBorder="1" applyAlignment="1">
      <alignment horizontal="center"/>
    </xf>
    <xf numFmtId="0" fontId="27" fillId="21" borderId="19" xfId="0" applyFont="1" applyFill="1" applyBorder="1" applyAlignment="1">
      <alignment horizontal="center"/>
    </xf>
    <xf numFmtId="0" fontId="27" fillId="21" borderId="16" xfId="0" applyFont="1" applyFill="1" applyBorder="1" applyAlignment="1">
      <alignment horizontal="center"/>
    </xf>
    <xf numFmtId="0" fontId="27" fillId="21" borderId="18" xfId="0" applyFont="1" applyFill="1" applyBorder="1" applyAlignment="1">
      <alignment horizontal="center"/>
    </xf>
    <xf numFmtId="0" fontId="27" fillId="21" borderId="16" xfId="0" applyFont="1" applyFill="1" applyBorder="1" applyAlignment="1">
      <alignment horizontal="center" vertical="center"/>
    </xf>
    <xf numFmtId="0" fontId="27" fillId="21" borderId="18" xfId="0" applyFont="1" applyFill="1" applyBorder="1" applyAlignment="1">
      <alignment horizontal="center" vertical="center"/>
    </xf>
    <xf numFmtId="0" fontId="27" fillId="21" borderId="19" xfId="0" applyFont="1" applyFill="1" applyBorder="1" applyAlignment="1">
      <alignment horizontal="center" vertical="center"/>
    </xf>
    <xf numFmtId="1" fontId="28" fillId="21" borderId="14" xfId="0" applyNumberFormat="1" applyFont="1" applyFill="1" applyBorder="1" applyAlignment="1" applyProtection="1">
      <alignment horizontal="center" vertical="center"/>
      <protection/>
    </xf>
    <xf numFmtId="1" fontId="28" fillId="21" borderId="15" xfId="0" applyNumberFormat="1" applyFont="1" applyFill="1" applyBorder="1" applyAlignment="1" applyProtection="1">
      <alignment horizontal="center" vertical="center"/>
      <protection/>
    </xf>
    <xf numFmtId="182" fontId="28" fillId="21" borderId="14" xfId="0" applyNumberFormat="1" applyFont="1" applyFill="1" applyBorder="1" applyAlignment="1">
      <alignment horizontal="center"/>
    </xf>
    <xf numFmtId="182" fontId="27" fillId="0" borderId="0" xfId="0" applyNumberFormat="1" applyFont="1" applyFill="1" applyBorder="1" applyAlignment="1">
      <alignment horizontal="center"/>
    </xf>
    <xf numFmtId="182" fontId="27" fillId="21" borderId="23" xfId="0" applyNumberFormat="1" applyFont="1" applyFill="1" applyBorder="1" applyAlignment="1" applyProtection="1">
      <alignment horizontal="left"/>
      <protection/>
    </xf>
    <xf numFmtId="1" fontId="27" fillId="21" borderId="16" xfId="0" applyNumberFormat="1" applyFont="1" applyFill="1" applyBorder="1" applyAlignment="1" applyProtection="1">
      <alignment horizontal="center" vertical="center"/>
      <protection/>
    </xf>
    <xf numFmtId="3" fontId="27" fillId="0" borderId="16" xfId="0" applyNumberFormat="1" applyFont="1" applyBorder="1" applyAlignment="1">
      <alignment horizontal="center"/>
    </xf>
    <xf numFmtId="3" fontId="27" fillId="0" borderId="18" xfId="0" applyNumberFormat="1" applyFont="1" applyBorder="1" applyAlignment="1">
      <alignment horizontal="center"/>
    </xf>
    <xf numFmtId="0" fontId="27" fillId="20" borderId="16" xfId="51" applyNumberFormat="1" applyFont="1" applyFill="1" applyBorder="1" applyAlignment="1">
      <alignment horizontal="center" vertical="center"/>
    </xf>
    <xf numFmtId="0" fontId="27" fillId="20" borderId="18" xfId="51" applyNumberFormat="1" applyFont="1" applyFill="1" applyBorder="1" applyAlignment="1">
      <alignment horizontal="center" vertical="center"/>
    </xf>
    <xf numFmtId="0" fontId="27" fillId="21" borderId="23" xfId="0" applyFont="1" applyFill="1" applyBorder="1" applyAlignment="1">
      <alignment horizontal="left" vertical="center"/>
    </xf>
    <xf numFmtId="1" fontId="27" fillId="21" borderId="16" xfId="51" applyNumberFormat="1" applyFont="1" applyFill="1" applyBorder="1" applyAlignment="1">
      <alignment horizontal="center" vertical="center"/>
    </xf>
    <xf numFmtId="1" fontId="27" fillId="21" borderId="19" xfId="51" applyNumberFormat="1" applyFont="1" applyFill="1" applyBorder="1" applyAlignment="1">
      <alignment horizontal="center" vertical="center"/>
    </xf>
    <xf numFmtId="1" fontId="27" fillId="2" borderId="20" xfId="0" applyNumberFormat="1" applyFont="1" applyFill="1" applyBorder="1" applyAlignment="1" applyProtection="1">
      <alignment horizontal="center"/>
      <protection/>
    </xf>
    <xf numFmtId="1" fontId="27" fillId="2" borderId="19" xfId="0" applyNumberFormat="1" applyFont="1" applyFill="1" applyBorder="1" applyAlignment="1" applyProtection="1">
      <alignment horizontal="center"/>
      <protection/>
    </xf>
    <xf numFmtId="1" fontId="27" fillId="2" borderId="19" xfId="0" applyNumberFormat="1" applyFont="1" applyFill="1" applyBorder="1" applyAlignment="1">
      <alignment horizontal="center"/>
    </xf>
    <xf numFmtId="1" fontId="27" fillId="2" borderId="16" xfId="0" applyNumberFormat="1" applyFont="1" applyFill="1" applyBorder="1" applyAlignment="1">
      <alignment horizontal="center"/>
    </xf>
    <xf numFmtId="1" fontId="27" fillId="2" borderId="18" xfId="0" applyNumberFormat="1" applyFont="1" applyFill="1" applyBorder="1" applyAlignment="1">
      <alignment horizontal="center"/>
    </xf>
    <xf numFmtId="182" fontId="27" fillId="2" borderId="19" xfId="51" applyNumberFormat="1" applyFont="1" applyFill="1" applyBorder="1" applyAlignment="1">
      <alignment horizontal="center"/>
    </xf>
    <xf numFmtId="182" fontId="27" fillId="2" borderId="18" xfId="51" applyNumberFormat="1" applyFont="1" applyFill="1" applyBorder="1" applyAlignment="1">
      <alignment horizontal="center"/>
    </xf>
    <xf numFmtId="182" fontId="27" fillId="2" borderId="16" xfId="51" applyNumberFormat="1" applyFont="1" applyFill="1" applyBorder="1" applyAlignment="1">
      <alignment horizontal="center"/>
    </xf>
    <xf numFmtId="182" fontId="28" fillId="20" borderId="22" xfId="0" applyNumberFormat="1" applyFont="1" applyFill="1" applyBorder="1" applyAlignment="1" applyProtection="1">
      <alignment horizontal="left"/>
      <protection/>
    </xf>
    <xf numFmtId="1" fontId="28" fillId="20" borderId="13" xfId="0" applyNumberFormat="1" applyFont="1" applyFill="1" applyBorder="1" applyAlignment="1">
      <alignment horizontal="center"/>
    </xf>
    <xf numFmtId="1" fontId="28" fillId="20" borderId="14" xfId="0" applyNumberFormat="1" applyFont="1" applyFill="1" applyBorder="1" applyAlignment="1">
      <alignment horizontal="center"/>
    </xf>
    <xf numFmtId="1" fontId="28" fillId="20" borderId="15" xfId="0" applyNumberFormat="1" applyFont="1" applyFill="1" applyBorder="1" applyAlignment="1">
      <alignment horizontal="center"/>
    </xf>
    <xf numFmtId="182" fontId="28" fillId="20" borderId="13" xfId="51" applyNumberFormat="1" applyFont="1" applyFill="1" applyBorder="1" applyAlignment="1">
      <alignment horizontal="center"/>
    </xf>
    <xf numFmtId="182" fontId="28" fillId="20" borderId="15" xfId="51" applyNumberFormat="1" applyFont="1" applyFill="1" applyBorder="1" applyAlignment="1">
      <alignment horizontal="center"/>
    </xf>
    <xf numFmtId="182" fontId="28" fillId="20" borderId="14" xfId="51" applyNumberFormat="1" applyFont="1" applyFill="1" applyBorder="1" applyAlignment="1">
      <alignment horizontal="center"/>
    </xf>
    <xf numFmtId="182" fontId="27" fillId="20" borderId="20" xfId="51" applyNumberFormat="1" applyFont="1" applyFill="1" applyBorder="1" applyAlignment="1">
      <alignment horizontal="center"/>
    </xf>
    <xf numFmtId="182" fontId="27" fillId="20" borderId="17" xfId="51" applyNumberFormat="1" applyFont="1" applyFill="1" applyBorder="1" applyAlignment="1">
      <alignment horizontal="center"/>
    </xf>
    <xf numFmtId="182" fontId="27" fillId="20" borderId="0" xfId="51" applyNumberFormat="1" applyFont="1" applyFill="1" applyBorder="1" applyAlignment="1">
      <alignment horizontal="center"/>
    </xf>
    <xf numFmtId="1" fontId="28" fillId="20" borderId="20" xfId="0" applyNumberFormat="1" applyFont="1" applyFill="1" applyBorder="1" applyAlignment="1" applyProtection="1">
      <alignment horizontal="center"/>
      <protection/>
    </xf>
    <xf numFmtId="1" fontId="27" fillId="20" borderId="20" xfId="0" applyNumberFormat="1" applyFont="1" applyFill="1" applyBorder="1" applyAlignment="1" applyProtection="1">
      <alignment horizontal="center"/>
      <protection/>
    </xf>
    <xf numFmtId="3" fontId="27" fillId="20" borderId="20" xfId="0" applyNumberFormat="1" applyFont="1" applyFill="1" applyBorder="1" applyAlignment="1" applyProtection="1">
      <alignment horizontal="center"/>
      <protection/>
    </xf>
    <xf numFmtId="0" fontId="28" fillId="21" borderId="20" xfId="0" applyFont="1" applyFill="1" applyBorder="1" applyAlignment="1">
      <alignment horizontal="center" vertical="center"/>
    </xf>
    <xf numFmtId="182" fontId="28" fillId="21" borderId="0" xfId="0" applyNumberFormat="1" applyFont="1" applyFill="1" applyBorder="1" applyAlignment="1">
      <alignment horizontal="center"/>
    </xf>
    <xf numFmtId="182" fontId="28" fillId="21" borderId="17" xfId="0" applyNumberFormat="1" applyFont="1" applyFill="1" applyBorder="1" applyAlignment="1">
      <alignment horizontal="center"/>
    </xf>
    <xf numFmtId="1" fontId="27" fillId="0" borderId="20" xfId="0" applyNumberFormat="1" applyFont="1" applyFill="1" applyBorder="1" applyAlignment="1" applyProtection="1">
      <alignment horizontal="center"/>
      <protection/>
    </xf>
    <xf numFmtId="182" fontId="27" fillId="0" borderId="17" xfId="0" applyNumberFormat="1" applyFont="1" applyFill="1" applyBorder="1" applyAlignment="1">
      <alignment horizontal="center"/>
    </xf>
    <xf numFmtId="182" fontId="27" fillId="21" borderId="17" xfId="0" applyNumberFormat="1" applyFont="1" applyFill="1" applyBorder="1" applyAlignment="1">
      <alignment horizontal="center"/>
    </xf>
    <xf numFmtId="1" fontId="27" fillId="21" borderId="20" xfId="0" applyNumberFormat="1" applyFont="1" applyFill="1" applyBorder="1" applyAlignment="1" applyProtection="1">
      <alignment horizontal="center"/>
      <protection/>
    </xf>
    <xf numFmtId="3" fontId="27" fillId="0" borderId="20" xfId="0" applyNumberFormat="1" applyFont="1" applyFill="1" applyBorder="1" applyAlignment="1" applyProtection="1">
      <alignment horizontal="center"/>
      <protection/>
    </xf>
    <xf numFmtId="3" fontId="27" fillId="0" borderId="19" xfId="0" applyNumberFormat="1" applyFont="1" applyFill="1" applyBorder="1" applyAlignment="1" applyProtection="1">
      <alignment horizontal="center"/>
      <protection/>
    </xf>
    <xf numFmtId="182" fontId="27" fillId="0" borderId="18" xfId="0" applyNumberFormat="1" applyFont="1" applyFill="1" applyBorder="1" applyAlignment="1">
      <alignment horizontal="center"/>
    </xf>
    <xf numFmtId="182" fontId="28" fillId="21" borderId="15" xfId="0" applyNumberFormat="1" applyFont="1" applyFill="1" applyBorder="1" applyAlignment="1">
      <alignment horizontal="center"/>
    </xf>
    <xf numFmtId="1" fontId="27" fillId="21" borderId="19" xfId="0" applyNumberFormat="1" applyFont="1" applyFill="1" applyBorder="1" applyAlignment="1" applyProtection="1">
      <alignment horizontal="center"/>
      <protection/>
    </xf>
    <xf numFmtId="182" fontId="27" fillId="21" borderId="18" xfId="0" applyNumberFormat="1" applyFont="1" applyFill="1" applyBorder="1" applyAlignment="1">
      <alignment horizontal="center"/>
    </xf>
    <xf numFmtId="0" fontId="28" fillId="0" borderId="15" xfId="0" applyFont="1" applyFill="1" applyBorder="1" applyAlignment="1" applyProtection="1">
      <alignment horizontal="center" vertical="center" wrapText="1"/>
      <protection/>
    </xf>
    <xf numFmtId="182" fontId="27" fillId="2" borderId="19" xfId="0" applyNumberFormat="1" applyFont="1" applyFill="1" applyBorder="1" applyAlignment="1">
      <alignment horizontal="center"/>
    </xf>
    <xf numFmtId="182" fontId="27" fillId="2" borderId="16" xfId="0" applyNumberFormat="1" applyFont="1" applyFill="1" applyBorder="1" applyAlignment="1">
      <alignment horizontal="center"/>
    </xf>
    <xf numFmtId="182" fontId="27" fillId="2" borderId="18" xfId="0" applyNumberFormat="1" applyFont="1" applyFill="1" applyBorder="1" applyAlignment="1">
      <alignment horizontal="center"/>
    </xf>
    <xf numFmtId="182" fontId="27" fillId="20" borderId="17" xfId="0" applyNumberFormat="1" applyFont="1" applyFill="1" applyBorder="1" applyAlignment="1">
      <alignment horizontal="center"/>
    </xf>
    <xf numFmtId="1" fontId="27" fillId="20" borderId="16" xfId="0" applyNumberFormat="1" applyFont="1" applyFill="1" applyBorder="1" applyAlignment="1" applyProtection="1">
      <alignment horizontal="center"/>
      <protection/>
    </xf>
    <xf numFmtId="182" fontId="27" fillId="20" borderId="23" xfId="0" applyNumberFormat="1" applyFont="1" applyFill="1" applyBorder="1" applyAlignment="1" applyProtection="1">
      <alignment/>
      <protection/>
    </xf>
    <xf numFmtId="182" fontId="27" fillId="20" borderId="20"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xf>
    <xf numFmtId="182" fontId="27" fillId="20" borderId="17" xfId="0" applyNumberFormat="1" applyFont="1" applyFill="1" applyBorder="1" applyAlignment="1">
      <alignment horizontal="center" vertical="center"/>
    </xf>
    <xf numFmtId="182" fontId="27" fillId="20" borderId="19" xfId="0" applyNumberFormat="1" applyFont="1" applyFill="1" applyBorder="1" applyAlignment="1">
      <alignment horizontal="center"/>
    </xf>
    <xf numFmtId="182" fontId="27" fillId="20" borderId="16" xfId="0" applyNumberFormat="1" applyFont="1" applyFill="1" applyBorder="1" applyAlignment="1">
      <alignment horizontal="center"/>
    </xf>
    <xf numFmtId="182" fontId="27" fillId="20" borderId="18" xfId="0" applyNumberFormat="1" applyFont="1" applyFill="1" applyBorder="1" applyAlignment="1">
      <alignment horizontal="center"/>
    </xf>
    <xf numFmtId="0" fontId="27" fillId="21" borderId="19" xfId="0" applyFont="1" applyFill="1" applyBorder="1" applyAlignment="1">
      <alignment/>
    </xf>
    <xf numFmtId="182" fontId="27" fillId="21" borderId="19" xfId="0" applyNumberFormat="1" applyFont="1" applyFill="1" applyBorder="1" applyAlignment="1">
      <alignment horizontal="center" vertical="center"/>
    </xf>
    <xf numFmtId="182" fontId="27" fillId="21" borderId="16" xfId="0" applyNumberFormat="1" applyFont="1" applyFill="1" applyBorder="1" applyAlignment="1">
      <alignment horizontal="center" vertical="center"/>
    </xf>
    <xf numFmtId="182" fontId="27" fillId="21" borderId="18" xfId="0" applyNumberFormat="1" applyFont="1" applyFill="1" applyBorder="1" applyAlignment="1">
      <alignment horizontal="center" vertical="center"/>
    </xf>
    <xf numFmtId="1" fontId="27" fillId="20" borderId="17" xfId="0" applyNumberFormat="1" applyFont="1" applyFill="1" applyBorder="1" applyAlignment="1">
      <alignment horizontal="center" vertical="center"/>
    </xf>
    <xf numFmtId="182" fontId="27" fillId="20" borderId="20" xfId="54" applyNumberFormat="1" applyFont="1" applyFill="1" applyBorder="1" applyAlignment="1">
      <alignment horizontal="center" vertical="center"/>
    </xf>
    <xf numFmtId="182" fontId="27" fillId="20" borderId="0" xfId="54" applyNumberFormat="1" applyFont="1" applyFill="1" applyBorder="1" applyAlignment="1">
      <alignment horizontal="center" vertical="center"/>
    </xf>
    <xf numFmtId="182" fontId="27" fillId="20" borderId="17" xfId="54" applyNumberFormat="1" applyFont="1" applyFill="1" applyBorder="1" applyAlignment="1">
      <alignment horizontal="center" vertical="center"/>
    </xf>
    <xf numFmtId="182" fontId="28" fillId="21" borderId="17" xfId="51" applyNumberFormat="1" applyFont="1" applyFill="1" applyBorder="1" applyAlignment="1">
      <alignment horizontal="center" vertical="center"/>
    </xf>
    <xf numFmtId="0" fontId="27" fillId="21" borderId="0" xfId="0" applyFont="1" applyFill="1" applyBorder="1" applyAlignment="1">
      <alignment/>
    </xf>
    <xf numFmtId="3" fontId="27" fillId="20" borderId="19" xfId="0" applyNumberFormat="1" applyFont="1" applyFill="1" applyBorder="1" applyAlignment="1" applyProtection="1">
      <alignment horizontal="center"/>
      <protection/>
    </xf>
    <xf numFmtId="0" fontId="27" fillId="21" borderId="16" xfId="0" applyFont="1" applyFill="1" applyBorder="1" applyAlignment="1">
      <alignment/>
    </xf>
    <xf numFmtId="1" fontId="28" fillId="2" borderId="14" xfId="0" applyNumberFormat="1" applyFont="1" applyFill="1" applyBorder="1" applyAlignment="1">
      <alignment horizontal="center" vertical="center"/>
    </xf>
    <xf numFmtId="1" fontId="28" fillId="2" borderId="15" xfId="0" applyNumberFormat="1" applyFont="1" applyFill="1" applyBorder="1" applyAlignment="1">
      <alignment horizontal="center" vertical="center"/>
    </xf>
    <xf numFmtId="0" fontId="27" fillId="0" borderId="0" xfId="0" applyFont="1" applyFill="1" applyAlignment="1">
      <alignment vertical="center"/>
    </xf>
    <xf numFmtId="0" fontId="42" fillId="0" borderId="0" xfId="0" applyFont="1" applyAlignment="1">
      <alignment/>
    </xf>
    <xf numFmtId="0" fontId="27" fillId="21" borderId="21" xfId="0" applyFont="1" applyFill="1" applyBorder="1" applyAlignment="1">
      <alignment/>
    </xf>
    <xf numFmtId="0" fontId="27" fillId="21" borderId="23" xfId="0" applyFont="1" applyFill="1" applyBorder="1" applyAlignment="1">
      <alignment/>
    </xf>
    <xf numFmtId="182" fontId="27" fillId="20" borderId="19" xfId="0" applyNumberFormat="1" applyFont="1" applyFill="1" applyBorder="1" applyAlignment="1">
      <alignment horizontal="center" vertical="center"/>
    </xf>
    <xf numFmtId="182" fontId="27" fillId="20" borderId="18" xfId="0" applyNumberFormat="1" applyFont="1" applyFill="1" applyBorder="1" applyAlignment="1">
      <alignment horizontal="center" vertical="center"/>
    </xf>
    <xf numFmtId="182" fontId="27" fillId="20" borderId="16" xfId="0" applyNumberFormat="1" applyFont="1" applyFill="1" applyBorder="1" applyAlignment="1">
      <alignment horizontal="center" vertical="center"/>
    </xf>
    <xf numFmtId="182" fontId="27" fillId="20" borderId="19" xfId="54" applyNumberFormat="1" applyFont="1" applyFill="1" applyBorder="1" applyAlignment="1">
      <alignment horizontal="center" vertical="center"/>
    </xf>
    <xf numFmtId="182" fontId="27" fillId="20" borderId="16" xfId="54" applyNumberFormat="1" applyFont="1" applyFill="1" applyBorder="1" applyAlignment="1">
      <alignment horizontal="center" vertical="center"/>
    </xf>
    <xf numFmtId="182" fontId="27" fillId="20" borderId="18" xfId="54" applyNumberFormat="1" applyFont="1" applyFill="1" applyBorder="1" applyAlignment="1">
      <alignment horizontal="center" vertical="center"/>
    </xf>
    <xf numFmtId="182" fontId="27" fillId="0" borderId="20" xfId="0" applyNumberFormat="1" applyFont="1" applyFill="1" applyBorder="1" applyAlignment="1">
      <alignment horizontal="center"/>
    </xf>
    <xf numFmtId="182" fontId="27" fillId="21" borderId="20" xfId="0" applyNumberFormat="1" applyFont="1" applyFill="1" applyBorder="1" applyAlignment="1">
      <alignment horizontal="center"/>
    </xf>
    <xf numFmtId="182" fontId="27" fillId="0" borderId="19" xfId="0" applyNumberFormat="1" applyFont="1" applyFill="1" applyBorder="1" applyAlignment="1">
      <alignment horizontal="center"/>
    </xf>
    <xf numFmtId="1" fontId="27" fillId="0" borderId="19" xfId="0" applyNumberFormat="1" applyFont="1" applyFill="1" applyBorder="1" applyAlignment="1">
      <alignment horizontal="center"/>
    </xf>
    <xf numFmtId="1" fontId="27" fillId="20" borderId="19" xfId="51" applyNumberFormat="1" applyFont="1" applyFill="1" applyBorder="1" applyAlignment="1">
      <alignment horizontal="center" vertical="center"/>
    </xf>
    <xf numFmtId="1" fontId="27" fillId="0" borderId="19" xfId="0" applyNumberFormat="1" applyFont="1" applyBorder="1" applyAlignment="1" applyProtection="1">
      <alignment horizontal="center" vertical="center"/>
      <protection/>
    </xf>
    <xf numFmtId="1" fontId="27" fillId="0" borderId="0" xfId="0" applyNumberFormat="1" applyFont="1" applyAlignment="1">
      <alignment/>
    </xf>
    <xf numFmtId="182" fontId="27" fillId="21" borderId="19" xfId="0" applyNumberFormat="1" applyFont="1" applyFill="1" applyBorder="1" applyAlignment="1">
      <alignment horizontal="center"/>
    </xf>
    <xf numFmtId="0" fontId="39" fillId="0" borderId="0" xfId="61" applyFont="1">
      <alignment/>
      <protection/>
    </xf>
    <xf numFmtId="0" fontId="28" fillId="18" borderId="0" xfId="61" applyFont="1" applyFill="1" applyAlignment="1">
      <alignment vertical="center"/>
      <protection/>
    </xf>
    <xf numFmtId="0" fontId="27" fillId="0" borderId="0" xfId="61" applyFont="1">
      <alignment/>
      <protection/>
    </xf>
    <xf numFmtId="0" fontId="28" fillId="18" borderId="0" xfId="61" applyFont="1" applyFill="1" applyAlignment="1">
      <alignment vertical="center" wrapText="1"/>
      <protection/>
    </xf>
    <xf numFmtId="0" fontId="28" fillId="0" borderId="12" xfId="61" applyFont="1" applyBorder="1" applyAlignment="1">
      <alignment horizontal="center" vertical="center" wrapText="1"/>
      <protection/>
    </xf>
    <xf numFmtId="0" fontId="28" fillId="0" borderId="11" xfId="61" applyFont="1" applyBorder="1" applyAlignment="1">
      <alignment horizontal="center" vertical="center"/>
      <protection/>
    </xf>
    <xf numFmtId="0" fontId="28" fillId="0" borderId="16" xfId="61" applyFont="1" applyBorder="1" applyAlignment="1">
      <alignment horizontal="center" vertical="center" wrapText="1"/>
      <protection/>
    </xf>
    <xf numFmtId="0" fontId="28" fillId="0" borderId="18" xfId="61" applyFont="1" applyBorder="1" applyAlignment="1">
      <alignment horizontal="center" vertical="center" wrapText="1"/>
      <protection/>
    </xf>
    <xf numFmtId="0" fontId="28" fillId="21" borderId="21" xfId="61" applyFont="1" applyFill="1" applyBorder="1" applyAlignment="1">
      <alignment horizontal="center" vertical="center"/>
      <protection/>
    </xf>
    <xf numFmtId="0" fontId="28" fillId="21" borderId="14" xfId="61" applyFont="1" applyFill="1" applyBorder="1" applyAlignment="1">
      <alignment horizontal="center" vertical="center"/>
      <protection/>
    </xf>
    <xf numFmtId="0" fontId="28" fillId="21" borderId="15" xfId="61" applyFont="1" applyFill="1" applyBorder="1" applyAlignment="1">
      <alignment horizontal="center" vertical="center"/>
      <protection/>
    </xf>
    <xf numFmtId="182" fontId="28" fillId="21" borderId="14" xfId="57" applyNumberFormat="1" applyFont="1" applyFill="1" applyBorder="1" applyAlignment="1">
      <alignment horizontal="center" vertical="center"/>
    </xf>
    <xf numFmtId="182" fontId="28" fillId="21" borderId="15" xfId="57" applyNumberFormat="1" applyFont="1" applyFill="1" applyBorder="1" applyAlignment="1">
      <alignment horizontal="center" vertical="center"/>
    </xf>
    <xf numFmtId="182" fontId="28" fillId="21" borderId="0" xfId="57" applyNumberFormat="1" applyFont="1" applyFill="1" applyBorder="1" applyAlignment="1">
      <alignment horizontal="center" vertical="center"/>
    </xf>
    <xf numFmtId="182" fontId="28" fillId="21" borderId="17" xfId="57" applyNumberFormat="1" applyFont="1" applyFill="1" applyBorder="1" applyAlignment="1">
      <alignment horizontal="center" vertical="center"/>
    </xf>
    <xf numFmtId="0" fontId="27" fillId="20" borderId="21" xfId="61" applyFont="1" applyFill="1" applyBorder="1" applyAlignment="1">
      <alignment horizontal="center"/>
      <protection/>
    </xf>
    <xf numFmtId="2" fontId="27" fillId="20" borderId="0" xfId="61" applyNumberFormat="1" applyFont="1" applyFill="1">
      <alignment/>
      <protection/>
    </xf>
    <xf numFmtId="1" fontId="27" fillId="20" borderId="17" xfId="61" applyNumberFormat="1" applyFont="1" applyFill="1" applyBorder="1" applyAlignment="1">
      <alignment horizontal="center" vertical="center" wrapText="1"/>
      <protection/>
    </xf>
    <xf numFmtId="182" fontId="27" fillId="20" borderId="17" xfId="61" applyNumberFormat="1" applyFont="1" applyFill="1" applyBorder="1" applyAlignment="1">
      <alignment horizontal="center" vertical="center"/>
      <protection/>
    </xf>
    <xf numFmtId="0" fontId="27" fillId="21" borderId="21" xfId="61" applyFont="1" applyFill="1" applyBorder="1" applyAlignment="1">
      <alignment horizontal="center"/>
      <protection/>
    </xf>
    <xf numFmtId="2" fontId="27" fillId="21" borderId="17" xfId="61" applyNumberFormat="1" applyFont="1" applyFill="1" applyBorder="1" applyAlignment="1">
      <alignment horizontal="center" vertical="center"/>
      <protection/>
    </xf>
    <xf numFmtId="0" fontId="27" fillId="20" borderId="17" xfId="61" applyFont="1" applyFill="1" applyBorder="1" applyAlignment="1">
      <alignment horizontal="center"/>
      <protection/>
    </xf>
    <xf numFmtId="2" fontId="27" fillId="20" borderId="17" xfId="61" applyNumberFormat="1" applyFont="1" applyFill="1" applyBorder="1" applyAlignment="1">
      <alignment horizontal="center" vertical="center"/>
      <protection/>
    </xf>
    <xf numFmtId="0" fontId="27" fillId="20" borderId="0" xfId="61" applyFont="1" applyFill="1">
      <alignment/>
      <protection/>
    </xf>
    <xf numFmtId="0" fontId="28" fillId="20" borderId="0" xfId="61" applyFont="1" applyFill="1" applyAlignment="1">
      <alignment vertical="center" wrapText="1"/>
      <protection/>
    </xf>
    <xf numFmtId="0" fontId="27" fillId="20" borderId="0" xfId="61" applyFont="1" applyFill="1" applyAlignment="1">
      <alignment horizontal="center"/>
      <protection/>
    </xf>
    <xf numFmtId="0" fontId="28" fillId="0" borderId="11" xfId="61" applyFont="1" applyBorder="1" applyAlignment="1">
      <alignment vertical="center"/>
      <protection/>
    </xf>
    <xf numFmtId="0" fontId="28" fillId="0" borderId="12" xfId="61" applyFont="1" applyBorder="1" applyAlignment="1">
      <alignment vertical="center"/>
      <protection/>
    </xf>
    <xf numFmtId="0" fontId="28" fillId="21" borderId="0" xfId="61" applyFont="1" applyFill="1" applyAlignment="1">
      <alignment horizontal="center" vertical="center"/>
      <protection/>
    </xf>
    <xf numFmtId="2" fontId="27" fillId="20" borderId="0" xfId="61" applyNumberFormat="1" applyFont="1" applyFill="1" applyAlignment="1">
      <alignment horizontal="center"/>
      <protection/>
    </xf>
    <xf numFmtId="2" fontId="27" fillId="20" borderId="0" xfId="61" applyNumberFormat="1" applyFont="1" applyFill="1" applyAlignment="1">
      <alignment horizontal="center" vertical="center"/>
      <protection/>
    </xf>
    <xf numFmtId="2" fontId="27" fillId="21" borderId="0" xfId="61" applyNumberFormat="1" applyFont="1" applyFill="1" applyAlignment="1">
      <alignment horizontal="center"/>
      <protection/>
    </xf>
    <xf numFmtId="2" fontId="27" fillId="21" borderId="0" xfId="61" applyNumberFormat="1" applyFont="1" applyFill="1" applyAlignment="1">
      <alignment horizontal="center" vertical="center"/>
      <protection/>
    </xf>
    <xf numFmtId="0" fontId="27" fillId="21" borderId="17" xfId="61" applyFont="1" applyFill="1" applyBorder="1" applyAlignment="1">
      <alignment horizontal="center"/>
      <protection/>
    </xf>
    <xf numFmtId="2" fontId="27" fillId="21" borderId="20" xfId="61" applyNumberFormat="1" applyFont="1" applyFill="1" applyBorder="1" applyAlignment="1">
      <alignment horizontal="center"/>
      <protection/>
    </xf>
    <xf numFmtId="2" fontId="27" fillId="21" borderId="20" xfId="61" applyNumberFormat="1" applyFont="1" applyFill="1" applyBorder="1" applyAlignment="1">
      <alignment horizontal="center" vertical="center"/>
      <protection/>
    </xf>
    <xf numFmtId="0" fontId="27" fillId="20" borderId="17" xfId="61" applyFont="1" applyFill="1" applyBorder="1" applyAlignment="1">
      <alignment horizontal="center" vertical="center"/>
      <protection/>
    </xf>
    <xf numFmtId="0" fontId="27" fillId="21" borderId="0" xfId="61" applyFont="1" applyFill="1" applyBorder="1" applyAlignment="1">
      <alignment horizontal="center"/>
      <protection/>
    </xf>
    <xf numFmtId="0" fontId="27" fillId="0" borderId="17" xfId="61" applyFont="1" applyFill="1" applyBorder="1" applyAlignment="1">
      <alignment horizontal="center"/>
      <protection/>
    </xf>
    <xf numFmtId="2" fontId="27" fillId="0" borderId="20" xfId="61" applyNumberFormat="1" applyFont="1" applyFill="1" applyBorder="1" applyAlignment="1">
      <alignment horizontal="center"/>
      <protection/>
    </xf>
    <xf numFmtId="2" fontId="27" fillId="0" borderId="17" xfId="61" applyNumberFormat="1" applyFont="1" applyFill="1" applyBorder="1" applyAlignment="1">
      <alignment horizontal="center" vertical="center"/>
      <protection/>
    </xf>
    <xf numFmtId="2" fontId="27" fillId="0" borderId="20" xfId="61" applyNumberFormat="1" applyFont="1" applyFill="1" applyBorder="1" applyAlignment="1">
      <alignment horizontal="center" vertical="center"/>
      <protection/>
    </xf>
    <xf numFmtId="0" fontId="27" fillId="0" borderId="0" xfId="61" applyFont="1" applyFill="1">
      <alignment/>
      <protection/>
    </xf>
    <xf numFmtId="0" fontId="27" fillId="21" borderId="17" xfId="61" applyFont="1" applyFill="1" applyBorder="1" applyAlignment="1">
      <alignment horizontal="center"/>
      <protection/>
    </xf>
    <xf numFmtId="0" fontId="28" fillId="22" borderId="0" xfId="0" applyFont="1" applyFill="1" applyAlignment="1">
      <alignment vertical="center" wrapText="1"/>
    </xf>
    <xf numFmtId="0" fontId="28" fillId="18" borderId="0" xfId="61" applyFont="1" applyFill="1" applyAlignment="1">
      <alignment vertical="center" wrapText="1"/>
      <protection/>
    </xf>
    <xf numFmtId="1" fontId="27" fillId="2" borderId="0" xfId="0" applyNumberFormat="1" applyFont="1" applyFill="1" applyBorder="1" applyAlignment="1">
      <alignment horizontal="center"/>
    </xf>
    <xf numFmtId="1" fontId="27" fillId="2" borderId="17" xfId="0" applyNumberFormat="1" applyFont="1" applyFill="1" applyBorder="1" applyAlignment="1">
      <alignment horizontal="center"/>
    </xf>
    <xf numFmtId="1" fontId="27" fillId="20" borderId="0" xfId="0" applyNumberFormat="1" applyFont="1" applyFill="1" applyBorder="1" applyAlignment="1">
      <alignment horizontal="center"/>
    </xf>
    <xf numFmtId="1" fontId="27" fillId="20" borderId="17" xfId="0" applyNumberFormat="1" applyFont="1" applyFill="1" applyBorder="1" applyAlignment="1">
      <alignment horizontal="center"/>
    </xf>
    <xf numFmtId="2" fontId="27" fillId="0" borderId="0" xfId="61" applyNumberFormat="1" applyFont="1" applyFill="1" applyBorder="1" applyAlignment="1">
      <alignment horizontal="center"/>
      <protection/>
    </xf>
    <xf numFmtId="0" fontId="27" fillId="0" borderId="17" xfId="61" applyFont="1" applyFill="1" applyBorder="1" applyAlignment="1">
      <alignment horizontal="center"/>
      <protection/>
    </xf>
    <xf numFmtId="0" fontId="28" fillId="21" borderId="17" xfId="61" applyFont="1" applyFill="1" applyBorder="1" applyAlignment="1">
      <alignment horizontal="center"/>
      <protection/>
    </xf>
    <xf numFmtId="0" fontId="27" fillId="0" borderId="21" xfId="61" applyFont="1" applyFill="1" applyBorder="1" applyAlignment="1">
      <alignment horizontal="center"/>
      <protection/>
    </xf>
    <xf numFmtId="1" fontId="27" fillId="21" borderId="0" xfId="54" applyNumberFormat="1" applyFont="1" applyFill="1" applyBorder="1" applyAlignment="1">
      <alignment horizontal="center" vertical="center"/>
    </xf>
    <xf numFmtId="1" fontId="27" fillId="21" borderId="17" xfId="54" applyNumberFormat="1" applyFont="1" applyFill="1" applyBorder="1" applyAlignment="1">
      <alignment horizontal="center" vertical="center"/>
    </xf>
    <xf numFmtId="1" fontId="27" fillId="20" borderId="0" xfId="54" applyNumberFormat="1" applyFont="1" applyFill="1" applyBorder="1" applyAlignment="1">
      <alignment horizontal="center" vertical="center"/>
    </xf>
    <xf numFmtId="1" fontId="27" fillId="20" borderId="17" xfId="54" applyNumberFormat="1" applyFont="1" applyFill="1" applyBorder="1" applyAlignment="1">
      <alignment horizontal="center" vertical="center"/>
    </xf>
    <xf numFmtId="0" fontId="27" fillId="21" borderId="21" xfId="61" applyFont="1" applyFill="1" applyBorder="1" applyAlignment="1">
      <alignment horizontal="center"/>
      <protection/>
    </xf>
    <xf numFmtId="0" fontId="27" fillId="0" borderId="23" xfId="61" applyFont="1" applyFill="1" applyBorder="1" applyAlignment="1">
      <alignment horizontal="center"/>
      <protection/>
    </xf>
    <xf numFmtId="2" fontId="27" fillId="0" borderId="19" xfId="61" applyNumberFormat="1" applyFont="1" applyFill="1" applyBorder="1" applyAlignment="1">
      <alignment horizontal="center"/>
      <protection/>
    </xf>
    <xf numFmtId="2" fontId="27" fillId="0" borderId="18" xfId="61" applyNumberFormat="1" applyFont="1" applyFill="1" applyBorder="1" applyAlignment="1">
      <alignment horizontal="center" vertical="center"/>
      <protection/>
    </xf>
    <xf numFmtId="2" fontId="27" fillId="0" borderId="19" xfId="61" applyNumberFormat="1" applyFont="1" applyFill="1" applyBorder="1" applyAlignment="1">
      <alignment horizontal="center" vertical="center"/>
      <protection/>
    </xf>
    <xf numFmtId="2" fontId="27" fillId="0" borderId="16" xfId="61" applyNumberFormat="1" applyFont="1" applyFill="1" applyBorder="1" applyAlignment="1">
      <alignment horizontal="center" vertical="center"/>
      <protection/>
    </xf>
    <xf numFmtId="0" fontId="23" fillId="0" borderId="11" xfId="48" applyFont="1" applyBorder="1" applyAlignment="1" applyProtection="1">
      <alignment horizontal="left" vertical="center"/>
      <protection/>
    </xf>
    <xf numFmtId="0" fontId="25" fillId="0" borderId="11" xfId="48" applyFont="1" applyBorder="1" applyAlignment="1" applyProtection="1">
      <alignment horizontal="left" vertical="center"/>
      <protection/>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3" fillId="19" borderId="13" xfId="0" applyFont="1" applyFill="1" applyBorder="1" applyAlignment="1">
      <alignment horizontal="center" vertical="center" wrapText="1"/>
    </xf>
    <xf numFmtId="0" fontId="43" fillId="19" borderId="14" xfId="0" applyFont="1" applyFill="1" applyBorder="1" applyAlignment="1">
      <alignment horizontal="center" vertical="center" wrapText="1"/>
    </xf>
    <xf numFmtId="0" fontId="43" fillId="19" borderId="15" xfId="0" applyFont="1" applyFill="1" applyBorder="1" applyAlignment="1">
      <alignment horizontal="center" vertical="center" wrapText="1"/>
    </xf>
    <xf numFmtId="0" fontId="43" fillId="19" borderId="19" xfId="0" applyFont="1" applyFill="1" applyBorder="1" applyAlignment="1">
      <alignment horizontal="center" vertical="center" wrapText="1"/>
    </xf>
    <xf numFmtId="0" fontId="43" fillId="19" borderId="16" xfId="0" applyFont="1" applyFill="1" applyBorder="1" applyAlignment="1">
      <alignment horizontal="center" vertical="center" wrapText="1"/>
    </xf>
    <xf numFmtId="0" fontId="43" fillId="19" borderId="18" xfId="0" applyFont="1" applyFill="1" applyBorder="1" applyAlignment="1">
      <alignment horizontal="center" vertical="center" wrapText="1"/>
    </xf>
    <xf numFmtId="0" fontId="41" fillId="19" borderId="0" xfId="0" applyFont="1" applyFill="1" applyBorder="1" applyAlignment="1">
      <alignment horizontal="center" vertical="center"/>
    </xf>
    <xf numFmtId="0" fontId="44" fillId="19" borderId="11" xfId="0" applyFont="1" applyFill="1" applyBorder="1" applyAlignment="1">
      <alignment horizontal="center"/>
    </xf>
    <xf numFmtId="0" fontId="44" fillId="19" borderId="12" xfId="0" applyFont="1" applyFill="1" applyBorder="1" applyAlignment="1">
      <alignment horizontal="center"/>
    </xf>
    <xf numFmtId="0" fontId="28" fillId="0" borderId="0"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wrapText="1"/>
      <protection/>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0" fontId="28" fillId="0" borderId="13"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44" fillId="19" borderId="10" xfId="0"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14"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5" xfId="0" applyFont="1" applyFill="1" applyBorder="1" applyAlignment="1" applyProtection="1">
      <alignment horizontal="center" vertical="center"/>
      <protection/>
    </xf>
    <xf numFmtId="0" fontId="44" fillId="19" borderId="14" xfId="0" applyFont="1" applyFill="1" applyBorder="1" applyAlignment="1">
      <alignment horizontal="center"/>
    </xf>
    <xf numFmtId="0" fontId="44" fillId="19" borderId="15" xfId="0" applyFont="1" applyFill="1" applyBorder="1" applyAlignment="1">
      <alignment horizontal="center"/>
    </xf>
    <xf numFmtId="0" fontId="41" fillId="19" borderId="0" xfId="61" applyFont="1" applyFill="1" applyAlignment="1">
      <alignment horizontal="center" vertical="center"/>
      <protection/>
    </xf>
    <xf numFmtId="0" fontId="41" fillId="19" borderId="0" xfId="61" applyFont="1" applyFill="1" applyBorder="1" applyAlignment="1">
      <alignment horizontal="center" vertical="center"/>
      <protection/>
    </xf>
    <xf numFmtId="0" fontId="28" fillId="0" borderId="21" xfId="61" applyFont="1" applyBorder="1" applyAlignment="1">
      <alignment horizontal="center" vertical="center"/>
      <protection/>
    </xf>
    <xf numFmtId="0" fontId="28" fillId="0" borderId="23" xfId="61" applyFont="1" applyBorder="1" applyAlignment="1">
      <alignment horizontal="center" vertical="center"/>
      <protection/>
    </xf>
    <xf numFmtId="0" fontId="28" fillId="0" borderId="18" xfId="61" applyFont="1" applyBorder="1" applyAlignment="1">
      <alignment horizontal="center" vertical="center" wrapText="1"/>
      <protection/>
    </xf>
    <xf numFmtId="0" fontId="28" fillId="0" borderId="23" xfId="61" applyFont="1" applyBorder="1" applyAlignment="1">
      <alignment horizontal="center" vertical="center" wrapText="1"/>
      <protection/>
    </xf>
    <xf numFmtId="0" fontId="28" fillId="0" borderId="16" xfId="61" applyFont="1" applyBorder="1" applyAlignment="1">
      <alignment horizontal="center" vertical="center" wrapText="1"/>
      <protection/>
    </xf>
    <xf numFmtId="0" fontId="28" fillId="0" borderId="19" xfId="61" applyFont="1" applyBorder="1" applyAlignment="1">
      <alignment horizontal="center" vertical="center" wrapText="1"/>
      <protection/>
    </xf>
    <xf numFmtId="0" fontId="28" fillId="0" borderId="12" xfId="61" applyFont="1" applyBorder="1" applyAlignment="1">
      <alignment horizontal="center" vertical="center" wrapText="1"/>
      <protection/>
    </xf>
    <xf numFmtId="0" fontId="28" fillId="0" borderId="24" xfId="61" applyFont="1" applyBorder="1" applyAlignment="1">
      <alignment horizontal="center" vertical="center" wrapText="1"/>
      <protection/>
    </xf>
    <xf numFmtId="0" fontId="28" fillId="0" borderId="11" xfId="61" applyFont="1" applyBorder="1" applyAlignment="1">
      <alignment horizontal="center" vertical="center" wrapText="1"/>
      <protection/>
    </xf>
    <xf numFmtId="0" fontId="28" fillId="0" borderId="10" xfId="61" applyFont="1" applyBorder="1" applyAlignment="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Currency" xfId="58"/>
    <cellStyle name="Currency [0]" xfId="59"/>
    <cellStyle name="Neutral" xfId="60"/>
    <cellStyle name="Normal 2" xfId="61"/>
    <cellStyle name="Normal 3" xfId="62"/>
    <cellStyle name="Normal 4"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3</xdr:col>
      <xdr:colOff>542925</xdr:colOff>
      <xdr:row>3</xdr:row>
      <xdr:rowOff>190500</xdr:rowOff>
    </xdr:to>
    <xdr:pic>
      <xdr:nvPicPr>
        <xdr:cNvPr id="1" name="Imagen 3"/>
        <xdr:cNvPicPr preferRelativeResize="1">
          <a:picLocks noChangeAspect="1"/>
        </xdr:cNvPicPr>
      </xdr:nvPicPr>
      <xdr:blipFill>
        <a:blip r:embed="rId1"/>
        <a:stretch>
          <a:fillRect/>
        </a:stretch>
      </xdr:blipFill>
      <xdr:spPr>
        <a:xfrm>
          <a:off x="104775" y="142875"/>
          <a:ext cx="2085975" cy="847725"/>
        </a:xfrm>
        <a:prstGeom prst="rect">
          <a:avLst/>
        </a:prstGeom>
        <a:noFill/>
        <a:ln w="9525" cmpd="sng">
          <a:noFill/>
        </a:ln>
      </xdr:spPr>
    </xdr:pic>
    <xdr:clientData/>
  </xdr:twoCellAnchor>
  <xdr:twoCellAnchor editAs="oneCell">
    <xdr:from>
      <xdr:col>9</xdr:col>
      <xdr:colOff>219075</xdr:colOff>
      <xdr:row>0</xdr:row>
      <xdr:rowOff>104775</xdr:rowOff>
    </xdr:from>
    <xdr:to>
      <xdr:col>14</xdr:col>
      <xdr:colOff>657225</xdr:colOff>
      <xdr:row>3</xdr:row>
      <xdr:rowOff>257175</xdr:rowOff>
    </xdr:to>
    <xdr:pic>
      <xdr:nvPicPr>
        <xdr:cNvPr id="2" name="Imagen 4"/>
        <xdr:cNvPicPr preferRelativeResize="1">
          <a:picLocks noChangeAspect="1"/>
        </xdr:cNvPicPr>
      </xdr:nvPicPr>
      <xdr:blipFill>
        <a:blip r:embed="rId2"/>
        <a:stretch>
          <a:fillRect/>
        </a:stretch>
      </xdr:blipFill>
      <xdr:spPr>
        <a:xfrm>
          <a:off x="7077075" y="104775"/>
          <a:ext cx="4248150" cy="952500"/>
        </a:xfrm>
        <a:prstGeom prst="rect">
          <a:avLst/>
        </a:prstGeom>
        <a:noFill/>
        <a:ln w="9525" cmpd="sng">
          <a:noFill/>
        </a:ln>
      </xdr:spPr>
    </xdr:pic>
    <xdr:clientData/>
  </xdr:twoCellAnchor>
  <xdr:twoCellAnchor>
    <xdr:from>
      <xdr:col>0</xdr:col>
      <xdr:colOff>0</xdr:colOff>
      <xdr:row>4</xdr:row>
      <xdr:rowOff>123825</xdr:rowOff>
    </xdr:from>
    <xdr:to>
      <xdr:col>15</xdr:col>
      <xdr:colOff>0</xdr:colOff>
      <xdr:row>4</xdr:row>
      <xdr:rowOff>200025</xdr:rowOff>
    </xdr:to>
    <xdr:pic>
      <xdr:nvPicPr>
        <xdr:cNvPr id="3" name="Imagen 2" descr="linea"/>
        <xdr:cNvPicPr preferRelativeResize="1">
          <a:picLocks noChangeAspect="0"/>
        </xdr:cNvPicPr>
      </xdr:nvPicPr>
      <xdr:blipFill>
        <a:blip r:embed="rId3"/>
        <a:stretch>
          <a:fillRect/>
        </a:stretch>
      </xdr:blipFill>
      <xdr:spPr>
        <a:xfrm>
          <a:off x="0" y="1190625"/>
          <a:ext cx="11430000" cy="76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247650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2442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1">
      <selection activeCell="A6" sqref="A6:O7"/>
    </sheetView>
  </sheetViews>
  <sheetFormatPr defaultColWidth="11.421875" defaultRowHeight="12.75"/>
  <cols>
    <col min="1" max="1" width="9.140625" style="3" customWidth="1"/>
    <col min="2" max="2" width="4.140625" style="0" customWidth="1"/>
    <col min="7" max="7" width="19.421875" style="0" customWidth="1"/>
    <col min="9" max="9" width="13.00390625" style="0" customWidth="1"/>
  </cols>
  <sheetData>
    <row r="1" spans="1:15" ht="21" customHeight="1">
      <c r="A1" s="366"/>
      <c r="B1" s="367"/>
      <c r="C1" s="367"/>
      <c r="D1" s="367"/>
      <c r="E1" s="367"/>
      <c r="F1" s="367"/>
      <c r="G1" s="367"/>
      <c r="H1" s="367"/>
      <c r="I1" s="367"/>
      <c r="J1" s="367"/>
      <c r="K1" s="367"/>
      <c r="L1" s="367"/>
      <c r="M1" s="367"/>
      <c r="N1" s="367"/>
      <c r="O1" s="368"/>
    </row>
    <row r="2" spans="1:15" ht="21" customHeight="1">
      <c r="A2" s="369"/>
      <c r="B2" s="370"/>
      <c r="C2" s="370"/>
      <c r="D2" s="370"/>
      <c r="E2" s="370"/>
      <c r="F2" s="370"/>
      <c r="G2" s="370"/>
      <c r="H2" s="370"/>
      <c r="I2" s="370"/>
      <c r="J2" s="370"/>
      <c r="K2" s="370"/>
      <c r="L2" s="370"/>
      <c r="M2" s="370"/>
      <c r="N2" s="370"/>
      <c r="O2" s="371"/>
    </row>
    <row r="3" spans="1:15" ht="21" customHeight="1">
      <c r="A3" s="369"/>
      <c r="B3" s="370"/>
      <c r="C3" s="370"/>
      <c r="D3" s="370"/>
      <c r="E3" s="370"/>
      <c r="F3" s="370"/>
      <c r="G3" s="370"/>
      <c r="H3" s="370"/>
      <c r="I3" s="370"/>
      <c r="J3" s="370"/>
      <c r="K3" s="370"/>
      <c r="L3" s="370"/>
      <c r="M3" s="370"/>
      <c r="N3" s="370"/>
      <c r="O3" s="371"/>
    </row>
    <row r="4" spans="1:15" ht="21" customHeight="1">
      <c r="A4" s="369"/>
      <c r="B4" s="370"/>
      <c r="C4" s="370"/>
      <c r="D4" s="370"/>
      <c r="E4" s="370"/>
      <c r="F4" s="370"/>
      <c r="G4" s="370"/>
      <c r="H4" s="370"/>
      <c r="I4" s="370"/>
      <c r="J4" s="370"/>
      <c r="K4" s="370"/>
      <c r="L4" s="370"/>
      <c r="M4" s="370"/>
      <c r="N4" s="370"/>
      <c r="O4" s="371"/>
    </row>
    <row r="5" spans="1:15" ht="21" customHeight="1">
      <c r="A5" s="372"/>
      <c r="B5" s="373"/>
      <c r="C5" s="373"/>
      <c r="D5" s="373"/>
      <c r="E5" s="373"/>
      <c r="F5" s="373"/>
      <c r="G5" s="373"/>
      <c r="H5" s="373"/>
      <c r="I5" s="373"/>
      <c r="J5" s="373"/>
      <c r="K5" s="373"/>
      <c r="L5" s="373"/>
      <c r="M5" s="373"/>
      <c r="N5" s="373"/>
      <c r="O5" s="374"/>
    </row>
    <row r="6" spans="1:15" s="21" customFormat="1" ht="26.25" customHeight="1">
      <c r="A6" s="375" t="s">
        <v>50</v>
      </c>
      <c r="B6" s="376"/>
      <c r="C6" s="376"/>
      <c r="D6" s="376"/>
      <c r="E6" s="376"/>
      <c r="F6" s="376"/>
      <c r="G6" s="376"/>
      <c r="H6" s="376"/>
      <c r="I6" s="376"/>
      <c r="J6" s="376"/>
      <c r="K6" s="376"/>
      <c r="L6" s="376"/>
      <c r="M6" s="376"/>
      <c r="N6" s="376"/>
      <c r="O6" s="377"/>
    </row>
    <row r="7" spans="1:15" ht="12.75" customHeight="1">
      <c r="A7" s="378"/>
      <c r="B7" s="379"/>
      <c r="C7" s="379"/>
      <c r="D7" s="379"/>
      <c r="E7" s="379"/>
      <c r="F7" s="379"/>
      <c r="G7" s="379"/>
      <c r="H7" s="379"/>
      <c r="I7" s="379"/>
      <c r="J7" s="379"/>
      <c r="K7" s="379"/>
      <c r="L7" s="379"/>
      <c r="M7" s="379"/>
      <c r="N7" s="379"/>
      <c r="O7" s="380"/>
    </row>
    <row r="8" spans="1:15" ht="27" customHeight="1">
      <c r="A8" s="5">
        <v>1.1</v>
      </c>
      <c r="B8" s="365" t="s">
        <v>49</v>
      </c>
      <c r="C8" s="365"/>
      <c r="D8" s="365"/>
      <c r="E8" s="365"/>
      <c r="F8" s="365"/>
      <c r="G8" s="365"/>
      <c r="H8" s="6"/>
      <c r="I8" s="6"/>
      <c r="J8" s="6"/>
      <c r="K8" s="6"/>
      <c r="L8" s="6"/>
      <c r="M8" s="6"/>
      <c r="N8" s="6"/>
      <c r="O8" s="7"/>
    </row>
    <row r="9" spans="1:15" ht="27" customHeight="1">
      <c r="A9" s="8">
        <v>1.2</v>
      </c>
      <c r="B9" s="365" t="s">
        <v>51</v>
      </c>
      <c r="C9" s="365"/>
      <c r="D9" s="365"/>
      <c r="E9" s="365"/>
      <c r="F9" s="365"/>
      <c r="G9" s="365"/>
      <c r="H9" s="365"/>
      <c r="I9" s="365"/>
      <c r="J9" s="9"/>
      <c r="K9" s="9"/>
      <c r="L9" s="9"/>
      <c r="M9" s="9"/>
      <c r="N9" s="9"/>
      <c r="O9" s="10"/>
    </row>
    <row r="10" spans="1:15" ht="27" customHeight="1">
      <c r="A10" s="8">
        <v>1.3</v>
      </c>
      <c r="B10" s="365" t="s">
        <v>52</v>
      </c>
      <c r="C10" s="365"/>
      <c r="D10" s="365"/>
      <c r="E10" s="365"/>
      <c r="F10" s="365"/>
      <c r="G10" s="365"/>
      <c r="H10" s="365"/>
      <c r="I10" s="365"/>
      <c r="J10" s="9"/>
      <c r="K10" s="9"/>
      <c r="L10" s="9"/>
      <c r="M10" s="9"/>
      <c r="N10" s="9"/>
      <c r="O10" s="10"/>
    </row>
    <row r="11" spans="1:15" ht="27" customHeight="1">
      <c r="A11" s="8">
        <v>1.4</v>
      </c>
      <c r="B11" s="365" t="s">
        <v>53</v>
      </c>
      <c r="C11" s="365"/>
      <c r="D11" s="365"/>
      <c r="E11" s="365"/>
      <c r="F11" s="365"/>
      <c r="G11" s="365"/>
      <c r="H11" s="365"/>
      <c r="I11" s="365"/>
      <c r="J11" s="9"/>
      <c r="K11" s="9"/>
      <c r="L11" s="9"/>
      <c r="M11" s="9"/>
      <c r="N11" s="9"/>
      <c r="O11" s="10"/>
    </row>
    <row r="12" spans="1:15" ht="27" customHeight="1">
      <c r="A12" s="8">
        <v>1.5</v>
      </c>
      <c r="B12" s="365" t="s">
        <v>54</v>
      </c>
      <c r="C12" s="365"/>
      <c r="D12" s="365"/>
      <c r="E12" s="365"/>
      <c r="F12" s="365"/>
      <c r="G12" s="365"/>
      <c r="H12" s="365"/>
      <c r="I12" s="365"/>
      <c r="J12" s="9"/>
      <c r="K12" s="9"/>
      <c r="L12" s="9"/>
      <c r="M12" s="9"/>
      <c r="N12" s="9"/>
      <c r="O12" s="10"/>
    </row>
    <row r="13" spans="1:15" ht="27" customHeight="1">
      <c r="A13" s="8">
        <v>1.6</v>
      </c>
      <c r="B13" s="365" t="s">
        <v>55</v>
      </c>
      <c r="C13" s="365"/>
      <c r="D13" s="365"/>
      <c r="E13" s="365"/>
      <c r="F13" s="365"/>
      <c r="G13" s="365"/>
      <c r="H13" s="365"/>
      <c r="I13" s="365"/>
      <c r="J13" s="9"/>
      <c r="K13" s="9"/>
      <c r="L13" s="9"/>
      <c r="M13" s="9"/>
      <c r="N13" s="9"/>
      <c r="O13" s="10"/>
    </row>
    <row r="14" spans="1:15" ht="27" customHeight="1">
      <c r="A14" s="5">
        <v>1.7</v>
      </c>
      <c r="B14" s="365" t="s">
        <v>56</v>
      </c>
      <c r="C14" s="365"/>
      <c r="D14" s="365"/>
      <c r="E14" s="365"/>
      <c r="F14" s="365"/>
      <c r="G14" s="365"/>
      <c r="H14" s="365"/>
      <c r="I14" s="365"/>
      <c r="J14" s="6"/>
      <c r="K14" s="6"/>
      <c r="L14" s="6"/>
      <c r="M14" s="6"/>
      <c r="N14" s="6"/>
      <c r="O14" s="7"/>
    </row>
    <row r="15" spans="1:15" ht="27" customHeight="1">
      <c r="A15" s="5">
        <v>1.8</v>
      </c>
      <c r="B15" s="365" t="s">
        <v>135</v>
      </c>
      <c r="C15" s="365"/>
      <c r="D15" s="365"/>
      <c r="E15" s="365"/>
      <c r="F15" s="365"/>
      <c r="G15" s="365"/>
      <c r="H15" s="365"/>
      <c r="I15" s="365"/>
      <c r="J15" s="6"/>
      <c r="K15" s="6"/>
      <c r="L15" s="6"/>
      <c r="M15" s="6"/>
      <c r="N15" s="6"/>
      <c r="O15" s="7"/>
    </row>
    <row r="16" spans="1:15" ht="16.5">
      <c r="A16" s="5">
        <v>1.9</v>
      </c>
      <c r="B16" s="364" t="s">
        <v>164</v>
      </c>
      <c r="C16" s="364"/>
      <c r="D16" s="364"/>
      <c r="E16" s="364"/>
      <c r="F16" s="364"/>
      <c r="G16" s="364"/>
      <c r="H16" s="365"/>
      <c r="I16" s="365"/>
      <c r="J16" s="6"/>
      <c r="K16" s="6"/>
      <c r="L16" s="6"/>
      <c r="M16" s="6"/>
      <c r="N16" s="6"/>
      <c r="O16" s="7"/>
    </row>
    <row r="17" ht="12.75">
      <c r="C17" s="1"/>
    </row>
    <row r="18" ht="12.75">
      <c r="C18" s="1"/>
    </row>
    <row r="20" ht="12.75">
      <c r="B20" s="4"/>
    </row>
    <row r="21" ht="12.75">
      <c r="C21" s="1"/>
    </row>
    <row r="22" ht="12.75">
      <c r="C22" s="1"/>
    </row>
    <row r="24" ht="12.75">
      <c r="B24" s="2"/>
    </row>
    <row r="25" ht="12.75">
      <c r="C25" s="1"/>
    </row>
    <row r="26" ht="12.75">
      <c r="C26" s="1"/>
    </row>
  </sheetData>
  <sheetProtection/>
  <mergeCells count="19">
    <mergeCell ref="B14:G14"/>
    <mergeCell ref="H14:I14"/>
    <mergeCell ref="H9:I9"/>
    <mergeCell ref="H10:I10"/>
    <mergeCell ref="H11:I11"/>
    <mergeCell ref="B12:G12"/>
    <mergeCell ref="H12:I12"/>
    <mergeCell ref="B13:G13"/>
    <mergeCell ref="H13:I13"/>
    <mergeCell ref="B16:G16"/>
    <mergeCell ref="H16:I16"/>
    <mergeCell ref="B15:G15"/>
    <mergeCell ref="H15:I15"/>
    <mergeCell ref="A1:O5"/>
    <mergeCell ref="A6:O7"/>
    <mergeCell ref="B9:G9"/>
    <mergeCell ref="B10:G10"/>
    <mergeCell ref="B8:G8"/>
    <mergeCell ref="B11:G11"/>
  </mergeCells>
  <hyperlinks>
    <hyperlink ref="B8" location="'1.1'!A1" display="Ficha metodológica"/>
    <hyperlink ref="B9" location="'P y T N'!A1" display="P y T N: Serie trimestre móvil Total nacional por sexo"/>
    <hyperlink ref="B10" location="'P y T Cab'!A1" display="P y T Cab: Serie trimestre móvil - Total Cabecera según sexo"/>
    <hyperlink ref="B11" location="'P y T Resto'!A1" display="P y T Resto: Serie trimestre móvil - Total resto según sexo"/>
    <hyperlink ref="B13" location="'Ramas N'!A1" display="Ramas N: Serie trimestre móvil - Total nacional según sexo y ramas de actividad"/>
    <hyperlink ref="B14" location="'Ces Ramas N'!A1" display="Ces Ramas N: Serie trimestre móvil - Total nacional según sexo ramas de actividad anterior"/>
    <hyperlink ref="B12" location="'Ramas N'!A1" display="Ramas N: Serie trimestre móvil - Total nacional según sexo y ramas de actividad"/>
    <hyperlink ref="B9:G9" location="'1.2'!A1" display="P y T N: Serie trimestre móvil - Total nacional según sexo"/>
    <hyperlink ref="B10:G10" location="'1.3'!A1" display="Mecanismos de ajuste - Uso de internet o plataformas digitales"/>
    <hyperlink ref="B11:G11" location="'1.4'!A1" display="Mecanismos de ajuste"/>
    <hyperlink ref="B12:I12" location="'1.5'!A1" display="Expectativas e incertidumbre en el pago de pasivos pendientes y deudas"/>
    <hyperlink ref="B13:I13" location="'1.6'!A1" display="Expectativas e incertidumbre frente a la situación del país"/>
    <hyperlink ref="B14:I14" location="'1.7'!A1" display="Políticas"/>
    <hyperlink ref="B15" location="'Ces Ramas N'!A1" display="Ces Ramas N: Serie trimestre móvil - Total nacional según sexo ramas de actividad anterior"/>
    <hyperlink ref="B15:I15" location="'1.7'!A1" display="Políticas"/>
    <hyperlink ref="B15:G15" location="'1.8'!A1" display="Actividades en Investigación y Desarrollo (I+D)"/>
    <hyperlink ref="B16" location="'Ces Ramas N'!A1" display="Ces Ramas N: Serie trimestre móvil - Total nacional según sexo ramas de actividad anterior"/>
    <hyperlink ref="B16:I16" location="'1.7'!A1" display="Políticas"/>
    <hyperlink ref="B16:G16" location="'1.9'!A1" display="Indicador de Confianza Empresarial - ICE"/>
  </hyperlinks>
  <printOptions/>
  <pageMargins left="0.75" right="0.75" top="1" bottom="1" header="0" footer="0"/>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6:M98"/>
  <sheetViews>
    <sheetView showGridLines="0" zoomScaleSheetLayoutView="50" workbookViewId="0" topLeftCell="A1">
      <selection activeCell="A6" sqref="A6:M6"/>
    </sheetView>
  </sheetViews>
  <sheetFormatPr defaultColWidth="11.421875" defaultRowHeight="12.75"/>
  <cols>
    <col min="1" max="1" width="25.7109375" style="302" customWidth="1"/>
    <col min="2" max="2" width="18.00390625" style="302" customWidth="1"/>
    <col min="3" max="3" width="15.421875" style="302" customWidth="1"/>
    <col min="4" max="4" width="11.140625" style="302" customWidth="1"/>
    <col min="5" max="5" width="15.00390625" style="302" customWidth="1"/>
    <col min="6" max="7" width="13.8515625" style="302" customWidth="1"/>
    <col min="8" max="8" width="12.421875" style="302" customWidth="1"/>
    <col min="9" max="9" width="16.421875" style="302" customWidth="1"/>
    <col min="10" max="10" width="13.8515625" style="302" customWidth="1"/>
    <col min="11" max="11" width="17.421875" style="302" customWidth="1"/>
    <col min="12" max="12" width="19.28125" style="302" customWidth="1"/>
    <col min="13" max="13" width="24.7109375" style="302" customWidth="1"/>
    <col min="14" max="16384" width="11.421875" style="302" customWidth="1"/>
  </cols>
  <sheetData>
    <row r="1" ht="12"/>
    <row r="2" ht="12"/>
    <row r="3" ht="12"/>
    <row r="4" ht="12"/>
    <row r="5" ht="12"/>
    <row r="6" spans="1:13" s="300" customFormat="1" ht="16.5">
      <c r="A6" s="411" t="s">
        <v>50</v>
      </c>
      <c r="B6" s="411"/>
      <c r="C6" s="411"/>
      <c r="D6" s="411"/>
      <c r="E6" s="411"/>
      <c r="F6" s="411"/>
      <c r="G6" s="411"/>
      <c r="H6" s="411"/>
      <c r="I6" s="411"/>
      <c r="J6" s="411"/>
      <c r="K6" s="411"/>
      <c r="L6" s="411"/>
      <c r="M6" s="411"/>
    </row>
    <row r="7" spans="1:13" ht="15" customHeight="1">
      <c r="A7" s="301" t="s">
        <v>143</v>
      </c>
      <c r="B7" s="301"/>
      <c r="C7" s="301"/>
      <c r="D7" s="301"/>
      <c r="E7" s="301"/>
      <c r="F7" s="301"/>
      <c r="G7" s="301"/>
      <c r="H7" s="301"/>
      <c r="I7" s="301"/>
      <c r="J7" s="301"/>
      <c r="K7" s="301"/>
      <c r="L7" s="301"/>
      <c r="M7" s="301"/>
    </row>
    <row r="8" spans="1:13" ht="15" customHeight="1">
      <c r="A8" s="301" t="s">
        <v>1</v>
      </c>
      <c r="B8" s="301"/>
      <c r="C8" s="301"/>
      <c r="D8" s="301"/>
      <c r="E8" s="301"/>
      <c r="F8" s="301"/>
      <c r="G8" s="301"/>
      <c r="H8" s="301"/>
      <c r="I8" s="301"/>
      <c r="J8" s="301"/>
      <c r="K8" s="301"/>
      <c r="L8" s="301"/>
      <c r="M8" s="301"/>
    </row>
    <row r="9" spans="1:13" ht="15" customHeight="1">
      <c r="A9" s="301" t="s">
        <v>144</v>
      </c>
      <c r="B9" s="303"/>
      <c r="C9" s="303"/>
      <c r="D9" s="303"/>
      <c r="E9" s="303"/>
      <c r="F9" s="303"/>
      <c r="G9" s="303"/>
      <c r="H9" s="303"/>
      <c r="I9" s="303"/>
      <c r="J9" s="303"/>
      <c r="K9" s="303"/>
      <c r="L9" s="303"/>
      <c r="M9" s="303"/>
    </row>
    <row r="10" spans="1:13" ht="15" customHeight="1">
      <c r="A10" s="301" t="s">
        <v>145</v>
      </c>
      <c r="B10" s="303"/>
      <c r="C10" s="303"/>
      <c r="D10" s="303"/>
      <c r="E10" s="303"/>
      <c r="F10" s="303"/>
      <c r="G10" s="303"/>
      <c r="H10" s="303"/>
      <c r="I10" s="303"/>
      <c r="J10" s="303"/>
      <c r="K10" s="303"/>
      <c r="L10" s="303"/>
      <c r="M10" s="303"/>
    </row>
    <row r="11" spans="1:13" ht="23.25" customHeight="1">
      <c r="A11" s="345" t="s">
        <v>174</v>
      </c>
      <c r="B11" s="303"/>
      <c r="C11" s="303"/>
      <c r="D11" s="303"/>
      <c r="E11" s="303"/>
      <c r="F11" s="303"/>
      <c r="G11" s="303"/>
      <c r="H11" s="303"/>
      <c r="I11" s="303"/>
      <c r="J11" s="303"/>
      <c r="K11" s="303"/>
      <c r="L11" s="303"/>
      <c r="M11" s="303"/>
    </row>
    <row r="12" spans="1:13" ht="15" customHeight="1">
      <c r="A12" s="412" t="s">
        <v>146</v>
      </c>
      <c r="B12" s="412"/>
      <c r="C12" s="412"/>
      <c r="D12" s="412"/>
      <c r="E12" s="412"/>
      <c r="F12" s="412"/>
      <c r="G12" s="412"/>
      <c r="H12" s="412"/>
      <c r="I12" s="412"/>
      <c r="J12" s="412"/>
      <c r="K12" s="412"/>
      <c r="L12" s="412"/>
      <c r="M12" s="412"/>
    </row>
    <row r="13" spans="1:13" ht="84" customHeight="1">
      <c r="A13" s="413" t="s">
        <v>147</v>
      </c>
      <c r="B13" s="415" t="s">
        <v>148</v>
      </c>
      <c r="C13" s="416"/>
      <c r="D13" s="417" t="s">
        <v>149</v>
      </c>
      <c r="E13" s="415"/>
      <c r="F13" s="418" t="s">
        <v>150</v>
      </c>
      <c r="G13" s="415"/>
      <c r="H13" s="418" t="s">
        <v>151</v>
      </c>
      <c r="I13" s="417"/>
      <c r="J13" s="418" t="s">
        <v>152</v>
      </c>
      <c r="K13" s="415"/>
      <c r="L13" s="418" t="s">
        <v>153</v>
      </c>
      <c r="M13" s="415"/>
    </row>
    <row r="14" spans="1:13" ht="45" customHeight="1">
      <c r="A14" s="414"/>
      <c r="B14" s="305" t="s">
        <v>154</v>
      </c>
      <c r="C14" s="304" t="s">
        <v>155</v>
      </c>
      <c r="D14" s="306" t="s">
        <v>154</v>
      </c>
      <c r="E14" s="307" t="s">
        <v>155</v>
      </c>
      <c r="F14" s="306" t="s">
        <v>154</v>
      </c>
      <c r="G14" s="307" t="s">
        <v>155</v>
      </c>
      <c r="H14" s="306" t="s">
        <v>154</v>
      </c>
      <c r="I14" s="307" t="s">
        <v>155</v>
      </c>
      <c r="J14" s="306" t="s">
        <v>154</v>
      </c>
      <c r="K14" s="307" t="s">
        <v>155</v>
      </c>
      <c r="L14" s="306" t="s">
        <v>154</v>
      </c>
      <c r="M14" s="307" t="s">
        <v>155</v>
      </c>
    </row>
    <row r="15" spans="1:13" ht="15" customHeight="1">
      <c r="A15" s="308">
        <v>2020</v>
      </c>
      <c r="B15" s="328"/>
      <c r="C15" s="310"/>
      <c r="D15" s="309"/>
      <c r="E15" s="310"/>
      <c r="F15" s="309"/>
      <c r="G15" s="310"/>
      <c r="H15" s="311"/>
      <c r="I15" s="312"/>
      <c r="J15" s="313"/>
      <c r="K15" s="314"/>
      <c r="L15" s="313"/>
      <c r="M15" s="314"/>
    </row>
    <row r="16" spans="1:13" ht="15" customHeight="1">
      <c r="A16" s="315" t="s">
        <v>156</v>
      </c>
      <c r="B16" s="329">
        <v>38.22335990613211</v>
      </c>
      <c r="C16" s="321"/>
      <c r="D16" s="330">
        <v>29.176587301587304</v>
      </c>
      <c r="E16" s="317"/>
      <c r="F16" s="330">
        <v>59.491660047656865</v>
      </c>
      <c r="G16" s="317"/>
      <c r="H16" s="330">
        <v>15.482785912148794</v>
      </c>
      <c r="I16" s="318"/>
      <c r="J16" s="330">
        <v>50.554894966309945</v>
      </c>
      <c r="K16" s="318"/>
      <c r="L16" s="330">
        <v>36.41087130295763</v>
      </c>
      <c r="M16" s="318"/>
    </row>
    <row r="17" spans="1:13" ht="15" customHeight="1">
      <c r="A17" s="319" t="s">
        <v>157</v>
      </c>
      <c r="B17" s="331">
        <v>40.991270511377664</v>
      </c>
      <c r="C17" s="320">
        <f aca="true" t="shared" si="0" ref="C17:C22">B17-B16</f>
        <v>2.7679106052455538</v>
      </c>
      <c r="D17" s="332">
        <v>31.59541188738269</v>
      </c>
      <c r="E17" s="320">
        <f aca="true" t="shared" si="1" ref="E17:E22">D17-D16</f>
        <v>2.4188245857953845</v>
      </c>
      <c r="F17" s="332">
        <v>62.18366814505609</v>
      </c>
      <c r="G17" s="320">
        <f aca="true" t="shared" si="2" ref="G17:G22">F17-F16</f>
        <v>2.692008097399224</v>
      </c>
      <c r="H17" s="332">
        <v>17.571614583333336</v>
      </c>
      <c r="I17" s="320">
        <f aca="true" t="shared" si="3" ref="I17:I22">H17-H16</f>
        <v>2.088828671184542</v>
      </c>
      <c r="J17" s="332">
        <v>53.401094605160274</v>
      </c>
      <c r="K17" s="320">
        <f aca="true" t="shared" si="4" ref="K17:K22">J17-J16</f>
        <v>2.8461996388503294</v>
      </c>
      <c r="L17" s="332">
        <v>40.20456333595594</v>
      </c>
      <c r="M17" s="320">
        <f aca="true" t="shared" si="5" ref="M17:M22">L17-L16</f>
        <v>3.793692032998308</v>
      </c>
    </row>
    <row r="18" spans="1:13" ht="12">
      <c r="A18" s="321" t="s">
        <v>163</v>
      </c>
      <c r="B18" s="329">
        <v>44.63782770191353</v>
      </c>
      <c r="C18" s="322">
        <f t="shared" si="0"/>
        <v>3.646557190535866</v>
      </c>
      <c r="D18" s="330">
        <v>34.80898700485361</v>
      </c>
      <c r="E18" s="322">
        <f t="shared" si="1"/>
        <v>3.213575117470924</v>
      </c>
      <c r="F18" s="330">
        <v>65.39877781259794</v>
      </c>
      <c r="G18" s="322">
        <f t="shared" si="2"/>
        <v>3.215109667541853</v>
      </c>
      <c r="H18" s="330">
        <v>20.140625</v>
      </c>
      <c r="I18" s="322">
        <f t="shared" si="3"/>
        <v>2.5690104166666643</v>
      </c>
      <c r="J18" s="330">
        <v>57.600031259768684</v>
      </c>
      <c r="K18" s="322">
        <f t="shared" si="4"/>
        <v>4.19893665460841</v>
      </c>
      <c r="L18" s="330">
        <v>45.240717432347395</v>
      </c>
      <c r="M18" s="322">
        <f t="shared" si="5"/>
        <v>5.036154096391456</v>
      </c>
    </row>
    <row r="19" spans="1:13" ht="12">
      <c r="A19" s="333" t="s">
        <v>166</v>
      </c>
      <c r="B19" s="334">
        <v>46.33937365217203</v>
      </c>
      <c r="C19" s="320">
        <f t="shared" si="0"/>
        <v>1.7015459502584989</v>
      </c>
      <c r="D19" s="335">
        <v>35.88838111064949</v>
      </c>
      <c r="E19" s="320">
        <f t="shared" si="1"/>
        <v>1.0793941057958776</v>
      </c>
      <c r="F19" s="335">
        <v>66.28221113881963</v>
      </c>
      <c r="G19" s="320">
        <f t="shared" si="2"/>
        <v>0.8834333262216916</v>
      </c>
      <c r="H19" s="335">
        <v>23.68166089965398</v>
      </c>
      <c r="I19" s="320">
        <f t="shared" si="3"/>
        <v>3.5410358996539806</v>
      </c>
      <c r="J19" s="335">
        <v>59.358992108542154</v>
      </c>
      <c r="K19" s="320">
        <f t="shared" si="4"/>
        <v>1.7589608487734694</v>
      </c>
      <c r="L19" s="335">
        <v>46.48562300319489</v>
      </c>
      <c r="M19" s="320">
        <f t="shared" si="5"/>
        <v>1.244905570847493</v>
      </c>
    </row>
    <row r="20" spans="1:13" ht="12">
      <c r="A20" s="338" t="s">
        <v>167</v>
      </c>
      <c r="B20" s="339">
        <v>46.928796757003475</v>
      </c>
      <c r="C20" s="340">
        <f t="shared" si="0"/>
        <v>0.5894231048314467</v>
      </c>
      <c r="D20" s="341">
        <v>37.49026226954038</v>
      </c>
      <c r="E20" s="340">
        <f t="shared" si="1"/>
        <v>1.6018811588908903</v>
      </c>
      <c r="F20" s="341">
        <v>65.17601974538842</v>
      </c>
      <c r="G20" s="340">
        <f t="shared" si="2"/>
        <v>-1.1061913934312173</v>
      </c>
      <c r="H20" s="341">
        <v>26.034773582457504</v>
      </c>
      <c r="I20" s="340">
        <f t="shared" si="3"/>
        <v>2.3531126828035234</v>
      </c>
      <c r="J20" s="341">
        <v>58.856938854991554</v>
      </c>
      <c r="K20" s="340">
        <f t="shared" si="4"/>
        <v>-0.5020532535505993</v>
      </c>
      <c r="L20" s="341">
        <v>47.08598933263953</v>
      </c>
      <c r="M20" s="340">
        <f t="shared" si="5"/>
        <v>0.6003663294446397</v>
      </c>
    </row>
    <row r="21" spans="1:13" ht="15" customHeight="1">
      <c r="A21" s="343" t="s">
        <v>168</v>
      </c>
      <c r="B21" s="334">
        <v>49.03</v>
      </c>
      <c r="C21" s="320">
        <f t="shared" si="0"/>
        <v>2.101203242996526</v>
      </c>
      <c r="D21" s="335">
        <v>39.7328018895778</v>
      </c>
      <c r="E21" s="320">
        <f t="shared" si="1"/>
        <v>2.2425396200374195</v>
      </c>
      <c r="F21" s="335">
        <v>66.45232815964523</v>
      </c>
      <c r="G21" s="320">
        <f t="shared" si="2"/>
        <v>1.2763084142568175</v>
      </c>
      <c r="H21" s="335">
        <v>28.303834808259587</v>
      </c>
      <c r="I21" s="320">
        <f t="shared" si="3"/>
        <v>2.2690612258020835</v>
      </c>
      <c r="J21" s="335">
        <v>60.888167601062264</v>
      </c>
      <c r="K21" s="320">
        <f t="shared" si="4"/>
        <v>2.0312287460707097</v>
      </c>
      <c r="L21" s="335">
        <v>49.77020014825797</v>
      </c>
      <c r="M21" s="320">
        <f t="shared" si="5"/>
        <v>2.6842108156184423</v>
      </c>
    </row>
    <row r="22" spans="1:13" s="342" customFormat="1" ht="15" customHeight="1">
      <c r="A22" s="351" t="s">
        <v>169</v>
      </c>
      <c r="B22" s="339">
        <v>48.81</v>
      </c>
      <c r="C22" s="340">
        <f t="shared" si="0"/>
        <v>-0.21999999999999886</v>
      </c>
      <c r="D22" s="341">
        <v>40.08</v>
      </c>
      <c r="E22" s="340">
        <f t="shared" si="1"/>
        <v>0.34719811042219817</v>
      </c>
      <c r="F22" s="341">
        <v>65.44</v>
      </c>
      <c r="G22" s="340">
        <f t="shared" si="2"/>
        <v>-1.0123281596452358</v>
      </c>
      <c r="H22" s="341">
        <v>28.71</v>
      </c>
      <c r="I22" s="340">
        <f t="shared" si="3"/>
        <v>0.40616519174041343</v>
      </c>
      <c r="J22" s="341">
        <v>59.79</v>
      </c>
      <c r="K22" s="340">
        <f t="shared" si="4"/>
        <v>-1.098167601062265</v>
      </c>
      <c r="L22" s="341">
        <v>50.05</v>
      </c>
      <c r="M22" s="340">
        <f t="shared" si="5"/>
        <v>0.2797998517420268</v>
      </c>
    </row>
    <row r="23" spans="1:13" s="342" customFormat="1" ht="15" customHeight="1">
      <c r="A23" s="352">
        <v>2021</v>
      </c>
      <c r="B23" s="334"/>
      <c r="C23" s="320"/>
      <c r="D23" s="335"/>
      <c r="E23" s="320"/>
      <c r="F23" s="335"/>
      <c r="G23" s="320"/>
      <c r="H23" s="335"/>
      <c r="I23" s="320"/>
      <c r="J23" s="335"/>
      <c r="K23" s="320"/>
      <c r="L23" s="335"/>
      <c r="M23" s="320"/>
    </row>
    <row r="24" spans="1:13" s="342" customFormat="1" ht="15" customHeight="1">
      <c r="A24" s="353" t="s">
        <v>170</v>
      </c>
      <c r="B24" s="339">
        <v>48.65210556306565</v>
      </c>
      <c r="C24" s="340">
        <f>B24-B22</f>
        <v>-0.1578944369343489</v>
      </c>
      <c r="D24" s="341">
        <v>40.553852889667255</v>
      </c>
      <c r="E24" s="340">
        <f>D24-D22</f>
        <v>0.47385288966725625</v>
      </c>
      <c r="F24" s="341">
        <v>64.56477289323792</v>
      </c>
      <c r="G24" s="340">
        <f>F24-F22</f>
        <v>-0.8752271067620825</v>
      </c>
      <c r="H24" s="341">
        <v>28.90784485272674</v>
      </c>
      <c r="I24" s="340">
        <f>H24-H22</f>
        <v>0.1978448527267389</v>
      </c>
      <c r="J24" s="341">
        <v>58.9486356340289</v>
      </c>
      <c r="K24" s="340">
        <f>J24-J22</f>
        <v>-0.8413643659710957</v>
      </c>
      <c r="L24" s="341">
        <v>50.28542154566745</v>
      </c>
      <c r="M24" s="340">
        <f>L24-L22</f>
        <v>0.23542154566744955</v>
      </c>
    </row>
    <row r="25" spans="1:13" s="323" customFormat="1" ht="15" customHeight="1">
      <c r="A25" s="358" t="s">
        <v>171</v>
      </c>
      <c r="B25" s="334">
        <v>51.219317955292716</v>
      </c>
      <c r="C25" s="320">
        <f>B25-B24</f>
        <v>2.567212392227063</v>
      </c>
      <c r="D25" s="335">
        <v>41.808790904048806</v>
      </c>
      <c r="E25" s="320">
        <f>D25-D24</f>
        <v>1.2549380143815512</v>
      </c>
      <c r="F25" s="335">
        <v>66.69672586015538</v>
      </c>
      <c r="G25" s="320">
        <f>F25-F24</f>
        <v>2.131952966917467</v>
      </c>
      <c r="H25" s="335">
        <v>33.17860606900374</v>
      </c>
      <c r="I25" s="320">
        <f>H25-H24</f>
        <v>4.270761216277002</v>
      </c>
      <c r="J25" s="335">
        <v>62.22283813747228</v>
      </c>
      <c r="K25" s="320">
        <f>J25-J24</f>
        <v>3.2742025034433766</v>
      </c>
      <c r="L25" s="335">
        <v>52.1896288057834</v>
      </c>
      <c r="M25" s="320">
        <f>L25-L24</f>
        <v>1.9042072601159532</v>
      </c>
    </row>
    <row r="26" spans="1:13" s="323" customFormat="1" ht="15" customHeight="1">
      <c r="A26" s="359" t="s">
        <v>175</v>
      </c>
      <c r="B26" s="360">
        <v>53.10160593637886</v>
      </c>
      <c r="C26" s="361">
        <f>B26-B25</f>
        <v>1.8822879810861437</v>
      </c>
      <c r="D26" s="362">
        <v>45.51299223144923</v>
      </c>
      <c r="E26" s="361">
        <f>D26-D25</f>
        <v>3.704201327400426</v>
      </c>
      <c r="F26" s="362">
        <v>66.62868632707774</v>
      </c>
      <c r="G26" s="361">
        <f>F26-F25</f>
        <v>-0.06803953307763777</v>
      </c>
      <c r="H26" s="362">
        <v>37.90311789107454</v>
      </c>
      <c r="I26" s="361">
        <f>H26-H25</f>
        <v>4.724511822070795</v>
      </c>
      <c r="J26" s="362">
        <v>62.01472556894243</v>
      </c>
      <c r="K26" s="361">
        <f>J26-J25</f>
        <v>-0.20811256852984883</v>
      </c>
      <c r="L26" s="362">
        <v>53.44850766335037</v>
      </c>
      <c r="M26" s="361">
        <f>L26-L25</f>
        <v>1.2588788575669696</v>
      </c>
    </row>
    <row r="27" spans="1:11" s="323" customFormat="1" ht="15" customHeight="1">
      <c r="A27" s="302" t="s">
        <v>123</v>
      </c>
      <c r="D27" s="324"/>
      <c r="E27" s="324"/>
      <c r="F27" s="324"/>
      <c r="G27" s="324"/>
      <c r="H27" s="324"/>
      <c r="I27" s="324"/>
      <c r="J27" s="324"/>
      <c r="K27" s="324"/>
    </row>
    <row r="28" spans="1:11" s="323" customFormat="1" ht="15" customHeight="1">
      <c r="A28" s="325"/>
      <c r="D28" s="324"/>
      <c r="E28" s="324"/>
      <c r="F28" s="324"/>
      <c r="G28" s="324"/>
      <c r="H28" s="324"/>
      <c r="I28" s="324"/>
      <c r="J28" s="324"/>
      <c r="K28" s="324"/>
    </row>
    <row r="29" spans="1:13" ht="16.5">
      <c r="A29" s="411" t="s">
        <v>158</v>
      </c>
      <c r="B29" s="411"/>
      <c r="C29" s="411"/>
      <c r="D29" s="411"/>
      <c r="E29" s="411"/>
      <c r="F29" s="411"/>
      <c r="G29" s="411"/>
      <c r="H29" s="411"/>
      <c r="I29" s="411"/>
      <c r="J29" s="411"/>
      <c r="K29" s="411"/>
      <c r="L29" s="411"/>
      <c r="M29" s="411"/>
    </row>
    <row r="30" spans="1:13" ht="75" customHeight="1">
      <c r="A30" s="413" t="s">
        <v>147</v>
      </c>
      <c r="B30" s="419" t="s">
        <v>159</v>
      </c>
      <c r="C30" s="420"/>
      <c r="D30" s="421" t="s">
        <v>149</v>
      </c>
      <c r="E30" s="419"/>
      <c r="F30" s="422" t="s">
        <v>150</v>
      </c>
      <c r="G30" s="419"/>
      <c r="H30" s="422" t="s">
        <v>151</v>
      </c>
      <c r="I30" s="421"/>
      <c r="J30" s="422" t="s">
        <v>152</v>
      </c>
      <c r="K30" s="419"/>
      <c r="L30" s="422" t="s">
        <v>153</v>
      </c>
      <c r="M30" s="419"/>
    </row>
    <row r="31" spans="1:13" ht="24">
      <c r="A31" s="414"/>
      <c r="B31" s="305" t="s">
        <v>154</v>
      </c>
      <c r="C31" s="304" t="s">
        <v>155</v>
      </c>
      <c r="D31" s="306" t="s">
        <v>154</v>
      </c>
      <c r="E31" s="307" t="s">
        <v>155</v>
      </c>
      <c r="F31" s="306" t="s">
        <v>154</v>
      </c>
      <c r="G31" s="307" t="s">
        <v>155</v>
      </c>
      <c r="H31" s="306" t="s">
        <v>154</v>
      </c>
      <c r="I31" s="307" t="s">
        <v>155</v>
      </c>
      <c r="J31" s="306" t="s">
        <v>154</v>
      </c>
      <c r="K31" s="307" t="s">
        <v>155</v>
      </c>
      <c r="L31" s="306" t="s">
        <v>154</v>
      </c>
      <c r="M31" s="307" t="s">
        <v>155</v>
      </c>
    </row>
    <row r="32" spans="1:13" ht="12">
      <c r="A32" s="308">
        <v>2020</v>
      </c>
      <c r="B32" s="328"/>
      <c r="C32" s="310"/>
      <c r="D32" s="309"/>
      <c r="E32" s="310"/>
      <c r="F32" s="309"/>
      <c r="G32" s="310"/>
      <c r="H32" s="311"/>
      <c r="I32" s="312"/>
      <c r="J32" s="313"/>
      <c r="K32" s="314"/>
      <c r="L32" s="313"/>
      <c r="M32" s="314"/>
    </row>
    <row r="33" spans="1:13" ht="12">
      <c r="A33" s="315" t="s">
        <v>156</v>
      </c>
      <c r="B33" s="330">
        <v>39.21470042893462</v>
      </c>
      <c r="C33" s="336"/>
      <c r="D33" s="330">
        <v>31.013431013431017</v>
      </c>
      <c r="E33" s="317"/>
      <c r="F33" s="330">
        <v>60.02444987775061</v>
      </c>
      <c r="G33" s="317"/>
      <c r="H33" s="330">
        <v>16.84981684981685</v>
      </c>
      <c r="I33" s="318"/>
      <c r="J33" s="330">
        <v>51.098901098901095</v>
      </c>
      <c r="K33" s="318"/>
      <c r="L33" s="330">
        <v>37.086903304773564</v>
      </c>
      <c r="M33" s="318"/>
    </row>
    <row r="34" spans="1:13" ht="12">
      <c r="A34" s="319" t="s">
        <v>157</v>
      </c>
      <c r="B34" s="332">
        <v>42.55434626565697</v>
      </c>
      <c r="C34" s="320">
        <f aca="true" t="shared" si="6" ref="C34:C39">B34-B33</f>
        <v>3.3396458367223474</v>
      </c>
      <c r="D34" s="332">
        <v>37.06550802139037</v>
      </c>
      <c r="E34" s="320">
        <f aca="true" t="shared" si="7" ref="E34:E39">D34-D33</f>
        <v>6.052077007959355</v>
      </c>
      <c r="F34" s="332">
        <v>61.29679144385027</v>
      </c>
      <c r="G34" s="320">
        <f aca="true" t="shared" si="8" ref="G34:G39">F34-F33</f>
        <v>1.272341566099655</v>
      </c>
      <c r="H34" s="332">
        <v>19.385026737967916</v>
      </c>
      <c r="I34" s="320">
        <f aca="true" t="shared" si="9" ref="I34:I39">H34-H33</f>
        <v>2.5352098881510656</v>
      </c>
      <c r="J34" s="332">
        <v>52.27272727272728</v>
      </c>
      <c r="K34" s="320">
        <f aca="true" t="shared" si="10" ref="K34:K39">J34-J33</f>
        <v>1.1738261738261855</v>
      </c>
      <c r="L34" s="332">
        <v>42.751677852349</v>
      </c>
      <c r="M34" s="320">
        <f aca="true" t="shared" si="11" ref="M34:M39">L34-L33</f>
        <v>5.664774547575433</v>
      </c>
    </row>
    <row r="35" spans="1:13" ht="15" customHeight="1">
      <c r="A35" s="321" t="s">
        <v>163</v>
      </c>
      <c r="B35" s="330">
        <v>45.48612688977783</v>
      </c>
      <c r="C35" s="322">
        <f t="shared" si="6"/>
        <v>2.9317806241208615</v>
      </c>
      <c r="D35" s="330">
        <v>37.61025358324145</v>
      </c>
      <c r="E35" s="322">
        <f t="shared" si="7"/>
        <v>0.5447455618510801</v>
      </c>
      <c r="F35" s="330">
        <v>65.83885209713024</v>
      </c>
      <c r="G35" s="322">
        <f t="shared" si="8"/>
        <v>4.542060653279975</v>
      </c>
      <c r="H35" s="330">
        <v>20.255775577557756</v>
      </c>
      <c r="I35" s="322">
        <f t="shared" si="9"/>
        <v>0.8707488395898402</v>
      </c>
      <c r="J35" s="330">
        <v>57.16446644664466</v>
      </c>
      <c r="K35" s="322">
        <f t="shared" si="10"/>
        <v>4.8917391739173794</v>
      </c>
      <c r="L35" s="330">
        <v>46.56128674431503</v>
      </c>
      <c r="M35" s="322">
        <f t="shared" si="11"/>
        <v>3.809608891966029</v>
      </c>
    </row>
    <row r="36" spans="1:13" ht="15" customHeight="1">
      <c r="A36" s="337" t="s">
        <v>166</v>
      </c>
      <c r="B36" s="335">
        <v>47.52597699693681</v>
      </c>
      <c r="C36" s="320">
        <f t="shared" si="6"/>
        <v>2.0398501071589834</v>
      </c>
      <c r="D36" s="335">
        <v>38.88888888888889</v>
      </c>
      <c r="E36" s="320">
        <f t="shared" si="7"/>
        <v>1.278635305647441</v>
      </c>
      <c r="F36" s="335">
        <v>66.69960474308301</v>
      </c>
      <c r="G36" s="320">
        <f t="shared" si="8"/>
        <v>0.8607526459527719</v>
      </c>
      <c r="H36" s="335">
        <v>24.259990133201775</v>
      </c>
      <c r="I36" s="320">
        <f t="shared" si="9"/>
        <v>4.004214555644019</v>
      </c>
      <c r="J36" s="335">
        <v>59.192991115498515</v>
      </c>
      <c r="K36" s="320">
        <f t="shared" si="10"/>
        <v>2.028524668853855</v>
      </c>
      <c r="L36" s="335">
        <v>48.588410104011885</v>
      </c>
      <c r="M36" s="320">
        <f t="shared" si="11"/>
        <v>2.0271233596968585</v>
      </c>
    </row>
    <row r="37" spans="1:13" ht="15" customHeight="1">
      <c r="A37" s="338" t="s">
        <v>167</v>
      </c>
      <c r="B37" s="341">
        <v>48.45431831980894</v>
      </c>
      <c r="C37" s="340">
        <f t="shared" si="6"/>
        <v>0.9283413228721287</v>
      </c>
      <c r="D37" s="341">
        <v>41.355893186003684</v>
      </c>
      <c r="E37" s="340">
        <f t="shared" si="7"/>
        <v>2.4670042971147907</v>
      </c>
      <c r="F37" s="341">
        <v>65.57169202397418</v>
      </c>
      <c r="G37" s="340">
        <f t="shared" si="8"/>
        <v>-1.127912719108835</v>
      </c>
      <c r="H37" s="341">
        <v>27.27795674183157</v>
      </c>
      <c r="I37" s="340">
        <f t="shared" si="9"/>
        <v>3.017966608629795</v>
      </c>
      <c r="J37" s="341">
        <v>58.98941068139963</v>
      </c>
      <c r="K37" s="340">
        <f t="shared" si="10"/>
        <v>-0.20358043409888182</v>
      </c>
      <c r="L37" s="341">
        <v>49.07663896583564</v>
      </c>
      <c r="M37" s="340">
        <f t="shared" si="11"/>
        <v>0.4882288618237567</v>
      </c>
    </row>
    <row r="38" spans="1:13" s="342" customFormat="1" ht="15" customHeight="1">
      <c r="A38" s="343" t="s">
        <v>168</v>
      </c>
      <c r="B38" s="334">
        <v>50.46536888682797</v>
      </c>
      <c r="C38" s="320">
        <f t="shared" si="6"/>
        <v>2.0110505670190264</v>
      </c>
      <c r="D38" s="335">
        <v>43.225141679546624</v>
      </c>
      <c r="E38" s="320">
        <f t="shared" si="7"/>
        <v>1.8692484935429405</v>
      </c>
      <c r="F38" s="335">
        <v>67.02786377708979</v>
      </c>
      <c r="G38" s="320">
        <f t="shared" si="8"/>
        <v>1.456171753115612</v>
      </c>
      <c r="H38" s="335">
        <v>29.361811631497687</v>
      </c>
      <c r="I38" s="320">
        <f t="shared" si="9"/>
        <v>2.0838548896661173</v>
      </c>
      <c r="J38" s="335">
        <v>61.032440782698245</v>
      </c>
      <c r="K38" s="320">
        <f t="shared" si="10"/>
        <v>2.043030101298612</v>
      </c>
      <c r="L38" s="335">
        <v>51.679586563307495</v>
      </c>
      <c r="M38" s="320">
        <f t="shared" si="11"/>
        <v>2.6029475974718537</v>
      </c>
    </row>
    <row r="39" spans="1:13" s="342" customFormat="1" ht="15" customHeight="1">
      <c r="A39" s="353" t="s">
        <v>169</v>
      </c>
      <c r="B39" s="339">
        <v>50.523197921406926</v>
      </c>
      <c r="C39" s="340">
        <f t="shared" si="6"/>
        <v>0.05782903457895827</v>
      </c>
      <c r="D39" s="341">
        <v>44.17943648047454</v>
      </c>
      <c r="E39" s="340">
        <f t="shared" si="7"/>
        <v>0.9542948009279186</v>
      </c>
      <c r="F39" s="341">
        <v>66.25865479723046</v>
      </c>
      <c r="G39" s="340">
        <f t="shared" si="8"/>
        <v>-0.7692089798593287</v>
      </c>
      <c r="H39" s="341">
        <v>29.70138203356367</v>
      </c>
      <c r="I39" s="340">
        <f t="shared" si="9"/>
        <v>0.3395704020659842</v>
      </c>
      <c r="J39" s="341">
        <v>59.4244071146245</v>
      </c>
      <c r="K39" s="340">
        <f t="shared" si="10"/>
        <v>-1.6080336680737446</v>
      </c>
      <c r="L39" s="341">
        <v>53.05210918114144</v>
      </c>
      <c r="M39" s="340">
        <f t="shared" si="11"/>
        <v>1.372522617833944</v>
      </c>
    </row>
    <row r="40" spans="1:13" s="342" customFormat="1" ht="15" customHeight="1">
      <c r="A40" s="352">
        <v>2021</v>
      </c>
      <c r="B40" s="334"/>
      <c r="C40" s="320"/>
      <c r="D40" s="335"/>
      <c r="E40" s="320"/>
      <c r="F40" s="335"/>
      <c r="G40" s="320"/>
      <c r="H40" s="335"/>
      <c r="I40" s="320"/>
      <c r="J40" s="335"/>
      <c r="K40" s="320"/>
      <c r="L40" s="335"/>
      <c r="M40" s="320"/>
    </row>
    <row r="41" spans="1:13" ht="12">
      <c r="A41" s="353" t="s">
        <v>170</v>
      </c>
      <c r="B41" s="339">
        <v>50.40884775802088</v>
      </c>
      <c r="C41" s="340">
        <f>B41-B39</f>
        <v>-0.11435016338604242</v>
      </c>
      <c r="D41" s="341">
        <v>43.911852589641434</v>
      </c>
      <c r="E41" s="340">
        <f>D41-D39</f>
        <v>-0.26758389083310874</v>
      </c>
      <c r="F41" s="341">
        <v>65.56580259222333</v>
      </c>
      <c r="G41" s="340">
        <f>F41-F39</f>
        <v>-0.692852205007128</v>
      </c>
      <c r="H41" s="341">
        <v>29.960218796618598</v>
      </c>
      <c r="I41" s="340">
        <f>H41-H39</f>
        <v>0.2588367630549264</v>
      </c>
      <c r="J41" s="341">
        <v>59.333001493280236</v>
      </c>
      <c r="K41" s="340">
        <f>J41-J39</f>
        <v>-0.09140562134426489</v>
      </c>
      <c r="L41" s="341">
        <v>53.27336331834083</v>
      </c>
      <c r="M41" s="340">
        <f>L41-L39</f>
        <v>0.2212541371993879</v>
      </c>
    </row>
    <row r="42" spans="1:13" ht="12">
      <c r="A42" s="358" t="s">
        <v>171</v>
      </c>
      <c r="B42" s="334">
        <v>52.92900409978874</v>
      </c>
      <c r="C42" s="320">
        <f>B42-B41</f>
        <v>2.5201563417678585</v>
      </c>
      <c r="D42" s="335">
        <v>45.586708203530634</v>
      </c>
      <c r="E42" s="320">
        <f>D42-D41</f>
        <v>1.6748556138892</v>
      </c>
      <c r="F42" s="335">
        <v>67.28571428571428</v>
      </c>
      <c r="G42" s="320">
        <f>F42-F41</f>
        <v>1.7199116934909426</v>
      </c>
      <c r="H42" s="335">
        <v>34.83160621761658</v>
      </c>
      <c r="I42" s="320">
        <f>H42-H41</f>
        <v>4.8713874209979835</v>
      </c>
      <c r="J42" s="335">
        <v>62.07879730430275</v>
      </c>
      <c r="K42" s="320">
        <f>J42-J41</f>
        <v>2.745795811022518</v>
      </c>
      <c r="L42" s="335">
        <v>54.862194487779504</v>
      </c>
      <c r="M42" s="320">
        <f>L42-L41</f>
        <v>1.5888311694386772</v>
      </c>
    </row>
    <row r="43" spans="1:13" ht="12">
      <c r="A43" s="359" t="s">
        <v>175</v>
      </c>
      <c r="B43" s="360">
        <v>54.74898945413895</v>
      </c>
      <c r="C43" s="361">
        <f>B43-B42</f>
        <v>1.8199853543502087</v>
      </c>
      <c r="D43" s="362">
        <v>48.679200380771064</v>
      </c>
      <c r="E43" s="361">
        <f>D43-D42</f>
        <v>3.0924921772404304</v>
      </c>
      <c r="F43" s="362">
        <v>67.2893860066635</v>
      </c>
      <c r="G43" s="361">
        <f>F43-F42</f>
        <v>0.0036717209492280745</v>
      </c>
      <c r="H43" s="362">
        <v>39.19914448669201</v>
      </c>
      <c r="I43" s="361">
        <f>H43-H42</f>
        <v>4.367538269075432</v>
      </c>
      <c r="J43" s="362">
        <v>62.5</v>
      </c>
      <c r="K43" s="361">
        <f>J43-J42</f>
        <v>0.42120269569724655</v>
      </c>
      <c r="L43" s="362">
        <v>56.07721639656816</v>
      </c>
      <c r="M43" s="361">
        <f>L43-L42</f>
        <v>1.215021908788657</v>
      </c>
    </row>
    <row r="44" spans="1:13" ht="12">
      <c r="A44" s="302" t="s">
        <v>123</v>
      </c>
      <c r="B44" s="324"/>
      <c r="C44" s="324"/>
      <c r="D44" s="324"/>
      <c r="E44" s="324"/>
      <c r="F44" s="324"/>
      <c r="G44" s="324"/>
      <c r="H44" s="324"/>
      <c r="I44" s="324"/>
      <c r="J44" s="316"/>
      <c r="K44" s="324"/>
      <c r="L44" s="323"/>
      <c r="M44" s="323"/>
    </row>
    <row r="47" spans="1:13" ht="16.5">
      <c r="A47" s="411" t="s">
        <v>137</v>
      </c>
      <c r="B47" s="411"/>
      <c r="C47" s="411"/>
      <c r="D47" s="411"/>
      <c r="E47" s="411"/>
      <c r="F47" s="411"/>
      <c r="G47" s="411"/>
      <c r="H47" s="411"/>
      <c r="I47" s="411"/>
      <c r="J47" s="411"/>
      <c r="K47" s="411"/>
      <c r="L47" s="411"/>
      <c r="M47" s="411"/>
    </row>
    <row r="48" spans="1:13" ht="76.5" customHeight="1">
      <c r="A48" s="413" t="s">
        <v>147</v>
      </c>
      <c r="B48" s="419" t="s">
        <v>160</v>
      </c>
      <c r="C48" s="420"/>
      <c r="D48" s="421" t="s">
        <v>149</v>
      </c>
      <c r="E48" s="419"/>
      <c r="F48" s="422" t="s">
        <v>150</v>
      </c>
      <c r="G48" s="419"/>
      <c r="H48" s="422" t="s">
        <v>151</v>
      </c>
      <c r="I48" s="421"/>
      <c r="J48" s="422" t="s">
        <v>152</v>
      </c>
      <c r="K48" s="419"/>
      <c r="L48" s="422" t="s">
        <v>153</v>
      </c>
      <c r="M48" s="419"/>
    </row>
    <row r="49" spans="1:13" ht="24">
      <c r="A49" s="414"/>
      <c r="B49" s="305" t="s">
        <v>154</v>
      </c>
      <c r="C49" s="304" t="s">
        <v>155</v>
      </c>
      <c r="D49" s="306" t="s">
        <v>154</v>
      </c>
      <c r="E49" s="307" t="s">
        <v>155</v>
      </c>
      <c r="F49" s="306" t="s">
        <v>154</v>
      </c>
      <c r="G49" s="307" t="s">
        <v>155</v>
      </c>
      <c r="H49" s="306" t="s">
        <v>154</v>
      </c>
      <c r="I49" s="307" t="s">
        <v>155</v>
      </c>
      <c r="J49" s="306" t="s">
        <v>154</v>
      </c>
      <c r="K49" s="307" t="s">
        <v>155</v>
      </c>
      <c r="L49" s="306" t="s">
        <v>154</v>
      </c>
      <c r="M49" s="307" t="s">
        <v>155</v>
      </c>
    </row>
    <row r="50" spans="1:13" ht="12">
      <c r="A50" s="308">
        <v>2020</v>
      </c>
      <c r="B50" s="328"/>
      <c r="C50" s="310"/>
      <c r="D50" s="309"/>
      <c r="E50" s="310"/>
      <c r="F50" s="309"/>
      <c r="G50" s="310"/>
      <c r="H50" s="311"/>
      <c r="I50" s="312"/>
      <c r="J50" s="313"/>
      <c r="K50" s="314"/>
      <c r="L50" s="313"/>
      <c r="M50" s="314"/>
    </row>
    <row r="51" spans="1:13" ht="12">
      <c r="A51" s="315" t="s">
        <v>156</v>
      </c>
      <c r="B51" s="330">
        <v>38.26281903111534</v>
      </c>
      <c r="C51" s="336"/>
      <c r="D51" s="330">
        <v>29.146341463414636</v>
      </c>
      <c r="E51" s="317"/>
      <c r="F51" s="330">
        <v>61.51960784313725</v>
      </c>
      <c r="G51" s="317"/>
      <c r="H51" s="330">
        <v>12.560386473429952</v>
      </c>
      <c r="I51" s="318"/>
      <c r="J51" s="330">
        <v>52.54854368932039</v>
      </c>
      <c r="K51" s="318"/>
      <c r="L51" s="330">
        <v>35.53921568627451</v>
      </c>
      <c r="M51" s="318"/>
    </row>
    <row r="52" spans="1:13" ht="12">
      <c r="A52" s="319" t="s">
        <v>157</v>
      </c>
      <c r="B52" s="332">
        <v>39.55002843761302</v>
      </c>
      <c r="C52" s="320">
        <f aca="true" t="shared" si="12" ref="C52:C57">B52-B51</f>
        <v>1.2872094064976807</v>
      </c>
      <c r="D52" s="332">
        <v>28.792134831460675</v>
      </c>
      <c r="E52" s="320">
        <f aca="true" t="shared" si="13" ref="E52:E57">D52-D51</f>
        <v>-0.35420663195396074</v>
      </c>
      <c r="F52" s="332">
        <v>61.15819209039548</v>
      </c>
      <c r="G52" s="320">
        <f aca="true" t="shared" si="14" ref="G52:G57">F52-F51</f>
        <v>-0.3614157527417703</v>
      </c>
      <c r="H52" s="332">
        <v>15.546218487394958</v>
      </c>
      <c r="I52" s="320">
        <f aca="true" t="shared" si="15" ref="I52:I57">H52-H51</f>
        <v>2.9858320139650054</v>
      </c>
      <c r="J52" s="332">
        <v>53.16011235955056</v>
      </c>
      <c r="K52" s="320">
        <f aca="true" t="shared" si="16" ref="K52:K57">J52-J51</f>
        <v>0.6115686702301701</v>
      </c>
      <c r="L52" s="332">
        <v>39.093484419263454</v>
      </c>
      <c r="M52" s="320">
        <f aca="true" t="shared" si="17" ref="M52:M57">L52-L51</f>
        <v>3.5542687329889446</v>
      </c>
    </row>
    <row r="53" spans="1:13" ht="15" customHeight="1">
      <c r="A53" s="321" t="s">
        <v>163</v>
      </c>
      <c r="B53" s="330">
        <v>44.38018854650345</v>
      </c>
      <c r="C53" s="322">
        <f t="shared" si="12"/>
        <v>4.830160108890425</v>
      </c>
      <c r="D53" s="330">
        <v>31.34057971014493</v>
      </c>
      <c r="E53" s="322">
        <f t="shared" si="13"/>
        <v>2.548444878684254</v>
      </c>
      <c r="F53" s="330">
        <v>66.3647342995169</v>
      </c>
      <c r="G53" s="322">
        <f t="shared" si="14"/>
        <v>5.206542209121416</v>
      </c>
      <c r="H53" s="330">
        <v>18.47826086956522</v>
      </c>
      <c r="I53" s="322">
        <f t="shared" si="15"/>
        <v>2.932042382170261</v>
      </c>
      <c r="J53" s="330">
        <v>59.72222222222223</v>
      </c>
      <c r="K53" s="322">
        <f t="shared" si="16"/>
        <v>6.562109862671669</v>
      </c>
      <c r="L53" s="330">
        <v>45.99514563106796</v>
      </c>
      <c r="M53" s="322">
        <f t="shared" si="17"/>
        <v>6.901661211804509</v>
      </c>
    </row>
    <row r="54" spans="1:13" ht="15" customHeight="1">
      <c r="A54" s="333" t="s">
        <v>166</v>
      </c>
      <c r="B54" s="335">
        <v>45.751070848257555</v>
      </c>
      <c r="C54" s="320">
        <f t="shared" si="12"/>
        <v>1.3708823017541079</v>
      </c>
      <c r="D54" s="335">
        <v>35.18518518518518</v>
      </c>
      <c r="E54" s="320">
        <f t="shared" si="13"/>
        <v>3.844605475040254</v>
      </c>
      <c r="F54" s="335">
        <v>65.9041394335512</v>
      </c>
      <c r="G54" s="320">
        <f t="shared" si="14"/>
        <v>-0.4605948659657031</v>
      </c>
      <c r="H54" s="335">
        <v>23.315217391304348</v>
      </c>
      <c r="I54" s="320">
        <f t="shared" si="15"/>
        <v>4.836956521739129</v>
      </c>
      <c r="J54" s="335">
        <v>59.07608695652174</v>
      </c>
      <c r="K54" s="320">
        <f t="shared" si="16"/>
        <v>-0.6461352657004866</v>
      </c>
      <c r="L54" s="335">
        <v>45.27472527472527</v>
      </c>
      <c r="M54" s="320">
        <f t="shared" si="17"/>
        <v>-0.720420356342693</v>
      </c>
    </row>
    <row r="55" spans="1:13" s="342" customFormat="1" ht="15" customHeight="1">
      <c r="A55" s="338" t="s">
        <v>167</v>
      </c>
      <c r="B55" s="341">
        <v>47.23473712762011</v>
      </c>
      <c r="C55" s="340">
        <f t="shared" si="12"/>
        <v>1.4836662793625521</v>
      </c>
      <c r="D55" s="341">
        <v>35.44117647058824</v>
      </c>
      <c r="E55" s="340">
        <f t="shared" si="13"/>
        <v>0.2559912854030557</v>
      </c>
      <c r="F55" s="341">
        <v>66.1764705882353</v>
      </c>
      <c r="G55" s="340">
        <f t="shared" si="14"/>
        <v>0.2723311546841103</v>
      </c>
      <c r="H55" s="341">
        <v>26.027397260273972</v>
      </c>
      <c r="I55" s="340">
        <f t="shared" si="15"/>
        <v>2.712179868969624</v>
      </c>
      <c r="J55" s="341">
        <v>58.921568627450974</v>
      </c>
      <c r="K55" s="340">
        <f t="shared" si="16"/>
        <v>-0.15451832907076835</v>
      </c>
      <c r="L55" s="341">
        <v>49.60707269155206</v>
      </c>
      <c r="M55" s="340">
        <f t="shared" si="17"/>
        <v>4.332347416826792</v>
      </c>
    </row>
    <row r="56" spans="1:13" s="342" customFormat="1" ht="15" customHeight="1">
      <c r="A56" s="343" t="s">
        <v>168</v>
      </c>
      <c r="B56" s="334">
        <v>49.844406518792624</v>
      </c>
      <c r="C56" s="320">
        <f t="shared" si="12"/>
        <v>2.609669391172517</v>
      </c>
      <c r="D56" s="335">
        <v>37.13942307692308</v>
      </c>
      <c r="E56" s="320">
        <f t="shared" si="13"/>
        <v>1.6982466063348411</v>
      </c>
      <c r="F56" s="335">
        <v>68.01204819277109</v>
      </c>
      <c r="G56" s="320">
        <f t="shared" si="14"/>
        <v>1.8355776045357857</v>
      </c>
      <c r="H56" s="335">
        <v>28.966346153846157</v>
      </c>
      <c r="I56" s="320">
        <f t="shared" si="15"/>
        <v>2.938948893572185</v>
      </c>
      <c r="J56" s="335">
        <v>62.31971153846153</v>
      </c>
      <c r="K56" s="320">
        <f t="shared" si="16"/>
        <v>3.3981429110105594</v>
      </c>
      <c r="L56" s="335">
        <v>52.78450363196126</v>
      </c>
      <c r="M56" s="320">
        <f t="shared" si="17"/>
        <v>3.177430940409195</v>
      </c>
    </row>
    <row r="57" spans="1:13" s="342" customFormat="1" ht="15" customHeight="1">
      <c r="A57" s="353" t="s">
        <v>169</v>
      </c>
      <c r="B57" s="339">
        <v>49.333268302161834</v>
      </c>
      <c r="C57" s="340">
        <f t="shared" si="12"/>
        <v>-0.5111382166307905</v>
      </c>
      <c r="D57" s="341">
        <v>38.80368098159509</v>
      </c>
      <c r="E57" s="340">
        <f t="shared" si="13"/>
        <v>1.664257904672013</v>
      </c>
      <c r="F57" s="341">
        <v>66.13729508196721</v>
      </c>
      <c r="G57" s="340">
        <f t="shared" si="14"/>
        <v>-1.87475311080388</v>
      </c>
      <c r="H57" s="341">
        <v>29.9079754601227</v>
      </c>
      <c r="I57" s="340">
        <f t="shared" si="15"/>
        <v>0.9416293062765426</v>
      </c>
      <c r="J57" s="341">
        <v>60.582822085889575</v>
      </c>
      <c r="K57" s="340">
        <f t="shared" si="16"/>
        <v>-1.7368894525719583</v>
      </c>
      <c r="L57" s="341">
        <v>51.23456790123457</v>
      </c>
      <c r="M57" s="340">
        <f t="shared" si="17"/>
        <v>-1.5499357307266877</v>
      </c>
    </row>
    <row r="58" spans="1:13" ht="12">
      <c r="A58" s="352">
        <v>2021</v>
      </c>
      <c r="B58" s="334"/>
      <c r="C58" s="320"/>
      <c r="D58" s="335"/>
      <c r="E58" s="320"/>
      <c r="F58" s="335"/>
      <c r="G58" s="320"/>
      <c r="H58" s="335"/>
      <c r="I58" s="320"/>
      <c r="J58" s="335"/>
      <c r="K58" s="320"/>
      <c r="L58" s="335"/>
      <c r="M58" s="320"/>
    </row>
    <row r="59" spans="1:13" ht="12">
      <c r="A59" s="353" t="s">
        <v>170</v>
      </c>
      <c r="B59" s="339">
        <v>49.67665138308057</v>
      </c>
      <c r="C59" s="340">
        <f>B59-B57</f>
        <v>0.34338308091873415</v>
      </c>
      <c r="D59" s="341">
        <v>39.8542600896861</v>
      </c>
      <c r="E59" s="340">
        <f>D59-D57</f>
        <v>1.0505791080910072</v>
      </c>
      <c r="F59" s="341">
        <v>65.47085201793722</v>
      </c>
      <c r="G59" s="340">
        <f>F59-F57</f>
        <v>-0.6664430640299912</v>
      </c>
      <c r="H59" s="341">
        <v>30.100896860986545</v>
      </c>
      <c r="I59" s="340">
        <f>H59-H57</f>
        <v>0.19292140086384535</v>
      </c>
      <c r="J59" s="341">
        <v>59.02466367713004</v>
      </c>
      <c r="K59" s="340">
        <f>J59-J57</f>
        <v>-1.5581584087595317</v>
      </c>
      <c r="L59" s="341">
        <v>53.93258426966292</v>
      </c>
      <c r="M59" s="340">
        <f>L59-L57</f>
        <v>2.6980163684283482</v>
      </c>
    </row>
    <row r="60" spans="1:13" ht="12">
      <c r="A60" s="358" t="s">
        <v>171</v>
      </c>
      <c r="B60" s="334">
        <v>52.54524886877827</v>
      </c>
      <c r="C60" s="320">
        <f>B60-B59</f>
        <v>2.8685974856977055</v>
      </c>
      <c r="D60" s="335">
        <v>42.02488687782806</v>
      </c>
      <c r="E60" s="320">
        <f>D60-D59</f>
        <v>2.170626788141959</v>
      </c>
      <c r="F60" s="335">
        <v>67.30769230769229</v>
      </c>
      <c r="G60" s="320">
        <f>F60-F59</f>
        <v>1.8368402897550737</v>
      </c>
      <c r="H60" s="335">
        <v>36.31221719457013</v>
      </c>
      <c r="I60" s="320">
        <f>H60-H59</f>
        <v>6.211320333583586</v>
      </c>
      <c r="J60" s="335">
        <v>63.12217194570136</v>
      </c>
      <c r="K60" s="320">
        <f>J60-J59</f>
        <v>4.097508268571318</v>
      </c>
      <c r="L60" s="335">
        <v>53.959276018099544</v>
      </c>
      <c r="M60" s="320">
        <f>L60-L59</f>
        <v>0.026691748436626028</v>
      </c>
    </row>
    <row r="61" spans="1:13" ht="12">
      <c r="A61" s="359" t="s">
        <v>175</v>
      </c>
      <c r="B61" s="360">
        <v>53.03466961040793</v>
      </c>
      <c r="C61" s="361">
        <f>B61-B60</f>
        <v>0.4894207416296581</v>
      </c>
      <c r="D61" s="362">
        <v>44.88272921108742</v>
      </c>
      <c r="E61" s="361">
        <f>D61-D60</f>
        <v>2.857842333259363</v>
      </c>
      <c r="F61" s="362">
        <v>65.35181236673773</v>
      </c>
      <c r="G61" s="361">
        <f>F61-F60</f>
        <v>-1.95587994095456</v>
      </c>
      <c r="H61" s="362">
        <v>39.25531914893617</v>
      </c>
      <c r="I61" s="361">
        <f>H61-H60</f>
        <v>2.9431019543660355</v>
      </c>
      <c r="J61" s="362">
        <v>60.12793176972282</v>
      </c>
      <c r="K61" s="361">
        <f>J61-J60</f>
        <v>-2.9942401759785398</v>
      </c>
      <c r="L61" s="362">
        <v>55.55555555555556</v>
      </c>
      <c r="M61" s="361">
        <f>L61-L60</f>
        <v>1.596279537456013</v>
      </c>
    </row>
    <row r="62" spans="1:13" ht="12">
      <c r="A62" s="302" t="s">
        <v>123</v>
      </c>
      <c r="B62" s="324"/>
      <c r="C62" s="324"/>
      <c r="D62" s="324"/>
      <c r="E62" s="324"/>
      <c r="F62" s="324"/>
      <c r="G62" s="324"/>
      <c r="H62" s="324"/>
      <c r="I62" s="324"/>
      <c r="J62" s="324"/>
      <c r="K62" s="324"/>
      <c r="L62" s="323"/>
      <c r="M62" s="323"/>
    </row>
    <row r="65" spans="1:13" ht="16.5">
      <c r="A65" s="411" t="s">
        <v>114</v>
      </c>
      <c r="B65" s="411"/>
      <c r="C65" s="411"/>
      <c r="D65" s="411"/>
      <c r="E65" s="411"/>
      <c r="F65" s="411"/>
      <c r="G65" s="411"/>
      <c r="H65" s="411"/>
      <c r="I65" s="411"/>
      <c r="J65" s="411"/>
      <c r="K65" s="411"/>
      <c r="L65" s="411"/>
      <c r="M65" s="411"/>
    </row>
    <row r="66" spans="1:13" ht="80.25" customHeight="1">
      <c r="A66" s="413" t="s">
        <v>147</v>
      </c>
      <c r="B66" s="419" t="s">
        <v>161</v>
      </c>
      <c r="C66" s="420"/>
      <c r="D66" s="421" t="s">
        <v>149</v>
      </c>
      <c r="E66" s="419"/>
      <c r="F66" s="422" t="s">
        <v>150</v>
      </c>
      <c r="G66" s="419"/>
      <c r="H66" s="422" t="s">
        <v>151</v>
      </c>
      <c r="I66" s="421"/>
      <c r="J66" s="422" t="s">
        <v>152</v>
      </c>
      <c r="K66" s="419"/>
      <c r="L66" s="422" t="s">
        <v>153</v>
      </c>
      <c r="M66" s="419"/>
    </row>
    <row r="67" spans="1:13" ht="24">
      <c r="A67" s="414"/>
      <c r="B67" s="305" t="s">
        <v>154</v>
      </c>
      <c r="C67" s="304" t="s">
        <v>155</v>
      </c>
      <c r="D67" s="306" t="s">
        <v>154</v>
      </c>
      <c r="E67" s="307" t="s">
        <v>155</v>
      </c>
      <c r="F67" s="306" t="s">
        <v>154</v>
      </c>
      <c r="G67" s="307" t="s">
        <v>155</v>
      </c>
      <c r="H67" s="306" t="s">
        <v>154</v>
      </c>
      <c r="I67" s="307" t="s">
        <v>155</v>
      </c>
      <c r="J67" s="306" t="s">
        <v>154</v>
      </c>
      <c r="K67" s="307" t="s">
        <v>155</v>
      </c>
      <c r="L67" s="306" t="s">
        <v>154</v>
      </c>
      <c r="M67" s="307" t="s">
        <v>155</v>
      </c>
    </row>
    <row r="68" spans="1:13" ht="12">
      <c r="A68" s="308">
        <v>2020</v>
      </c>
      <c r="B68" s="328"/>
      <c r="C68" s="310"/>
      <c r="D68" s="309"/>
      <c r="E68" s="310"/>
      <c r="F68" s="309"/>
      <c r="G68" s="310"/>
      <c r="H68" s="311"/>
      <c r="I68" s="312"/>
      <c r="J68" s="313"/>
      <c r="K68" s="314"/>
      <c r="L68" s="313"/>
      <c r="M68" s="314"/>
    </row>
    <row r="69" spans="1:13" ht="15" customHeight="1">
      <c r="A69" s="315" t="s">
        <v>156</v>
      </c>
      <c r="B69" s="330">
        <v>38.973898519575606</v>
      </c>
      <c r="C69" s="336"/>
      <c r="D69" s="330">
        <v>28.87323943661972</v>
      </c>
      <c r="E69" s="317"/>
      <c r="F69" s="330">
        <v>60.12323943661972</v>
      </c>
      <c r="G69" s="317"/>
      <c r="H69" s="330">
        <v>15.509666080843584</v>
      </c>
      <c r="I69" s="318"/>
      <c r="J69" s="330">
        <v>50.88028169014084</v>
      </c>
      <c r="K69" s="318"/>
      <c r="L69" s="330">
        <v>39.48306595365419</v>
      </c>
      <c r="M69" s="318"/>
    </row>
    <row r="70" spans="1:13" ht="15" customHeight="1">
      <c r="A70" s="319" t="s">
        <v>157</v>
      </c>
      <c r="B70" s="332">
        <v>43.25598170483736</v>
      </c>
      <c r="C70" s="320">
        <f aca="true" t="shared" si="18" ref="C70:C75">B70-B69</f>
        <v>4.2820831852617545</v>
      </c>
      <c r="D70" s="332">
        <v>35.01131221719457</v>
      </c>
      <c r="E70" s="320">
        <f aca="true" t="shared" si="19" ref="E70:E75">D70-D69</f>
        <v>6.138072780574852</v>
      </c>
      <c r="F70" s="332">
        <v>63.68778280542987</v>
      </c>
      <c r="G70" s="320">
        <f aca="true" t="shared" si="20" ref="G70:G75">F70-F69</f>
        <v>3.564543368810149</v>
      </c>
      <c r="H70" s="332">
        <v>19.79638009049774</v>
      </c>
      <c r="I70" s="320">
        <f aca="true" t="shared" si="21" ref="I70:I75">H70-H69</f>
        <v>4.286714009654155</v>
      </c>
      <c r="J70" s="332">
        <v>54.49660633484162</v>
      </c>
      <c r="K70" s="320">
        <f aca="true" t="shared" si="22" ref="K70:K75">J70-J69</f>
        <v>3.616324644700782</v>
      </c>
      <c r="L70" s="332">
        <v>43.28782707622298</v>
      </c>
      <c r="M70" s="320">
        <f aca="true" t="shared" si="23" ref="M70:M75">L70-L69</f>
        <v>3.8047611225687916</v>
      </c>
    </row>
    <row r="71" spans="1:13" ht="12">
      <c r="A71" s="321" t="s">
        <v>163</v>
      </c>
      <c r="B71" s="330">
        <v>45.88305394667294</v>
      </c>
      <c r="C71" s="322">
        <f t="shared" si="18"/>
        <v>2.6270722418355774</v>
      </c>
      <c r="D71" s="330">
        <v>37.26371599815583</v>
      </c>
      <c r="E71" s="322">
        <f t="shared" si="19"/>
        <v>2.2524037809612594</v>
      </c>
      <c r="F71" s="330">
        <v>65.7014305491463</v>
      </c>
      <c r="G71" s="322">
        <f t="shared" si="20"/>
        <v>2.013647743716426</v>
      </c>
      <c r="H71" s="330">
        <v>21.597701149425284</v>
      </c>
      <c r="I71" s="322">
        <f t="shared" si="21"/>
        <v>1.8013210589275452</v>
      </c>
      <c r="J71" s="330">
        <v>57.842686292548294</v>
      </c>
      <c r="K71" s="322">
        <f t="shared" si="22"/>
        <v>3.346079957706671</v>
      </c>
      <c r="L71" s="330">
        <v>47.00973574408901</v>
      </c>
      <c r="M71" s="322">
        <f t="shared" si="23"/>
        <v>3.7219086678660247</v>
      </c>
    </row>
    <row r="72" spans="1:13" s="342" customFormat="1" ht="15" customHeight="1">
      <c r="A72" s="333" t="s">
        <v>166</v>
      </c>
      <c r="B72" s="335">
        <v>47.58297504044991</v>
      </c>
      <c r="C72" s="320">
        <f t="shared" si="18"/>
        <v>1.6999210937769718</v>
      </c>
      <c r="D72" s="335">
        <v>38.17037953795379</v>
      </c>
      <c r="E72" s="320">
        <f t="shared" si="19"/>
        <v>0.906663539797961</v>
      </c>
      <c r="F72" s="335">
        <v>66.80767643417252</v>
      </c>
      <c r="G72" s="320">
        <f t="shared" si="20"/>
        <v>1.106245885026226</v>
      </c>
      <c r="H72" s="335">
        <v>24.804042904290426</v>
      </c>
      <c r="I72" s="320">
        <f t="shared" si="21"/>
        <v>3.206341754865143</v>
      </c>
      <c r="J72" s="335">
        <v>59.7256600660066</v>
      </c>
      <c r="K72" s="320">
        <f t="shared" si="22"/>
        <v>1.8829737734583034</v>
      </c>
      <c r="L72" s="335">
        <v>48.407116259826225</v>
      </c>
      <c r="M72" s="320">
        <f t="shared" si="23"/>
        <v>1.3973805157372183</v>
      </c>
    </row>
    <row r="73" spans="1:13" s="342" customFormat="1" ht="15" customHeight="1">
      <c r="A73" s="338" t="s">
        <v>167</v>
      </c>
      <c r="B73" s="341">
        <v>48.18496029548935</v>
      </c>
      <c r="C73" s="340">
        <f t="shared" si="18"/>
        <v>0.6019852550394376</v>
      </c>
      <c r="D73" s="341">
        <v>40.01934235976789</v>
      </c>
      <c r="E73" s="340">
        <f t="shared" si="19"/>
        <v>1.8489628218140979</v>
      </c>
      <c r="F73" s="341">
        <v>65.38684719535784</v>
      </c>
      <c r="G73" s="340">
        <f t="shared" si="20"/>
        <v>-1.420829238814676</v>
      </c>
      <c r="H73" s="341">
        <v>27.367607267104756</v>
      </c>
      <c r="I73" s="340">
        <f t="shared" si="21"/>
        <v>2.563564362814329</v>
      </c>
      <c r="J73" s="341">
        <v>58.92649903288201</v>
      </c>
      <c r="K73" s="340">
        <f t="shared" si="22"/>
        <v>-0.7991610331245838</v>
      </c>
      <c r="L73" s="341">
        <v>49.224505622334235</v>
      </c>
      <c r="M73" s="340">
        <f t="shared" si="23"/>
        <v>0.8173893625080098</v>
      </c>
    </row>
    <row r="74" spans="1:13" s="342" customFormat="1" ht="15" customHeight="1">
      <c r="A74" s="343" t="s">
        <v>168</v>
      </c>
      <c r="B74" s="334">
        <v>50.318495652276596</v>
      </c>
      <c r="C74" s="320">
        <f t="shared" si="18"/>
        <v>2.133535356787249</v>
      </c>
      <c r="D74" s="335">
        <v>42.32568027210885</v>
      </c>
      <c r="E74" s="320">
        <f t="shared" si="19"/>
        <v>2.3063379123409575</v>
      </c>
      <c r="F74" s="335">
        <v>66.90051020408161</v>
      </c>
      <c r="G74" s="320">
        <f t="shared" si="20"/>
        <v>1.5136630087237677</v>
      </c>
      <c r="H74" s="335">
        <v>30.159235668789808</v>
      </c>
      <c r="I74" s="320">
        <f t="shared" si="21"/>
        <v>2.7916284016850526</v>
      </c>
      <c r="J74" s="335">
        <v>60.90696686491079</v>
      </c>
      <c r="K74" s="320">
        <f t="shared" si="22"/>
        <v>1.9804678320287792</v>
      </c>
      <c r="L74" s="335">
        <v>51.3000852514919</v>
      </c>
      <c r="M74" s="320">
        <f t="shared" si="23"/>
        <v>2.075579629157666</v>
      </c>
    </row>
    <row r="75" spans="1:13" ht="12">
      <c r="A75" s="353" t="s">
        <v>169</v>
      </c>
      <c r="B75" s="350">
        <v>50.029574177191094</v>
      </c>
      <c r="C75" s="340">
        <f t="shared" si="18"/>
        <v>-0.2889214750855018</v>
      </c>
      <c r="D75" s="341">
        <v>42.51174628034455</v>
      </c>
      <c r="E75" s="340">
        <f t="shared" si="19"/>
        <v>0.18606600823570574</v>
      </c>
      <c r="F75" s="341">
        <v>65.73892591140729</v>
      </c>
      <c r="G75" s="340">
        <f t="shared" si="20"/>
        <v>-1.1615842926743198</v>
      </c>
      <c r="H75" s="341">
        <v>30.870841487279844</v>
      </c>
      <c r="I75" s="340">
        <f t="shared" si="21"/>
        <v>0.7116058184900353</v>
      </c>
      <c r="J75" s="341">
        <v>59.76898981989037</v>
      </c>
      <c r="K75" s="340">
        <f t="shared" si="22"/>
        <v>-1.1379770450204205</v>
      </c>
      <c r="L75" s="341">
        <v>51.2573673870334</v>
      </c>
      <c r="M75" s="340">
        <f t="shared" si="23"/>
        <v>-0.042717864458502675</v>
      </c>
    </row>
    <row r="76" spans="1:13" ht="12">
      <c r="A76" s="352">
        <v>2021</v>
      </c>
      <c r="B76" s="334"/>
      <c r="C76" s="320"/>
      <c r="D76" s="335"/>
      <c r="E76" s="320"/>
      <c r="F76" s="335"/>
      <c r="G76" s="320"/>
      <c r="H76" s="335"/>
      <c r="I76" s="320"/>
      <c r="J76" s="335"/>
      <c r="K76" s="320"/>
      <c r="L76" s="335"/>
      <c r="M76" s="320"/>
    </row>
    <row r="77" spans="1:13" ht="12">
      <c r="A77" s="353" t="s">
        <v>170</v>
      </c>
      <c r="B77" s="339">
        <v>49.490319629814906</v>
      </c>
      <c r="C77" s="340">
        <f>B77-B75</f>
        <v>-0.5392545473761885</v>
      </c>
      <c r="D77" s="341">
        <v>43.23448546739984</v>
      </c>
      <c r="E77" s="340">
        <f>D77-D75</f>
        <v>0.7227391870552893</v>
      </c>
      <c r="F77" s="341">
        <v>64.4302554027505</v>
      </c>
      <c r="G77" s="340">
        <f>F77-F75</f>
        <v>-1.308670508656789</v>
      </c>
      <c r="H77" s="341">
        <v>30.732234000785237</v>
      </c>
      <c r="I77" s="340">
        <f>H77-H75</f>
        <v>-0.13860748649460675</v>
      </c>
      <c r="J77" s="341">
        <v>58.54281225451688</v>
      </c>
      <c r="K77" s="340">
        <f>J77-J75</f>
        <v>-1.22617756537349</v>
      </c>
      <c r="L77" s="341">
        <v>50.511811023622045</v>
      </c>
      <c r="M77" s="340">
        <f>L77-L75</f>
        <v>-0.7455563634113531</v>
      </c>
    </row>
    <row r="78" spans="1:13" ht="12">
      <c r="A78" s="358" t="s">
        <v>171</v>
      </c>
      <c r="B78" s="334">
        <v>52.09520890113229</v>
      </c>
      <c r="C78" s="320">
        <f>B78-B77</f>
        <v>2.604889271317383</v>
      </c>
      <c r="D78" s="335">
        <v>44.12711182622688</v>
      </c>
      <c r="E78" s="320">
        <f>D78-D77</f>
        <v>0.8926263588270373</v>
      </c>
      <c r="F78" s="335">
        <v>66.7907444668008</v>
      </c>
      <c r="G78" s="320">
        <f>F78-F77</f>
        <v>2.3604890640502987</v>
      </c>
      <c r="H78" s="335">
        <v>34.78479485116654</v>
      </c>
      <c r="I78" s="320">
        <f>H78-H77</f>
        <v>4.052560850381301</v>
      </c>
      <c r="J78" s="335">
        <v>62.10780370072406</v>
      </c>
      <c r="K78" s="320">
        <f>J78-J77</f>
        <v>3.5649914462071806</v>
      </c>
      <c r="L78" s="335">
        <v>52.66558966074314</v>
      </c>
      <c r="M78" s="320">
        <f>L78-L77</f>
        <v>2.1537786371210927</v>
      </c>
    </row>
    <row r="79" spans="1:13" ht="12">
      <c r="A79" s="359" t="s">
        <v>175</v>
      </c>
      <c r="B79" s="360">
        <v>53.788527063147285</v>
      </c>
      <c r="C79" s="361">
        <f>B79-B78</f>
        <v>1.6933181620149966</v>
      </c>
      <c r="D79" s="362">
        <v>47.95818679171552</v>
      </c>
      <c r="E79" s="361">
        <f>D79-D78</f>
        <v>3.8310749654886394</v>
      </c>
      <c r="F79" s="362">
        <v>66.77425665101721</v>
      </c>
      <c r="G79" s="361">
        <f>F79-F78</f>
        <v>-0.016487815783591486</v>
      </c>
      <c r="H79" s="363">
        <v>39.48652869972667</v>
      </c>
      <c r="I79" s="361">
        <f>H79-H78</f>
        <v>4.701733848560131</v>
      </c>
      <c r="J79" s="362">
        <v>61.93825713169207</v>
      </c>
      <c r="K79" s="361">
        <f>J79-J78</f>
        <v>-0.1695465690319935</v>
      </c>
      <c r="L79" s="362">
        <v>52.785406041584935</v>
      </c>
      <c r="M79" s="361">
        <f>L79-L78</f>
        <v>0.11981638084179735</v>
      </c>
    </row>
    <row r="80" spans="1:13" ht="12">
      <c r="A80" s="302" t="s">
        <v>123</v>
      </c>
      <c r="B80" s="324"/>
      <c r="C80" s="324"/>
      <c r="D80" s="324"/>
      <c r="E80" s="324"/>
      <c r="F80" s="324"/>
      <c r="G80" s="324"/>
      <c r="H80" s="324"/>
      <c r="I80" s="324"/>
      <c r="J80" s="324"/>
      <c r="K80" s="324"/>
      <c r="L80" s="323"/>
      <c r="M80" s="323"/>
    </row>
    <row r="83" spans="1:13" ht="16.5">
      <c r="A83" s="411" t="s">
        <v>115</v>
      </c>
      <c r="B83" s="411"/>
      <c r="C83" s="411"/>
      <c r="D83" s="411"/>
      <c r="E83" s="411"/>
      <c r="F83" s="411"/>
      <c r="G83" s="411"/>
      <c r="H83" s="411"/>
      <c r="I83" s="411"/>
      <c r="J83" s="411"/>
      <c r="K83" s="411"/>
      <c r="L83" s="411"/>
      <c r="M83" s="411"/>
    </row>
    <row r="84" spans="1:13" ht="76.5" customHeight="1">
      <c r="A84" s="413" t="s">
        <v>147</v>
      </c>
      <c r="B84" s="419" t="s">
        <v>162</v>
      </c>
      <c r="C84" s="420"/>
      <c r="D84" s="421" t="s">
        <v>149</v>
      </c>
      <c r="E84" s="419"/>
      <c r="F84" s="422" t="s">
        <v>150</v>
      </c>
      <c r="G84" s="419"/>
      <c r="H84" s="422" t="s">
        <v>151</v>
      </c>
      <c r="I84" s="421"/>
      <c r="J84" s="422" t="s">
        <v>152</v>
      </c>
      <c r="K84" s="419"/>
      <c r="L84" s="422" t="s">
        <v>153</v>
      </c>
      <c r="M84" s="419"/>
    </row>
    <row r="85" spans="1:13" ht="15" customHeight="1">
      <c r="A85" s="414"/>
      <c r="B85" s="326" t="s">
        <v>154</v>
      </c>
      <c r="C85" s="327" t="s">
        <v>155</v>
      </c>
      <c r="D85" s="306" t="s">
        <v>154</v>
      </c>
      <c r="E85" s="307" t="s">
        <v>155</v>
      </c>
      <c r="F85" s="306" t="s">
        <v>154</v>
      </c>
      <c r="G85" s="307" t="s">
        <v>155</v>
      </c>
      <c r="H85" s="306" t="s">
        <v>154</v>
      </c>
      <c r="I85" s="307" t="s">
        <v>155</v>
      </c>
      <c r="J85" s="306" t="s">
        <v>154</v>
      </c>
      <c r="K85" s="307" t="s">
        <v>155</v>
      </c>
      <c r="L85" s="306" t="s">
        <v>154</v>
      </c>
      <c r="M85" s="307" t="s">
        <v>155</v>
      </c>
    </row>
    <row r="86" spans="1:13" ht="15" customHeight="1">
      <c r="A86" s="308">
        <v>2020</v>
      </c>
      <c r="B86" s="328"/>
      <c r="C86" s="310"/>
      <c r="D86" s="309"/>
      <c r="E86" s="310"/>
      <c r="F86" s="309"/>
      <c r="G86" s="310"/>
      <c r="H86" s="311"/>
      <c r="I86" s="312"/>
      <c r="J86" s="313"/>
      <c r="K86" s="314"/>
      <c r="L86" s="313"/>
      <c r="M86" s="314"/>
    </row>
    <row r="87" spans="1:13" ht="12">
      <c r="A87" s="315" t="s">
        <v>156</v>
      </c>
      <c r="B87" s="330">
        <v>36.88351634874103</v>
      </c>
      <c r="C87" s="336"/>
      <c r="D87" s="330">
        <v>27.747844827586206</v>
      </c>
      <c r="E87" s="317"/>
      <c r="F87" s="330">
        <v>58.1896551724138</v>
      </c>
      <c r="G87" s="317"/>
      <c r="H87" s="330">
        <v>14.914163090128755</v>
      </c>
      <c r="I87" s="318"/>
      <c r="J87" s="330">
        <v>49.435483870967744</v>
      </c>
      <c r="K87" s="318"/>
      <c r="L87" s="330">
        <v>34.130434782608695</v>
      </c>
      <c r="M87" s="318"/>
    </row>
    <row r="88" spans="1:13" ht="12">
      <c r="A88" s="319" t="s">
        <v>157</v>
      </c>
      <c r="B88" s="332">
        <v>39.552493553675504</v>
      </c>
      <c r="C88" s="320">
        <f aca="true" t="shared" si="24" ref="C88:C93">B88-B87</f>
        <v>2.668977204934471</v>
      </c>
      <c r="D88" s="332">
        <v>28.28733766233766</v>
      </c>
      <c r="E88" s="320">
        <f aca="true" t="shared" si="25" ref="E88:E93">D88-D87</f>
        <v>0.5394928347514529</v>
      </c>
      <c r="F88" s="332">
        <v>62.019491066594476</v>
      </c>
      <c r="G88" s="320">
        <f aca="true" t="shared" si="26" ref="G88:G93">F88-F87</f>
        <v>3.8298358941806754</v>
      </c>
      <c r="H88" s="332">
        <v>16.166936790923828</v>
      </c>
      <c r="I88" s="320">
        <f aca="true" t="shared" si="27" ref="I88:I93">H88-H87</f>
        <v>1.252773700795073</v>
      </c>
      <c r="J88" s="332">
        <v>53.38020551649541</v>
      </c>
      <c r="K88" s="320">
        <f aca="true" t="shared" si="28" ref="K88:K93">J88-J87</f>
        <v>3.9447216455276646</v>
      </c>
      <c r="L88" s="332">
        <v>37.90849673202614</v>
      </c>
      <c r="M88" s="320">
        <f aca="true" t="shared" si="29" ref="M88:M93">L88-L87</f>
        <v>3.7780619494174417</v>
      </c>
    </row>
    <row r="89" spans="1:13" s="342" customFormat="1" ht="15" customHeight="1">
      <c r="A89" s="321" t="s">
        <v>163</v>
      </c>
      <c r="B89" s="330">
        <v>42.56233925079276</v>
      </c>
      <c r="C89" s="322">
        <f t="shared" si="24"/>
        <v>3.0098456971172567</v>
      </c>
      <c r="D89" s="330">
        <v>30.301507537688444</v>
      </c>
      <c r="E89" s="322">
        <f t="shared" si="25"/>
        <v>2.0141698753507846</v>
      </c>
      <c r="F89" s="330">
        <v>64.46706887883359</v>
      </c>
      <c r="G89" s="322">
        <f t="shared" si="26"/>
        <v>2.4475778122391105</v>
      </c>
      <c r="H89" s="330">
        <v>18.790767686904164</v>
      </c>
      <c r="I89" s="322">
        <f t="shared" si="27"/>
        <v>2.623830895980337</v>
      </c>
      <c r="J89" s="330">
        <v>57.291666666666664</v>
      </c>
      <c r="K89" s="322">
        <f t="shared" si="28"/>
        <v>3.911461150171256</v>
      </c>
      <c r="L89" s="330">
        <v>41.96068548387097</v>
      </c>
      <c r="M89" s="322">
        <f t="shared" si="29"/>
        <v>4.052188751844831</v>
      </c>
    </row>
    <row r="90" spans="1:13" s="342" customFormat="1" ht="15" customHeight="1">
      <c r="A90" s="333" t="s">
        <v>166</v>
      </c>
      <c r="B90" s="335">
        <v>44.1143737217457</v>
      </c>
      <c r="C90" s="320">
        <f t="shared" si="24"/>
        <v>1.5520344709529397</v>
      </c>
      <c r="D90" s="335">
        <v>31.009511456982274</v>
      </c>
      <c r="E90" s="320">
        <f t="shared" si="25"/>
        <v>0.7080039192938301</v>
      </c>
      <c r="F90" s="335">
        <v>65.44117647058823</v>
      </c>
      <c r="G90" s="320">
        <f t="shared" si="26"/>
        <v>0.9741075917546453</v>
      </c>
      <c r="H90" s="335">
        <v>22.072169403630078</v>
      </c>
      <c r="I90" s="320">
        <f t="shared" si="27"/>
        <v>3.281401716725913</v>
      </c>
      <c r="J90" s="335">
        <v>59.17639429312582</v>
      </c>
      <c r="K90" s="320">
        <f t="shared" si="28"/>
        <v>1.8847276264591528</v>
      </c>
      <c r="L90" s="335">
        <v>42.872616984402086</v>
      </c>
      <c r="M90" s="320">
        <f t="shared" si="29"/>
        <v>0.9119315005311179</v>
      </c>
    </row>
    <row r="91" spans="1:13" s="342" customFormat="1" ht="15" customHeight="1">
      <c r="A91" s="338" t="s">
        <v>167</v>
      </c>
      <c r="B91" s="341">
        <v>44.17184932706614</v>
      </c>
      <c r="C91" s="340">
        <f t="shared" si="24"/>
        <v>0.05747560532044105</v>
      </c>
      <c r="D91" s="341">
        <v>31.786447638603697</v>
      </c>
      <c r="E91" s="340">
        <f t="shared" si="25"/>
        <v>0.7769361816214229</v>
      </c>
      <c r="F91" s="341">
        <v>64.3898931799507</v>
      </c>
      <c r="G91" s="340">
        <f t="shared" si="26"/>
        <v>-1.051283290637528</v>
      </c>
      <c r="H91" s="341">
        <v>23.51190476190476</v>
      </c>
      <c r="I91" s="340">
        <f t="shared" si="27"/>
        <v>1.4397353582746817</v>
      </c>
      <c r="J91" s="341">
        <v>58.651477832512306</v>
      </c>
      <c r="K91" s="340">
        <f t="shared" si="28"/>
        <v>-0.524916460613511</v>
      </c>
      <c r="L91" s="341">
        <v>42.519523222359226</v>
      </c>
      <c r="M91" s="340">
        <f t="shared" si="29"/>
        <v>-0.35309376204286025</v>
      </c>
    </row>
    <row r="92" spans="1:13" ht="12">
      <c r="A92" s="343" t="s">
        <v>168</v>
      </c>
      <c r="B92" s="334">
        <v>46.043921348377026</v>
      </c>
      <c r="C92" s="320">
        <f t="shared" si="24"/>
        <v>1.8720720213108848</v>
      </c>
      <c r="D92" s="335">
        <v>34.01937046004843</v>
      </c>
      <c r="E92" s="320">
        <f t="shared" si="25"/>
        <v>2.232922821444731</v>
      </c>
      <c r="F92" s="335">
        <v>65.08495145631069</v>
      </c>
      <c r="G92" s="320">
        <f t="shared" si="26"/>
        <v>0.6950582763599868</v>
      </c>
      <c r="H92" s="335">
        <v>25.060503388189737</v>
      </c>
      <c r="I92" s="320">
        <f t="shared" si="27"/>
        <v>1.5485986262849778</v>
      </c>
      <c r="J92" s="335">
        <v>60.442884801548885</v>
      </c>
      <c r="K92" s="320">
        <f t="shared" si="28"/>
        <v>1.7914069690365793</v>
      </c>
      <c r="L92" s="335">
        <v>45.61189663578742</v>
      </c>
      <c r="M92" s="320">
        <f t="shared" si="29"/>
        <v>3.0923734134281915</v>
      </c>
    </row>
    <row r="93" spans="1:13" ht="12">
      <c r="A93" s="353" t="s">
        <v>169</v>
      </c>
      <c r="B93" s="339">
        <v>45.981564042837284</v>
      </c>
      <c r="C93" s="340">
        <f t="shared" si="24"/>
        <v>-0.0623573055397415</v>
      </c>
      <c r="D93" s="341">
        <v>34.30232558139535</v>
      </c>
      <c r="E93" s="340">
        <f t="shared" si="25"/>
        <v>0.282955121346923</v>
      </c>
      <c r="F93" s="341">
        <v>64.30647840531562</v>
      </c>
      <c r="G93" s="340">
        <f t="shared" si="26"/>
        <v>-0.7784730509950748</v>
      </c>
      <c r="H93" s="341">
        <v>25.352550808793033</v>
      </c>
      <c r="I93" s="340">
        <f t="shared" si="27"/>
        <v>0.29204742060329636</v>
      </c>
      <c r="J93" s="341">
        <v>59.948132780082986</v>
      </c>
      <c r="K93" s="340">
        <f t="shared" si="28"/>
        <v>-0.49475202146589936</v>
      </c>
      <c r="L93" s="341">
        <v>45.99833263859942</v>
      </c>
      <c r="M93" s="340">
        <f t="shared" si="29"/>
        <v>0.38643600281200463</v>
      </c>
    </row>
    <row r="94" spans="1:13" ht="12">
      <c r="A94" s="352">
        <v>2021</v>
      </c>
      <c r="B94" s="334"/>
      <c r="C94" s="320"/>
      <c r="D94" s="335"/>
      <c r="E94" s="320"/>
      <c r="F94" s="335"/>
      <c r="G94" s="320"/>
      <c r="H94" s="335"/>
      <c r="I94" s="320"/>
      <c r="J94" s="335"/>
      <c r="K94" s="320"/>
      <c r="L94" s="335"/>
      <c r="M94" s="320"/>
    </row>
    <row r="95" spans="1:13" ht="12">
      <c r="A95" s="353" t="s">
        <v>170</v>
      </c>
      <c r="B95" s="339">
        <v>46.18866115982608</v>
      </c>
      <c r="C95" s="340">
        <f>B95-B93</f>
        <v>0.2070971169887983</v>
      </c>
      <c r="D95" s="341">
        <v>34.6496953872933</v>
      </c>
      <c r="E95" s="340">
        <f>D95-D93</f>
        <v>0.34736980589794797</v>
      </c>
      <c r="F95" s="341">
        <v>63.83928571428572</v>
      </c>
      <c r="G95" s="340">
        <f>F95-F93</f>
        <v>-0.4671926910298936</v>
      </c>
      <c r="H95" s="341">
        <v>25.967391304347824</v>
      </c>
      <c r="I95" s="340">
        <f>H95-H93</f>
        <v>0.614840495554791</v>
      </c>
      <c r="J95" s="341">
        <v>59.06222802436901</v>
      </c>
      <c r="K95" s="340">
        <f>J95-J93</f>
        <v>-0.8859047557139732</v>
      </c>
      <c r="L95" s="341">
        <v>47.42470536883457</v>
      </c>
      <c r="M95" s="340">
        <f>L95-L93</f>
        <v>1.4263727302351512</v>
      </c>
    </row>
    <row r="96" spans="1:13" ht="12">
      <c r="A96" s="358" t="s">
        <v>171</v>
      </c>
      <c r="B96" s="334">
        <v>48.650143269141516</v>
      </c>
      <c r="C96" s="320">
        <f>B96-B95</f>
        <v>2.4614821093154333</v>
      </c>
      <c r="D96" s="335">
        <v>36.238337574215436</v>
      </c>
      <c r="E96" s="320">
        <f>D96-D95</f>
        <v>1.5886421869221365</v>
      </c>
      <c r="F96" s="335">
        <v>66.00169779286927</v>
      </c>
      <c r="G96" s="320">
        <f>F96-F95</f>
        <v>2.162412078583543</v>
      </c>
      <c r="H96" s="335">
        <v>29.546417973717674</v>
      </c>
      <c r="I96" s="320">
        <f>H96-H95</f>
        <v>3.579026669369849</v>
      </c>
      <c r="J96" s="335">
        <v>62.293344637558285</v>
      </c>
      <c r="K96" s="320">
        <f>J96-J95</f>
        <v>3.231116613189272</v>
      </c>
      <c r="L96" s="335">
        <v>49.17091836734693</v>
      </c>
      <c r="M96" s="320">
        <f>L96-L95</f>
        <v>1.7462129985123553</v>
      </c>
    </row>
    <row r="97" spans="1:13" ht="12">
      <c r="A97" s="359" t="s">
        <v>175</v>
      </c>
      <c r="B97" s="360">
        <v>50.87898228316398</v>
      </c>
      <c r="C97" s="361">
        <f>B97-B96</f>
        <v>2.228839014022462</v>
      </c>
      <c r="D97" s="362">
        <v>40.115532734274716</v>
      </c>
      <c r="E97" s="361">
        <f>D97-D96</f>
        <v>3.87719516005928</v>
      </c>
      <c r="F97" s="362">
        <v>66.13110539845759</v>
      </c>
      <c r="G97" s="361">
        <f>F97-F96</f>
        <v>0.12940760558832665</v>
      </c>
      <c r="H97" s="362">
        <v>34.73053892215569</v>
      </c>
      <c r="I97" s="361">
        <f>H97-H96</f>
        <v>5.184120948438014</v>
      </c>
      <c r="J97" s="362">
        <v>62.040205303678356</v>
      </c>
      <c r="K97" s="361">
        <f>J97-J96</f>
        <v>-0.25313933387992904</v>
      </c>
      <c r="L97" s="362">
        <v>51.377529057253554</v>
      </c>
      <c r="M97" s="361">
        <f>L97-L96</f>
        <v>2.2066106899066256</v>
      </c>
    </row>
    <row r="98" spans="1:13" ht="12">
      <c r="A98" s="302" t="s">
        <v>123</v>
      </c>
      <c r="B98" s="324"/>
      <c r="C98" s="324"/>
      <c r="D98" s="324"/>
      <c r="E98" s="324"/>
      <c r="F98" s="324"/>
      <c r="G98" s="324"/>
      <c r="H98" s="316"/>
      <c r="I98" s="324"/>
      <c r="J98" s="324"/>
      <c r="K98" s="324"/>
      <c r="L98" s="323"/>
      <c r="M98" s="323"/>
    </row>
  </sheetData>
  <sheetProtection/>
  <mergeCells count="41">
    <mergeCell ref="A83:M83"/>
    <mergeCell ref="A84:A85"/>
    <mergeCell ref="B84:C84"/>
    <mergeCell ref="D84:E84"/>
    <mergeCell ref="F84:G84"/>
    <mergeCell ref="H84:I84"/>
    <mergeCell ref="J84:K84"/>
    <mergeCell ref="L84:M84"/>
    <mergeCell ref="A65:M65"/>
    <mergeCell ref="A66:A67"/>
    <mergeCell ref="B66:C66"/>
    <mergeCell ref="D66:E66"/>
    <mergeCell ref="F66:G66"/>
    <mergeCell ref="H66:I66"/>
    <mergeCell ref="J66:K66"/>
    <mergeCell ref="L66:M66"/>
    <mergeCell ref="A47:M47"/>
    <mergeCell ref="A48:A49"/>
    <mergeCell ref="B48:C48"/>
    <mergeCell ref="D48:E48"/>
    <mergeCell ref="F48:G48"/>
    <mergeCell ref="H48:I48"/>
    <mergeCell ref="J48:K48"/>
    <mergeCell ref="L48:M48"/>
    <mergeCell ref="A29:M29"/>
    <mergeCell ref="A30:A31"/>
    <mergeCell ref="B30:C30"/>
    <mergeCell ref="D30:E30"/>
    <mergeCell ref="F30:G30"/>
    <mergeCell ref="H30:I30"/>
    <mergeCell ref="J30:K30"/>
    <mergeCell ref="L30:M30"/>
    <mergeCell ref="A6:M6"/>
    <mergeCell ref="A12:M12"/>
    <mergeCell ref="A13:A14"/>
    <mergeCell ref="B13:C13"/>
    <mergeCell ref="D13:E13"/>
    <mergeCell ref="F13:G13"/>
    <mergeCell ref="H13:I13"/>
    <mergeCell ref="J13:K13"/>
    <mergeCell ref="L13:M13"/>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6:I87"/>
  <sheetViews>
    <sheetView showGridLines="0" zoomScalePageLayoutView="0" workbookViewId="0" topLeftCell="A1">
      <selection activeCell="A6" sqref="A6:I6"/>
    </sheetView>
  </sheetViews>
  <sheetFormatPr defaultColWidth="11.421875" defaultRowHeight="12.75"/>
  <cols>
    <col min="1" max="1" width="24.00390625" style="11" customWidth="1"/>
    <col min="2" max="2" width="48.140625" style="11" customWidth="1"/>
    <col min="3" max="3" width="19.421875" style="12" customWidth="1"/>
    <col min="4" max="4" width="13.140625" style="12" customWidth="1"/>
    <col min="5" max="5" width="14.140625" style="12" customWidth="1"/>
    <col min="6" max="6" width="12.140625" style="12" customWidth="1"/>
    <col min="7" max="7" width="12.8515625" style="11" customWidth="1"/>
    <col min="8" max="8" width="14.421875" style="11" customWidth="1"/>
    <col min="9" max="9" width="13.140625" style="11" customWidth="1"/>
    <col min="10" max="16384" width="11.421875" style="11" customWidth="1"/>
  </cols>
  <sheetData>
    <row r="1" ht="12"/>
    <row r="2" ht="12"/>
    <row r="3" ht="12"/>
    <row r="4" ht="12"/>
    <row r="5" ht="12"/>
    <row r="6" spans="1:9" s="20" customFormat="1" ht="16.5">
      <c r="A6" s="381" t="s">
        <v>50</v>
      </c>
      <c r="B6" s="381"/>
      <c r="C6" s="381"/>
      <c r="D6" s="381"/>
      <c r="E6" s="381"/>
      <c r="F6" s="381"/>
      <c r="G6" s="381"/>
      <c r="H6" s="381"/>
      <c r="I6" s="381"/>
    </row>
    <row r="7" spans="1:9" ht="15" customHeight="1">
      <c r="A7" s="14" t="s">
        <v>3</v>
      </c>
      <c r="B7" s="23"/>
      <c r="C7" s="14"/>
      <c r="D7" s="14"/>
      <c r="E7" s="14"/>
      <c r="F7" s="23"/>
      <c r="G7" s="23"/>
      <c r="H7" s="23"/>
      <c r="I7" s="23"/>
    </row>
    <row r="8" spans="1:9" ht="15" customHeight="1">
      <c r="A8" s="23" t="s">
        <v>119</v>
      </c>
      <c r="B8" s="23"/>
      <c r="C8" s="23"/>
      <c r="D8" s="23"/>
      <c r="E8" s="23"/>
      <c r="F8" s="23"/>
      <c r="G8" s="23"/>
      <c r="H8" s="23"/>
      <c r="I8" s="23"/>
    </row>
    <row r="9" spans="1:9" ht="15" customHeight="1">
      <c r="A9" s="14" t="s">
        <v>1</v>
      </c>
      <c r="B9" s="23"/>
      <c r="C9" s="14"/>
      <c r="D9" s="14"/>
      <c r="E9" s="14"/>
      <c r="F9" s="23"/>
      <c r="G9" s="23"/>
      <c r="H9" s="23"/>
      <c r="I9" s="23"/>
    </row>
    <row r="10" spans="1:9" ht="15" customHeight="1">
      <c r="A10" s="23" t="s">
        <v>23</v>
      </c>
      <c r="B10" s="24"/>
      <c r="C10" s="15"/>
      <c r="D10" s="15"/>
      <c r="E10" s="15"/>
      <c r="F10" s="24"/>
      <c r="G10" s="24"/>
      <c r="H10" s="24"/>
      <c r="I10" s="24"/>
    </row>
    <row r="11" spans="1:9" ht="15" customHeight="1">
      <c r="A11" s="15" t="s">
        <v>172</v>
      </c>
      <c r="B11" s="24"/>
      <c r="C11" s="15"/>
      <c r="D11" s="15"/>
      <c r="E11" s="15"/>
      <c r="F11" s="24"/>
      <c r="G11" s="24"/>
      <c r="H11" s="24"/>
      <c r="I11" s="24"/>
    </row>
    <row r="12" spans="1:9" ht="14.25">
      <c r="A12" s="388" t="s">
        <v>4</v>
      </c>
      <c r="B12" s="138"/>
      <c r="C12" s="382" t="s">
        <v>15</v>
      </c>
      <c r="D12" s="382"/>
      <c r="E12" s="382"/>
      <c r="F12" s="383"/>
      <c r="G12" s="382" t="s">
        <v>121</v>
      </c>
      <c r="H12" s="382"/>
      <c r="I12" s="383"/>
    </row>
    <row r="13" spans="1:9" ht="20.25" customHeight="1">
      <c r="A13" s="389"/>
      <c r="B13" s="391" t="s">
        <v>125</v>
      </c>
      <c r="C13" s="384" t="s">
        <v>111</v>
      </c>
      <c r="D13" s="384" t="s">
        <v>6</v>
      </c>
      <c r="E13" s="384" t="s">
        <v>7</v>
      </c>
      <c r="F13" s="386" t="s">
        <v>8</v>
      </c>
      <c r="G13" s="384" t="s">
        <v>6</v>
      </c>
      <c r="H13" s="384" t="s">
        <v>7</v>
      </c>
      <c r="I13" s="386" t="s">
        <v>8</v>
      </c>
    </row>
    <row r="14" spans="1:9" ht="17.25" customHeight="1">
      <c r="A14" s="390"/>
      <c r="B14" s="392"/>
      <c r="C14" s="385"/>
      <c r="D14" s="385"/>
      <c r="E14" s="385"/>
      <c r="F14" s="387"/>
      <c r="G14" s="385"/>
      <c r="H14" s="385"/>
      <c r="I14" s="387"/>
    </row>
    <row r="15" spans="1:9" ht="12">
      <c r="A15" s="161" t="s">
        <v>0</v>
      </c>
      <c r="B15" s="159" t="s">
        <v>112</v>
      </c>
      <c r="C15" s="208">
        <f>SUM(D15:F15)</f>
        <v>7570</v>
      </c>
      <c r="D15" s="208">
        <f>SUM(D16:D19)</f>
        <v>7033</v>
      </c>
      <c r="E15" s="208">
        <f>SUM(E16:E19)</f>
        <v>432</v>
      </c>
      <c r="F15" s="209">
        <f>SUM(F16:F19)</f>
        <v>105</v>
      </c>
      <c r="G15" s="210">
        <f>(D15/$C15)*100</f>
        <v>92.90620871862616</v>
      </c>
      <c r="H15" s="210">
        <f>(E15/$C15)*100</f>
        <v>5.706737120211361</v>
      </c>
      <c r="I15" s="252">
        <f>(F15/$C15)*100</f>
        <v>1.3870541611624834</v>
      </c>
    </row>
    <row r="16" spans="1:9" ht="12">
      <c r="A16" s="195" t="s">
        <v>116</v>
      </c>
      <c r="B16" s="137" t="s">
        <v>113</v>
      </c>
      <c r="C16" s="27">
        <f>+SUM(C27:C48)</f>
        <v>2144</v>
      </c>
      <c r="D16" s="27">
        <f>+SUM(D27:D48)</f>
        <v>2057</v>
      </c>
      <c r="E16" s="27">
        <f>+SUM(E27:E48)</f>
        <v>67</v>
      </c>
      <c r="F16" s="45">
        <f>+SUM(F27:F48)</f>
        <v>20</v>
      </c>
      <c r="G16" s="211">
        <f>+(D16/$C$16)*100</f>
        <v>95.94216417910447</v>
      </c>
      <c r="H16" s="211">
        <f>+(E16/$C$16)*100</f>
        <v>3.125</v>
      </c>
      <c r="I16" s="246">
        <f>+(F16/$C$16)*100</f>
        <v>0.9328358208955223</v>
      </c>
    </row>
    <row r="17" spans="1:9" ht="12">
      <c r="A17" s="221" t="s">
        <v>136</v>
      </c>
      <c r="B17" s="140" t="s">
        <v>137</v>
      </c>
      <c r="C17" s="133">
        <f>SUM(C49:C51)</f>
        <v>479</v>
      </c>
      <c r="D17" s="39">
        <f>SUM(D49:D51)</f>
        <v>393</v>
      </c>
      <c r="E17" s="39">
        <f>SUM(E49:E51)</f>
        <v>70</v>
      </c>
      <c r="F17" s="46">
        <f>SUM(F49:F51)</f>
        <v>16</v>
      </c>
      <c r="G17" s="199">
        <f>(D17/$C17)*100</f>
        <v>82.04592901878914</v>
      </c>
      <c r="H17" s="199">
        <f>(E17/$C17)*100</f>
        <v>14.613778705636744</v>
      </c>
      <c r="I17" s="247">
        <f>(F17/$C17)*100</f>
        <v>3.3402922755741122</v>
      </c>
    </row>
    <row r="18" spans="1:9" ht="12">
      <c r="A18" s="195" t="s">
        <v>117</v>
      </c>
      <c r="B18" s="137" t="s">
        <v>114</v>
      </c>
      <c r="C18" s="27">
        <f>SUM(C52:C54)</f>
        <v>2586</v>
      </c>
      <c r="D18" s="27">
        <f>SUM(D52:D54)</f>
        <v>2514</v>
      </c>
      <c r="E18" s="27">
        <f>SUM(E52:E54)</f>
        <v>58</v>
      </c>
      <c r="F18" s="45">
        <f>SUM(F52:F54)</f>
        <v>14</v>
      </c>
      <c r="G18" s="211">
        <f>+D18/$C$18*100</f>
        <v>97.21577726218096</v>
      </c>
      <c r="H18" s="211">
        <f>+E18/$C$18*100</f>
        <v>2.2428460943542152</v>
      </c>
      <c r="I18" s="246">
        <f>+F18/$C$18*100</f>
        <v>0.5413766434648105</v>
      </c>
    </row>
    <row r="19" spans="1:9" ht="12">
      <c r="A19" s="253" t="s">
        <v>118</v>
      </c>
      <c r="B19" s="212" t="s">
        <v>115</v>
      </c>
      <c r="C19" s="213">
        <f>SUM(C55:C85)</f>
        <v>2361</v>
      </c>
      <c r="D19" s="183">
        <f>SUM(D55:D85)</f>
        <v>2069</v>
      </c>
      <c r="E19" s="183">
        <f>SUM(E55:E85)</f>
        <v>237</v>
      </c>
      <c r="F19" s="184">
        <f>SUM(F55:F85)</f>
        <v>55</v>
      </c>
      <c r="G19" s="299">
        <f>(D19/$C19)*100</f>
        <v>87.63235916984328</v>
      </c>
      <c r="H19" s="185">
        <f>(E19/$C19)*100</f>
        <v>10.038119440914867</v>
      </c>
      <c r="I19" s="254">
        <f>(F19/$C19)*100</f>
        <v>2.329521389241847</v>
      </c>
    </row>
    <row r="20" spans="1:9" ht="12">
      <c r="A20" s="11" t="s">
        <v>123</v>
      </c>
      <c r="C20" s="35"/>
      <c r="D20" s="35"/>
      <c r="E20" s="35"/>
      <c r="F20" s="35"/>
      <c r="G20" s="22"/>
      <c r="H20" s="22"/>
      <c r="I20" s="22"/>
    </row>
    <row r="21" spans="3:9" ht="12">
      <c r="C21" s="35"/>
      <c r="D21" s="35"/>
      <c r="E21" s="35"/>
      <c r="F21" s="35"/>
      <c r="G21" s="22"/>
      <c r="H21" s="22"/>
      <c r="I21" s="22"/>
    </row>
    <row r="22" spans="3:9" ht="12">
      <c r="C22" s="283"/>
      <c r="D22" s="298"/>
      <c r="E22" s="298"/>
      <c r="F22" s="298"/>
      <c r="G22" s="22"/>
      <c r="H22" s="22"/>
      <c r="I22" s="22"/>
    </row>
    <row r="23" spans="1:9" ht="14.25">
      <c r="A23" s="388" t="s">
        <v>4</v>
      </c>
      <c r="B23" s="138"/>
      <c r="C23" s="382" t="s">
        <v>15</v>
      </c>
      <c r="D23" s="382"/>
      <c r="E23" s="382"/>
      <c r="F23" s="383"/>
      <c r="G23" s="382" t="s">
        <v>121</v>
      </c>
      <c r="H23" s="382"/>
      <c r="I23" s="383"/>
    </row>
    <row r="24" spans="1:9" ht="21" customHeight="1">
      <c r="A24" s="389"/>
      <c r="B24" s="391" t="s">
        <v>5</v>
      </c>
      <c r="C24" s="384" t="s">
        <v>111</v>
      </c>
      <c r="D24" s="384" t="s">
        <v>6</v>
      </c>
      <c r="E24" s="384" t="s">
        <v>7</v>
      </c>
      <c r="F24" s="386" t="s">
        <v>8</v>
      </c>
      <c r="G24" s="384" t="s">
        <v>6</v>
      </c>
      <c r="H24" s="384" t="s">
        <v>7</v>
      </c>
      <c r="I24" s="386" t="s">
        <v>8</v>
      </c>
    </row>
    <row r="25" spans="1:9" ht="19.5" customHeight="1">
      <c r="A25" s="390"/>
      <c r="B25" s="392"/>
      <c r="C25" s="385"/>
      <c r="D25" s="385"/>
      <c r="E25" s="385"/>
      <c r="F25" s="387"/>
      <c r="G25" s="385"/>
      <c r="H25" s="385"/>
      <c r="I25" s="387"/>
    </row>
    <row r="26" spans="1:9" ht="12">
      <c r="A26" s="242" t="s">
        <v>0</v>
      </c>
      <c r="B26" s="134" t="s">
        <v>112</v>
      </c>
      <c r="C26" s="38">
        <f>SUM(D26:F26)</f>
        <v>7570</v>
      </c>
      <c r="D26" s="38">
        <f>SUM(D27:D85)</f>
        <v>7033</v>
      </c>
      <c r="E26" s="38">
        <f>SUM(E27:E85)</f>
        <v>432</v>
      </c>
      <c r="F26" s="44">
        <f>SUM(F27:F85)</f>
        <v>105</v>
      </c>
      <c r="G26" s="243">
        <f aca="true" t="shared" si="0" ref="G26:G52">(D26/$C26)*100</f>
        <v>92.90620871862616</v>
      </c>
      <c r="H26" s="243">
        <f aca="true" t="shared" si="1" ref="H26:H48">(E26/$C26)*100</f>
        <v>5.706737120211361</v>
      </c>
      <c r="I26" s="244">
        <f aca="true" t="shared" si="2" ref="I26:I48">(F26/$C26)*100</f>
        <v>1.3870541611624834</v>
      </c>
    </row>
    <row r="27" spans="1:9" ht="12">
      <c r="A27" s="245">
        <v>10</v>
      </c>
      <c r="B27" s="139" t="s">
        <v>57</v>
      </c>
      <c r="C27" s="132">
        <f aca="true" t="shared" si="3" ref="C27:C85">SUM(D27:F27)</f>
        <v>455</v>
      </c>
      <c r="D27" s="27">
        <v>443</v>
      </c>
      <c r="E27" s="27">
        <v>9</v>
      </c>
      <c r="F27" s="45">
        <v>3</v>
      </c>
      <c r="G27" s="211">
        <f t="shared" si="0"/>
        <v>97.36263736263736</v>
      </c>
      <c r="H27" s="211">
        <f t="shared" si="1"/>
        <v>1.9780219780219779</v>
      </c>
      <c r="I27" s="246">
        <f t="shared" si="2"/>
        <v>0.6593406593406593</v>
      </c>
    </row>
    <row r="28" spans="1:9" ht="12">
      <c r="A28" s="221">
        <v>11</v>
      </c>
      <c r="B28" s="140" t="s">
        <v>58</v>
      </c>
      <c r="C28" s="133">
        <f t="shared" si="3"/>
        <v>42</v>
      </c>
      <c r="D28" s="39">
        <v>39</v>
      </c>
      <c r="E28" s="39">
        <v>3</v>
      </c>
      <c r="F28" s="46"/>
      <c r="G28" s="199">
        <f t="shared" si="0"/>
        <v>92.85714285714286</v>
      </c>
      <c r="H28" s="199">
        <f t="shared" si="1"/>
        <v>7.142857142857142</v>
      </c>
      <c r="I28" s="247">
        <f t="shared" si="2"/>
        <v>0</v>
      </c>
    </row>
    <row r="29" spans="1:9" ht="12">
      <c r="A29" s="245">
        <v>13</v>
      </c>
      <c r="B29" s="141" t="s">
        <v>59</v>
      </c>
      <c r="C29" s="132">
        <f t="shared" si="3"/>
        <v>62</v>
      </c>
      <c r="D29" s="27">
        <v>61</v>
      </c>
      <c r="E29" s="27">
        <v>1</v>
      </c>
      <c r="F29" s="45"/>
      <c r="G29" s="211">
        <f t="shared" si="0"/>
        <v>98.38709677419355</v>
      </c>
      <c r="H29" s="211">
        <f t="shared" si="1"/>
        <v>1.6129032258064515</v>
      </c>
      <c r="I29" s="246">
        <f t="shared" si="2"/>
        <v>0</v>
      </c>
    </row>
    <row r="30" spans="1:9" ht="12">
      <c r="A30" s="248">
        <v>14</v>
      </c>
      <c r="B30" s="140" t="s">
        <v>60</v>
      </c>
      <c r="C30" s="133">
        <f t="shared" si="3"/>
        <v>152</v>
      </c>
      <c r="D30" s="39">
        <v>142</v>
      </c>
      <c r="E30" s="39">
        <v>10</v>
      </c>
      <c r="F30" s="46"/>
      <c r="G30" s="199">
        <f t="shared" si="0"/>
        <v>93.42105263157895</v>
      </c>
      <c r="H30" s="199">
        <f t="shared" si="1"/>
        <v>6.578947368421052</v>
      </c>
      <c r="I30" s="247">
        <f t="shared" si="2"/>
        <v>0</v>
      </c>
    </row>
    <row r="31" spans="1:9" ht="12">
      <c r="A31" s="245">
        <v>15</v>
      </c>
      <c r="B31" s="141" t="s">
        <v>61</v>
      </c>
      <c r="C31" s="132">
        <f t="shared" si="3"/>
        <v>91</v>
      </c>
      <c r="D31" s="27">
        <v>74</v>
      </c>
      <c r="E31" s="27">
        <v>13</v>
      </c>
      <c r="F31" s="45">
        <v>4</v>
      </c>
      <c r="G31" s="211">
        <f t="shared" si="0"/>
        <v>81.31868131868131</v>
      </c>
      <c r="H31" s="211">
        <f t="shared" si="1"/>
        <v>14.285714285714285</v>
      </c>
      <c r="I31" s="246">
        <f t="shared" si="2"/>
        <v>4.395604395604396</v>
      </c>
    </row>
    <row r="32" spans="1:9" ht="12">
      <c r="A32" s="248">
        <v>16</v>
      </c>
      <c r="B32" s="140" t="s">
        <v>62</v>
      </c>
      <c r="C32" s="133">
        <f t="shared" si="3"/>
        <v>58</v>
      </c>
      <c r="D32" s="39">
        <v>55</v>
      </c>
      <c r="E32" s="39">
        <v>2</v>
      </c>
      <c r="F32" s="46">
        <v>1</v>
      </c>
      <c r="G32" s="199">
        <f t="shared" si="0"/>
        <v>94.82758620689656</v>
      </c>
      <c r="H32" s="199">
        <f t="shared" si="1"/>
        <v>3.4482758620689653</v>
      </c>
      <c r="I32" s="247">
        <f t="shared" si="2"/>
        <v>1.7241379310344827</v>
      </c>
    </row>
    <row r="33" spans="1:9" ht="12">
      <c r="A33" s="245">
        <v>17</v>
      </c>
      <c r="B33" s="141" t="s">
        <v>63</v>
      </c>
      <c r="C33" s="132">
        <f t="shared" si="3"/>
        <v>42</v>
      </c>
      <c r="D33" s="27">
        <v>41</v>
      </c>
      <c r="E33" s="27">
        <v>1</v>
      </c>
      <c r="F33" s="45"/>
      <c r="G33" s="211">
        <f t="shared" si="0"/>
        <v>97.61904761904762</v>
      </c>
      <c r="H33" s="211">
        <f t="shared" si="1"/>
        <v>2.380952380952381</v>
      </c>
      <c r="I33" s="246">
        <f t="shared" si="2"/>
        <v>0</v>
      </c>
    </row>
    <row r="34" spans="1:9" ht="12">
      <c r="A34" s="221">
        <v>18</v>
      </c>
      <c r="B34" s="142" t="s">
        <v>64</v>
      </c>
      <c r="C34" s="133">
        <f t="shared" si="3"/>
        <v>101</v>
      </c>
      <c r="D34" s="39">
        <v>97</v>
      </c>
      <c r="E34" s="39">
        <v>2</v>
      </c>
      <c r="F34" s="46">
        <v>2</v>
      </c>
      <c r="G34" s="199">
        <f t="shared" si="0"/>
        <v>96.03960396039604</v>
      </c>
      <c r="H34" s="199">
        <f t="shared" si="1"/>
        <v>1.9801980198019802</v>
      </c>
      <c r="I34" s="247">
        <f t="shared" si="2"/>
        <v>1.9801980198019802</v>
      </c>
    </row>
    <row r="35" spans="1:9" ht="12">
      <c r="A35" s="245">
        <v>19</v>
      </c>
      <c r="B35" s="143" t="s">
        <v>65</v>
      </c>
      <c r="C35" s="132">
        <f t="shared" si="3"/>
        <v>27</v>
      </c>
      <c r="D35" s="27">
        <v>27</v>
      </c>
      <c r="E35" s="27"/>
      <c r="F35" s="45"/>
      <c r="G35" s="211">
        <f t="shared" si="0"/>
        <v>100</v>
      </c>
      <c r="H35" s="211">
        <f t="shared" si="1"/>
        <v>0</v>
      </c>
      <c r="I35" s="246">
        <f t="shared" si="2"/>
        <v>0</v>
      </c>
    </row>
    <row r="36" spans="1:9" ht="12">
      <c r="A36" s="221">
        <v>20</v>
      </c>
      <c r="B36" s="142" t="s">
        <v>66</v>
      </c>
      <c r="C36" s="133">
        <f t="shared" si="3"/>
        <v>180</v>
      </c>
      <c r="D36" s="39">
        <v>177</v>
      </c>
      <c r="E36" s="39">
        <v>2</v>
      </c>
      <c r="F36" s="46">
        <v>1</v>
      </c>
      <c r="G36" s="199">
        <f t="shared" si="0"/>
        <v>98.33333333333333</v>
      </c>
      <c r="H36" s="199">
        <f t="shared" si="1"/>
        <v>1.1111111111111112</v>
      </c>
      <c r="I36" s="247">
        <f t="shared" si="2"/>
        <v>0.5555555555555556</v>
      </c>
    </row>
    <row r="37" spans="1:9" ht="12.75" customHeight="1">
      <c r="A37" s="245">
        <v>21</v>
      </c>
      <c r="B37" s="141" t="s">
        <v>67</v>
      </c>
      <c r="C37" s="132">
        <f t="shared" si="3"/>
        <v>54</v>
      </c>
      <c r="D37" s="27">
        <v>53</v>
      </c>
      <c r="E37" s="27">
        <v>1</v>
      </c>
      <c r="F37" s="45"/>
      <c r="G37" s="211">
        <f t="shared" si="0"/>
        <v>98.14814814814815</v>
      </c>
      <c r="H37" s="211">
        <f t="shared" si="1"/>
        <v>1.8518518518518516</v>
      </c>
      <c r="I37" s="246">
        <f t="shared" si="2"/>
        <v>0</v>
      </c>
    </row>
    <row r="38" spans="1:9" ht="12">
      <c r="A38" s="221">
        <v>22</v>
      </c>
      <c r="B38" s="142" t="s">
        <v>68</v>
      </c>
      <c r="C38" s="133">
        <f t="shared" si="3"/>
        <v>160</v>
      </c>
      <c r="D38" s="39">
        <v>155</v>
      </c>
      <c r="E38" s="39">
        <v>3</v>
      </c>
      <c r="F38" s="46">
        <v>2</v>
      </c>
      <c r="G38" s="199">
        <f t="shared" si="0"/>
        <v>96.875</v>
      </c>
      <c r="H38" s="199">
        <f t="shared" si="1"/>
        <v>1.875</v>
      </c>
      <c r="I38" s="247">
        <f t="shared" si="2"/>
        <v>1.25</v>
      </c>
    </row>
    <row r="39" spans="1:9" ht="12">
      <c r="A39" s="245">
        <v>23</v>
      </c>
      <c r="B39" s="143" t="s">
        <v>69</v>
      </c>
      <c r="C39" s="132">
        <f t="shared" si="3"/>
        <v>131</v>
      </c>
      <c r="D39" s="27">
        <v>129</v>
      </c>
      <c r="E39" s="27">
        <v>2</v>
      </c>
      <c r="F39" s="45"/>
      <c r="G39" s="211">
        <f t="shared" si="0"/>
        <v>98.47328244274809</v>
      </c>
      <c r="H39" s="211">
        <f t="shared" si="1"/>
        <v>1.5267175572519083</v>
      </c>
      <c r="I39" s="246">
        <f t="shared" si="2"/>
        <v>0</v>
      </c>
    </row>
    <row r="40" spans="1:9" ht="12">
      <c r="A40" s="221">
        <v>24</v>
      </c>
      <c r="B40" s="142" t="s">
        <v>70</v>
      </c>
      <c r="C40" s="133">
        <f t="shared" si="3"/>
        <v>46</v>
      </c>
      <c r="D40" s="39">
        <v>44</v>
      </c>
      <c r="E40" s="39">
        <v>2</v>
      </c>
      <c r="F40" s="46"/>
      <c r="G40" s="199">
        <f t="shared" si="0"/>
        <v>95.65217391304348</v>
      </c>
      <c r="H40" s="199">
        <f t="shared" si="1"/>
        <v>4.3478260869565215</v>
      </c>
      <c r="I40" s="247">
        <f t="shared" si="2"/>
        <v>0</v>
      </c>
    </row>
    <row r="41" spans="1:9" ht="12">
      <c r="A41" s="245">
        <v>25</v>
      </c>
      <c r="B41" s="143" t="s">
        <v>71</v>
      </c>
      <c r="C41" s="132">
        <f t="shared" si="3"/>
        <v>142</v>
      </c>
      <c r="D41" s="27">
        <v>138</v>
      </c>
      <c r="E41" s="27">
        <v>3</v>
      </c>
      <c r="F41" s="45">
        <v>1</v>
      </c>
      <c r="G41" s="211">
        <f t="shared" si="0"/>
        <v>97.1830985915493</v>
      </c>
      <c r="H41" s="211">
        <f t="shared" si="1"/>
        <v>2.112676056338028</v>
      </c>
      <c r="I41" s="246">
        <f t="shared" si="2"/>
        <v>0.7042253521126761</v>
      </c>
    </row>
    <row r="42" spans="1:9" ht="12">
      <c r="A42" s="221">
        <v>27</v>
      </c>
      <c r="B42" s="142" t="s">
        <v>72</v>
      </c>
      <c r="C42" s="133">
        <f t="shared" si="3"/>
        <v>48</v>
      </c>
      <c r="D42" s="39">
        <v>48</v>
      </c>
      <c r="E42" s="39"/>
      <c r="F42" s="46"/>
      <c r="G42" s="199">
        <f t="shared" si="0"/>
        <v>100</v>
      </c>
      <c r="H42" s="199">
        <f t="shared" si="1"/>
        <v>0</v>
      </c>
      <c r="I42" s="247">
        <f t="shared" si="2"/>
        <v>0</v>
      </c>
    </row>
    <row r="43" spans="1:9" ht="12">
      <c r="A43" s="245">
        <v>28</v>
      </c>
      <c r="B43" s="143" t="s">
        <v>73</v>
      </c>
      <c r="C43" s="132">
        <f t="shared" si="3"/>
        <v>114</v>
      </c>
      <c r="D43" s="27">
        <v>109</v>
      </c>
      <c r="E43" s="27">
        <v>3</v>
      </c>
      <c r="F43" s="45">
        <v>2</v>
      </c>
      <c r="G43" s="211">
        <f t="shared" si="0"/>
        <v>95.6140350877193</v>
      </c>
      <c r="H43" s="211">
        <f t="shared" si="1"/>
        <v>2.631578947368421</v>
      </c>
      <c r="I43" s="246">
        <f t="shared" si="2"/>
        <v>1.7543859649122806</v>
      </c>
    </row>
    <row r="44" spans="1:9" ht="12">
      <c r="A44" s="221">
        <v>29</v>
      </c>
      <c r="B44" s="142" t="s">
        <v>74</v>
      </c>
      <c r="C44" s="133">
        <f t="shared" si="3"/>
        <v>59</v>
      </c>
      <c r="D44" s="39">
        <v>55</v>
      </c>
      <c r="E44" s="39">
        <v>1</v>
      </c>
      <c r="F44" s="46">
        <v>3</v>
      </c>
      <c r="G44" s="199">
        <f t="shared" si="0"/>
        <v>93.22033898305084</v>
      </c>
      <c r="H44" s="199">
        <f t="shared" si="1"/>
        <v>1.694915254237288</v>
      </c>
      <c r="I44" s="247">
        <f t="shared" si="2"/>
        <v>5.084745762711865</v>
      </c>
    </row>
    <row r="45" spans="1:9" ht="12">
      <c r="A45" s="245">
        <v>30</v>
      </c>
      <c r="B45" s="143" t="s">
        <v>75</v>
      </c>
      <c r="C45" s="132">
        <f t="shared" si="3"/>
        <v>19</v>
      </c>
      <c r="D45" s="27">
        <v>18</v>
      </c>
      <c r="E45" s="27">
        <v>1</v>
      </c>
      <c r="F45" s="45"/>
      <c r="G45" s="211">
        <f t="shared" si="0"/>
        <v>94.73684210526315</v>
      </c>
      <c r="H45" s="211">
        <f t="shared" si="1"/>
        <v>5.263157894736842</v>
      </c>
      <c r="I45" s="246">
        <f t="shared" si="2"/>
        <v>0</v>
      </c>
    </row>
    <row r="46" spans="1:9" ht="12">
      <c r="A46" s="221">
        <v>31</v>
      </c>
      <c r="B46" s="142" t="s">
        <v>76</v>
      </c>
      <c r="C46" s="133">
        <f t="shared" si="3"/>
        <v>91</v>
      </c>
      <c r="D46" s="39">
        <v>85</v>
      </c>
      <c r="E46" s="39">
        <v>5</v>
      </c>
      <c r="F46" s="46">
        <v>1</v>
      </c>
      <c r="G46" s="199">
        <f t="shared" si="0"/>
        <v>93.4065934065934</v>
      </c>
      <c r="H46" s="199">
        <f t="shared" si="1"/>
        <v>5.4945054945054945</v>
      </c>
      <c r="I46" s="247">
        <f t="shared" si="2"/>
        <v>1.098901098901099</v>
      </c>
    </row>
    <row r="47" spans="1:9" ht="12">
      <c r="A47" s="245">
        <v>32</v>
      </c>
      <c r="B47" s="143" t="s">
        <v>9</v>
      </c>
      <c r="C47" s="132">
        <f t="shared" si="3"/>
        <v>58</v>
      </c>
      <c r="D47" s="27">
        <v>56</v>
      </c>
      <c r="E47" s="27">
        <v>2</v>
      </c>
      <c r="F47" s="45"/>
      <c r="G47" s="211">
        <f t="shared" si="0"/>
        <v>96.55172413793103</v>
      </c>
      <c r="H47" s="211">
        <f t="shared" si="1"/>
        <v>3.4482758620689653</v>
      </c>
      <c r="I47" s="246">
        <f t="shared" si="2"/>
        <v>0</v>
      </c>
    </row>
    <row r="48" spans="1:9" ht="12">
      <c r="A48" s="221">
        <v>33</v>
      </c>
      <c r="B48" s="142" t="s">
        <v>142</v>
      </c>
      <c r="C48" s="133">
        <f t="shared" si="3"/>
        <v>12</v>
      </c>
      <c r="D48" s="39">
        <v>11</v>
      </c>
      <c r="E48" s="39">
        <v>1</v>
      </c>
      <c r="F48" s="46"/>
      <c r="G48" s="199">
        <f t="shared" si="0"/>
        <v>91.66666666666666</v>
      </c>
      <c r="H48" s="199">
        <f t="shared" si="1"/>
        <v>8.333333333333332</v>
      </c>
      <c r="I48" s="247">
        <f t="shared" si="2"/>
        <v>0</v>
      </c>
    </row>
    <row r="49" spans="1:9" ht="12">
      <c r="A49" s="245">
        <v>41</v>
      </c>
      <c r="B49" s="143" t="s">
        <v>138</v>
      </c>
      <c r="C49" s="132">
        <f t="shared" si="3"/>
        <v>395</v>
      </c>
      <c r="D49" s="27">
        <v>326</v>
      </c>
      <c r="E49" s="27">
        <v>57</v>
      </c>
      <c r="F49" s="45">
        <v>12</v>
      </c>
      <c r="G49" s="211">
        <f aca="true" t="shared" si="4" ref="G49:I51">(D49/$C49)*100</f>
        <v>82.53164556962025</v>
      </c>
      <c r="H49" s="211">
        <f t="shared" si="4"/>
        <v>14.430379746835442</v>
      </c>
      <c r="I49" s="246">
        <f t="shared" si="4"/>
        <v>3.0379746835443036</v>
      </c>
    </row>
    <row r="50" spans="1:9" ht="12">
      <c r="A50" s="221">
        <v>42</v>
      </c>
      <c r="B50" s="142" t="s">
        <v>139</v>
      </c>
      <c r="C50" s="133">
        <f t="shared" si="3"/>
        <v>58</v>
      </c>
      <c r="D50" s="39">
        <v>46</v>
      </c>
      <c r="E50" s="39">
        <v>10</v>
      </c>
      <c r="F50" s="46">
        <v>2</v>
      </c>
      <c r="G50" s="199">
        <f t="shared" si="4"/>
        <v>79.3103448275862</v>
      </c>
      <c r="H50" s="199">
        <f t="shared" si="4"/>
        <v>17.24137931034483</v>
      </c>
      <c r="I50" s="247">
        <f t="shared" si="4"/>
        <v>3.4482758620689653</v>
      </c>
    </row>
    <row r="51" spans="1:9" ht="12">
      <c r="A51" s="245">
        <v>43</v>
      </c>
      <c r="B51" s="143" t="s">
        <v>140</v>
      </c>
      <c r="C51" s="132">
        <f t="shared" si="3"/>
        <v>26</v>
      </c>
      <c r="D51" s="27">
        <v>21</v>
      </c>
      <c r="E51" s="27">
        <v>3</v>
      </c>
      <c r="F51" s="45">
        <v>2</v>
      </c>
      <c r="G51" s="211">
        <f t="shared" si="4"/>
        <v>80.76923076923077</v>
      </c>
      <c r="H51" s="211">
        <f t="shared" si="4"/>
        <v>11.538461538461538</v>
      </c>
      <c r="I51" s="246">
        <f t="shared" si="4"/>
        <v>7.6923076923076925</v>
      </c>
    </row>
    <row r="52" spans="1:9" ht="12">
      <c r="A52" s="221">
        <v>45</v>
      </c>
      <c r="B52" s="142" t="s">
        <v>77</v>
      </c>
      <c r="C52" s="133">
        <f t="shared" si="3"/>
        <v>470</v>
      </c>
      <c r="D52" s="39">
        <v>459</v>
      </c>
      <c r="E52" s="39">
        <v>8</v>
      </c>
      <c r="F52" s="46">
        <v>3</v>
      </c>
      <c r="G52" s="199">
        <f t="shared" si="0"/>
        <v>97.65957446808511</v>
      </c>
      <c r="H52" s="199">
        <f>(E52/$C52)*100</f>
        <v>1.702127659574468</v>
      </c>
      <c r="I52" s="247">
        <f>(F52/$C52)*100</f>
        <v>0.6382978723404255</v>
      </c>
    </row>
    <row r="53" spans="1:9" ht="12">
      <c r="A53" s="249">
        <v>46</v>
      </c>
      <c r="B53" s="143" t="s">
        <v>78</v>
      </c>
      <c r="C53" s="132">
        <f t="shared" si="3"/>
        <v>1067</v>
      </c>
      <c r="D53" s="47">
        <v>1042</v>
      </c>
      <c r="E53" s="47">
        <v>21</v>
      </c>
      <c r="F53" s="48">
        <v>4</v>
      </c>
      <c r="G53" s="292">
        <f aca="true" t="shared" si="5" ref="G53:I54">(D53/$C53)*100</f>
        <v>97.65698219306466</v>
      </c>
      <c r="H53" s="211">
        <f t="shared" si="5"/>
        <v>1.9681349578256795</v>
      </c>
      <c r="I53" s="246">
        <f t="shared" si="5"/>
        <v>0.37488284910965325</v>
      </c>
    </row>
    <row r="54" spans="1:9" ht="12">
      <c r="A54" s="221">
        <v>47</v>
      </c>
      <c r="B54" s="142" t="s">
        <v>79</v>
      </c>
      <c r="C54" s="133">
        <f t="shared" si="3"/>
        <v>1049</v>
      </c>
      <c r="D54" s="39">
        <v>1013</v>
      </c>
      <c r="E54" s="39">
        <v>29</v>
      </c>
      <c r="F54" s="46">
        <v>7</v>
      </c>
      <c r="G54" s="293">
        <f t="shared" si="5"/>
        <v>96.56816015252622</v>
      </c>
      <c r="H54" s="199">
        <f t="shared" si="5"/>
        <v>2.7645376549094376</v>
      </c>
      <c r="I54" s="247">
        <f t="shared" si="5"/>
        <v>0.667302192564347</v>
      </c>
    </row>
    <row r="55" spans="1:9" ht="12">
      <c r="A55" s="249">
        <v>52</v>
      </c>
      <c r="B55" s="143" t="s">
        <v>80</v>
      </c>
      <c r="C55" s="132">
        <f t="shared" si="3"/>
        <v>152</v>
      </c>
      <c r="D55" s="47">
        <v>143</v>
      </c>
      <c r="E55" s="47">
        <v>9</v>
      </c>
      <c r="F55" s="48"/>
      <c r="G55" s="292">
        <f aca="true" t="shared" si="6" ref="G55:G85">(D55/$C55)*100</f>
        <v>94.07894736842105</v>
      </c>
      <c r="H55" s="211">
        <f aca="true" t="shared" si="7" ref="H55:H85">(E55/$C55)*100</f>
        <v>5.921052631578947</v>
      </c>
      <c r="I55" s="246">
        <f aca="true" t="shared" si="8" ref="I55:I85">(F55/$C55)*100</f>
        <v>0</v>
      </c>
    </row>
    <row r="56" spans="1:9" ht="12">
      <c r="A56" s="221">
        <v>53</v>
      </c>
      <c r="B56" s="142" t="s">
        <v>81</v>
      </c>
      <c r="C56" s="133">
        <f t="shared" si="3"/>
        <v>38</v>
      </c>
      <c r="D56" s="39">
        <v>33</v>
      </c>
      <c r="E56" s="39">
        <v>5</v>
      </c>
      <c r="F56" s="46"/>
      <c r="G56" s="293">
        <f t="shared" si="6"/>
        <v>86.8421052631579</v>
      </c>
      <c r="H56" s="199">
        <f t="shared" si="7"/>
        <v>13.157894736842104</v>
      </c>
      <c r="I56" s="247">
        <f t="shared" si="8"/>
        <v>0</v>
      </c>
    </row>
    <row r="57" spans="1:9" ht="12">
      <c r="A57" s="249">
        <v>55</v>
      </c>
      <c r="B57" s="143" t="s">
        <v>82</v>
      </c>
      <c r="C57" s="132">
        <f t="shared" si="3"/>
        <v>446</v>
      </c>
      <c r="D57" s="47">
        <v>347</v>
      </c>
      <c r="E57" s="47">
        <v>68</v>
      </c>
      <c r="F57" s="48">
        <v>31</v>
      </c>
      <c r="G57" s="292">
        <f t="shared" si="6"/>
        <v>77.80269058295964</v>
      </c>
      <c r="H57" s="211">
        <f t="shared" si="7"/>
        <v>15.246636771300448</v>
      </c>
      <c r="I57" s="246">
        <f t="shared" si="8"/>
        <v>6.950672645739911</v>
      </c>
    </row>
    <row r="58" spans="1:9" ht="12">
      <c r="A58" s="221">
        <v>56</v>
      </c>
      <c r="B58" s="142" t="s">
        <v>83</v>
      </c>
      <c r="C58" s="133">
        <f t="shared" si="3"/>
        <v>128</v>
      </c>
      <c r="D58" s="39">
        <v>110</v>
      </c>
      <c r="E58" s="39">
        <v>14</v>
      </c>
      <c r="F58" s="46">
        <v>4</v>
      </c>
      <c r="G58" s="293">
        <f t="shared" si="6"/>
        <v>85.9375</v>
      </c>
      <c r="H58" s="199">
        <f t="shared" si="7"/>
        <v>10.9375</v>
      </c>
      <c r="I58" s="247">
        <f t="shared" si="8"/>
        <v>3.125</v>
      </c>
    </row>
    <row r="59" spans="1:9" ht="12">
      <c r="A59" s="249">
        <v>58</v>
      </c>
      <c r="B59" s="143" t="s">
        <v>84</v>
      </c>
      <c r="C59" s="132">
        <f t="shared" si="3"/>
        <v>54</v>
      </c>
      <c r="D59" s="47">
        <v>49</v>
      </c>
      <c r="E59" s="47">
        <v>5</v>
      </c>
      <c r="F59" s="48"/>
      <c r="G59" s="292">
        <f t="shared" si="6"/>
        <v>90.74074074074075</v>
      </c>
      <c r="H59" s="211">
        <f t="shared" si="7"/>
        <v>9.25925925925926</v>
      </c>
      <c r="I59" s="246">
        <f t="shared" si="8"/>
        <v>0</v>
      </c>
    </row>
    <row r="60" spans="1:9" ht="12">
      <c r="A60" s="221">
        <v>59</v>
      </c>
      <c r="B60" s="142" t="s">
        <v>85</v>
      </c>
      <c r="C60" s="133">
        <f t="shared" si="3"/>
        <v>34</v>
      </c>
      <c r="D60" s="39">
        <v>25</v>
      </c>
      <c r="E60" s="39">
        <v>8</v>
      </c>
      <c r="F60" s="46">
        <v>1</v>
      </c>
      <c r="G60" s="293">
        <f t="shared" si="6"/>
        <v>73.52941176470588</v>
      </c>
      <c r="H60" s="199">
        <f t="shared" si="7"/>
        <v>23.52941176470588</v>
      </c>
      <c r="I60" s="247">
        <f t="shared" si="8"/>
        <v>2.941176470588235</v>
      </c>
    </row>
    <row r="61" spans="1:9" ht="12">
      <c r="A61" s="249">
        <v>60</v>
      </c>
      <c r="B61" s="143" t="s">
        <v>86</v>
      </c>
      <c r="C61" s="132">
        <f t="shared" si="3"/>
        <v>37</v>
      </c>
      <c r="D61" s="47">
        <v>34</v>
      </c>
      <c r="E61" s="47">
        <v>3</v>
      </c>
      <c r="F61" s="48"/>
      <c r="G61" s="292">
        <f t="shared" si="6"/>
        <v>91.8918918918919</v>
      </c>
      <c r="H61" s="211">
        <f t="shared" si="7"/>
        <v>8.108108108108109</v>
      </c>
      <c r="I61" s="246">
        <f t="shared" si="8"/>
        <v>0</v>
      </c>
    </row>
    <row r="62" spans="1:9" ht="12">
      <c r="A62" s="221">
        <v>61</v>
      </c>
      <c r="B62" s="142" t="s">
        <v>87</v>
      </c>
      <c r="C62" s="133">
        <f t="shared" si="3"/>
        <v>79</v>
      </c>
      <c r="D62" s="39">
        <v>77</v>
      </c>
      <c r="E62" s="39">
        <v>2</v>
      </c>
      <c r="F62" s="46"/>
      <c r="G62" s="293">
        <f t="shared" si="6"/>
        <v>97.46835443037975</v>
      </c>
      <c r="H62" s="199">
        <f t="shared" si="7"/>
        <v>2.5316455696202533</v>
      </c>
      <c r="I62" s="247">
        <f t="shared" si="8"/>
        <v>0</v>
      </c>
    </row>
    <row r="63" spans="1:9" ht="12">
      <c r="A63" s="249">
        <v>62</v>
      </c>
      <c r="B63" s="143" t="s">
        <v>88</v>
      </c>
      <c r="C63" s="132">
        <f t="shared" si="3"/>
        <v>108</v>
      </c>
      <c r="D63" s="47">
        <v>103</v>
      </c>
      <c r="E63" s="47">
        <v>5</v>
      </c>
      <c r="F63" s="48"/>
      <c r="G63" s="292">
        <f t="shared" si="6"/>
        <v>95.37037037037037</v>
      </c>
      <c r="H63" s="211">
        <f t="shared" si="7"/>
        <v>4.62962962962963</v>
      </c>
      <c r="I63" s="246">
        <f t="shared" si="8"/>
        <v>0</v>
      </c>
    </row>
    <row r="64" spans="1:9" ht="12">
      <c r="A64" s="221">
        <v>63</v>
      </c>
      <c r="B64" s="142" t="s">
        <v>89</v>
      </c>
      <c r="C64" s="133">
        <f t="shared" si="3"/>
        <v>31</v>
      </c>
      <c r="D64" s="39">
        <v>28</v>
      </c>
      <c r="E64" s="39">
        <v>1</v>
      </c>
      <c r="F64" s="46">
        <v>2</v>
      </c>
      <c r="G64" s="293">
        <f t="shared" si="6"/>
        <v>90.32258064516128</v>
      </c>
      <c r="H64" s="199">
        <f t="shared" si="7"/>
        <v>3.225806451612903</v>
      </c>
      <c r="I64" s="247">
        <f t="shared" si="8"/>
        <v>6.451612903225806</v>
      </c>
    </row>
    <row r="65" spans="1:9" ht="12">
      <c r="A65" s="249">
        <v>68</v>
      </c>
      <c r="B65" s="143" t="s">
        <v>90</v>
      </c>
      <c r="C65" s="132">
        <f t="shared" si="3"/>
        <v>107</v>
      </c>
      <c r="D65" s="47">
        <v>104</v>
      </c>
      <c r="E65" s="47">
        <v>3</v>
      </c>
      <c r="F65" s="48"/>
      <c r="G65" s="292">
        <f t="shared" si="6"/>
        <v>97.19626168224299</v>
      </c>
      <c r="H65" s="211">
        <f t="shared" si="7"/>
        <v>2.803738317757009</v>
      </c>
      <c r="I65" s="246">
        <f t="shared" si="8"/>
        <v>0</v>
      </c>
    </row>
    <row r="66" spans="1:9" ht="12">
      <c r="A66" s="221">
        <v>69</v>
      </c>
      <c r="B66" s="142" t="s">
        <v>91</v>
      </c>
      <c r="C66" s="133">
        <f t="shared" si="3"/>
        <v>47</v>
      </c>
      <c r="D66" s="39">
        <v>45</v>
      </c>
      <c r="E66" s="39">
        <v>2</v>
      </c>
      <c r="F66" s="46"/>
      <c r="G66" s="293">
        <f t="shared" si="6"/>
        <v>95.74468085106383</v>
      </c>
      <c r="H66" s="199">
        <f t="shared" si="7"/>
        <v>4.25531914893617</v>
      </c>
      <c r="I66" s="247">
        <f t="shared" si="8"/>
        <v>0</v>
      </c>
    </row>
    <row r="67" spans="1:9" ht="12">
      <c r="A67" s="249">
        <v>70</v>
      </c>
      <c r="B67" s="143" t="s">
        <v>92</v>
      </c>
      <c r="C67" s="132">
        <f t="shared" si="3"/>
        <v>51</v>
      </c>
      <c r="D67" s="47">
        <v>50</v>
      </c>
      <c r="E67" s="47">
        <v>1</v>
      </c>
      <c r="F67" s="48"/>
      <c r="G67" s="292">
        <f t="shared" si="6"/>
        <v>98.0392156862745</v>
      </c>
      <c r="H67" s="211">
        <f t="shared" si="7"/>
        <v>1.9607843137254901</v>
      </c>
      <c r="I67" s="246">
        <f t="shared" si="8"/>
        <v>0</v>
      </c>
    </row>
    <row r="68" spans="1:9" ht="12">
      <c r="A68" s="221">
        <v>71</v>
      </c>
      <c r="B68" s="142" t="s">
        <v>93</v>
      </c>
      <c r="C68" s="133">
        <f t="shared" si="3"/>
        <v>92</v>
      </c>
      <c r="D68" s="39">
        <v>85</v>
      </c>
      <c r="E68" s="39">
        <v>7</v>
      </c>
      <c r="F68" s="46"/>
      <c r="G68" s="293">
        <f t="shared" si="6"/>
        <v>92.3913043478261</v>
      </c>
      <c r="H68" s="199">
        <f t="shared" si="7"/>
        <v>7.608695652173914</v>
      </c>
      <c r="I68" s="247">
        <f t="shared" si="8"/>
        <v>0</v>
      </c>
    </row>
    <row r="69" spans="1:9" ht="12">
      <c r="A69" s="249">
        <v>72</v>
      </c>
      <c r="B69" s="143" t="s">
        <v>94</v>
      </c>
      <c r="C69" s="132">
        <f t="shared" si="3"/>
        <v>18</v>
      </c>
      <c r="D69" s="47">
        <v>16</v>
      </c>
      <c r="E69" s="47">
        <v>2</v>
      </c>
      <c r="F69" s="48"/>
      <c r="G69" s="292">
        <f t="shared" si="6"/>
        <v>88.88888888888889</v>
      </c>
      <c r="H69" s="211">
        <f t="shared" si="7"/>
        <v>11.11111111111111</v>
      </c>
      <c r="I69" s="246">
        <f t="shared" si="8"/>
        <v>0</v>
      </c>
    </row>
    <row r="70" spans="1:9" ht="12">
      <c r="A70" s="221">
        <v>73</v>
      </c>
      <c r="B70" s="142" t="s">
        <v>95</v>
      </c>
      <c r="C70" s="133">
        <f t="shared" si="3"/>
        <v>83</v>
      </c>
      <c r="D70" s="39">
        <v>74</v>
      </c>
      <c r="E70" s="39">
        <v>7</v>
      </c>
      <c r="F70" s="46">
        <v>2</v>
      </c>
      <c r="G70" s="293">
        <f t="shared" si="6"/>
        <v>89.1566265060241</v>
      </c>
      <c r="H70" s="199">
        <f t="shared" si="7"/>
        <v>8.433734939759036</v>
      </c>
      <c r="I70" s="247">
        <f t="shared" si="8"/>
        <v>2.4096385542168677</v>
      </c>
    </row>
    <row r="71" spans="1:9" ht="12">
      <c r="A71" s="249">
        <v>74</v>
      </c>
      <c r="B71" s="143" t="s">
        <v>96</v>
      </c>
      <c r="C71" s="132">
        <f t="shared" si="3"/>
        <v>10</v>
      </c>
      <c r="D71" s="47">
        <v>9</v>
      </c>
      <c r="E71" s="47">
        <v>1</v>
      </c>
      <c r="F71" s="48"/>
      <c r="G71" s="292">
        <f t="shared" si="6"/>
        <v>90</v>
      </c>
      <c r="H71" s="211">
        <f t="shared" si="7"/>
        <v>10</v>
      </c>
      <c r="I71" s="246">
        <f t="shared" si="8"/>
        <v>0</v>
      </c>
    </row>
    <row r="72" spans="1:9" ht="12">
      <c r="A72" s="221">
        <v>77</v>
      </c>
      <c r="B72" s="142" t="s">
        <v>97</v>
      </c>
      <c r="C72" s="133">
        <f t="shared" si="3"/>
        <v>62</v>
      </c>
      <c r="D72" s="39">
        <v>54</v>
      </c>
      <c r="E72" s="39">
        <v>5</v>
      </c>
      <c r="F72" s="46">
        <v>3</v>
      </c>
      <c r="G72" s="293">
        <f t="shared" si="6"/>
        <v>87.09677419354838</v>
      </c>
      <c r="H72" s="199">
        <f t="shared" si="7"/>
        <v>8.064516129032258</v>
      </c>
      <c r="I72" s="247">
        <f t="shared" si="8"/>
        <v>4.838709677419355</v>
      </c>
    </row>
    <row r="73" spans="1:9" ht="12">
      <c r="A73" s="249">
        <v>78</v>
      </c>
      <c r="B73" s="143" t="s">
        <v>98</v>
      </c>
      <c r="C73" s="132">
        <f t="shared" si="3"/>
        <v>95</v>
      </c>
      <c r="D73" s="47">
        <v>94</v>
      </c>
      <c r="E73" s="47">
        <v>1</v>
      </c>
      <c r="F73" s="48"/>
      <c r="G73" s="292">
        <f t="shared" si="6"/>
        <v>98.94736842105263</v>
      </c>
      <c r="H73" s="211">
        <f t="shared" si="7"/>
        <v>1.0526315789473684</v>
      </c>
      <c r="I73" s="246">
        <f t="shared" si="8"/>
        <v>0</v>
      </c>
    </row>
    <row r="74" spans="1:9" ht="12">
      <c r="A74" s="221">
        <v>79</v>
      </c>
      <c r="B74" s="142" t="s">
        <v>99</v>
      </c>
      <c r="C74" s="133">
        <f t="shared" si="3"/>
        <v>51</v>
      </c>
      <c r="D74" s="39">
        <v>26</v>
      </c>
      <c r="E74" s="39">
        <v>23</v>
      </c>
      <c r="F74" s="46">
        <v>2</v>
      </c>
      <c r="G74" s="293">
        <f t="shared" si="6"/>
        <v>50.98039215686274</v>
      </c>
      <c r="H74" s="199">
        <f t="shared" si="7"/>
        <v>45.09803921568628</v>
      </c>
      <c r="I74" s="247">
        <f t="shared" si="8"/>
        <v>3.9215686274509802</v>
      </c>
    </row>
    <row r="75" spans="1:9" ht="12">
      <c r="A75" s="249">
        <v>80</v>
      </c>
      <c r="B75" s="143" t="s">
        <v>100</v>
      </c>
      <c r="C75" s="132">
        <f t="shared" si="3"/>
        <v>80</v>
      </c>
      <c r="D75" s="47">
        <v>80</v>
      </c>
      <c r="E75" s="47"/>
      <c r="F75" s="48"/>
      <c r="G75" s="292">
        <f t="shared" si="6"/>
        <v>100</v>
      </c>
      <c r="H75" s="211">
        <f t="shared" si="7"/>
        <v>0</v>
      </c>
      <c r="I75" s="246">
        <f t="shared" si="8"/>
        <v>0</v>
      </c>
    </row>
    <row r="76" spans="1:9" ht="12">
      <c r="A76" s="221">
        <v>81</v>
      </c>
      <c r="B76" s="142" t="s">
        <v>101</v>
      </c>
      <c r="C76" s="133">
        <f t="shared" si="3"/>
        <v>29</v>
      </c>
      <c r="D76" s="39">
        <v>26</v>
      </c>
      <c r="E76" s="39">
        <v>3</v>
      </c>
      <c r="F76" s="46"/>
      <c r="G76" s="293">
        <f t="shared" si="6"/>
        <v>89.65517241379311</v>
      </c>
      <c r="H76" s="199">
        <f t="shared" si="7"/>
        <v>10.344827586206897</v>
      </c>
      <c r="I76" s="247">
        <f t="shared" si="8"/>
        <v>0</v>
      </c>
    </row>
    <row r="77" spans="1:9" ht="12">
      <c r="A77" s="249">
        <v>82</v>
      </c>
      <c r="B77" s="143" t="s">
        <v>102</v>
      </c>
      <c r="C77" s="132">
        <f t="shared" si="3"/>
        <v>108</v>
      </c>
      <c r="D77" s="47">
        <v>97</v>
      </c>
      <c r="E77" s="47">
        <v>6</v>
      </c>
      <c r="F77" s="48">
        <v>5</v>
      </c>
      <c r="G77" s="292">
        <f t="shared" si="6"/>
        <v>89.81481481481481</v>
      </c>
      <c r="H77" s="211">
        <f t="shared" si="7"/>
        <v>5.555555555555555</v>
      </c>
      <c r="I77" s="246">
        <f t="shared" si="8"/>
        <v>4.62962962962963</v>
      </c>
    </row>
    <row r="78" spans="1:9" ht="12">
      <c r="A78" s="221">
        <v>85</v>
      </c>
      <c r="B78" s="142" t="s">
        <v>103</v>
      </c>
      <c r="C78" s="133">
        <f t="shared" si="3"/>
        <v>77</v>
      </c>
      <c r="D78" s="39">
        <v>59</v>
      </c>
      <c r="E78" s="39">
        <v>18</v>
      </c>
      <c r="F78" s="46"/>
      <c r="G78" s="293">
        <f t="shared" si="6"/>
        <v>76.62337662337663</v>
      </c>
      <c r="H78" s="199">
        <f t="shared" si="7"/>
        <v>23.376623376623375</v>
      </c>
      <c r="I78" s="247">
        <f t="shared" si="8"/>
        <v>0</v>
      </c>
    </row>
    <row r="79" spans="1:9" ht="12">
      <c r="A79" s="249">
        <v>86</v>
      </c>
      <c r="B79" s="143" t="s">
        <v>104</v>
      </c>
      <c r="C79" s="132">
        <f t="shared" si="3"/>
        <v>224</v>
      </c>
      <c r="D79" s="47">
        <v>207</v>
      </c>
      <c r="E79" s="47">
        <v>14</v>
      </c>
      <c r="F79" s="48">
        <v>3</v>
      </c>
      <c r="G79" s="292">
        <f t="shared" si="6"/>
        <v>92.41071428571429</v>
      </c>
      <c r="H79" s="211">
        <f t="shared" si="7"/>
        <v>6.25</v>
      </c>
      <c r="I79" s="246">
        <f t="shared" si="8"/>
        <v>1.3392857142857142</v>
      </c>
    </row>
    <row r="80" spans="1:9" ht="12">
      <c r="A80" s="221">
        <v>87</v>
      </c>
      <c r="B80" s="142" t="s">
        <v>105</v>
      </c>
      <c r="C80" s="133">
        <f t="shared" si="3"/>
        <v>2</v>
      </c>
      <c r="D80" s="39">
        <v>2</v>
      </c>
      <c r="E80" s="39"/>
      <c r="F80" s="46"/>
      <c r="G80" s="293">
        <f t="shared" si="6"/>
        <v>100</v>
      </c>
      <c r="H80" s="199">
        <f t="shared" si="7"/>
        <v>0</v>
      </c>
      <c r="I80" s="247">
        <f t="shared" si="8"/>
        <v>0</v>
      </c>
    </row>
    <row r="81" spans="1:9" ht="12">
      <c r="A81" s="249">
        <v>90</v>
      </c>
      <c r="B81" s="143" t="s">
        <v>106</v>
      </c>
      <c r="C81" s="132">
        <f t="shared" si="3"/>
        <v>10</v>
      </c>
      <c r="D81" s="47">
        <v>7</v>
      </c>
      <c r="E81" s="47">
        <v>3</v>
      </c>
      <c r="F81" s="48"/>
      <c r="G81" s="292">
        <f t="shared" si="6"/>
        <v>70</v>
      </c>
      <c r="H81" s="211">
        <f t="shared" si="7"/>
        <v>30</v>
      </c>
      <c r="I81" s="246">
        <f t="shared" si="8"/>
        <v>0</v>
      </c>
    </row>
    <row r="82" spans="1:9" ht="12">
      <c r="A82" s="221">
        <v>92</v>
      </c>
      <c r="B82" s="142" t="s">
        <v>107</v>
      </c>
      <c r="C82" s="133">
        <f t="shared" si="3"/>
        <v>39</v>
      </c>
      <c r="D82" s="39">
        <v>35</v>
      </c>
      <c r="E82" s="39">
        <v>4</v>
      </c>
      <c r="F82" s="46"/>
      <c r="G82" s="293">
        <f t="shared" si="6"/>
        <v>89.74358974358975</v>
      </c>
      <c r="H82" s="199">
        <f t="shared" si="7"/>
        <v>10.256410256410255</v>
      </c>
      <c r="I82" s="247">
        <f t="shared" si="8"/>
        <v>0</v>
      </c>
    </row>
    <row r="83" spans="1:9" ht="12">
      <c r="A83" s="249">
        <v>93</v>
      </c>
      <c r="B83" s="143" t="s">
        <v>108</v>
      </c>
      <c r="C83" s="132">
        <f t="shared" si="3"/>
        <v>39</v>
      </c>
      <c r="D83" s="47">
        <v>20</v>
      </c>
      <c r="E83" s="47">
        <v>17</v>
      </c>
      <c r="F83" s="48">
        <v>2</v>
      </c>
      <c r="G83" s="292">
        <f t="shared" si="6"/>
        <v>51.28205128205128</v>
      </c>
      <c r="H83" s="211">
        <f t="shared" si="7"/>
        <v>43.58974358974359</v>
      </c>
      <c r="I83" s="246">
        <f t="shared" si="8"/>
        <v>5.128205128205128</v>
      </c>
    </row>
    <row r="84" spans="1:9" ht="12">
      <c r="A84" s="221">
        <v>95</v>
      </c>
      <c r="B84" s="142" t="s">
        <v>109</v>
      </c>
      <c r="C84" s="133">
        <f t="shared" si="3"/>
        <v>6</v>
      </c>
      <c r="D84" s="39">
        <v>6</v>
      </c>
      <c r="E84" s="39"/>
      <c r="F84" s="46"/>
      <c r="G84" s="293">
        <f t="shared" si="6"/>
        <v>100</v>
      </c>
      <c r="H84" s="199">
        <f t="shared" si="7"/>
        <v>0</v>
      </c>
      <c r="I84" s="247">
        <f t="shared" si="8"/>
        <v>0</v>
      </c>
    </row>
    <row r="85" spans="1:9" ht="12">
      <c r="A85" s="250">
        <v>96</v>
      </c>
      <c r="B85" s="144" t="s">
        <v>110</v>
      </c>
      <c r="C85" s="297">
        <f t="shared" si="3"/>
        <v>24</v>
      </c>
      <c r="D85" s="214">
        <v>24</v>
      </c>
      <c r="E85" s="214"/>
      <c r="F85" s="215"/>
      <c r="G85" s="294">
        <f t="shared" si="6"/>
        <v>100</v>
      </c>
      <c r="H85" s="36">
        <f t="shared" si="7"/>
        <v>0</v>
      </c>
      <c r="I85" s="251">
        <f t="shared" si="8"/>
        <v>0</v>
      </c>
    </row>
    <row r="86" spans="1:6" s="13" customFormat="1" ht="12">
      <c r="A86" s="11" t="s">
        <v>123</v>
      </c>
      <c r="B86" s="18"/>
      <c r="C86" s="19"/>
      <c r="D86" s="19"/>
      <c r="E86" s="19"/>
      <c r="F86" s="19"/>
    </row>
    <row r="87" spans="3:6" ht="12">
      <c r="C87" s="17"/>
      <c r="D87" s="17"/>
      <c r="E87" s="17"/>
      <c r="F87" s="17"/>
    </row>
  </sheetData>
  <sheetProtection/>
  <mergeCells count="23">
    <mergeCell ref="F13:F14"/>
    <mergeCell ref="G13:G14"/>
    <mergeCell ref="H13:H14"/>
    <mergeCell ref="I13:I14"/>
    <mergeCell ref="C12:F12"/>
    <mergeCell ref="G12:I12"/>
    <mergeCell ref="C13:C14"/>
    <mergeCell ref="A12:A14"/>
    <mergeCell ref="C24:C25"/>
    <mergeCell ref="D24:D25"/>
    <mergeCell ref="D13:D14"/>
    <mergeCell ref="E13:E14"/>
    <mergeCell ref="B13:B14"/>
    <mergeCell ref="A6:I6"/>
    <mergeCell ref="C23:F23"/>
    <mergeCell ref="G24:G25"/>
    <mergeCell ref="H24:H25"/>
    <mergeCell ref="I24:I25"/>
    <mergeCell ref="A23:A25"/>
    <mergeCell ref="G23:I23"/>
    <mergeCell ref="E24:E25"/>
    <mergeCell ref="F24:F25"/>
    <mergeCell ref="B24:B25"/>
  </mergeCells>
  <printOptions/>
  <pageMargins left="0.75" right="0.75" top="1" bottom="1" header="0" footer="0"/>
  <pageSetup horizontalDpi="600" verticalDpi="600" orientation="portrait"/>
  <ignoredErrors>
    <ignoredError sqref="D16:E16 D17:F19 F16" formulaRange="1"/>
    <ignoredError sqref="G16:I16 G18:I18" formula="1"/>
    <ignoredError sqref="A16" twoDigitTextYear="1"/>
  </ignoredErrors>
  <drawing r:id="rId1"/>
</worksheet>
</file>

<file path=xl/worksheets/sheet3.xml><?xml version="1.0" encoding="utf-8"?>
<worksheet xmlns="http://schemas.openxmlformats.org/spreadsheetml/2006/main" xmlns:r="http://schemas.openxmlformats.org/officeDocument/2006/relationships">
  <dimension ref="A6:AC86"/>
  <sheetViews>
    <sheetView showGridLines="0" zoomScalePageLayoutView="0" workbookViewId="0" topLeftCell="A1">
      <selection activeCell="A6" sqref="A6:O6"/>
    </sheetView>
  </sheetViews>
  <sheetFormatPr defaultColWidth="11.421875" defaultRowHeight="12.75"/>
  <cols>
    <col min="1" max="1" width="24.00390625" style="11" customWidth="1"/>
    <col min="2" max="2" width="48.140625" style="11" customWidth="1"/>
    <col min="3" max="3" width="16.421875" style="12" customWidth="1"/>
    <col min="4" max="4" width="11.140625" style="12" customWidth="1"/>
    <col min="5" max="5" width="13.140625" style="12" customWidth="1"/>
    <col min="6" max="6" width="14.140625" style="12" customWidth="1"/>
    <col min="7" max="8" width="12.421875" style="12" customWidth="1"/>
    <col min="9" max="9" width="14.00390625" style="12" customWidth="1"/>
    <col min="10" max="10" width="12.421875" style="12" customWidth="1"/>
    <col min="11" max="11" width="13.00390625" style="12" bestFit="1" customWidth="1"/>
    <col min="12" max="12" width="12.421875" style="12" customWidth="1"/>
    <col min="13" max="29" width="14.421875" style="12" customWidth="1"/>
    <col min="30" max="16384" width="11.421875" style="11" customWidth="1"/>
  </cols>
  <sheetData>
    <row r="1" ht="12"/>
    <row r="2" ht="12"/>
    <row r="3" ht="12"/>
    <row r="4" ht="12"/>
    <row r="5" ht="12"/>
    <row r="6" spans="1:29" s="20" customFormat="1" ht="16.5">
      <c r="A6" s="381" t="s">
        <v>50</v>
      </c>
      <c r="B6" s="381"/>
      <c r="C6" s="381"/>
      <c r="D6" s="381"/>
      <c r="E6" s="381"/>
      <c r="F6" s="381"/>
      <c r="G6" s="381"/>
      <c r="H6" s="381"/>
      <c r="I6" s="381"/>
      <c r="J6" s="381"/>
      <c r="K6" s="381"/>
      <c r="L6" s="381"/>
      <c r="M6" s="381"/>
      <c r="N6" s="381"/>
      <c r="O6" s="381"/>
      <c r="P6" s="25"/>
      <c r="Q6" s="25"/>
      <c r="R6" s="25"/>
      <c r="S6" s="25"/>
      <c r="T6" s="25"/>
      <c r="U6" s="25"/>
      <c r="V6" s="25"/>
      <c r="W6" s="25"/>
      <c r="X6" s="25"/>
      <c r="Y6" s="25"/>
      <c r="Z6" s="25"/>
      <c r="AA6" s="25"/>
      <c r="AB6" s="25"/>
      <c r="AC6" s="25"/>
    </row>
    <row r="7" spans="1:29" ht="15" customHeight="1">
      <c r="A7" s="23" t="s">
        <v>11</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ht="15" customHeight="1">
      <c r="A8" s="23" t="s">
        <v>12</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ht="15" customHeight="1">
      <c r="A11" s="24" t="s">
        <v>172</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c r="A12" s="398" t="s">
        <v>4</v>
      </c>
      <c r="B12" s="401" t="s">
        <v>5</v>
      </c>
      <c r="C12" s="382" t="s">
        <v>15</v>
      </c>
      <c r="D12" s="382"/>
      <c r="E12" s="382"/>
      <c r="F12" s="382"/>
      <c r="G12" s="382"/>
      <c r="H12" s="382"/>
      <c r="I12" s="382"/>
      <c r="J12" s="382"/>
      <c r="K12" s="382"/>
      <c r="L12" s="382"/>
      <c r="M12" s="382"/>
      <c r="N12" s="382"/>
      <c r="O12" s="382"/>
      <c r="P12" s="382"/>
      <c r="Q12" s="382"/>
      <c r="R12" s="383"/>
      <c r="S12" s="396" t="s">
        <v>10</v>
      </c>
      <c r="T12" s="382"/>
      <c r="U12" s="382"/>
      <c r="V12" s="382"/>
      <c r="W12" s="382"/>
      <c r="X12" s="382"/>
      <c r="Y12" s="382"/>
      <c r="Z12" s="382"/>
      <c r="AA12" s="382"/>
      <c r="AB12" s="382"/>
      <c r="AC12" s="383"/>
    </row>
    <row r="13" spans="1:29" ht="42" customHeight="1">
      <c r="A13" s="399"/>
      <c r="B13" s="391"/>
      <c r="C13" s="394" t="s">
        <v>13</v>
      </c>
      <c r="D13" s="394"/>
      <c r="E13" s="395"/>
      <c r="F13" s="393" t="s">
        <v>16</v>
      </c>
      <c r="G13" s="394"/>
      <c r="H13" s="395"/>
      <c r="I13" s="393" t="s">
        <v>17</v>
      </c>
      <c r="J13" s="394"/>
      <c r="K13" s="394"/>
      <c r="L13" s="394"/>
      <c r="M13" s="393" t="s">
        <v>18</v>
      </c>
      <c r="N13" s="394"/>
      <c r="O13" s="395"/>
      <c r="P13" s="394" t="s">
        <v>19</v>
      </c>
      <c r="Q13" s="394"/>
      <c r="R13" s="395"/>
      <c r="S13" s="393" t="s">
        <v>13</v>
      </c>
      <c r="T13" s="395"/>
      <c r="U13" s="393" t="s">
        <v>122</v>
      </c>
      <c r="V13" s="395"/>
      <c r="W13" s="393" t="s">
        <v>17</v>
      </c>
      <c r="X13" s="394"/>
      <c r="Y13" s="394"/>
      <c r="Z13" s="393" t="s">
        <v>18</v>
      </c>
      <c r="AA13" s="395"/>
      <c r="AB13" s="394" t="s">
        <v>19</v>
      </c>
      <c r="AC13" s="395"/>
    </row>
    <row r="14" spans="1:29" ht="36">
      <c r="A14" s="400"/>
      <c r="B14" s="392"/>
      <c r="C14" s="26" t="s">
        <v>111</v>
      </c>
      <c r="D14" s="26" t="s">
        <v>2</v>
      </c>
      <c r="E14" s="43" t="s">
        <v>14</v>
      </c>
      <c r="F14" s="52" t="s">
        <v>111</v>
      </c>
      <c r="G14" s="26" t="s">
        <v>2</v>
      </c>
      <c r="H14" s="43" t="s">
        <v>14</v>
      </c>
      <c r="I14" s="52" t="s">
        <v>111</v>
      </c>
      <c r="J14" s="26" t="s">
        <v>20</v>
      </c>
      <c r="K14" s="26" t="s">
        <v>21</v>
      </c>
      <c r="L14" s="26" t="s">
        <v>22</v>
      </c>
      <c r="M14" s="52" t="s">
        <v>111</v>
      </c>
      <c r="N14" s="26" t="s">
        <v>2</v>
      </c>
      <c r="O14" s="43" t="s">
        <v>14</v>
      </c>
      <c r="P14" s="26" t="s">
        <v>111</v>
      </c>
      <c r="Q14" s="26" t="s">
        <v>2</v>
      </c>
      <c r="R14" s="43" t="s">
        <v>14</v>
      </c>
      <c r="S14" s="56" t="s">
        <v>120</v>
      </c>
      <c r="T14" s="42" t="s">
        <v>14</v>
      </c>
      <c r="U14" s="52" t="s">
        <v>2</v>
      </c>
      <c r="V14" s="43" t="s">
        <v>14</v>
      </c>
      <c r="W14" s="56" t="s">
        <v>20</v>
      </c>
      <c r="X14" s="32" t="s">
        <v>21</v>
      </c>
      <c r="Y14" s="32" t="s">
        <v>22</v>
      </c>
      <c r="Z14" s="52" t="s">
        <v>2</v>
      </c>
      <c r="AA14" s="43" t="s">
        <v>14</v>
      </c>
      <c r="AB14" s="32" t="s">
        <v>2</v>
      </c>
      <c r="AC14" s="42" t="s">
        <v>14</v>
      </c>
    </row>
    <row r="15" spans="1:29" ht="15" customHeight="1">
      <c r="A15" s="153" t="s">
        <v>0</v>
      </c>
      <c r="B15" s="159" t="s">
        <v>112</v>
      </c>
      <c r="C15" s="71">
        <f aca="true" t="shared" si="0" ref="C15:R15">SUM(C16:C19)</f>
        <v>7560</v>
      </c>
      <c r="D15" s="69">
        <f t="shared" si="0"/>
        <v>817</v>
      </c>
      <c r="E15" s="70">
        <f t="shared" si="0"/>
        <v>6743</v>
      </c>
      <c r="F15" s="69">
        <f t="shared" si="0"/>
        <v>7552</v>
      </c>
      <c r="G15" s="69">
        <f t="shared" si="0"/>
        <v>748</v>
      </c>
      <c r="H15" s="70">
        <f t="shared" si="0"/>
        <v>6804</v>
      </c>
      <c r="I15" s="71">
        <f t="shared" si="0"/>
        <v>7547</v>
      </c>
      <c r="J15" s="69">
        <f t="shared" si="0"/>
        <v>1537</v>
      </c>
      <c r="K15" s="69">
        <f t="shared" si="0"/>
        <v>3137</v>
      </c>
      <c r="L15" s="70">
        <f t="shared" si="0"/>
        <v>2873</v>
      </c>
      <c r="M15" s="69">
        <f t="shared" si="0"/>
        <v>7541</v>
      </c>
      <c r="N15" s="69">
        <f t="shared" si="0"/>
        <v>1245</v>
      </c>
      <c r="O15" s="70">
        <f t="shared" si="0"/>
        <v>6296</v>
      </c>
      <c r="P15" s="71">
        <f t="shared" si="0"/>
        <v>7537</v>
      </c>
      <c r="Q15" s="69">
        <f t="shared" si="0"/>
        <v>3058</v>
      </c>
      <c r="R15" s="70">
        <f t="shared" si="0"/>
        <v>4479</v>
      </c>
      <c r="S15" s="90">
        <f aca="true" t="shared" si="1" ref="S15:T19">(D15/$C15)*100</f>
        <v>10.806878306878307</v>
      </c>
      <c r="T15" s="91">
        <f t="shared" si="1"/>
        <v>89.1931216931217</v>
      </c>
      <c r="U15" s="90">
        <f aca="true" t="shared" si="2" ref="U15:V19">(G15/$F15)*100</f>
        <v>9.904661016949152</v>
      </c>
      <c r="V15" s="91">
        <f t="shared" si="2"/>
        <v>90.09533898305084</v>
      </c>
      <c r="W15" s="90">
        <f aca="true" t="shared" si="3" ref="W15:Y19">(J15/$I15)*100</f>
        <v>20.36570822843514</v>
      </c>
      <c r="X15" s="92">
        <f t="shared" si="3"/>
        <v>41.56618523916788</v>
      </c>
      <c r="Y15" s="92">
        <f t="shared" si="3"/>
        <v>38.068106532396975</v>
      </c>
      <c r="Z15" s="90">
        <f aca="true" t="shared" si="4" ref="Z15:AA19">(N15/$M15)*100</f>
        <v>16.509746717941916</v>
      </c>
      <c r="AA15" s="91">
        <f t="shared" si="4"/>
        <v>83.49025328205808</v>
      </c>
      <c r="AB15" s="92">
        <f aca="true" t="shared" si="5" ref="AB15:AC19">(Q15/$P15)*100</f>
        <v>40.57317234974128</v>
      </c>
      <c r="AC15" s="91">
        <f t="shared" si="5"/>
        <v>59.42682765025873</v>
      </c>
    </row>
    <row r="16" spans="1:29" s="37" customFormat="1" ht="15" customHeight="1">
      <c r="A16" s="93" t="s">
        <v>116</v>
      </c>
      <c r="B16" s="135" t="s">
        <v>113</v>
      </c>
      <c r="C16" s="78">
        <f aca="true" t="shared" si="6" ref="C16:R16">SUM(C27:C48)</f>
        <v>2141</v>
      </c>
      <c r="D16" s="76">
        <f t="shared" si="6"/>
        <v>243</v>
      </c>
      <c r="E16" s="77">
        <f t="shared" si="6"/>
        <v>1898</v>
      </c>
      <c r="F16" s="76">
        <f t="shared" si="6"/>
        <v>2136</v>
      </c>
      <c r="G16" s="76">
        <f t="shared" si="6"/>
        <v>324</v>
      </c>
      <c r="H16" s="77">
        <f t="shared" si="6"/>
        <v>1812</v>
      </c>
      <c r="I16" s="78">
        <f t="shared" si="6"/>
        <v>2134</v>
      </c>
      <c r="J16" s="76">
        <f t="shared" si="6"/>
        <v>614</v>
      </c>
      <c r="K16" s="76">
        <f t="shared" si="6"/>
        <v>833</v>
      </c>
      <c r="L16" s="77">
        <f t="shared" si="6"/>
        <v>687</v>
      </c>
      <c r="M16" s="76">
        <f t="shared" si="6"/>
        <v>2132</v>
      </c>
      <c r="N16" s="76">
        <f t="shared" si="6"/>
        <v>375</v>
      </c>
      <c r="O16" s="77">
        <f t="shared" si="6"/>
        <v>1757</v>
      </c>
      <c r="P16" s="78">
        <f t="shared" si="6"/>
        <v>2130</v>
      </c>
      <c r="Q16" s="76">
        <f t="shared" si="6"/>
        <v>809</v>
      </c>
      <c r="R16" s="77">
        <f t="shared" si="6"/>
        <v>1321</v>
      </c>
      <c r="S16" s="79">
        <f t="shared" si="1"/>
        <v>11.349836524988323</v>
      </c>
      <c r="T16" s="80">
        <f t="shared" si="1"/>
        <v>88.65016347501168</v>
      </c>
      <c r="U16" s="79">
        <f t="shared" si="2"/>
        <v>15.168539325842698</v>
      </c>
      <c r="V16" s="80">
        <f t="shared" si="2"/>
        <v>84.8314606741573</v>
      </c>
      <c r="W16" s="79">
        <f t="shared" si="3"/>
        <v>28.772258669165886</v>
      </c>
      <c r="X16" s="81">
        <f t="shared" si="3"/>
        <v>39.03467666354265</v>
      </c>
      <c r="Y16" s="81">
        <f t="shared" si="3"/>
        <v>32.19306466729147</v>
      </c>
      <c r="Z16" s="79">
        <f t="shared" si="4"/>
        <v>17.589118198874296</v>
      </c>
      <c r="AA16" s="80">
        <f t="shared" si="4"/>
        <v>82.4108818011257</v>
      </c>
      <c r="AB16" s="81">
        <f t="shared" si="5"/>
        <v>37.98122065727699</v>
      </c>
      <c r="AC16" s="80">
        <f t="shared" si="5"/>
        <v>62.01877934272301</v>
      </c>
    </row>
    <row r="17" spans="1:29" ht="15" customHeight="1">
      <c r="A17" s="68" t="s">
        <v>136</v>
      </c>
      <c r="B17" s="136" t="s">
        <v>137</v>
      </c>
      <c r="C17" s="74">
        <f aca="true" t="shared" si="7" ref="C17:R17">SUM(C49:C51)</f>
        <v>477</v>
      </c>
      <c r="D17" s="72">
        <f t="shared" si="7"/>
        <v>74</v>
      </c>
      <c r="E17" s="73">
        <f t="shared" si="7"/>
        <v>403</v>
      </c>
      <c r="F17" s="72">
        <f t="shared" si="7"/>
        <v>477</v>
      </c>
      <c r="G17" s="72">
        <f t="shared" si="7"/>
        <v>84</v>
      </c>
      <c r="H17" s="73">
        <f t="shared" si="7"/>
        <v>393</v>
      </c>
      <c r="I17" s="74">
        <f t="shared" si="7"/>
        <v>477</v>
      </c>
      <c r="J17" s="72">
        <f t="shared" si="7"/>
        <v>62</v>
      </c>
      <c r="K17" s="72">
        <f t="shared" si="7"/>
        <v>148</v>
      </c>
      <c r="L17" s="73">
        <f t="shared" si="7"/>
        <v>267</v>
      </c>
      <c r="M17" s="72">
        <f t="shared" si="7"/>
        <v>477</v>
      </c>
      <c r="N17" s="72">
        <f t="shared" si="7"/>
        <v>147</v>
      </c>
      <c r="O17" s="73">
        <f t="shared" si="7"/>
        <v>330</v>
      </c>
      <c r="P17" s="74">
        <f t="shared" si="7"/>
        <v>475</v>
      </c>
      <c r="Q17" s="72">
        <f t="shared" si="7"/>
        <v>269</v>
      </c>
      <c r="R17" s="73">
        <f t="shared" si="7"/>
        <v>206</v>
      </c>
      <c r="S17" s="87">
        <f t="shared" si="1"/>
        <v>15.513626834381553</v>
      </c>
      <c r="T17" s="88">
        <f t="shared" si="1"/>
        <v>84.48637316561845</v>
      </c>
      <c r="U17" s="87">
        <f t="shared" si="2"/>
        <v>17.61006289308176</v>
      </c>
      <c r="V17" s="88">
        <f t="shared" si="2"/>
        <v>82.38993710691824</v>
      </c>
      <c r="W17" s="87">
        <f t="shared" si="3"/>
        <v>12.997903563941298</v>
      </c>
      <c r="X17" s="89">
        <f t="shared" si="3"/>
        <v>31.027253668763105</v>
      </c>
      <c r="Y17" s="89">
        <f t="shared" si="3"/>
        <v>55.9748427672956</v>
      </c>
      <c r="Z17" s="87">
        <f>(N17/$M17)*100</f>
        <v>30.81761006289308</v>
      </c>
      <c r="AA17" s="88">
        <f>(O17/$M17)*100</f>
        <v>69.18238993710692</v>
      </c>
      <c r="AB17" s="89">
        <f>(Q17/$P17)*100</f>
        <v>56.631578947368425</v>
      </c>
      <c r="AC17" s="88">
        <f>(R17/$P17)*100</f>
        <v>43.368421052631575</v>
      </c>
    </row>
    <row r="18" spans="1:29" s="37" customFormat="1" ht="15" customHeight="1">
      <c r="A18" s="194" t="s">
        <v>117</v>
      </c>
      <c r="B18" s="137" t="s">
        <v>114</v>
      </c>
      <c r="C18" s="78">
        <f aca="true" t="shared" si="8" ref="C18:M18">SUM(C52:C54)</f>
        <v>2585</v>
      </c>
      <c r="D18" s="76">
        <f t="shared" si="8"/>
        <v>216</v>
      </c>
      <c r="E18" s="77">
        <f t="shared" si="8"/>
        <v>2369</v>
      </c>
      <c r="F18" s="76">
        <f t="shared" si="8"/>
        <v>2584</v>
      </c>
      <c r="G18" s="76">
        <f t="shared" si="8"/>
        <v>196</v>
      </c>
      <c r="H18" s="76">
        <f t="shared" si="8"/>
        <v>2388</v>
      </c>
      <c r="I18" s="78">
        <f t="shared" si="8"/>
        <v>2581</v>
      </c>
      <c r="J18" s="76">
        <f t="shared" si="8"/>
        <v>571</v>
      </c>
      <c r="K18" s="76">
        <f t="shared" si="8"/>
        <v>1005</v>
      </c>
      <c r="L18" s="77">
        <f t="shared" si="8"/>
        <v>1005</v>
      </c>
      <c r="M18" s="76">
        <f t="shared" si="8"/>
        <v>2578</v>
      </c>
      <c r="N18" s="76">
        <f>SUM(N52:N54)</f>
        <v>313</v>
      </c>
      <c r="O18" s="77">
        <f>SUM(O52:O54)</f>
        <v>2265</v>
      </c>
      <c r="P18" s="76">
        <f>SUM(P52:P54)</f>
        <v>2578</v>
      </c>
      <c r="Q18" s="76">
        <f>SUM(Q52:Q54)</f>
        <v>877</v>
      </c>
      <c r="R18" s="76">
        <f>SUM(R52:R54)</f>
        <v>1701</v>
      </c>
      <c r="S18" s="79">
        <f t="shared" si="1"/>
        <v>8.355899419729207</v>
      </c>
      <c r="T18" s="80">
        <f t="shared" si="1"/>
        <v>91.64410058027079</v>
      </c>
      <c r="U18" s="79">
        <f t="shared" si="2"/>
        <v>7.5851393188854495</v>
      </c>
      <c r="V18" s="80">
        <f t="shared" si="2"/>
        <v>92.41486068111455</v>
      </c>
      <c r="W18" s="79">
        <f t="shared" si="3"/>
        <v>22.1232080588919</v>
      </c>
      <c r="X18" s="81">
        <f t="shared" si="3"/>
        <v>38.93839597055405</v>
      </c>
      <c r="Y18" s="81">
        <f t="shared" si="3"/>
        <v>38.93839597055405</v>
      </c>
      <c r="Z18" s="79">
        <f t="shared" si="4"/>
        <v>12.141194724592708</v>
      </c>
      <c r="AA18" s="80">
        <f t="shared" si="4"/>
        <v>87.85880527540729</v>
      </c>
      <c r="AB18" s="81">
        <f t="shared" si="5"/>
        <v>34.01861908456168</v>
      </c>
      <c r="AC18" s="80">
        <f t="shared" si="5"/>
        <v>65.98138091543832</v>
      </c>
    </row>
    <row r="19" spans="1:29" ht="15" customHeight="1">
      <c r="A19" s="205" t="s">
        <v>118</v>
      </c>
      <c r="B19" s="218" t="s">
        <v>115</v>
      </c>
      <c r="C19" s="220">
        <f aca="true" t="shared" si="9" ref="C19:R19">SUM(C55:C85)</f>
        <v>2357</v>
      </c>
      <c r="D19" s="219">
        <f t="shared" si="9"/>
        <v>284</v>
      </c>
      <c r="E19" s="188">
        <f t="shared" si="9"/>
        <v>2073</v>
      </c>
      <c r="F19" s="219">
        <f t="shared" si="9"/>
        <v>2355</v>
      </c>
      <c r="G19" s="219">
        <f t="shared" si="9"/>
        <v>144</v>
      </c>
      <c r="H19" s="188">
        <f t="shared" si="9"/>
        <v>2211</v>
      </c>
      <c r="I19" s="220">
        <f t="shared" si="9"/>
        <v>2355</v>
      </c>
      <c r="J19" s="219">
        <f t="shared" si="9"/>
        <v>290</v>
      </c>
      <c r="K19" s="219">
        <f t="shared" si="9"/>
        <v>1151</v>
      </c>
      <c r="L19" s="188">
        <f t="shared" si="9"/>
        <v>914</v>
      </c>
      <c r="M19" s="219">
        <f t="shared" si="9"/>
        <v>2354</v>
      </c>
      <c r="N19" s="219">
        <f t="shared" si="9"/>
        <v>410</v>
      </c>
      <c r="O19" s="188">
        <f t="shared" si="9"/>
        <v>1944</v>
      </c>
      <c r="P19" s="220">
        <f t="shared" si="9"/>
        <v>2354</v>
      </c>
      <c r="Q19" s="219">
        <f t="shared" si="9"/>
        <v>1103</v>
      </c>
      <c r="R19" s="188">
        <f t="shared" si="9"/>
        <v>1251</v>
      </c>
      <c r="S19" s="189">
        <f t="shared" si="1"/>
        <v>12.049215103945695</v>
      </c>
      <c r="T19" s="190">
        <f t="shared" si="1"/>
        <v>87.9507848960543</v>
      </c>
      <c r="U19" s="189">
        <f t="shared" si="2"/>
        <v>6.114649681528663</v>
      </c>
      <c r="V19" s="190">
        <f t="shared" si="2"/>
        <v>93.88535031847134</v>
      </c>
      <c r="W19" s="189">
        <f t="shared" si="3"/>
        <v>12.314225053078557</v>
      </c>
      <c r="X19" s="191">
        <f t="shared" si="3"/>
        <v>48.874734607218684</v>
      </c>
      <c r="Y19" s="191">
        <f t="shared" si="3"/>
        <v>38.811040339702764</v>
      </c>
      <c r="Z19" s="189">
        <f t="shared" si="4"/>
        <v>17.41716227697536</v>
      </c>
      <c r="AA19" s="190">
        <f t="shared" si="4"/>
        <v>82.58283772302464</v>
      </c>
      <c r="AB19" s="191">
        <f t="shared" si="5"/>
        <v>46.85641461342396</v>
      </c>
      <c r="AC19" s="190">
        <f t="shared" si="5"/>
        <v>53.14358538657604</v>
      </c>
    </row>
    <row r="20" spans="1:29"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29"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row>
    <row r="23" spans="1:29" ht="14.25">
      <c r="A23" s="398" t="s">
        <v>4</v>
      </c>
      <c r="B23" s="401" t="s">
        <v>5</v>
      </c>
      <c r="C23" s="396" t="s">
        <v>15</v>
      </c>
      <c r="D23" s="382"/>
      <c r="E23" s="382"/>
      <c r="F23" s="382"/>
      <c r="G23" s="382"/>
      <c r="H23" s="382"/>
      <c r="I23" s="382"/>
      <c r="J23" s="382"/>
      <c r="K23" s="382"/>
      <c r="L23" s="382"/>
      <c r="M23" s="382"/>
      <c r="N23" s="382"/>
      <c r="O23" s="382"/>
      <c r="P23" s="382"/>
      <c r="Q23" s="382"/>
      <c r="R23" s="383"/>
      <c r="S23" s="382" t="s">
        <v>10</v>
      </c>
      <c r="T23" s="382"/>
      <c r="U23" s="382"/>
      <c r="V23" s="382"/>
      <c r="W23" s="382"/>
      <c r="X23" s="382"/>
      <c r="Y23" s="382"/>
      <c r="Z23" s="382"/>
      <c r="AA23" s="382"/>
      <c r="AB23" s="382"/>
      <c r="AC23" s="383"/>
    </row>
    <row r="24" spans="1:29" ht="39" customHeight="1">
      <c r="A24" s="399"/>
      <c r="B24" s="391"/>
      <c r="C24" s="393" t="s">
        <v>13</v>
      </c>
      <c r="D24" s="394"/>
      <c r="E24" s="395"/>
      <c r="F24" s="393" t="s">
        <v>16</v>
      </c>
      <c r="G24" s="394"/>
      <c r="H24" s="395"/>
      <c r="I24" s="393" t="s">
        <v>17</v>
      </c>
      <c r="J24" s="394"/>
      <c r="K24" s="394"/>
      <c r="L24" s="394"/>
      <c r="M24" s="397" t="s">
        <v>18</v>
      </c>
      <c r="N24" s="394"/>
      <c r="O24" s="395"/>
      <c r="P24" s="394" t="s">
        <v>19</v>
      </c>
      <c r="Q24" s="394"/>
      <c r="R24" s="395"/>
      <c r="S24" s="393" t="s">
        <v>13</v>
      </c>
      <c r="T24" s="395"/>
      <c r="U24" s="393" t="s">
        <v>122</v>
      </c>
      <c r="V24" s="395"/>
      <c r="W24" s="393" t="s">
        <v>17</v>
      </c>
      <c r="X24" s="394"/>
      <c r="Y24" s="394"/>
      <c r="Z24" s="393" t="s">
        <v>18</v>
      </c>
      <c r="AA24" s="395"/>
      <c r="AB24" s="394" t="s">
        <v>19</v>
      </c>
      <c r="AC24" s="395"/>
    </row>
    <row r="25" spans="1:29" ht="36.75" customHeight="1">
      <c r="A25" s="400"/>
      <c r="B25" s="392"/>
      <c r="C25" s="52" t="s">
        <v>111</v>
      </c>
      <c r="D25" s="26" t="s">
        <v>2</v>
      </c>
      <c r="E25" s="43" t="s">
        <v>14</v>
      </c>
      <c r="F25" s="52" t="s">
        <v>111</v>
      </c>
      <c r="G25" s="26" t="s">
        <v>2</v>
      </c>
      <c r="H25" s="43" t="s">
        <v>14</v>
      </c>
      <c r="I25" s="52" t="s">
        <v>111</v>
      </c>
      <c r="J25" s="26" t="s">
        <v>20</v>
      </c>
      <c r="K25" s="26" t="s">
        <v>21</v>
      </c>
      <c r="L25" s="26" t="s">
        <v>22</v>
      </c>
      <c r="M25" s="51" t="s">
        <v>111</v>
      </c>
      <c r="N25" s="26" t="s">
        <v>2</v>
      </c>
      <c r="O25" s="43" t="s">
        <v>14</v>
      </c>
      <c r="P25" s="52" t="s">
        <v>111</v>
      </c>
      <c r="Q25" s="26" t="s">
        <v>120</v>
      </c>
      <c r="R25" s="43" t="s">
        <v>14</v>
      </c>
      <c r="S25" s="56" t="s">
        <v>2</v>
      </c>
      <c r="T25" s="42" t="s">
        <v>14</v>
      </c>
      <c r="U25" s="52" t="s">
        <v>2</v>
      </c>
      <c r="V25" s="43" t="s">
        <v>14</v>
      </c>
      <c r="W25" s="56" t="s">
        <v>20</v>
      </c>
      <c r="X25" s="32" t="s">
        <v>21</v>
      </c>
      <c r="Y25" s="32" t="s">
        <v>22</v>
      </c>
      <c r="Z25" s="52" t="s">
        <v>2</v>
      </c>
      <c r="AA25" s="43" t="s">
        <v>14</v>
      </c>
      <c r="AB25" s="26" t="s">
        <v>2</v>
      </c>
      <c r="AC25" s="43" t="s">
        <v>14</v>
      </c>
    </row>
    <row r="26" spans="1:29" ht="15" customHeight="1">
      <c r="A26" s="40" t="s">
        <v>0</v>
      </c>
      <c r="B26" s="134" t="s">
        <v>112</v>
      </c>
      <c r="C26" s="71">
        <f aca="true" t="shared" si="10" ref="C26:C51">SUM(D26:E26)</f>
        <v>7560</v>
      </c>
      <c r="D26" s="69">
        <f>SUM(D27:D85)</f>
        <v>817</v>
      </c>
      <c r="E26" s="70">
        <f>SUM(E27:E85)</f>
        <v>6743</v>
      </c>
      <c r="F26" s="71">
        <f aca="true" t="shared" si="11" ref="F26:F85">SUM(G26:H26)</f>
        <v>7552</v>
      </c>
      <c r="G26" s="69">
        <f>SUM(G27:G85)</f>
        <v>748</v>
      </c>
      <c r="H26" s="70">
        <f>SUM(H27:H85)</f>
        <v>6804</v>
      </c>
      <c r="I26" s="71">
        <f aca="true" t="shared" si="12" ref="I26:I85">SUM(J26:L26)</f>
        <v>7547</v>
      </c>
      <c r="J26" s="69">
        <f>SUM(J27:J85)</f>
        <v>1537</v>
      </c>
      <c r="K26" s="69">
        <f>SUM(K27:K85)</f>
        <v>3137</v>
      </c>
      <c r="L26" s="70">
        <f>SUM(L27:L85)</f>
        <v>2873</v>
      </c>
      <c r="M26" s="69">
        <f aca="true" t="shared" si="13" ref="M26:M85">SUM(N26:O26)</f>
        <v>7541</v>
      </c>
      <c r="N26" s="69">
        <f>SUM(N27:N85)</f>
        <v>1245</v>
      </c>
      <c r="O26" s="70">
        <f>SUM(O27:O85)</f>
        <v>6296</v>
      </c>
      <c r="P26" s="71">
        <f aca="true" t="shared" si="14" ref="P26:P85">SUM(Q26:R26)</f>
        <v>7537</v>
      </c>
      <c r="Q26" s="69">
        <f>SUM(Q27:Q85)</f>
        <v>3058</v>
      </c>
      <c r="R26" s="70">
        <f>SUM(R27:R85)</f>
        <v>4479</v>
      </c>
      <c r="S26" s="90">
        <f aca="true" t="shared" si="15" ref="S26:S57">(D26/$C26)*100</f>
        <v>10.806878306878307</v>
      </c>
      <c r="T26" s="91">
        <f aca="true" t="shared" si="16" ref="T26:T57">(E26/$C26)*100</f>
        <v>89.1931216931217</v>
      </c>
      <c r="U26" s="90">
        <f aca="true" t="shared" si="17" ref="U26:U57">(G26/$F26)*100</f>
        <v>9.904661016949152</v>
      </c>
      <c r="V26" s="91">
        <f aca="true" t="shared" si="18" ref="V26:V57">(H26/$F26)*100</f>
        <v>90.09533898305084</v>
      </c>
      <c r="W26" s="90">
        <f aca="true" t="shared" si="19" ref="W26:W57">(J26/$I26)*100</f>
        <v>20.36570822843514</v>
      </c>
      <c r="X26" s="92">
        <f aca="true" t="shared" si="20" ref="X26:X57">(K26/$I26)*100</f>
        <v>41.56618523916788</v>
      </c>
      <c r="Y26" s="92">
        <f aca="true" t="shared" si="21" ref="Y26:Y57">(L26/$I26)*100</f>
        <v>38.068106532396975</v>
      </c>
      <c r="Z26" s="90">
        <f aca="true" t="shared" si="22" ref="Z26:Z54">(N26/$M26)*100</f>
        <v>16.509746717941916</v>
      </c>
      <c r="AA26" s="91">
        <f aca="true" t="shared" si="23" ref="AA26:AA48">(O26/$M26)*100</f>
        <v>83.49025328205808</v>
      </c>
      <c r="AB26" s="92">
        <f aca="true" t="shared" si="24" ref="AB26:AB54">(Q26/$P26)*100</f>
        <v>40.57317234974128</v>
      </c>
      <c r="AC26" s="91">
        <f aca="true" t="shared" si="25" ref="AC26:AC48">(R26/$P26)*100</f>
        <v>59.42682765025873</v>
      </c>
    </row>
    <row r="27" spans="1:29" s="37" customFormat="1" ht="15" customHeight="1">
      <c r="A27" s="93">
        <v>10</v>
      </c>
      <c r="B27" s="135" t="s">
        <v>57</v>
      </c>
      <c r="C27" s="78">
        <f t="shared" si="10"/>
        <v>453</v>
      </c>
      <c r="D27" s="76">
        <v>38</v>
      </c>
      <c r="E27" s="77">
        <v>415</v>
      </c>
      <c r="F27" s="78">
        <f t="shared" si="11"/>
        <v>452</v>
      </c>
      <c r="G27" s="76">
        <v>32</v>
      </c>
      <c r="H27" s="77">
        <v>420</v>
      </c>
      <c r="I27" s="78">
        <f t="shared" si="12"/>
        <v>451</v>
      </c>
      <c r="J27" s="76">
        <v>110</v>
      </c>
      <c r="K27" s="76">
        <v>168</v>
      </c>
      <c r="L27" s="76">
        <v>173</v>
      </c>
      <c r="M27" s="78">
        <f t="shared" si="13"/>
        <v>450</v>
      </c>
      <c r="N27" s="76">
        <v>62</v>
      </c>
      <c r="O27" s="77">
        <v>388</v>
      </c>
      <c r="P27" s="78">
        <f t="shared" si="14"/>
        <v>450</v>
      </c>
      <c r="Q27" s="76">
        <v>154</v>
      </c>
      <c r="R27" s="77">
        <v>296</v>
      </c>
      <c r="S27" s="79">
        <f t="shared" si="15"/>
        <v>8.388520971302428</v>
      </c>
      <c r="T27" s="80">
        <f t="shared" si="16"/>
        <v>91.61147902869757</v>
      </c>
      <c r="U27" s="79">
        <f t="shared" si="17"/>
        <v>7.079646017699115</v>
      </c>
      <c r="V27" s="80">
        <f t="shared" si="18"/>
        <v>92.92035398230088</v>
      </c>
      <c r="W27" s="79">
        <f t="shared" si="19"/>
        <v>24.390243902439025</v>
      </c>
      <c r="X27" s="81">
        <f t="shared" si="20"/>
        <v>37.250554323725055</v>
      </c>
      <c r="Y27" s="81">
        <f t="shared" si="21"/>
        <v>38.35920177383592</v>
      </c>
      <c r="Z27" s="79">
        <f t="shared" si="22"/>
        <v>13.777777777777779</v>
      </c>
      <c r="AA27" s="80">
        <f t="shared" si="23"/>
        <v>86.22222222222223</v>
      </c>
      <c r="AB27" s="81">
        <f t="shared" si="24"/>
        <v>34.22222222222222</v>
      </c>
      <c r="AC27" s="80">
        <f t="shared" si="25"/>
        <v>65.77777777777779</v>
      </c>
    </row>
    <row r="28" spans="1:29" ht="15" customHeight="1">
      <c r="A28" s="68">
        <v>11</v>
      </c>
      <c r="B28" s="136" t="s">
        <v>58</v>
      </c>
      <c r="C28" s="74">
        <f t="shared" si="10"/>
        <v>42</v>
      </c>
      <c r="D28" s="354">
        <v>4</v>
      </c>
      <c r="E28" s="355">
        <v>38</v>
      </c>
      <c r="F28" s="74">
        <f t="shared" si="11"/>
        <v>42</v>
      </c>
      <c r="G28" s="354">
        <v>7</v>
      </c>
      <c r="H28" s="355">
        <v>35</v>
      </c>
      <c r="I28" s="74">
        <f t="shared" si="12"/>
        <v>42</v>
      </c>
      <c r="J28" s="354">
        <v>10</v>
      </c>
      <c r="K28" s="354">
        <v>23</v>
      </c>
      <c r="L28" s="354">
        <v>9</v>
      </c>
      <c r="M28" s="74">
        <f t="shared" si="13"/>
        <v>42</v>
      </c>
      <c r="N28" s="354">
        <v>9</v>
      </c>
      <c r="O28" s="355">
        <v>33</v>
      </c>
      <c r="P28" s="74">
        <f t="shared" si="14"/>
        <v>41</v>
      </c>
      <c r="Q28" s="354">
        <v>20</v>
      </c>
      <c r="R28" s="355">
        <v>21</v>
      </c>
      <c r="S28" s="87">
        <f t="shared" si="15"/>
        <v>9.523809523809524</v>
      </c>
      <c r="T28" s="88">
        <f t="shared" si="16"/>
        <v>90.47619047619048</v>
      </c>
      <c r="U28" s="87">
        <f t="shared" si="17"/>
        <v>16.666666666666664</v>
      </c>
      <c r="V28" s="88">
        <f t="shared" si="18"/>
        <v>83.33333333333334</v>
      </c>
      <c r="W28" s="87">
        <f t="shared" si="19"/>
        <v>23.809523809523807</v>
      </c>
      <c r="X28" s="89">
        <f t="shared" si="20"/>
        <v>54.761904761904766</v>
      </c>
      <c r="Y28" s="89">
        <f t="shared" si="21"/>
        <v>21.428571428571427</v>
      </c>
      <c r="Z28" s="87">
        <f t="shared" si="22"/>
        <v>21.428571428571427</v>
      </c>
      <c r="AA28" s="88">
        <f t="shared" si="23"/>
        <v>78.57142857142857</v>
      </c>
      <c r="AB28" s="89">
        <f t="shared" si="24"/>
        <v>48.78048780487805</v>
      </c>
      <c r="AC28" s="88">
        <f t="shared" si="25"/>
        <v>51.21951219512195</v>
      </c>
    </row>
    <row r="29" spans="1:29" s="37" customFormat="1" ht="15" customHeight="1">
      <c r="A29" s="95">
        <v>13</v>
      </c>
      <c r="B29" s="145" t="s">
        <v>59</v>
      </c>
      <c r="C29" s="98">
        <f t="shared" si="10"/>
        <v>62</v>
      </c>
      <c r="D29" s="356">
        <v>10</v>
      </c>
      <c r="E29" s="357">
        <v>52</v>
      </c>
      <c r="F29" s="98">
        <f t="shared" si="11"/>
        <v>62</v>
      </c>
      <c r="G29" s="356">
        <v>9</v>
      </c>
      <c r="H29" s="357">
        <v>53</v>
      </c>
      <c r="I29" s="98">
        <f t="shared" si="12"/>
        <v>62</v>
      </c>
      <c r="J29" s="356">
        <v>26</v>
      </c>
      <c r="K29" s="356">
        <v>16</v>
      </c>
      <c r="L29" s="356">
        <v>20</v>
      </c>
      <c r="M29" s="98">
        <f t="shared" si="13"/>
        <v>62</v>
      </c>
      <c r="N29" s="356">
        <v>12</v>
      </c>
      <c r="O29" s="357">
        <v>50</v>
      </c>
      <c r="P29" s="98">
        <f t="shared" si="14"/>
        <v>62</v>
      </c>
      <c r="Q29" s="356">
        <v>21</v>
      </c>
      <c r="R29" s="357">
        <v>41</v>
      </c>
      <c r="S29" s="99">
        <f t="shared" si="15"/>
        <v>16.129032258064516</v>
      </c>
      <c r="T29" s="100">
        <f t="shared" si="16"/>
        <v>83.87096774193549</v>
      </c>
      <c r="U29" s="99">
        <f t="shared" si="17"/>
        <v>14.516129032258066</v>
      </c>
      <c r="V29" s="100">
        <f t="shared" si="18"/>
        <v>85.48387096774194</v>
      </c>
      <c r="W29" s="99">
        <f t="shared" si="19"/>
        <v>41.935483870967744</v>
      </c>
      <c r="X29" s="101">
        <f t="shared" si="20"/>
        <v>25.806451612903224</v>
      </c>
      <c r="Y29" s="101">
        <f t="shared" si="21"/>
        <v>32.25806451612903</v>
      </c>
      <c r="Z29" s="99">
        <f t="shared" si="22"/>
        <v>19.35483870967742</v>
      </c>
      <c r="AA29" s="100">
        <f t="shared" si="23"/>
        <v>80.64516129032258</v>
      </c>
      <c r="AB29" s="101">
        <f t="shared" si="24"/>
        <v>33.87096774193548</v>
      </c>
      <c r="AC29" s="100">
        <f t="shared" si="25"/>
        <v>66.12903225806451</v>
      </c>
    </row>
    <row r="30" spans="1:29" ht="15" customHeight="1">
      <c r="A30" s="68">
        <v>14</v>
      </c>
      <c r="B30" s="136" t="s">
        <v>60</v>
      </c>
      <c r="C30" s="74">
        <f t="shared" si="10"/>
        <v>152</v>
      </c>
      <c r="D30" s="354">
        <v>14</v>
      </c>
      <c r="E30" s="355">
        <v>138</v>
      </c>
      <c r="F30" s="74">
        <f t="shared" si="11"/>
        <v>152</v>
      </c>
      <c r="G30" s="354">
        <v>29</v>
      </c>
      <c r="H30" s="355">
        <v>123</v>
      </c>
      <c r="I30" s="74">
        <f t="shared" si="12"/>
        <v>152</v>
      </c>
      <c r="J30" s="354">
        <v>36</v>
      </c>
      <c r="K30" s="354">
        <v>75</v>
      </c>
      <c r="L30" s="354">
        <v>41</v>
      </c>
      <c r="M30" s="74">
        <f t="shared" si="13"/>
        <v>152</v>
      </c>
      <c r="N30" s="354">
        <v>33</v>
      </c>
      <c r="O30" s="355">
        <v>119</v>
      </c>
      <c r="P30" s="74">
        <f t="shared" si="14"/>
        <v>151</v>
      </c>
      <c r="Q30" s="354">
        <v>72</v>
      </c>
      <c r="R30" s="355">
        <v>79</v>
      </c>
      <c r="S30" s="87">
        <f t="shared" si="15"/>
        <v>9.210526315789473</v>
      </c>
      <c r="T30" s="88">
        <f t="shared" si="16"/>
        <v>90.78947368421053</v>
      </c>
      <c r="U30" s="87">
        <f t="shared" si="17"/>
        <v>19.078947368421055</v>
      </c>
      <c r="V30" s="88">
        <f t="shared" si="18"/>
        <v>80.92105263157895</v>
      </c>
      <c r="W30" s="87">
        <f t="shared" si="19"/>
        <v>23.684210526315788</v>
      </c>
      <c r="X30" s="89">
        <f t="shared" si="20"/>
        <v>49.34210526315789</v>
      </c>
      <c r="Y30" s="89">
        <f t="shared" si="21"/>
        <v>26.973684210526315</v>
      </c>
      <c r="Z30" s="87">
        <f t="shared" si="22"/>
        <v>21.710526315789476</v>
      </c>
      <c r="AA30" s="88">
        <f t="shared" si="23"/>
        <v>78.28947368421053</v>
      </c>
      <c r="AB30" s="89">
        <f t="shared" si="24"/>
        <v>47.682119205298015</v>
      </c>
      <c r="AC30" s="88">
        <f t="shared" si="25"/>
        <v>52.317880794701985</v>
      </c>
    </row>
    <row r="31" spans="1:29" s="37" customFormat="1" ht="15" customHeight="1">
      <c r="A31" s="95">
        <v>15</v>
      </c>
      <c r="B31" s="145" t="s">
        <v>61</v>
      </c>
      <c r="C31" s="98">
        <f t="shared" si="10"/>
        <v>91</v>
      </c>
      <c r="D31" s="356">
        <v>10</v>
      </c>
      <c r="E31" s="357">
        <v>81</v>
      </c>
      <c r="F31" s="98">
        <f t="shared" si="11"/>
        <v>91</v>
      </c>
      <c r="G31" s="356">
        <v>13</v>
      </c>
      <c r="H31" s="357">
        <v>78</v>
      </c>
      <c r="I31" s="98">
        <f t="shared" si="12"/>
        <v>91</v>
      </c>
      <c r="J31" s="356">
        <v>11</v>
      </c>
      <c r="K31" s="356">
        <v>64</v>
      </c>
      <c r="L31" s="356">
        <v>16</v>
      </c>
      <c r="M31" s="98">
        <f t="shared" si="13"/>
        <v>91</v>
      </c>
      <c r="N31" s="356">
        <v>32</v>
      </c>
      <c r="O31" s="357">
        <v>59</v>
      </c>
      <c r="P31" s="98">
        <f t="shared" si="14"/>
        <v>91</v>
      </c>
      <c r="Q31" s="356">
        <v>62</v>
      </c>
      <c r="R31" s="357">
        <v>29</v>
      </c>
      <c r="S31" s="99">
        <f t="shared" si="15"/>
        <v>10.989010989010989</v>
      </c>
      <c r="T31" s="100">
        <f t="shared" si="16"/>
        <v>89.01098901098901</v>
      </c>
      <c r="U31" s="99">
        <f t="shared" si="17"/>
        <v>14.285714285714285</v>
      </c>
      <c r="V31" s="100">
        <f t="shared" si="18"/>
        <v>85.71428571428571</v>
      </c>
      <c r="W31" s="99">
        <f t="shared" si="19"/>
        <v>12.087912087912088</v>
      </c>
      <c r="X31" s="101">
        <f t="shared" si="20"/>
        <v>70.32967032967034</v>
      </c>
      <c r="Y31" s="101">
        <f t="shared" si="21"/>
        <v>17.582417582417584</v>
      </c>
      <c r="Z31" s="99">
        <f t="shared" si="22"/>
        <v>35.16483516483517</v>
      </c>
      <c r="AA31" s="100">
        <f t="shared" si="23"/>
        <v>64.83516483516483</v>
      </c>
      <c r="AB31" s="101">
        <f t="shared" si="24"/>
        <v>68.13186813186813</v>
      </c>
      <c r="AC31" s="100">
        <f t="shared" si="25"/>
        <v>31.868131868131865</v>
      </c>
    </row>
    <row r="32" spans="1:29" ht="15" customHeight="1">
      <c r="A32" s="68">
        <v>16</v>
      </c>
      <c r="B32" s="136" t="s">
        <v>62</v>
      </c>
      <c r="C32" s="74">
        <f t="shared" si="10"/>
        <v>58</v>
      </c>
      <c r="D32" s="354">
        <v>10</v>
      </c>
      <c r="E32" s="355">
        <v>48</v>
      </c>
      <c r="F32" s="74">
        <f t="shared" si="11"/>
        <v>58</v>
      </c>
      <c r="G32" s="354">
        <v>16</v>
      </c>
      <c r="H32" s="355">
        <v>42</v>
      </c>
      <c r="I32" s="74">
        <f t="shared" si="12"/>
        <v>58</v>
      </c>
      <c r="J32" s="354">
        <v>12</v>
      </c>
      <c r="K32" s="354">
        <v>19</v>
      </c>
      <c r="L32" s="354">
        <v>27</v>
      </c>
      <c r="M32" s="74">
        <f t="shared" si="13"/>
        <v>58</v>
      </c>
      <c r="N32" s="354">
        <v>13</v>
      </c>
      <c r="O32" s="355">
        <v>45</v>
      </c>
      <c r="P32" s="74">
        <f t="shared" si="14"/>
        <v>58</v>
      </c>
      <c r="Q32" s="354">
        <v>18</v>
      </c>
      <c r="R32" s="355">
        <v>40</v>
      </c>
      <c r="S32" s="87">
        <f t="shared" si="15"/>
        <v>17.24137931034483</v>
      </c>
      <c r="T32" s="88">
        <f t="shared" si="16"/>
        <v>82.75862068965517</v>
      </c>
      <c r="U32" s="87">
        <f t="shared" si="17"/>
        <v>27.586206896551722</v>
      </c>
      <c r="V32" s="88">
        <f t="shared" si="18"/>
        <v>72.41379310344827</v>
      </c>
      <c r="W32" s="87">
        <f t="shared" si="19"/>
        <v>20.689655172413794</v>
      </c>
      <c r="X32" s="89">
        <f t="shared" si="20"/>
        <v>32.758620689655174</v>
      </c>
      <c r="Y32" s="89">
        <f t="shared" si="21"/>
        <v>46.55172413793103</v>
      </c>
      <c r="Z32" s="87">
        <f t="shared" si="22"/>
        <v>22.413793103448278</v>
      </c>
      <c r="AA32" s="88">
        <f t="shared" si="23"/>
        <v>77.58620689655173</v>
      </c>
      <c r="AB32" s="89">
        <f t="shared" si="24"/>
        <v>31.03448275862069</v>
      </c>
      <c r="AC32" s="88">
        <f t="shared" si="25"/>
        <v>68.96551724137932</v>
      </c>
    </row>
    <row r="33" spans="1:29" s="37" customFormat="1" ht="15" customHeight="1">
      <c r="A33" s="95">
        <v>17</v>
      </c>
      <c r="B33" s="145" t="s">
        <v>63</v>
      </c>
      <c r="C33" s="98">
        <f t="shared" si="10"/>
        <v>42</v>
      </c>
      <c r="D33" s="356">
        <v>3</v>
      </c>
      <c r="E33" s="357">
        <v>39</v>
      </c>
      <c r="F33" s="98">
        <f t="shared" si="11"/>
        <v>42</v>
      </c>
      <c r="G33" s="356">
        <v>7</v>
      </c>
      <c r="H33" s="357">
        <v>35</v>
      </c>
      <c r="I33" s="98">
        <f t="shared" si="12"/>
        <v>42</v>
      </c>
      <c r="J33" s="356">
        <v>12</v>
      </c>
      <c r="K33" s="356">
        <v>15</v>
      </c>
      <c r="L33" s="356">
        <v>15</v>
      </c>
      <c r="M33" s="98">
        <f t="shared" si="13"/>
        <v>42</v>
      </c>
      <c r="N33" s="356">
        <v>3</v>
      </c>
      <c r="O33" s="357">
        <v>39</v>
      </c>
      <c r="P33" s="98">
        <f t="shared" si="14"/>
        <v>42</v>
      </c>
      <c r="Q33" s="356">
        <v>13</v>
      </c>
      <c r="R33" s="357">
        <v>29</v>
      </c>
      <c r="S33" s="99">
        <f t="shared" si="15"/>
        <v>7.142857142857142</v>
      </c>
      <c r="T33" s="100">
        <f t="shared" si="16"/>
        <v>92.85714285714286</v>
      </c>
      <c r="U33" s="99">
        <f t="shared" si="17"/>
        <v>16.666666666666664</v>
      </c>
      <c r="V33" s="100">
        <f t="shared" si="18"/>
        <v>83.33333333333334</v>
      </c>
      <c r="W33" s="99">
        <f t="shared" si="19"/>
        <v>28.57142857142857</v>
      </c>
      <c r="X33" s="101">
        <f t="shared" si="20"/>
        <v>35.714285714285715</v>
      </c>
      <c r="Y33" s="101">
        <f t="shared" si="21"/>
        <v>35.714285714285715</v>
      </c>
      <c r="Z33" s="99">
        <f t="shared" si="22"/>
        <v>7.142857142857142</v>
      </c>
      <c r="AA33" s="100">
        <f t="shared" si="23"/>
        <v>92.85714285714286</v>
      </c>
      <c r="AB33" s="101">
        <f t="shared" si="24"/>
        <v>30.952380952380953</v>
      </c>
      <c r="AC33" s="100">
        <f t="shared" si="25"/>
        <v>69.04761904761905</v>
      </c>
    </row>
    <row r="34" spans="1:29" ht="15" customHeight="1">
      <c r="A34" s="68">
        <v>18</v>
      </c>
      <c r="B34" s="136" t="s">
        <v>64</v>
      </c>
      <c r="C34" s="74">
        <f t="shared" si="10"/>
        <v>101</v>
      </c>
      <c r="D34" s="354">
        <v>16</v>
      </c>
      <c r="E34" s="355">
        <v>85</v>
      </c>
      <c r="F34" s="74">
        <f t="shared" si="11"/>
        <v>101</v>
      </c>
      <c r="G34" s="354">
        <v>10</v>
      </c>
      <c r="H34" s="355">
        <v>91</v>
      </c>
      <c r="I34" s="74">
        <f t="shared" si="12"/>
        <v>101</v>
      </c>
      <c r="J34" s="354">
        <v>19</v>
      </c>
      <c r="K34" s="354">
        <v>55</v>
      </c>
      <c r="L34" s="354">
        <v>27</v>
      </c>
      <c r="M34" s="74">
        <f t="shared" si="13"/>
        <v>101</v>
      </c>
      <c r="N34" s="354">
        <v>20</v>
      </c>
      <c r="O34" s="355">
        <v>81</v>
      </c>
      <c r="P34" s="74">
        <f t="shared" si="14"/>
        <v>101</v>
      </c>
      <c r="Q34" s="354">
        <v>47</v>
      </c>
      <c r="R34" s="355">
        <v>54</v>
      </c>
      <c r="S34" s="87">
        <f t="shared" si="15"/>
        <v>15.841584158415841</v>
      </c>
      <c r="T34" s="88">
        <f t="shared" si="16"/>
        <v>84.15841584158416</v>
      </c>
      <c r="U34" s="87">
        <f t="shared" si="17"/>
        <v>9.900990099009901</v>
      </c>
      <c r="V34" s="88">
        <f t="shared" si="18"/>
        <v>90.0990099009901</v>
      </c>
      <c r="W34" s="87">
        <f t="shared" si="19"/>
        <v>18.81188118811881</v>
      </c>
      <c r="X34" s="89">
        <f t="shared" si="20"/>
        <v>54.45544554455446</v>
      </c>
      <c r="Y34" s="89">
        <f t="shared" si="21"/>
        <v>26.732673267326735</v>
      </c>
      <c r="Z34" s="87">
        <f t="shared" si="22"/>
        <v>19.801980198019802</v>
      </c>
      <c r="AA34" s="88">
        <f t="shared" si="23"/>
        <v>80.19801980198021</v>
      </c>
      <c r="AB34" s="89">
        <f t="shared" si="24"/>
        <v>46.53465346534654</v>
      </c>
      <c r="AC34" s="88">
        <f t="shared" si="25"/>
        <v>53.46534653465347</v>
      </c>
    </row>
    <row r="35" spans="1:29" s="37" customFormat="1" ht="15" customHeight="1">
      <c r="A35" s="95">
        <v>19</v>
      </c>
      <c r="B35" s="145" t="s">
        <v>65</v>
      </c>
      <c r="C35" s="98">
        <f t="shared" si="10"/>
        <v>27</v>
      </c>
      <c r="D35" s="356">
        <v>3</v>
      </c>
      <c r="E35" s="357">
        <v>24</v>
      </c>
      <c r="F35" s="98">
        <f t="shared" si="11"/>
        <v>27</v>
      </c>
      <c r="G35" s="356">
        <v>4</v>
      </c>
      <c r="H35" s="357">
        <v>23</v>
      </c>
      <c r="I35" s="98">
        <f t="shared" si="12"/>
        <v>27</v>
      </c>
      <c r="J35" s="356">
        <v>3</v>
      </c>
      <c r="K35" s="356">
        <v>8</v>
      </c>
      <c r="L35" s="356">
        <v>16</v>
      </c>
      <c r="M35" s="98">
        <f t="shared" si="13"/>
        <v>27</v>
      </c>
      <c r="N35" s="356">
        <v>3</v>
      </c>
      <c r="O35" s="357">
        <v>24</v>
      </c>
      <c r="P35" s="98">
        <f t="shared" si="14"/>
        <v>27</v>
      </c>
      <c r="Q35" s="356">
        <v>6</v>
      </c>
      <c r="R35" s="357">
        <v>21</v>
      </c>
      <c r="S35" s="99">
        <f t="shared" si="15"/>
        <v>11.11111111111111</v>
      </c>
      <c r="T35" s="100">
        <f t="shared" si="16"/>
        <v>88.88888888888889</v>
      </c>
      <c r="U35" s="99">
        <f t="shared" si="17"/>
        <v>14.814814814814813</v>
      </c>
      <c r="V35" s="100">
        <f t="shared" si="18"/>
        <v>85.18518518518519</v>
      </c>
      <c r="W35" s="99">
        <f t="shared" si="19"/>
        <v>11.11111111111111</v>
      </c>
      <c r="X35" s="101">
        <f t="shared" si="20"/>
        <v>29.629629629629626</v>
      </c>
      <c r="Y35" s="101">
        <f t="shared" si="21"/>
        <v>59.25925925925925</v>
      </c>
      <c r="Z35" s="99">
        <f t="shared" si="22"/>
        <v>11.11111111111111</v>
      </c>
      <c r="AA35" s="100">
        <f t="shared" si="23"/>
        <v>88.88888888888889</v>
      </c>
      <c r="AB35" s="101">
        <f t="shared" si="24"/>
        <v>22.22222222222222</v>
      </c>
      <c r="AC35" s="100">
        <f t="shared" si="25"/>
        <v>77.77777777777779</v>
      </c>
    </row>
    <row r="36" spans="1:29" ht="15" customHeight="1">
      <c r="A36" s="68">
        <v>20</v>
      </c>
      <c r="B36" s="136" t="s">
        <v>66</v>
      </c>
      <c r="C36" s="74">
        <f t="shared" si="10"/>
        <v>180</v>
      </c>
      <c r="D36" s="354">
        <v>19</v>
      </c>
      <c r="E36" s="355">
        <v>161</v>
      </c>
      <c r="F36" s="74">
        <f t="shared" si="11"/>
        <v>180</v>
      </c>
      <c r="G36" s="354">
        <v>27</v>
      </c>
      <c r="H36" s="355">
        <v>153</v>
      </c>
      <c r="I36" s="74">
        <f t="shared" si="12"/>
        <v>180</v>
      </c>
      <c r="J36" s="354">
        <v>67</v>
      </c>
      <c r="K36" s="354">
        <v>52</v>
      </c>
      <c r="L36" s="354">
        <v>61</v>
      </c>
      <c r="M36" s="74">
        <f t="shared" si="13"/>
        <v>180</v>
      </c>
      <c r="N36" s="354">
        <v>11</v>
      </c>
      <c r="O36" s="355">
        <v>169</v>
      </c>
      <c r="P36" s="74">
        <f t="shared" si="14"/>
        <v>180</v>
      </c>
      <c r="Q36" s="354">
        <v>43</v>
      </c>
      <c r="R36" s="355">
        <v>137</v>
      </c>
      <c r="S36" s="87">
        <f t="shared" si="15"/>
        <v>10.555555555555555</v>
      </c>
      <c r="T36" s="88">
        <f t="shared" si="16"/>
        <v>89.44444444444444</v>
      </c>
      <c r="U36" s="87">
        <f t="shared" si="17"/>
        <v>15</v>
      </c>
      <c r="V36" s="88">
        <f t="shared" si="18"/>
        <v>85</v>
      </c>
      <c r="W36" s="87">
        <f t="shared" si="19"/>
        <v>37.22222222222222</v>
      </c>
      <c r="X36" s="89">
        <f t="shared" si="20"/>
        <v>28.888888888888886</v>
      </c>
      <c r="Y36" s="89">
        <f t="shared" si="21"/>
        <v>33.88888888888889</v>
      </c>
      <c r="Z36" s="87">
        <f t="shared" si="22"/>
        <v>6.111111111111111</v>
      </c>
      <c r="AA36" s="88">
        <f t="shared" si="23"/>
        <v>93.88888888888889</v>
      </c>
      <c r="AB36" s="89">
        <f t="shared" si="24"/>
        <v>23.88888888888889</v>
      </c>
      <c r="AC36" s="88">
        <f t="shared" si="25"/>
        <v>76.11111111111111</v>
      </c>
    </row>
    <row r="37" spans="1:29" s="37" customFormat="1" ht="15" customHeight="1">
      <c r="A37" s="95">
        <v>21</v>
      </c>
      <c r="B37" s="145" t="s">
        <v>67</v>
      </c>
      <c r="C37" s="98">
        <f t="shared" si="10"/>
        <v>54</v>
      </c>
      <c r="D37" s="356">
        <v>6</v>
      </c>
      <c r="E37" s="357">
        <v>48</v>
      </c>
      <c r="F37" s="98">
        <f t="shared" si="11"/>
        <v>54</v>
      </c>
      <c r="G37" s="356">
        <v>9</v>
      </c>
      <c r="H37" s="357">
        <v>45</v>
      </c>
      <c r="I37" s="98">
        <f t="shared" si="12"/>
        <v>54</v>
      </c>
      <c r="J37" s="356">
        <v>28</v>
      </c>
      <c r="K37" s="356">
        <v>8</v>
      </c>
      <c r="L37" s="356">
        <v>18</v>
      </c>
      <c r="M37" s="98">
        <f t="shared" si="13"/>
        <v>54</v>
      </c>
      <c r="N37" s="356">
        <v>3</v>
      </c>
      <c r="O37" s="357">
        <v>51</v>
      </c>
      <c r="P37" s="98">
        <f t="shared" si="14"/>
        <v>54</v>
      </c>
      <c r="Q37" s="356">
        <v>7</v>
      </c>
      <c r="R37" s="357">
        <v>47</v>
      </c>
      <c r="S37" s="99">
        <f t="shared" si="15"/>
        <v>11.11111111111111</v>
      </c>
      <c r="T37" s="100">
        <f t="shared" si="16"/>
        <v>88.88888888888889</v>
      </c>
      <c r="U37" s="99">
        <f t="shared" si="17"/>
        <v>16.666666666666664</v>
      </c>
      <c r="V37" s="100">
        <f t="shared" si="18"/>
        <v>83.33333333333334</v>
      </c>
      <c r="W37" s="99">
        <f t="shared" si="19"/>
        <v>51.85185185185185</v>
      </c>
      <c r="X37" s="101">
        <f t="shared" si="20"/>
        <v>14.814814814814813</v>
      </c>
      <c r="Y37" s="101">
        <f t="shared" si="21"/>
        <v>33.33333333333333</v>
      </c>
      <c r="Z37" s="99">
        <f t="shared" si="22"/>
        <v>5.555555555555555</v>
      </c>
      <c r="AA37" s="100">
        <f t="shared" si="23"/>
        <v>94.44444444444444</v>
      </c>
      <c r="AB37" s="101">
        <f t="shared" si="24"/>
        <v>12.962962962962962</v>
      </c>
      <c r="AC37" s="100">
        <f t="shared" si="25"/>
        <v>87.03703703703704</v>
      </c>
    </row>
    <row r="38" spans="1:29" ht="15" customHeight="1">
      <c r="A38" s="68">
        <v>22</v>
      </c>
      <c r="B38" s="136" t="s">
        <v>68</v>
      </c>
      <c r="C38" s="74">
        <f t="shared" si="10"/>
        <v>160</v>
      </c>
      <c r="D38" s="354">
        <v>16</v>
      </c>
      <c r="E38" s="355">
        <v>144</v>
      </c>
      <c r="F38" s="74">
        <f t="shared" si="11"/>
        <v>158</v>
      </c>
      <c r="G38" s="354">
        <v>31</v>
      </c>
      <c r="H38" s="355">
        <v>127</v>
      </c>
      <c r="I38" s="74">
        <f t="shared" si="12"/>
        <v>157</v>
      </c>
      <c r="J38" s="354">
        <v>54</v>
      </c>
      <c r="K38" s="354">
        <v>57</v>
      </c>
      <c r="L38" s="354">
        <v>46</v>
      </c>
      <c r="M38" s="74">
        <f t="shared" si="13"/>
        <v>156</v>
      </c>
      <c r="N38" s="354">
        <v>19</v>
      </c>
      <c r="O38" s="355">
        <v>137</v>
      </c>
      <c r="P38" s="74">
        <f t="shared" si="14"/>
        <v>156</v>
      </c>
      <c r="Q38" s="354">
        <v>41</v>
      </c>
      <c r="R38" s="355">
        <v>115</v>
      </c>
      <c r="S38" s="87">
        <f t="shared" si="15"/>
        <v>10</v>
      </c>
      <c r="T38" s="88">
        <f t="shared" si="16"/>
        <v>90</v>
      </c>
      <c r="U38" s="87">
        <f t="shared" si="17"/>
        <v>19.62025316455696</v>
      </c>
      <c r="V38" s="88">
        <f t="shared" si="18"/>
        <v>80.37974683544303</v>
      </c>
      <c r="W38" s="87">
        <f t="shared" si="19"/>
        <v>34.394904458598724</v>
      </c>
      <c r="X38" s="89">
        <f t="shared" si="20"/>
        <v>36.30573248407643</v>
      </c>
      <c r="Y38" s="89">
        <f t="shared" si="21"/>
        <v>29.29936305732484</v>
      </c>
      <c r="Z38" s="87">
        <f t="shared" si="22"/>
        <v>12.179487179487179</v>
      </c>
      <c r="AA38" s="88">
        <f t="shared" si="23"/>
        <v>87.82051282051282</v>
      </c>
      <c r="AB38" s="89">
        <f t="shared" si="24"/>
        <v>26.282051282051285</v>
      </c>
      <c r="AC38" s="88">
        <f t="shared" si="25"/>
        <v>73.71794871794873</v>
      </c>
    </row>
    <row r="39" spans="1:29" s="37" customFormat="1" ht="15" customHeight="1">
      <c r="A39" s="95">
        <v>23</v>
      </c>
      <c r="B39" s="145" t="s">
        <v>69</v>
      </c>
      <c r="C39" s="98">
        <f t="shared" si="10"/>
        <v>131</v>
      </c>
      <c r="D39" s="356">
        <v>23</v>
      </c>
      <c r="E39" s="357">
        <v>108</v>
      </c>
      <c r="F39" s="98">
        <f t="shared" si="11"/>
        <v>131</v>
      </c>
      <c r="G39" s="356">
        <v>18</v>
      </c>
      <c r="H39" s="357">
        <v>113</v>
      </c>
      <c r="I39" s="98">
        <f t="shared" si="12"/>
        <v>131</v>
      </c>
      <c r="J39" s="356">
        <v>57</v>
      </c>
      <c r="K39" s="356">
        <v>35</v>
      </c>
      <c r="L39" s="356">
        <v>39</v>
      </c>
      <c r="M39" s="98">
        <f t="shared" si="13"/>
        <v>131</v>
      </c>
      <c r="N39" s="356">
        <v>27</v>
      </c>
      <c r="O39" s="357">
        <v>104</v>
      </c>
      <c r="P39" s="98">
        <f t="shared" si="14"/>
        <v>131</v>
      </c>
      <c r="Q39" s="356">
        <v>47</v>
      </c>
      <c r="R39" s="357">
        <v>84</v>
      </c>
      <c r="S39" s="99">
        <f t="shared" si="15"/>
        <v>17.557251908396946</v>
      </c>
      <c r="T39" s="100">
        <f t="shared" si="16"/>
        <v>82.44274809160305</v>
      </c>
      <c r="U39" s="99">
        <f t="shared" si="17"/>
        <v>13.740458015267176</v>
      </c>
      <c r="V39" s="100">
        <f t="shared" si="18"/>
        <v>86.25954198473282</v>
      </c>
      <c r="W39" s="99">
        <f t="shared" si="19"/>
        <v>43.51145038167939</v>
      </c>
      <c r="X39" s="101">
        <f t="shared" si="20"/>
        <v>26.717557251908396</v>
      </c>
      <c r="Y39" s="101">
        <f t="shared" si="21"/>
        <v>29.770992366412212</v>
      </c>
      <c r="Z39" s="99">
        <f t="shared" si="22"/>
        <v>20.610687022900763</v>
      </c>
      <c r="AA39" s="100">
        <f t="shared" si="23"/>
        <v>79.38931297709924</v>
      </c>
      <c r="AB39" s="101">
        <f t="shared" si="24"/>
        <v>35.87786259541985</v>
      </c>
      <c r="AC39" s="100">
        <f t="shared" si="25"/>
        <v>64.12213740458014</v>
      </c>
    </row>
    <row r="40" spans="1:29" ht="15" customHeight="1">
      <c r="A40" s="68">
        <v>24</v>
      </c>
      <c r="B40" s="136" t="s">
        <v>70</v>
      </c>
      <c r="C40" s="74">
        <f t="shared" si="10"/>
        <v>46</v>
      </c>
      <c r="D40" s="354">
        <v>8</v>
      </c>
      <c r="E40" s="355">
        <v>38</v>
      </c>
      <c r="F40" s="74">
        <f t="shared" si="11"/>
        <v>46</v>
      </c>
      <c r="G40" s="354">
        <v>7</v>
      </c>
      <c r="H40" s="355">
        <v>39</v>
      </c>
      <c r="I40" s="74">
        <f t="shared" si="12"/>
        <v>46</v>
      </c>
      <c r="J40" s="354">
        <v>18</v>
      </c>
      <c r="K40" s="354">
        <v>17</v>
      </c>
      <c r="L40" s="354">
        <v>11</v>
      </c>
      <c r="M40" s="74">
        <f t="shared" si="13"/>
        <v>46</v>
      </c>
      <c r="N40" s="354">
        <v>6</v>
      </c>
      <c r="O40" s="355">
        <v>40</v>
      </c>
      <c r="P40" s="74">
        <f t="shared" si="14"/>
        <v>46</v>
      </c>
      <c r="Q40" s="354">
        <v>17</v>
      </c>
      <c r="R40" s="355">
        <v>29</v>
      </c>
      <c r="S40" s="87">
        <f t="shared" si="15"/>
        <v>17.391304347826086</v>
      </c>
      <c r="T40" s="88">
        <f t="shared" si="16"/>
        <v>82.6086956521739</v>
      </c>
      <c r="U40" s="87">
        <f t="shared" si="17"/>
        <v>15.217391304347828</v>
      </c>
      <c r="V40" s="88">
        <f t="shared" si="18"/>
        <v>84.78260869565217</v>
      </c>
      <c r="W40" s="87">
        <f t="shared" si="19"/>
        <v>39.130434782608695</v>
      </c>
      <c r="X40" s="89">
        <f t="shared" si="20"/>
        <v>36.95652173913043</v>
      </c>
      <c r="Y40" s="89">
        <f t="shared" si="21"/>
        <v>23.91304347826087</v>
      </c>
      <c r="Z40" s="87">
        <f t="shared" si="22"/>
        <v>13.043478260869565</v>
      </c>
      <c r="AA40" s="88">
        <f t="shared" si="23"/>
        <v>86.95652173913044</v>
      </c>
      <c r="AB40" s="89">
        <f t="shared" si="24"/>
        <v>36.95652173913043</v>
      </c>
      <c r="AC40" s="88">
        <f t="shared" si="25"/>
        <v>63.04347826086957</v>
      </c>
    </row>
    <row r="41" spans="1:29" s="37" customFormat="1" ht="15" customHeight="1">
      <c r="A41" s="95">
        <v>25</v>
      </c>
      <c r="B41" s="145" t="s">
        <v>71</v>
      </c>
      <c r="C41" s="98">
        <f t="shared" si="10"/>
        <v>142</v>
      </c>
      <c r="D41" s="356">
        <v>13</v>
      </c>
      <c r="E41" s="357">
        <v>129</v>
      </c>
      <c r="F41" s="98">
        <f t="shared" si="11"/>
        <v>141</v>
      </c>
      <c r="G41" s="356">
        <v>24</v>
      </c>
      <c r="H41" s="357">
        <v>117</v>
      </c>
      <c r="I41" s="98">
        <f t="shared" si="12"/>
        <v>141</v>
      </c>
      <c r="J41" s="356">
        <v>43</v>
      </c>
      <c r="K41" s="356">
        <v>44</v>
      </c>
      <c r="L41" s="356">
        <v>54</v>
      </c>
      <c r="M41" s="98">
        <f t="shared" si="13"/>
        <v>141</v>
      </c>
      <c r="N41" s="356">
        <v>32</v>
      </c>
      <c r="O41" s="357">
        <v>109</v>
      </c>
      <c r="P41" s="98">
        <f t="shared" si="14"/>
        <v>141</v>
      </c>
      <c r="Q41" s="356">
        <v>51</v>
      </c>
      <c r="R41" s="357">
        <v>90</v>
      </c>
      <c r="S41" s="99">
        <f t="shared" si="15"/>
        <v>9.15492957746479</v>
      </c>
      <c r="T41" s="100">
        <f t="shared" si="16"/>
        <v>90.84507042253522</v>
      </c>
      <c r="U41" s="99">
        <f t="shared" si="17"/>
        <v>17.02127659574468</v>
      </c>
      <c r="V41" s="100">
        <f t="shared" si="18"/>
        <v>82.97872340425532</v>
      </c>
      <c r="W41" s="99">
        <f t="shared" si="19"/>
        <v>30.49645390070922</v>
      </c>
      <c r="X41" s="101">
        <f t="shared" si="20"/>
        <v>31.20567375886525</v>
      </c>
      <c r="Y41" s="101">
        <f t="shared" si="21"/>
        <v>38.297872340425535</v>
      </c>
      <c r="Z41" s="99">
        <f t="shared" si="22"/>
        <v>22.69503546099291</v>
      </c>
      <c r="AA41" s="100">
        <f t="shared" si="23"/>
        <v>77.30496453900709</v>
      </c>
      <c r="AB41" s="101">
        <f t="shared" si="24"/>
        <v>36.17021276595745</v>
      </c>
      <c r="AC41" s="100">
        <f t="shared" si="25"/>
        <v>63.829787234042556</v>
      </c>
    </row>
    <row r="42" spans="1:29" ht="15" customHeight="1">
      <c r="A42" s="68">
        <v>27</v>
      </c>
      <c r="B42" s="136" t="s">
        <v>72</v>
      </c>
      <c r="C42" s="74">
        <f t="shared" si="10"/>
        <v>48</v>
      </c>
      <c r="D42" s="354">
        <v>8</v>
      </c>
      <c r="E42" s="355">
        <v>40</v>
      </c>
      <c r="F42" s="74">
        <f t="shared" si="11"/>
        <v>48</v>
      </c>
      <c r="G42" s="354">
        <v>11</v>
      </c>
      <c r="H42" s="355">
        <v>37</v>
      </c>
      <c r="I42" s="74">
        <f t="shared" si="12"/>
        <v>48</v>
      </c>
      <c r="J42" s="354">
        <v>18</v>
      </c>
      <c r="K42" s="354">
        <v>16</v>
      </c>
      <c r="L42" s="354">
        <v>14</v>
      </c>
      <c r="M42" s="74">
        <f t="shared" si="13"/>
        <v>48</v>
      </c>
      <c r="N42" s="354">
        <v>4</v>
      </c>
      <c r="O42" s="355">
        <v>44</v>
      </c>
      <c r="P42" s="74">
        <f t="shared" si="14"/>
        <v>48</v>
      </c>
      <c r="Q42" s="354">
        <v>17</v>
      </c>
      <c r="R42" s="355">
        <v>31</v>
      </c>
      <c r="S42" s="87">
        <f t="shared" si="15"/>
        <v>16.666666666666664</v>
      </c>
      <c r="T42" s="88">
        <f t="shared" si="16"/>
        <v>83.33333333333334</v>
      </c>
      <c r="U42" s="87">
        <f t="shared" si="17"/>
        <v>22.916666666666664</v>
      </c>
      <c r="V42" s="88">
        <f t="shared" si="18"/>
        <v>77.08333333333334</v>
      </c>
      <c r="W42" s="87">
        <f t="shared" si="19"/>
        <v>37.5</v>
      </c>
      <c r="X42" s="89">
        <f t="shared" si="20"/>
        <v>33.33333333333333</v>
      </c>
      <c r="Y42" s="89">
        <f t="shared" si="21"/>
        <v>29.166666666666668</v>
      </c>
      <c r="Z42" s="87">
        <f t="shared" si="22"/>
        <v>8.333333333333332</v>
      </c>
      <c r="AA42" s="88">
        <f t="shared" si="23"/>
        <v>91.66666666666666</v>
      </c>
      <c r="AB42" s="89">
        <f t="shared" si="24"/>
        <v>35.41666666666667</v>
      </c>
      <c r="AC42" s="88">
        <f t="shared" si="25"/>
        <v>64.58333333333334</v>
      </c>
    </row>
    <row r="43" spans="1:29" s="37" customFormat="1" ht="15" customHeight="1">
      <c r="A43" s="95">
        <v>28</v>
      </c>
      <c r="B43" s="145" t="s">
        <v>73</v>
      </c>
      <c r="C43" s="98">
        <f t="shared" si="10"/>
        <v>114</v>
      </c>
      <c r="D43" s="356">
        <v>11</v>
      </c>
      <c r="E43" s="357">
        <v>103</v>
      </c>
      <c r="F43" s="98">
        <f t="shared" si="11"/>
        <v>114</v>
      </c>
      <c r="G43" s="356">
        <v>18</v>
      </c>
      <c r="H43" s="357">
        <v>96</v>
      </c>
      <c r="I43" s="98">
        <f t="shared" si="12"/>
        <v>114</v>
      </c>
      <c r="J43" s="356">
        <v>31</v>
      </c>
      <c r="K43" s="356">
        <v>47</v>
      </c>
      <c r="L43" s="356">
        <v>36</v>
      </c>
      <c r="M43" s="98">
        <f t="shared" si="13"/>
        <v>114</v>
      </c>
      <c r="N43" s="356">
        <v>28</v>
      </c>
      <c r="O43" s="357">
        <v>86</v>
      </c>
      <c r="P43" s="98">
        <f t="shared" si="14"/>
        <v>114</v>
      </c>
      <c r="Q43" s="356">
        <v>54</v>
      </c>
      <c r="R43" s="357">
        <v>60</v>
      </c>
      <c r="S43" s="99">
        <f t="shared" si="15"/>
        <v>9.649122807017543</v>
      </c>
      <c r="T43" s="100">
        <f t="shared" si="16"/>
        <v>90.35087719298247</v>
      </c>
      <c r="U43" s="99">
        <f t="shared" si="17"/>
        <v>15.789473684210526</v>
      </c>
      <c r="V43" s="100">
        <f t="shared" si="18"/>
        <v>84.21052631578947</v>
      </c>
      <c r="W43" s="99">
        <f t="shared" si="19"/>
        <v>27.192982456140353</v>
      </c>
      <c r="X43" s="101">
        <f t="shared" si="20"/>
        <v>41.228070175438596</v>
      </c>
      <c r="Y43" s="101">
        <f t="shared" si="21"/>
        <v>31.57894736842105</v>
      </c>
      <c r="Z43" s="99">
        <f t="shared" si="22"/>
        <v>24.561403508771928</v>
      </c>
      <c r="AA43" s="100">
        <f t="shared" si="23"/>
        <v>75.43859649122807</v>
      </c>
      <c r="AB43" s="101">
        <f t="shared" si="24"/>
        <v>47.368421052631575</v>
      </c>
      <c r="AC43" s="100">
        <f t="shared" si="25"/>
        <v>52.63157894736842</v>
      </c>
    </row>
    <row r="44" spans="1:29" ht="15" customHeight="1">
      <c r="A44" s="68">
        <v>29</v>
      </c>
      <c r="B44" s="136" t="s">
        <v>74</v>
      </c>
      <c r="C44" s="74">
        <f t="shared" si="10"/>
        <v>58</v>
      </c>
      <c r="D44" s="354">
        <v>6</v>
      </c>
      <c r="E44" s="355">
        <v>52</v>
      </c>
      <c r="F44" s="74">
        <f t="shared" si="11"/>
        <v>58</v>
      </c>
      <c r="G44" s="354">
        <v>9</v>
      </c>
      <c r="H44" s="355">
        <v>49</v>
      </c>
      <c r="I44" s="74">
        <f t="shared" si="12"/>
        <v>58</v>
      </c>
      <c r="J44" s="354">
        <v>10</v>
      </c>
      <c r="K44" s="354">
        <v>28</v>
      </c>
      <c r="L44" s="354">
        <v>20</v>
      </c>
      <c r="M44" s="74">
        <f t="shared" si="13"/>
        <v>58</v>
      </c>
      <c r="N44" s="354">
        <v>13</v>
      </c>
      <c r="O44" s="355">
        <v>45</v>
      </c>
      <c r="P44" s="74">
        <f t="shared" si="14"/>
        <v>58</v>
      </c>
      <c r="Q44" s="354">
        <v>32</v>
      </c>
      <c r="R44" s="355">
        <v>26</v>
      </c>
      <c r="S44" s="87">
        <f t="shared" si="15"/>
        <v>10.344827586206897</v>
      </c>
      <c r="T44" s="88">
        <f t="shared" si="16"/>
        <v>89.65517241379311</v>
      </c>
      <c r="U44" s="87">
        <f t="shared" si="17"/>
        <v>15.517241379310345</v>
      </c>
      <c r="V44" s="88">
        <f t="shared" si="18"/>
        <v>84.48275862068965</v>
      </c>
      <c r="W44" s="87">
        <f t="shared" si="19"/>
        <v>17.24137931034483</v>
      </c>
      <c r="X44" s="89">
        <f t="shared" si="20"/>
        <v>48.275862068965516</v>
      </c>
      <c r="Y44" s="89">
        <f t="shared" si="21"/>
        <v>34.48275862068966</v>
      </c>
      <c r="Z44" s="87">
        <f t="shared" si="22"/>
        <v>22.413793103448278</v>
      </c>
      <c r="AA44" s="88">
        <f t="shared" si="23"/>
        <v>77.58620689655173</v>
      </c>
      <c r="AB44" s="89">
        <f t="shared" si="24"/>
        <v>55.172413793103445</v>
      </c>
      <c r="AC44" s="88">
        <f t="shared" si="25"/>
        <v>44.827586206896555</v>
      </c>
    </row>
    <row r="45" spans="1:29" s="37" customFormat="1" ht="15" customHeight="1">
      <c r="A45" s="95">
        <v>30</v>
      </c>
      <c r="B45" s="145" t="s">
        <v>75</v>
      </c>
      <c r="C45" s="98">
        <f t="shared" si="10"/>
        <v>19</v>
      </c>
      <c r="D45" s="356">
        <v>4</v>
      </c>
      <c r="E45" s="357">
        <v>15</v>
      </c>
      <c r="F45" s="98">
        <f t="shared" si="11"/>
        <v>19</v>
      </c>
      <c r="G45" s="356">
        <v>6</v>
      </c>
      <c r="H45" s="357">
        <v>13</v>
      </c>
      <c r="I45" s="98">
        <f t="shared" si="12"/>
        <v>19</v>
      </c>
      <c r="J45" s="356">
        <v>7</v>
      </c>
      <c r="K45" s="356">
        <v>6</v>
      </c>
      <c r="L45" s="356">
        <v>6</v>
      </c>
      <c r="M45" s="98">
        <f t="shared" si="13"/>
        <v>19</v>
      </c>
      <c r="N45" s="356">
        <v>3</v>
      </c>
      <c r="O45" s="357">
        <v>16</v>
      </c>
      <c r="P45" s="98">
        <f t="shared" si="14"/>
        <v>19</v>
      </c>
      <c r="Q45" s="356">
        <v>7</v>
      </c>
      <c r="R45" s="357">
        <v>12</v>
      </c>
      <c r="S45" s="99">
        <f t="shared" si="15"/>
        <v>21.052631578947366</v>
      </c>
      <c r="T45" s="100">
        <f t="shared" si="16"/>
        <v>78.94736842105263</v>
      </c>
      <c r="U45" s="99">
        <f t="shared" si="17"/>
        <v>31.57894736842105</v>
      </c>
      <c r="V45" s="100">
        <f t="shared" si="18"/>
        <v>68.42105263157895</v>
      </c>
      <c r="W45" s="99">
        <f t="shared" si="19"/>
        <v>36.84210526315789</v>
      </c>
      <c r="X45" s="101">
        <f t="shared" si="20"/>
        <v>31.57894736842105</v>
      </c>
      <c r="Y45" s="101">
        <f t="shared" si="21"/>
        <v>31.57894736842105</v>
      </c>
      <c r="Z45" s="99">
        <f t="shared" si="22"/>
        <v>15.789473684210526</v>
      </c>
      <c r="AA45" s="100">
        <f t="shared" si="23"/>
        <v>84.21052631578947</v>
      </c>
      <c r="AB45" s="101">
        <f t="shared" si="24"/>
        <v>36.84210526315789</v>
      </c>
      <c r="AC45" s="100">
        <f t="shared" si="25"/>
        <v>63.1578947368421</v>
      </c>
    </row>
    <row r="46" spans="1:29" ht="15" customHeight="1">
      <c r="A46" s="68">
        <v>31</v>
      </c>
      <c r="B46" s="136" t="s">
        <v>76</v>
      </c>
      <c r="C46" s="74">
        <f t="shared" si="10"/>
        <v>91</v>
      </c>
      <c r="D46" s="354">
        <v>10</v>
      </c>
      <c r="E46" s="355">
        <v>81</v>
      </c>
      <c r="F46" s="74">
        <f t="shared" si="11"/>
        <v>90</v>
      </c>
      <c r="G46" s="354">
        <v>24</v>
      </c>
      <c r="H46" s="355">
        <v>66</v>
      </c>
      <c r="I46" s="74">
        <f t="shared" si="12"/>
        <v>90</v>
      </c>
      <c r="J46" s="354">
        <v>24</v>
      </c>
      <c r="K46" s="354">
        <v>49</v>
      </c>
      <c r="L46" s="354">
        <v>17</v>
      </c>
      <c r="M46" s="74">
        <f t="shared" si="13"/>
        <v>90</v>
      </c>
      <c r="N46" s="354">
        <v>25</v>
      </c>
      <c r="O46" s="355">
        <v>65</v>
      </c>
      <c r="P46" s="74">
        <f t="shared" si="14"/>
        <v>90</v>
      </c>
      <c r="Q46" s="354">
        <v>52</v>
      </c>
      <c r="R46" s="355">
        <v>38</v>
      </c>
      <c r="S46" s="87">
        <f t="shared" si="15"/>
        <v>10.989010989010989</v>
      </c>
      <c r="T46" s="88">
        <f t="shared" si="16"/>
        <v>89.01098901098901</v>
      </c>
      <c r="U46" s="87">
        <f t="shared" si="17"/>
        <v>26.666666666666668</v>
      </c>
      <c r="V46" s="88">
        <f t="shared" si="18"/>
        <v>73.33333333333333</v>
      </c>
      <c r="W46" s="87">
        <f t="shared" si="19"/>
        <v>26.666666666666668</v>
      </c>
      <c r="X46" s="89">
        <f t="shared" si="20"/>
        <v>54.44444444444444</v>
      </c>
      <c r="Y46" s="89">
        <f t="shared" si="21"/>
        <v>18.88888888888889</v>
      </c>
      <c r="Z46" s="87">
        <f t="shared" si="22"/>
        <v>27.77777777777778</v>
      </c>
      <c r="AA46" s="88">
        <f t="shared" si="23"/>
        <v>72.22222222222221</v>
      </c>
      <c r="AB46" s="89">
        <f t="shared" si="24"/>
        <v>57.77777777777777</v>
      </c>
      <c r="AC46" s="88">
        <f t="shared" si="25"/>
        <v>42.22222222222222</v>
      </c>
    </row>
    <row r="47" spans="1:29" s="37" customFormat="1" ht="15" customHeight="1">
      <c r="A47" s="95">
        <v>32</v>
      </c>
      <c r="B47" s="145" t="s">
        <v>9</v>
      </c>
      <c r="C47" s="98">
        <f t="shared" si="10"/>
        <v>58</v>
      </c>
      <c r="D47" s="356">
        <v>11</v>
      </c>
      <c r="E47" s="357">
        <v>47</v>
      </c>
      <c r="F47" s="98">
        <f t="shared" si="11"/>
        <v>58</v>
      </c>
      <c r="G47" s="356">
        <v>12</v>
      </c>
      <c r="H47" s="357">
        <v>46</v>
      </c>
      <c r="I47" s="98">
        <f t="shared" si="12"/>
        <v>58</v>
      </c>
      <c r="J47" s="356">
        <v>18</v>
      </c>
      <c r="K47" s="356">
        <v>23</v>
      </c>
      <c r="L47" s="356">
        <v>17</v>
      </c>
      <c r="M47" s="98">
        <f t="shared" si="13"/>
        <v>58</v>
      </c>
      <c r="N47" s="356">
        <v>14</v>
      </c>
      <c r="O47" s="357">
        <v>44</v>
      </c>
      <c r="P47" s="98">
        <f t="shared" si="14"/>
        <v>58</v>
      </c>
      <c r="Q47" s="356">
        <v>23</v>
      </c>
      <c r="R47" s="357">
        <v>35</v>
      </c>
      <c r="S47" s="99">
        <f t="shared" si="15"/>
        <v>18.96551724137931</v>
      </c>
      <c r="T47" s="100">
        <f t="shared" si="16"/>
        <v>81.03448275862068</v>
      </c>
      <c r="U47" s="99">
        <f t="shared" si="17"/>
        <v>20.689655172413794</v>
      </c>
      <c r="V47" s="100">
        <f t="shared" si="18"/>
        <v>79.3103448275862</v>
      </c>
      <c r="W47" s="99">
        <f t="shared" si="19"/>
        <v>31.03448275862069</v>
      </c>
      <c r="X47" s="101">
        <f t="shared" si="20"/>
        <v>39.6551724137931</v>
      </c>
      <c r="Y47" s="101">
        <f t="shared" si="21"/>
        <v>29.310344827586203</v>
      </c>
      <c r="Z47" s="99">
        <f t="shared" si="22"/>
        <v>24.137931034482758</v>
      </c>
      <c r="AA47" s="100">
        <f t="shared" si="23"/>
        <v>75.86206896551724</v>
      </c>
      <c r="AB47" s="101">
        <f t="shared" si="24"/>
        <v>39.6551724137931</v>
      </c>
      <c r="AC47" s="100">
        <f t="shared" si="25"/>
        <v>60.3448275862069</v>
      </c>
    </row>
    <row r="48" spans="1:29" ht="15" customHeight="1">
      <c r="A48" s="68">
        <v>33</v>
      </c>
      <c r="B48" s="136" t="s">
        <v>142</v>
      </c>
      <c r="C48" s="74">
        <f t="shared" si="10"/>
        <v>12</v>
      </c>
      <c r="D48" s="354"/>
      <c r="E48" s="355">
        <v>12</v>
      </c>
      <c r="F48" s="74">
        <f t="shared" si="11"/>
        <v>12</v>
      </c>
      <c r="G48" s="354">
        <v>1</v>
      </c>
      <c r="H48" s="355">
        <v>11</v>
      </c>
      <c r="I48" s="74">
        <f t="shared" si="12"/>
        <v>12</v>
      </c>
      <c r="J48" s="354"/>
      <c r="K48" s="354">
        <v>8</v>
      </c>
      <c r="L48" s="354">
        <v>4</v>
      </c>
      <c r="M48" s="74">
        <f t="shared" si="13"/>
        <v>12</v>
      </c>
      <c r="N48" s="354">
        <v>3</v>
      </c>
      <c r="O48" s="355">
        <v>9</v>
      </c>
      <c r="P48" s="74">
        <f t="shared" si="14"/>
        <v>12</v>
      </c>
      <c r="Q48" s="354">
        <v>5</v>
      </c>
      <c r="R48" s="355">
        <v>7</v>
      </c>
      <c r="S48" s="87">
        <f t="shared" si="15"/>
        <v>0</v>
      </c>
      <c r="T48" s="88">
        <f t="shared" si="16"/>
        <v>100</v>
      </c>
      <c r="U48" s="87">
        <f t="shared" si="17"/>
        <v>8.333333333333332</v>
      </c>
      <c r="V48" s="88">
        <f t="shared" si="18"/>
        <v>91.66666666666666</v>
      </c>
      <c r="W48" s="87">
        <f t="shared" si="19"/>
        <v>0</v>
      </c>
      <c r="X48" s="89">
        <f t="shared" si="20"/>
        <v>66.66666666666666</v>
      </c>
      <c r="Y48" s="89">
        <f t="shared" si="21"/>
        <v>33.33333333333333</v>
      </c>
      <c r="Z48" s="87">
        <f t="shared" si="22"/>
        <v>25</v>
      </c>
      <c r="AA48" s="88">
        <f t="shared" si="23"/>
        <v>75</v>
      </c>
      <c r="AB48" s="89">
        <f t="shared" si="24"/>
        <v>41.66666666666667</v>
      </c>
      <c r="AC48" s="88">
        <f t="shared" si="25"/>
        <v>58.333333333333336</v>
      </c>
    </row>
    <row r="49" spans="1:29" s="37" customFormat="1" ht="15" customHeight="1">
      <c r="A49" s="95">
        <v>41</v>
      </c>
      <c r="B49" s="145" t="s">
        <v>138</v>
      </c>
      <c r="C49" s="98">
        <f t="shared" si="10"/>
        <v>393</v>
      </c>
      <c r="D49" s="96">
        <v>60</v>
      </c>
      <c r="E49" s="97">
        <v>333</v>
      </c>
      <c r="F49" s="98">
        <f t="shared" si="11"/>
        <v>393</v>
      </c>
      <c r="G49" s="96">
        <v>70</v>
      </c>
      <c r="H49" s="97">
        <v>323</v>
      </c>
      <c r="I49" s="98">
        <f t="shared" si="12"/>
        <v>393</v>
      </c>
      <c r="J49" s="96">
        <v>51</v>
      </c>
      <c r="K49" s="96">
        <v>116</v>
      </c>
      <c r="L49" s="97">
        <v>226</v>
      </c>
      <c r="M49" s="96">
        <f t="shared" si="13"/>
        <v>393</v>
      </c>
      <c r="N49" s="96">
        <v>119</v>
      </c>
      <c r="O49" s="97">
        <v>274</v>
      </c>
      <c r="P49" s="98">
        <f t="shared" si="14"/>
        <v>391</v>
      </c>
      <c r="Q49" s="96">
        <v>221</v>
      </c>
      <c r="R49" s="97">
        <v>170</v>
      </c>
      <c r="S49" s="99">
        <f t="shared" si="15"/>
        <v>15.267175572519085</v>
      </c>
      <c r="T49" s="100">
        <f t="shared" si="16"/>
        <v>84.7328244274809</v>
      </c>
      <c r="U49" s="99">
        <f t="shared" si="17"/>
        <v>17.8117048346056</v>
      </c>
      <c r="V49" s="100">
        <f t="shared" si="18"/>
        <v>82.1882951653944</v>
      </c>
      <c r="W49" s="99">
        <f t="shared" si="19"/>
        <v>12.977099236641221</v>
      </c>
      <c r="X49" s="101">
        <f t="shared" si="20"/>
        <v>29.51653944020356</v>
      </c>
      <c r="Y49" s="101">
        <f t="shared" si="21"/>
        <v>57.50636132315522</v>
      </c>
      <c r="Z49" s="99">
        <f t="shared" si="22"/>
        <v>30.279898218829516</v>
      </c>
      <c r="AA49" s="100">
        <f aca="true" t="shared" si="26" ref="AA49:AA54">(O49/$M49)*100</f>
        <v>69.72010178117048</v>
      </c>
      <c r="AB49" s="101">
        <f t="shared" si="24"/>
        <v>56.52173913043478</v>
      </c>
      <c r="AC49" s="100">
        <f aca="true" t="shared" si="27" ref="AC49:AC54">(R49/$P49)*100</f>
        <v>43.47826086956522</v>
      </c>
    </row>
    <row r="50" spans="1:29" ht="15" customHeight="1">
      <c r="A50" s="30">
        <v>42</v>
      </c>
      <c r="B50" s="142" t="s">
        <v>139</v>
      </c>
      <c r="C50" s="74">
        <f t="shared" si="10"/>
        <v>58</v>
      </c>
      <c r="D50" s="72">
        <v>8</v>
      </c>
      <c r="E50" s="73">
        <v>50</v>
      </c>
      <c r="F50" s="74">
        <f t="shared" si="11"/>
        <v>58</v>
      </c>
      <c r="G50" s="72">
        <v>9</v>
      </c>
      <c r="H50" s="73">
        <v>49</v>
      </c>
      <c r="I50" s="74">
        <f t="shared" si="12"/>
        <v>58</v>
      </c>
      <c r="J50" s="72">
        <v>8</v>
      </c>
      <c r="K50" s="72">
        <v>24</v>
      </c>
      <c r="L50" s="73">
        <v>26</v>
      </c>
      <c r="M50" s="72">
        <f t="shared" si="13"/>
        <v>58</v>
      </c>
      <c r="N50" s="72">
        <v>21</v>
      </c>
      <c r="O50" s="73">
        <v>37</v>
      </c>
      <c r="P50" s="74">
        <f t="shared" si="14"/>
        <v>58</v>
      </c>
      <c r="Q50" s="72">
        <v>29</v>
      </c>
      <c r="R50" s="73">
        <v>29</v>
      </c>
      <c r="S50" s="87">
        <f t="shared" si="15"/>
        <v>13.793103448275861</v>
      </c>
      <c r="T50" s="88">
        <f t="shared" si="16"/>
        <v>86.20689655172413</v>
      </c>
      <c r="U50" s="87">
        <f t="shared" si="17"/>
        <v>15.517241379310345</v>
      </c>
      <c r="V50" s="88">
        <f t="shared" si="18"/>
        <v>84.48275862068965</v>
      </c>
      <c r="W50" s="87">
        <f t="shared" si="19"/>
        <v>13.793103448275861</v>
      </c>
      <c r="X50" s="89">
        <f t="shared" si="20"/>
        <v>41.37931034482759</v>
      </c>
      <c r="Y50" s="89">
        <f t="shared" si="21"/>
        <v>44.827586206896555</v>
      </c>
      <c r="Z50" s="87">
        <f t="shared" si="22"/>
        <v>36.206896551724135</v>
      </c>
      <c r="AA50" s="88">
        <f t="shared" si="26"/>
        <v>63.793103448275865</v>
      </c>
      <c r="AB50" s="89">
        <f t="shared" si="24"/>
        <v>50</v>
      </c>
      <c r="AC50" s="88">
        <f t="shared" si="27"/>
        <v>50</v>
      </c>
    </row>
    <row r="51" spans="1:29" s="37" customFormat="1" ht="15" customHeight="1">
      <c r="A51" s="95">
        <v>43</v>
      </c>
      <c r="B51" s="145" t="s">
        <v>140</v>
      </c>
      <c r="C51" s="98">
        <f t="shared" si="10"/>
        <v>26</v>
      </c>
      <c r="D51" s="96">
        <v>6</v>
      </c>
      <c r="E51" s="97">
        <v>20</v>
      </c>
      <c r="F51" s="98">
        <f t="shared" si="11"/>
        <v>26</v>
      </c>
      <c r="G51" s="96">
        <v>5</v>
      </c>
      <c r="H51" s="97">
        <v>21</v>
      </c>
      <c r="I51" s="98">
        <f t="shared" si="12"/>
        <v>26</v>
      </c>
      <c r="J51" s="96">
        <v>3</v>
      </c>
      <c r="K51" s="96">
        <v>8</v>
      </c>
      <c r="L51" s="97">
        <v>15</v>
      </c>
      <c r="M51" s="96">
        <f t="shared" si="13"/>
        <v>26</v>
      </c>
      <c r="N51" s="96">
        <v>7</v>
      </c>
      <c r="O51" s="97">
        <v>19</v>
      </c>
      <c r="P51" s="98">
        <f t="shared" si="14"/>
        <v>26</v>
      </c>
      <c r="Q51" s="96">
        <v>19</v>
      </c>
      <c r="R51" s="97">
        <v>7</v>
      </c>
      <c r="S51" s="99">
        <f t="shared" si="15"/>
        <v>23.076923076923077</v>
      </c>
      <c r="T51" s="100">
        <f t="shared" si="16"/>
        <v>76.92307692307693</v>
      </c>
      <c r="U51" s="99">
        <f t="shared" si="17"/>
        <v>19.230769230769234</v>
      </c>
      <c r="V51" s="100">
        <f t="shared" si="18"/>
        <v>80.76923076923077</v>
      </c>
      <c r="W51" s="99">
        <f t="shared" si="19"/>
        <v>11.538461538461538</v>
      </c>
      <c r="X51" s="101">
        <f t="shared" si="20"/>
        <v>30.76923076923077</v>
      </c>
      <c r="Y51" s="101">
        <f t="shared" si="21"/>
        <v>57.692307692307686</v>
      </c>
      <c r="Z51" s="99">
        <f t="shared" si="22"/>
        <v>26.923076923076923</v>
      </c>
      <c r="AA51" s="100">
        <f t="shared" si="26"/>
        <v>73.07692307692307</v>
      </c>
      <c r="AB51" s="101">
        <f t="shared" si="24"/>
        <v>73.07692307692307</v>
      </c>
      <c r="AC51" s="100">
        <f t="shared" si="27"/>
        <v>26.923076923076923</v>
      </c>
    </row>
    <row r="52" spans="1:29" ht="15" customHeight="1">
      <c r="A52" s="30">
        <v>45</v>
      </c>
      <c r="B52" s="142" t="s">
        <v>77</v>
      </c>
      <c r="C52" s="74">
        <f>SUM(D52:E52)</f>
        <v>470</v>
      </c>
      <c r="D52" s="72">
        <v>59</v>
      </c>
      <c r="E52" s="73">
        <v>411</v>
      </c>
      <c r="F52" s="74">
        <f t="shared" si="11"/>
        <v>470</v>
      </c>
      <c r="G52" s="72">
        <v>61</v>
      </c>
      <c r="H52" s="73">
        <v>409</v>
      </c>
      <c r="I52" s="74">
        <f t="shared" si="12"/>
        <v>470</v>
      </c>
      <c r="J52" s="72">
        <v>94</v>
      </c>
      <c r="K52" s="72">
        <v>178</v>
      </c>
      <c r="L52" s="73">
        <v>198</v>
      </c>
      <c r="M52" s="72">
        <f t="shared" si="13"/>
        <v>469</v>
      </c>
      <c r="N52" s="72">
        <v>50</v>
      </c>
      <c r="O52" s="73">
        <v>419</v>
      </c>
      <c r="P52" s="74">
        <f t="shared" si="14"/>
        <v>469</v>
      </c>
      <c r="Q52" s="72">
        <v>140</v>
      </c>
      <c r="R52" s="73">
        <v>329</v>
      </c>
      <c r="S52" s="87">
        <f t="shared" si="15"/>
        <v>12.553191489361701</v>
      </c>
      <c r="T52" s="88">
        <f t="shared" si="16"/>
        <v>87.44680851063829</v>
      </c>
      <c r="U52" s="87">
        <f t="shared" si="17"/>
        <v>12.978723404255318</v>
      </c>
      <c r="V52" s="88">
        <f t="shared" si="18"/>
        <v>87.02127659574468</v>
      </c>
      <c r="W52" s="87">
        <f t="shared" si="19"/>
        <v>20</v>
      </c>
      <c r="X52" s="89">
        <f t="shared" si="20"/>
        <v>37.87234042553192</v>
      </c>
      <c r="Y52" s="89">
        <f t="shared" si="21"/>
        <v>42.12765957446808</v>
      </c>
      <c r="Z52" s="87">
        <f t="shared" si="22"/>
        <v>10.660980810234541</v>
      </c>
      <c r="AA52" s="88">
        <f t="shared" si="26"/>
        <v>89.33901918976545</v>
      </c>
      <c r="AB52" s="89">
        <f t="shared" si="24"/>
        <v>29.850746268656714</v>
      </c>
      <c r="AC52" s="88">
        <f t="shared" si="27"/>
        <v>70.1492537313433</v>
      </c>
    </row>
    <row r="53" spans="1:29" ht="15" customHeight="1">
      <c r="A53" s="95">
        <v>46</v>
      </c>
      <c r="B53" s="145" t="s">
        <v>78</v>
      </c>
      <c r="C53" s="98">
        <f>SUM(D53:E53)</f>
        <v>1066</v>
      </c>
      <c r="D53" s="96">
        <v>73</v>
      </c>
      <c r="E53" s="97">
        <v>993</v>
      </c>
      <c r="F53" s="98">
        <f t="shared" si="11"/>
        <v>1065</v>
      </c>
      <c r="G53" s="96">
        <v>76</v>
      </c>
      <c r="H53" s="97">
        <v>989</v>
      </c>
      <c r="I53" s="98">
        <f t="shared" si="12"/>
        <v>1064</v>
      </c>
      <c r="J53" s="96">
        <v>313</v>
      </c>
      <c r="K53" s="96">
        <v>319</v>
      </c>
      <c r="L53" s="97">
        <v>432</v>
      </c>
      <c r="M53" s="96">
        <f t="shared" si="13"/>
        <v>1064</v>
      </c>
      <c r="N53" s="96">
        <v>100</v>
      </c>
      <c r="O53" s="97">
        <v>964</v>
      </c>
      <c r="P53" s="98">
        <f t="shared" si="14"/>
        <v>1064</v>
      </c>
      <c r="Q53" s="96">
        <v>287</v>
      </c>
      <c r="R53" s="97">
        <v>777</v>
      </c>
      <c r="S53" s="99">
        <f t="shared" si="15"/>
        <v>6.848030018761726</v>
      </c>
      <c r="T53" s="100">
        <f t="shared" si="16"/>
        <v>93.15196998123827</v>
      </c>
      <c r="U53" s="99">
        <f t="shared" si="17"/>
        <v>7.136150234741784</v>
      </c>
      <c r="V53" s="100">
        <f t="shared" si="18"/>
        <v>92.86384976525821</v>
      </c>
      <c r="W53" s="99">
        <f t="shared" si="19"/>
        <v>29.41729323308271</v>
      </c>
      <c r="X53" s="101">
        <f t="shared" si="20"/>
        <v>29.981203007518797</v>
      </c>
      <c r="Y53" s="101">
        <f t="shared" si="21"/>
        <v>40.6015037593985</v>
      </c>
      <c r="Z53" s="99">
        <f t="shared" si="22"/>
        <v>9.398496240601503</v>
      </c>
      <c r="AA53" s="100">
        <f t="shared" si="26"/>
        <v>90.6015037593985</v>
      </c>
      <c r="AB53" s="101">
        <f t="shared" si="24"/>
        <v>26.973684210526315</v>
      </c>
      <c r="AC53" s="100">
        <f t="shared" si="27"/>
        <v>73.02631578947368</v>
      </c>
    </row>
    <row r="54" spans="1:29" ht="15" customHeight="1">
      <c r="A54" s="30">
        <v>47</v>
      </c>
      <c r="B54" s="142" t="s">
        <v>79</v>
      </c>
      <c r="C54" s="74">
        <f>SUM(D54:E54)</f>
        <v>1049</v>
      </c>
      <c r="D54" s="72">
        <v>84</v>
      </c>
      <c r="E54" s="73">
        <v>965</v>
      </c>
      <c r="F54" s="74">
        <f t="shared" si="11"/>
        <v>1049</v>
      </c>
      <c r="G54" s="72">
        <v>59</v>
      </c>
      <c r="H54" s="73">
        <v>990</v>
      </c>
      <c r="I54" s="74">
        <f t="shared" si="12"/>
        <v>1047</v>
      </c>
      <c r="J54" s="72">
        <v>164</v>
      </c>
      <c r="K54" s="72">
        <v>508</v>
      </c>
      <c r="L54" s="73">
        <v>375</v>
      </c>
      <c r="M54" s="72">
        <f t="shared" si="13"/>
        <v>1045</v>
      </c>
      <c r="N54" s="72">
        <v>163</v>
      </c>
      <c r="O54" s="73">
        <v>882</v>
      </c>
      <c r="P54" s="74">
        <f t="shared" si="14"/>
        <v>1045</v>
      </c>
      <c r="Q54" s="72">
        <v>450</v>
      </c>
      <c r="R54" s="73">
        <v>595</v>
      </c>
      <c r="S54" s="87">
        <f t="shared" si="15"/>
        <v>8.007626310772164</v>
      </c>
      <c r="T54" s="88">
        <f t="shared" si="16"/>
        <v>91.99237368922783</v>
      </c>
      <c r="U54" s="87">
        <f t="shared" si="17"/>
        <v>5.624404194470925</v>
      </c>
      <c r="V54" s="88">
        <f t="shared" si="18"/>
        <v>94.37559580552907</v>
      </c>
      <c r="W54" s="87">
        <f t="shared" si="19"/>
        <v>15.663801337153775</v>
      </c>
      <c r="X54" s="89">
        <f t="shared" si="20"/>
        <v>48.51957975167144</v>
      </c>
      <c r="Y54" s="89">
        <f t="shared" si="21"/>
        <v>35.816618911174785</v>
      </c>
      <c r="Z54" s="87">
        <f t="shared" si="22"/>
        <v>15.598086124401913</v>
      </c>
      <c r="AA54" s="88">
        <f t="shared" si="26"/>
        <v>84.40191387559808</v>
      </c>
      <c r="AB54" s="89">
        <f t="shared" si="24"/>
        <v>43.0622009569378</v>
      </c>
      <c r="AC54" s="88">
        <f t="shared" si="27"/>
        <v>56.9377990430622</v>
      </c>
    </row>
    <row r="55" spans="1:29" ht="15" customHeight="1">
      <c r="A55" s="95">
        <v>52</v>
      </c>
      <c r="B55" s="145" t="s">
        <v>80</v>
      </c>
      <c r="C55" s="98">
        <f aca="true" t="shared" si="28" ref="C55:C85">SUM(D55:E55)</f>
        <v>152</v>
      </c>
      <c r="D55" s="186">
        <v>11</v>
      </c>
      <c r="E55" s="187">
        <v>141</v>
      </c>
      <c r="F55" s="98">
        <f t="shared" si="11"/>
        <v>152</v>
      </c>
      <c r="G55" s="186">
        <v>6</v>
      </c>
      <c r="H55" s="187">
        <v>146</v>
      </c>
      <c r="I55" s="98">
        <f t="shared" si="12"/>
        <v>152</v>
      </c>
      <c r="J55" s="186">
        <v>20</v>
      </c>
      <c r="K55" s="186">
        <v>50</v>
      </c>
      <c r="L55" s="187">
        <v>82</v>
      </c>
      <c r="M55" s="96">
        <f t="shared" si="13"/>
        <v>152</v>
      </c>
      <c r="N55" s="186">
        <v>12</v>
      </c>
      <c r="O55" s="187">
        <v>140</v>
      </c>
      <c r="P55" s="98">
        <f t="shared" si="14"/>
        <v>152</v>
      </c>
      <c r="Q55" s="186">
        <v>51</v>
      </c>
      <c r="R55" s="187">
        <v>101</v>
      </c>
      <c r="S55" s="99">
        <f t="shared" si="15"/>
        <v>7.236842105263158</v>
      </c>
      <c r="T55" s="100">
        <f t="shared" si="16"/>
        <v>92.76315789473685</v>
      </c>
      <c r="U55" s="99">
        <f t="shared" si="17"/>
        <v>3.9473684210526314</v>
      </c>
      <c r="V55" s="100">
        <f t="shared" si="18"/>
        <v>96.05263157894737</v>
      </c>
      <c r="W55" s="99">
        <f t="shared" si="19"/>
        <v>13.157894736842104</v>
      </c>
      <c r="X55" s="101">
        <f t="shared" si="20"/>
        <v>32.89473684210527</v>
      </c>
      <c r="Y55" s="101">
        <f t="shared" si="21"/>
        <v>53.94736842105263</v>
      </c>
      <c r="Z55" s="99">
        <f aca="true" t="shared" si="29" ref="Z55:Z85">(N55/$M55)*100</f>
        <v>7.894736842105263</v>
      </c>
      <c r="AA55" s="100">
        <f aca="true" t="shared" si="30" ref="AA55:AA85">(O55/$M55)*100</f>
        <v>92.10526315789474</v>
      </c>
      <c r="AB55" s="101">
        <f aca="true" t="shared" si="31" ref="AB55:AB85">(Q55/$P55)*100</f>
        <v>33.55263157894737</v>
      </c>
      <c r="AC55" s="100">
        <f aca="true" t="shared" si="32" ref="AC55:AC85">(R55/$P55)*100</f>
        <v>66.44736842105263</v>
      </c>
    </row>
    <row r="56" spans="1:29" ht="15" customHeight="1">
      <c r="A56" s="30">
        <v>53</v>
      </c>
      <c r="B56" s="142" t="s">
        <v>81</v>
      </c>
      <c r="C56" s="74">
        <f t="shared" si="28"/>
        <v>38</v>
      </c>
      <c r="D56" s="72">
        <v>8</v>
      </c>
      <c r="E56" s="73">
        <v>30</v>
      </c>
      <c r="F56" s="74">
        <f t="shared" si="11"/>
        <v>38</v>
      </c>
      <c r="G56" s="72">
        <v>2</v>
      </c>
      <c r="H56" s="73">
        <v>36</v>
      </c>
      <c r="I56" s="74">
        <f t="shared" si="12"/>
        <v>38</v>
      </c>
      <c r="J56" s="72">
        <v>7</v>
      </c>
      <c r="K56" s="72">
        <v>19</v>
      </c>
      <c r="L56" s="73">
        <v>12</v>
      </c>
      <c r="M56" s="72">
        <f t="shared" si="13"/>
        <v>38</v>
      </c>
      <c r="N56" s="72">
        <v>7</v>
      </c>
      <c r="O56" s="73">
        <v>31</v>
      </c>
      <c r="P56" s="74">
        <f t="shared" si="14"/>
        <v>38</v>
      </c>
      <c r="Q56" s="72">
        <v>20</v>
      </c>
      <c r="R56" s="73">
        <v>18</v>
      </c>
      <c r="S56" s="87">
        <f t="shared" si="15"/>
        <v>21.052631578947366</v>
      </c>
      <c r="T56" s="88">
        <f t="shared" si="16"/>
        <v>78.94736842105263</v>
      </c>
      <c r="U56" s="87">
        <f t="shared" si="17"/>
        <v>5.263157894736842</v>
      </c>
      <c r="V56" s="88">
        <f t="shared" si="18"/>
        <v>94.73684210526315</v>
      </c>
      <c r="W56" s="87">
        <f t="shared" si="19"/>
        <v>18.421052631578945</v>
      </c>
      <c r="X56" s="89">
        <f t="shared" si="20"/>
        <v>50</v>
      </c>
      <c r="Y56" s="89">
        <f t="shared" si="21"/>
        <v>31.57894736842105</v>
      </c>
      <c r="Z56" s="87">
        <f t="shared" si="29"/>
        <v>18.421052631578945</v>
      </c>
      <c r="AA56" s="88">
        <f t="shared" si="30"/>
        <v>81.57894736842105</v>
      </c>
      <c r="AB56" s="89">
        <f t="shared" si="31"/>
        <v>52.63157894736842</v>
      </c>
      <c r="AC56" s="88">
        <f t="shared" si="32"/>
        <v>47.368421052631575</v>
      </c>
    </row>
    <row r="57" spans="1:29" ht="15" customHeight="1">
      <c r="A57" s="95">
        <v>55</v>
      </c>
      <c r="B57" s="145" t="s">
        <v>82</v>
      </c>
      <c r="C57" s="98">
        <f t="shared" si="28"/>
        <v>445</v>
      </c>
      <c r="D57" s="186">
        <v>75</v>
      </c>
      <c r="E57" s="187">
        <v>370</v>
      </c>
      <c r="F57" s="98">
        <f t="shared" si="11"/>
        <v>445</v>
      </c>
      <c r="G57" s="186">
        <v>47</v>
      </c>
      <c r="H57" s="187">
        <v>398</v>
      </c>
      <c r="I57" s="98">
        <f t="shared" si="12"/>
        <v>445</v>
      </c>
      <c r="J57" s="186">
        <v>22</v>
      </c>
      <c r="K57" s="186">
        <v>350</v>
      </c>
      <c r="L57" s="187">
        <v>73</v>
      </c>
      <c r="M57" s="96">
        <f t="shared" si="13"/>
        <v>445</v>
      </c>
      <c r="N57" s="186">
        <v>149</v>
      </c>
      <c r="O57" s="187">
        <v>296</v>
      </c>
      <c r="P57" s="98">
        <f t="shared" si="14"/>
        <v>445</v>
      </c>
      <c r="Q57" s="186">
        <v>352</v>
      </c>
      <c r="R57" s="187">
        <v>93</v>
      </c>
      <c r="S57" s="99">
        <f t="shared" si="15"/>
        <v>16.853932584269664</v>
      </c>
      <c r="T57" s="100">
        <f t="shared" si="16"/>
        <v>83.14606741573034</v>
      </c>
      <c r="U57" s="99">
        <f t="shared" si="17"/>
        <v>10.561797752808989</v>
      </c>
      <c r="V57" s="100">
        <f t="shared" si="18"/>
        <v>89.43820224719101</v>
      </c>
      <c r="W57" s="99">
        <f t="shared" si="19"/>
        <v>4.943820224719101</v>
      </c>
      <c r="X57" s="101">
        <f t="shared" si="20"/>
        <v>78.65168539325843</v>
      </c>
      <c r="Y57" s="101">
        <f t="shared" si="21"/>
        <v>16.40449438202247</v>
      </c>
      <c r="Z57" s="99">
        <f t="shared" si="29"/>
        <v>33.48314606741573</v>
      </c>
      <c r="AA57" s="100">
        <f t="shared" si="30"/>
        <v>66.51685393258427</v>
      </c>
      <c r="AB57" s="101">
        <f t="shared" si="31"/>
        <v>79.10112359550561</v>
      </c>
      <c r="AC57" s="100">
        <f t="shared" si="32"/>
        <v>20.89887640449438</v>
      </c>
    </row>
    <row r="58" spans="1:29" ht="15" customHeight="1">
      <c r="A58" s="30">
        <v>56</v>
      </c>
      <c r="B58" s="142" t="s">
        <v>83</v>
      </c>
      <c r="C58" s="74">
        <f t="shared" si="28"/>
        <v>128</v>
      </c>
      <c r="D58" s="72">
        <v>12</v>
      </c>
      <c r="E58" s="73">
        <v>116</v>
      </c>
      <c r="F58" s="74">
        <f t="shared" si="11"/>
        <v>127</v>
      </c>
      <c r="G58" s="72">
        <v>9</v>
      </c>
      <c r="H58" s="73">
        <v>118</v>
      </c>
      <c r="I58" s="74">
        <f t="shared" si="12"/>
        <v>127</v>
      </c>
      <c r="J58" s="72">
        <v>12</v>
      </c>
      <c r="K58" s="72">
        <v>73</v>
      </c>
      <c r="L58" s="73">
        <v>42</v>
      </c>
      <c r="M58" s="72">
        <f t="shared" si="13"/>
        <v>127</v>
      </c>
      <c r="N58" s="72">
        <v>29</v>
      </c>
      <c r="O58" s="73">
        <v>98</v>
      </c>
      <c r="P58" s="74">
        <f t="shared" si="14"/>
        <v>127</v>
      </c>
      <c r="Q58" s="72">
        <v>64</v>
      </c>
      <c r="R58" s="73">
        <v>63</v>
      </c>
      <c r="S58" s="87">
        <f aca="true" t="shared" si="33" ref="S58:S85">(D58/$C58)*100</f>
        <v>9.375</v>
      </c>
      <c r="T58" s="88">
        <f aca="true" t="shared" si="34" ref="T58:T85">(E58/$C58)*100</f>
        <v>90.625</v>
      </c>
      <c r="U58" s="87">
        <f aca="true" t="shared" si="35" ref="U58:U85">(G58/$F58)*100</f>
        <v>7.086614173228346</v>
      </c>
      <c r="V58" s="88">
        <f aca="true" t="shared" si="36" ref="V58:V85">(H58/$F58)*100</f>
        <v>92.91338582677166</v>
      </c>
      <c r="W58" s="87">
        <f aca="true" t="shared" si="37" ref="W58:W85">(J58/$I58)*100</f>
        <v>9.448818897637794</v>
      </c>
      <c r="X58" s="89">
        <f aca="true" t="shared" si="38" ref="X58:X85">(K58/$I58)*100</f>
        <v>57.48031496062992</v>
      </c>
      <c r="Y58" s="89">
        <f aca="true" t="shared" si="39" ref="Y58:Y85">(L58/$I58)*100</f>
        <v>33.07086614173229</v>
      </c>
      <c r="Z58" s="87">
        <f t="shared" si="29"/>
        <v>22.83464566929134</v>
      </c>
      <c r="AA58" s="88">
        <f t="shared" si="30"/>
        <v>77.16535433070865</v>
      </c>
      <c r="AB58" s="89">
        <f t="shared" si="31"/>
        <v>50.39370078740157</v>
      </c>
      <c r="AC58" s="88">
        <f t="shared" si="32"/>
        <v>49.60629921259843</v>
      </c>
    </row>
    <row r="59" spans="1:29" ht="15" customHeight="1">
      <c r="A59" s="95">
        <v>58</v>
      </c>
      <c r="B59" s="145" t="s">
        <v>84</v>
      </c>
      <c r="C59" s="98">
        <f t="shared" si="28"/>
        <v>54</v>
      </c>
      <c r="D59" s="186">
        <v>8</v>
      </c>
      <c r="E59" s="187">
        <v>46</v>
      </c>
      <c r="F59" s="98">
        <f t="shared" si="11"/>
        <v>53</v>
      </c>
      <c r="G59" s="186">
        <v>7</v>
      </c>
      <c r="H59" s="187">
        <v>46</v>
      </c>
      <c r="I59" s="98">
        <f t="shared" si="12"/>
        <v>53</v>
      </c>
      <c r="J59" s="186">
        <v>3</v>
      </c>
      <c r="K59" s="186">
        <v>35</v>
      </c>
      <c r="L59" s="187">
        <v>15</v>
      </c>
      <c r="M59" s="96">
        <f t="shared" si="13"/>
        <v>53</v>
      </c>
      <c r="N59" s="186">
        <v>11</v>
      </c>
      <c r="O59" s="187">
        <v>42</v>
      </c>
      <c r="P59" s="98">
        <f t="shared" si="14"/>
        <v>53</v>
      </c>
      <c r="Q59" s="186">
        <v>30</v>
      </c>
      <c r="R59" s="187">
        <v>23</v>
      </c>
      <c r="S59" s="99">
        <f t="shared" si="33"/>
        <v>14.814814814814813</v>
      </c>
      <c r="T59" s="100">
        <f t="shared" si="34"/>
        <v>85.18518518518519</v>
      </c>
      <c r="U59" s="99">
        <f t="shared" si="35"/>
        <v>13.20754716981132</v>
      </c>
      <c r="V59" s="100">
        <f t="shared" si="36"/>
        <v>86.79245283018868</v>
      </c>
      <c r="W59" s="99">
        <f t="shared" si="37"/>
        <v>5.660377358490567</v>
      </c>
      <c r="X59" s="101">
        <f t="shared" si="38"/>
        <v>66.0377358490566</v>
      </c>
      <c r="Y59" s="101">
        <f t="shared" si="39"/>
        <v>28.30188679245283</v>
      </c>
      <c r="Z59" s="99">
        <f t="shared" si="29"/>
        <v>20.754716981132077</v>
      </c>
      <c r="AA59" s="100">
        <f t="shared" si="30"/>
        <v>79.24528301886792</v>
      </c>
      <c r="AB59" s="101">
        <f t="shared" si="31"/>
        <v>56.60377358490566</v>
      </c>
      <c r="AC59" s="100">
        <f t="shared" si="32"/>
        <v>43.39622641509434</v>
      </c>
    </row>
    <row r="60" spans="1:29" ht="15" customHeight="1">
      <c r="A60" s="30">
        <v>59</v>
      </c>
      <c r="B60" s="142" t="s">
        <v>85</v>
      </c>
      <c r="C60" s="74">
        <f t="shared" si="28"/>
        <v>34</v>
      </c>
      <c r="D60" s="72">
        <v>3</v>
      </c>
      <c r="E60" s="73">
        <v>31</v>
      </c>
      <c r="F60" s="74">
        <f t="shared" si="11"/>
        <v>34</v>
      </c>
      <c r="G60" s="72">
        <v>1</v>
      </c>
      <c r="H60" s="73">
        <v>33</v>
      </c>
      <c r="I60" s="74">
        <f t="shared" si="12"/>
        <v>34</v>
      </c>
      <c r="J60" s="72">
        <v>4</v>
      </c>
      <c r="K60" s="72">
        <v>21</v>
      </c>
      <c r="L60" s="73">
        <v>9</v>
      </c>
      <c r="M60" s="72">
        <f t="shared" si="13"/>
        <v>34</v>
      </c>
      <c r="N60" s="72">
        <v>11</v>
      </c>
      <c r="O60" s="73">
        <v>23</v>
      </c>
      <c r="P60" s="74">
        <f t="shared" si="14"/>
        <v>34</v>
      </c>
      <c r="Q60" s="72">
        <v>22</v>
      </c>
      <c r="R60" s="73">
        <v>12</v>
      </c>
      <c r="S60" s="87">
        <f t="shared" si="33"/>
        <v>8.823529411764707</v>
      </c>
      <c r="T60" s="88">
        <f t="shared" si="34"/>
        <v>91.17647058823529</v>
      </c>
      <c r="U60" s="87">
        <f t="shared" si="35"/>
        <v>2.941176470588235</v>
      </c>
      <c r="V60" s="88">
        <f t="shared" si="36"/>
        <v>97.05882352941177</v>
      </c>
      <c r="W60" s="87">
        <f t="shared" si="37"/>
        <v>11.76470588235294</v>
      </c>
      <c r="X60" s="89">
        <f t="shared" si="38"/>
        <v>61.76470588235294</v>
      </c>
      <c r="Y60" s="89">
        <f t="shared" si="39"/>
        <v>26.47058823529412</v>
      </c>
      <c r="Z60" s="87">
        <f t="shared" si="29"/>
        <v>32.35294117647059</v>
      </c>
      <c r="AA60" s="88">
        <f t="shared" si="30"/>
        <v>67.64705882352942</v>
      </c>
      <c r="AB60" s="89">
        <f t="shared" si="31"/>
        <v>64.70588235294117</v>
      </c>
      <c r="AC60" s="88">
        <f t="shared" si="32"/>
        <v>35.294117647058826</v>
      </c>
    </row>
    <row r="61" spans="1:29" ht="15" customHeight="1">
      <c r="A61" s="95">
        <v>60</v>
      </c>
      <c r="B61" s="145" t="s">
        <v>86</v>
      </c>
      <c r="C61" s="98">
        <f t="shared" si="28"/>
        <v>37</v>
      </c>
      <c r="D61" s="186">
        <v>4</v>
      </c>
      <c r="E61" s="187">
        <v>33</v>
      </c>
      <c r="F61" s="98">
        <f t="shared" si="11"/>
        <v>37</v>
      </c>
      <c r="G61" s="186">
        <v>1</v>
      </c>
      <c r="H61" s="187">
        <v>36</v>
      </c>
      <c r="I61" s="98">
        <f t="shared" si="12"/>
        <v>37</v>
      </c>
      <c r="J61" s="186">
        <v>5</v>
      </c>
      <c r="K61" s="186">
        <v>10</v>
      </c>
      <c r="L61" s="187">
        <v>22</v>
      </c>
      <c r="M61" s="96">
        <f t="shared" si="13"/>
        <v>37</v>
      </c>
      <c r="N61" s="186">
        <v>3</v>
      </c>
      <c r="O61" s="187">
        <v>34</v>
      </c>
      <c r="P61" s="98">
        <f t="shared" si="14"/>
        <v>37</v>
      </c>
      <c r="Q61" s="186">
        <v>14</v>
      </c>
      <c r="R61" s="187">
        <v>23</v>
      </c>
      <c r="S61" s="99">
        <f t="shared" si="33"/>
        <v>10.81081081081081</v>
      </c>
      <c r="T61" s="100">
        <f t="shared" si="34"/>
        <v>89.1891891891892</v>
      </c>
      <c r="U61" s="99">
        <f t="shared" si="35"/>
        <v>2.7027027027027026</v>
      </c>
      <c r="V61" s="100">
        <f t="shared" si="36"/>
        <v>97.2972972972973</v>
      </c>
      <c r="W61" s="99">
        <f t="shared" si="37"/>
        <v>13.513513513513514</v>
      </c>
      <c r="X61" s="101">
        <f t="shared" si="38"/>
        <v>27.027027027027028</v>
      </c>
      <c r="Y61" s="101">
        <f t="shared" si="39"/>
        <v>59.45945945945946</v>
      </c>
      <c r="Z61" s="99">
        <f t="shared" si="29"/>
        <v>8.108108108108109</v>
      </c>
      <c r="AA61" s="100">
        <f t="shared" si="30"/>
        <v>91.8918918918919</v>
      </c>
      <c r="AB61" s="101">
        <f t="shared" si="31"/>
        <v>37.83783783783784</v>
      </c>
      <c r="AC61" s="100">
        <f t="shared" si="32"/>
        <v>62.16216216216216</v>
      </c>
    </row>
    <row r="62" spans="1:29" ht="15" customHeight="1">
      <c r="A62" s="30">
        <v>61</v>
      </c>
      <c r="B62" s="142" t="s">
        <v>87</v>
      </c>
      <c r="C62" s="74">
        <f t="shared" si="28"/>
        <v>78</v>
      </c>
      <c r="D62" s="72">
        <v>7</v>
      </c>
      <c r="E62" s="73">
        <v>71</v>
      </c>
      <c r="F62" s="74">
        <f t="shared" si="11"/>
        <v>78</v>
      </c>
      <c r="G62" s="72">
        <v>2</v>
      </c>
      <c r="H62" s="73">
        <v>76</v>
      </c>
      <c r="I62" s="74">
        <f t="shared" si="12"/>
        <v>78</v>
      </c>
      <c r="J62" s="72">
        <v>13</v>
      </c>
      <c r="K62" s="72">
        <v>21</v>
      </c>
      <c r="L62" s="73">
        <v>44</v>
      </c>
      <c r="M62" s="72">
        <f t="shared" si="13"/>
        <v>78</v>
      </c>
      <c r="N62" s="72">
        <v>7</v>
      </c>
      <c r="O62" s="73">
        <v>71</v>
      </c>
      <c r="P62" s="74">
        <f t="shared" si="14"/>
        <v>78</v>
      </c>
      <c r="Q62" s="72">
        <v>24</v>
      </c>
      <c r="R62" s="73">
        <v>54</v>
      </c>
      <c r="S62" s="87">
        <f t="shared" si="33"/>
        <v>8.974358974358974</v>
      </c>
      <c r="T62" s="88">
        <f t="shared" si="34"/>
        <v>91.02564102564102</v>
      </c>
      <c r="U62" s="87">
        <f t="shared" si="35"/>
        <v>2.564102564102564</v>
      </c>
      <c r="V62" s="88">
        <f t="shared" si="36"/>
        <v>97.43589743589743</v>
      </c>
      <c r="W62" s="87">
        <f t="shared" si="37"/>
        <v>16.666666666666664</v>
      </c>
      <c r="X62" s="89">
        <f t="shared" si="38"/>
        <v>26.923076923076923</v>
      </c>
      <c r="Y62" s="89">
        <f t="shared" si="39"/>
        <v>56.41025641025641</v>
      </c>
      <c r="Z62" s="87">
        <f t="shared" si="29"/>
        <v>8.974358974358974</v>
      </c>
      <c r="AA62" s="88">
        <f t="shared" si="30"/>
        <v>91.02564102564102</v>
      </c>
      <c r="AB62" s="89">
        <f t="shared" si="31"/>
        <v>30.76923076923077</v>
      </c>
      <c r="AC62" s="88">
        <f t="shared" si="32"/>
        <v>69.23076923076923</v>
      </c>
    </row>
    <row r="63" spans="1:29" ht="15" customHeight="1">
      <c r="A63" s="95">
        <v>62</v>
      </c>
      <c r="B63" s="145" t="s">
        <v>88</v>
      </c>
      <c r="C63" s="98">
        <f t="shared" si="28"/>
        <v>108</v>
      </c>
      <c r="D63" s="186">
        <v>2</v>
      </c>
      <c r="E63" s="187">
        <v>106</v>
      </c>
      <c r="F63" s="98">
        <f t="shared" si="11"/>
        <v>108</v>
      </c>
      <c r="G63" s="186">
        <v>2</v>
      </c>
      <c r="H63" s="187">
        <v>106</v>
      </c>
      <c r="I63" s="98">
        <f t="shared" si="12"/>
        <v>108</v>
      </c>
      <c r="J63" s="186">
        <v>20</v>
      </c>
      <c r="K63" s="186">
        <v>33</v>
      </c>
      <c r="L63" s="187">
        <v>55</v>
      </c>
      <c r="M63" s="96">
        <f t="shared" si="13"/>
        <v>108</v>
      </c>
      <c r="N63" s="186">
        <v>8</v>
      </c>
      <c r="O63" s="187">
        <v>100</v>
      </c>
      <c r="P63" s="98">
        <f t="shared" si="14"/>
        <v>108</v>
      </c>
      <c r="Q63" s="186">
        <v>21</v>
      </c>
      <c r="R63" s="187">
        <v>87</v>
      </c>
      <c r="S63" s="99">
        <f t="shared" si="33"/>
        <v>1.8518518518518516</v>
      </c>
      <c r="T63" s="100">
        <f t="shared" si="34"/>
        <v>98.14814814814815</v>
      </c>
      <c r="U63" s="99">
        <f t="shared" si="35"/>
        <v>1.8518518518518516</v>
      </c>
      <c r="V63" s="100">
        <f t="shared" si="36"/>
        <v>98.14814814814815</v>
      </c>
      <c r="W63" s="99">
        <f t="shared" si="37"/>
        <v>18.51851851851852</v>
      </c>
      <c r="X63" s="101">
        <f t="shared" si="38"/>
        <v>30.555555555555557</v>
      </c>
      <c r="Y63" s="101">
        <f t="shared" si="39"/>
        <v>50.92592592592593</v>
      </c>
      <c r="Z63" s="99">
        <f t="shared" si="29"/>
        <v>7.4074074074074066</v>
      </c>
      <c r="AA63" s="100">
        <f t="shared" si="30"/>
        <v>92.5925925925926</v>
      </c>
      <c r="AB63" s="101">
        <f t="shared" si="31"/>
        <v>19.444444444444446</v>
      </c>
      <c r="AC63" s="100">
        <f t="shared" si="32"/>
        <v>80.55555555555556</v>
      </c>
    </row>
    <row r="64" spans="1:29" ht="15" customHeight="1">
      <c r="A64" s="30">
        <v>63</v>
      </c>
      <c r="B64" s="142" t="s">
        <v>89</v>
      </c>
      <c r="C64" s="74">
        <f t="shared" si="28"/>
        <v>31</v>
      </c>
      <c r="D64" s="72">
        <v>3</v>
      </c>
      <c r="E64" s="73">
        <v>28</v>
      </c>
      <c r="F64" s="74">
        <f t="shared" si="11"/>
        <v>31</v>
      </c>
      <c r="G64" s="72">
        <v>1</v>
      </c>
      <c r="H64" s="73">
        <v>30</v>
      </c>
      <c r="I64" s="74">
        <f t="shared" si="12"/>
        <v>31</v>
      </c>
      <c r="J64" s="72">
        <v>5</v>
      </c>
      <c r="K64" s="72">
        <v>8</v>
      </c>
      <c r="L64" s="73">
        <v>18</v>
      </c>
      <c r="M64" s="72">
        <f t="shared" si="13"/>
        <v>31</v>
      </c>
      <c r="N64" s="72">
        <v>5</v>
      </c>
      <c r="O64" s="73">
        <v>26</v>
      </c>
      <c r="P64" s="74">
        <f t="shared" si="14"/>
        <v>31</v>
      </c>
      <c r="Q64" s="72">
        <v>11</v>
      </c>
      <c r="R64" s="73">
        <v>20</v>
      </c>
      <c r="S64" s="87">
        <f t="shared" si="33"/>
        <v>9.67741935483871</v>
      </c>
      <c r="T64" s="88">
        <f t="shared" si="34"/>
        <v>90.32258064516128</v>
      </c>
      <c r="U64" s="87">
        <f t="shared" si="35"/>
        <v>3.225806451612903</v>
      </c>
      <c r="V64" s="88">
        <f t="shared" si="36"/>
        <v>96.7741935483871</v>
      </c>
      <c r="W64" s="87">
        <f t="shared" si="37"/>
        <v>16.129032258064516</v>
      </c>
      <c r="X64" s="89">
        <f t="shared" si="38"/>
        <v>25.806451612903224</v>
      </c>
      <c r="Y64" s="89">
        <f t="shared" si="39"/>
        <v>58.06451612903226</v>
      </c>
      <c r="Z64" s="87">
        <f t="shared" si="29"/>
        <v>16.129032258064516</v>
      </c>
      <c r="AA64" s="88">
        <f t="shared" si="30"/>
        <v>83.87096774193549</v>
      </c>
      <c r="AB64" s="89">
        <f t="shared" si="31"/>
        <v>35.483870967741936</v>
      </c>
      <c r="AC64" s="88">
        <f t="shared" si="32"/>
        <v>64.51612903225806</v>
      </c>
    </row>
    <row r="65" spans="1:29" ht="15" customHeight="1">
      <c r="A65" s="95">
        <v>68</v>
      </c>
      <c r="B65" s="145" t="s">
        <v>90</v>
      </c>
      <c r="C65" s="98">
        <f t="shared" si="28"/>
        <v>107</v>
      </c>
      <c r="D65" s="186">
        <v>10</v>
      </c>
      <c r="E65" s="187">
        <v>97</v>
      </c>
      <c r="F65" s="98">
        <f t="shared" si="11"/>
        <v>107</v>
      </c>
      <c r="G65" s="186">
        <v>1</v>
      </c>
      <c r="H65" s="187">
        <v>106</v>
      </c>
      <c r="I65" s="98">
        <f t="shared" si="12"/>
        <v>107</v>
      </c>
      <c r="J65" s="186">
        <v>6</v>
      </c>
      <c r="K65" s="186">
        <v>36</v>
      </c>
      <c r="L65" s="187">
        <v>65</v>
      </c>
      <c r="M65" s="96">
        <f t="shared" si="13"/>
        <v>107</v>
      </c>
      <c r="N65" s="186">
        <v>9</v>
      </c>
      <c r="O65" s="187">
        <v>98</v>
      </c>
      <c r="P65" s="98">
        <f t="shared" si="14"/>
        <v>107</v>
      </c>
      <c r="Q65" s="186">
        <v>44</v>
      </c>
      <c r="R65" s="187">
        <v>63</v>
      </c>
      <c r="S65" s="99">
        <f t="shared" si="33"/>
        <v>9.345794392523365</v>
      </c>
      <c r="T65" s="100">
        <f t="shared" si="34"/>
        <v>90.65420560747664</v>
      </c>
      <c r="U65" s="99">
        <f t="shared" si="35"/>
        <v>0.9345794392523363</v>
      </c>
      <c r="V65" s="100">
        <f t="shared" si="36"/>
        <v>99.06542056074767</v>
      </c>
      <c r="W65" s="99">
        <f t="shared" si="37"/>
        <v>5.607476635514018</v>
      </c>
      <c r="X65" s="101">
        <f t="shared" si="38"/>
        <v>33.64485981308411</v>
      </c>
      <c r="Y65" s="101">
        <f t="shared" si="39"/>
        <v>60.747663551401864</v>
      </c>
      <c r="Z65" s="99">
        <f t="shared" si="29"/>
        <v>8.411214953271028</v>
      </c>
      <c r="AA65" s="100">
        <f t="shared" si="30"/>
        <v>91.58878504672897</v>
      </c>
      <c r="AB65" s="101">
        <f t="shared" si="31"/>
        <v>41.1214953271028</v>
      </c>
      <c r="AC65" s="100">
        <f t="shared" si="32"/>
        <v>58.87850467289719</v>
      </c>
    </row>
    <row r="66" spans="1:29" ht="15" customHeight="1">
      <c r="A66" s="30">
        <v>69</v>
      </c>
      <c r="B66" s="142" t="s">
        <v>91</v>
      </c>
      <c r="C66" s="74">
        <f t="shared" si="28"/>
        <v>47</v>
      </c>
      <c r="D66" s="72">
        <v>5</v>
      </c>
      <c r="E66" s="73">
        <v>42</v>
      </c>
      <c r="F66" s="74">
        <f t="shared" si="11"/>
        <v>47</v>
      </c>
      <c r="G66" s="72">
        <v>1</v>
      </c>
      <c r="H66" s="73">
        <v>46</v>
      </c>
      <c r="I66" s="74">
        <f t="shared" si="12"/>
        <v>47</v>
      </c>
      <c r="J66" s="72">
        <v>3</v>
      </c>
      <c r="K66" s="72">
        <v>14</v>
      </c>
      <c r="L66" s="73">
        <v>30</v>
      </c>
      <c r="M66" s="72">
        <f t="shared" si="13"/>
        <v>47</v>
      </c>
      <c r="N66" s="72">
        <v>7</v>
      </c>
      <c r="O66" s="73">
        <v>40</v>
      </c>
      <c r="P66" s="74">
        <f t="shared" si="14"/>
        <v>47</v>
      </c>
      <c r="Q66" s="72">
        <v>16</v>
      </c>
      <c r="R66" s="73">
        <v>31</v>
      </c>
      <c r="S66" s="87">
        <f t="shared" si="33"/>
        <v>10.638297872340425</v>
      </c>
      <c r="T66" s="88">
        <f t="shared" si="34"/>
        <v>89.36170212765957</v>
      </c>
      <c r="U66" s="87">
        <f t="shared" si="35"/>
        <v>2.127659574468085</v>
      </c>
      <c r="V66" s="88">
        <f t="shared" si="36"/>
        <v>97.87234042553192</v>
      </c>
      <c r="W66" s="87">
        <f t="shared" si="37"/>
        <v>6.382978723404255</v>
      </c>
      <c r="X66" s="89">
        <f t="shared" si="38"/>
        <v>29.78723404255319</v>
      </c>
      <c r="Y66" s="89">
        <f t="shared" si="39"/>
        <v>63.829787234042556</v>
      </c>
      <c r="Z66" s="87">
        <f t="shared" si="29"/>
        <v>14.893617021276595</v>
      </c>
      <c r="AA66" s="88">
        <f t="shared" si="30"/>
        <v>85.1063829787234</v>
      </c>
      <c r="AB66" s="89">
        <f t="shared" si="31"/>
        <v>34.04255319148936</v>
      </c>
      <c r="AC66" s="88">
        <f t="shared" si="32"/>
        <v>65.95744680851064</v>
      </c>
    </row>
    <row r="67" spans="1:29" ht="15" customHeight="1">
      <c r="A67" s="95">
        <v>70</v>
      </c>
      <c r="B67" s="145" t="s">
        <v>92</v>
      </c>
      <c r="C67" s="98">
        <f t="shared" si="28"/>
        <v>51</v>
      </c>
      <c r="D67" s="186">
        <v>3</v>
      </c>
      <c r="E67" s="187">
        <v>48</v>
      </c>
      <c r="F67" s="98">
        <f t="shared" si="11"/>
        <v>51</v>
      </c>
      <c r="G67" s="186">
        <v>3</v>
      </c>
      <c r="H67" s="187">
        <v>48</v>
      </c>
      <c r="I67" s="98">
        <f t="shared" si="12"/>
        <v>51</v>
      </c>
      <c r="J67" s="186">
        <v>5</v>
      </c>
      <c r="K67" s="186">
        <v>21</v>
      </c>
      <c r="L67" s="187">
        <v>25</v>
      </c>
      <c r="M67" s="96">
        <f t="shared" si="13"/>
        <v>51</v>
      </c>
      <c r="N67" s="186">
        <v>3</v>
      </c>
      <c r="O67" s="187">
        <v>48</v>
      </c>
      <c r="P67" s="98">
        <f t="shared" si="14"/>
        <v>51</v>
      </c>
      <c r="Q67" s="186">
        <v>17</v>
      </c>
      <c r="R67" s="187">
        <v>34</v>
      </c>
      <c r="S67" s="99">
        <f t="shared" si="33"/>
        <v>5.88235294117647</v>
      </c>
      <c r="T67" s="100">
        <f t="shared" si="34"/>
        <v>94.11764705882352</v>
      </c>
      <c r="U67" s="99">
        <f t="shared" si="35"/>
        <v>5.88235294117647</v>
      </c>
      <c r="V67" s="100">
        <f t="shared" si="36"/>
        <v>94.11764705882352</v>
      </c>
      <c r="W67" s="99">
        <f t="shared" si="37"/>
        <v>9.803921568627452</v>
      </c>
      <c r="X67" s="101">
        <f t="shared" si="38"/>
        <v>41.17647058823529</v>
      </c>
      <c r="Y67" s="101">
        <f t="shared" si="39"/>
        <v>49.01960784313725</v>
      </c>
      <c r="Z67" s="99">
        <f t="shared" si="29"/>
        <v>5.88235294117647</v>
      </c>
      <c r="AA67" s="100">
        <f t="shared" si="30"/>
        <v>94.11764705882352</v>
      </c>
      <c r="AB67" s="101">
        <f t="shared" si="31"/>
        <v>33.33333333333333</v>
      </c>
      <c r="AC67" s="100">
        <f t="shared" si="32"/>
        <v>66.66666666666666</v>
      </c>
    </row>
    <row r="68" spans="1:29" ht="15" customHeight="1">
      <c r="A68" s="30">
        <v>71</v>
      </c>
      <c r="B68" s="142" t="s">
        <v>93</v>
      </c>
      <c r="C68" s="74">
        <f t="shared" si="28"/>
        <v>92</v>
      </c>
      <c r="D68" s="72">
        <v>10</v>
      </c>
      <c r="E68" s="73">
        <v>82</v>
      </c>
      <c r="F68" s="74">
        <f t="shared" si="11"/>
        <v>92</v>
      </c>
      <c r="G68" s="72">
        <v>8</v>
      </c>
      <c r="H68" s="73">
        <v>84</v>
      </c>
      <c r="I68" s="74">
        <f t="shared" si="12"/>
        <v>92</v>
      </c>
      <c r="J68" s="72">
        <v>8</v>
      </c>
      <c r="K68" s="72">
        <v>39</v>
      </c>
      <c r="L68" s="73">
        <v>45</v>
      </c>
      <c r="M68" s="72">
        <f t="shared" si="13"/>
        <v>92</v>
      </c>
      <c r="N68" s="72">
        <v>19</v>
      </c>
      <c r="O68" s="73">
        <v>73</v>
      </c>
      <c r="P68" s="74">
        <f t="shared" si="14"/>
        <v>92</v>
      </c>
      <c r="Q68" s="72">
        <v>41</v>
      </c>
      <c r="R68" s="73">
        <v>51</v>
      </c>
      <c r="S68" s="87">
        <f t="shared" si="33"/>
        <v>10.869565217391305</v>
      </c>
      <c r="T68" s="88">
        <f t="shared" si="34"/>
        <v>89.13043478260869</v>
      </c>
      <c r="U68" s="87">
        <f t="shared" si="35"/>
        <v>8.695652173913043</v>
      </c>
      <c r="V68" s="88">
        <f t="shared" si="36"/>
        <v>91.30434782608695</v>
      </c>
      <c r="W68" s="87">
        <f t="shared" si="37"/>
        <v>8.695652173913043</v>
      </c>
      <c r="X68" s="89">
        <f t="shared" si="38"/>
        <v>42.391304347826086</v>
      </c>
      <c r="Y68" s="89">
        <f t="shared" si="39"/>
        <v>48.91304347826087</v>
      </c>
      <c r="Z68" s="87">
        <f t="shared" si="29"/>
        <v>20.652173913043477</v>
      </c>
      <c r="AA68" s="88">
        <f t="shared" si="30"/>
        <v>79.34782608695652</v>
      </c>
      <c r="AB68" s="89">
        <f t="shared" si="31"/>
        <v>44.565217391304344</v>
      </c>
      <c r="AC68" s="88">
        <f t="shared" si="32"/>
        <v>55.434782608695656</v>
      </c>
    </row>
    <row r="69" spans="1:29" ht="15" customHeight="1">
      <c r="A69" s="95">
        <v>72</v>
      </c>
      <c r="B69" s="145" t="s">
        <v>94</v>
      </c>
      <c r="C69" s="98">
        <f t="shared" si="28"/>
        <v>18</v>
      </c>
      <c r="D69" s="186"/>
      <c r="E69" s="187">
        <v>18</v>
      </c>
      <c r="F69" s="98">
        <f t="shared" si="11"/>
        <v>18</v>
      </c>
      <c r="G69" s="186"/>
      <c r="H69" s="187">
        <v>18</v>
      </c>
      <c r="I69" s="98">
        <f t="shared" si="12"/>
        <v>18</v>
      </c>
      <c r="J69" s="186">
        <v>2</v>
      </c>
      <c r="K69" s="186">
        <v>5</v>
      </c>
      <c r="L69" s="187">
        <v>11</v>
      </c>
      <c r="M69" s="96">
        <f t="shared" si="13"/>
        <v>18</v>
      </c>
      <c r="N69" s="186">
        <v>1</v>
      </c>
      <c r="O69" s="187">
        <v>17</v>
      </c>
      <c r="P69" s="98">
        <f t="shared" si="14"/>
        <v>18</v>
      </c>
      <c r="Q69" s="186">
        <v>4</v>
      </c>
      <c r="R69" s="187">
        <v>14</v>
      </c>
      <c r="S69" s="99">
        <f t="shared" si="33"/>
        <v>0</v>
      </c>
      <c r="T69" s="100">
        <f t="shared" si="34"/>
        <v>100</v>
      </c>
      <c r="U69" s="99">
        <f t="shared" si="35"/>
        <v>0</v>
      </c>
      <c r="V69" s="100">
        <f t="shared" si="36"/>
        <v>100</v>
      </c>
      <c r="W69" s="99">
        <f t="shared" si="37"/>
        <v>11.11111111111111</v>
      </c>
      <c r="X69" s="101">
        <f t="shared" si="38"/>
        <v>27.77777777777778</v>
      </c>
      <c r="Y69" s="101">
        <f t="shared" si="39"/>
        <v>61.111111111111114</v>
      </c>
      <c r="Z69" s="99">
        <f t="shared" si="29"/>
        <v>5.555555555555555</v>
      </c>
      <c r="AA69" s="100">
        <f t="shared" si="30"/>
        <v>94.44444444444444</v>
      </c>
      <c r="AB69" s="101">
        <f t="shared" si="31"/>
        <v>22.22222222222222</v>
      </c>
      <c r="AC69" s="100">
        <f t="shared" si="32"/>
        <v>77.77777777777779</v>
      </c>
    </row>
    <row r="70" spans="1:29" ht="15" customHeight="1">
      <c r="A70" s="30">
        <v>73</v>
      </c>
      <c r="B70" s="142" t="s">
        <v>95</v>
      </c>
      <c r="C70" s="74">
        <f t="shared" si="28"/>
        <v>83</v>
      </c>
      <c r="D70" s="72">
        <v>7</v>
      </c>
      <c r="E70" s="73">
        <v>76</v>
      </c>
      <c r="F70" s="74">
        <f t="shared" si="11"/>
        <v>83</v>
      </c>
      <c r="G70" s="72">
        <v>2</v>
      </c>
      <c r="H70" s="73">
        <v>81</v>
      </c>
      <c r="I70" s="74">
        <f t="shared" si="12"/>
        <v>83</v>
      </c>
      <c r="J70" s="72">
        <v>10</v>
      </c>
      <c r="K70" s="72">
        <v>50</v>
      </c>
      <c r="L70" s="73">
        <v>23</v>
      </c>
      <c r="M70" s="72">
        <f t="shared" si="13"/>
        <v>82</v>
      </c>
      <c r="N70" s="72">
        <v>11</v>
      </c>
      <c r="O70" s="73">
        <v>71</v>
      </c>
      <c r="P70" s="74">
        <f t="shared" si="14"/>
        <v>82</v>
      </c>
      <c r="Q70" s="72">
        <v>42</v>
      </c>
      <c r="R70" s="73">
        <v>40</v>
      </c>
      <c r="S70" s="87">
        <f t="shared" si="33"/>
        <v>8.433734939759036</v>
      </c>
      <c r="T70" s="88">
        <f t="shared" si="34"/>
        <v>91.56626506024097</v>
      </c>
      <c r="U70" s="87">
        <f t="shared" si="35"/>
        <v>2.4096385542168677</v>
      </c>
      <c r="V70" s="88">
        <f t="shared" si="36"/>
        <v>97.59036144578313</v>
      </c>
      <c r="W70" s="87">
        <f t="shared" si="37"/>
        <v>12.048192771084338</v>
      </c>
      <c r="X70" s="89">
        <f t="shared" si="38"/>
        <v>60.24096385542169</v>
      </c>
      <c r="Y70" s="89">
        <f t="shared" si="39"/>
        <v>27.710843373493976</v>
      </c>
      <c r="Z70" s="87">
        <f t="shared" si="29"/>
        <v>13.414634146341465</v>
      </c>
      <c r="AA70" s="88">
        <f t="shared" si="30"/>
        <v>86.58536585365853</v>
      </c>
      <c r="AB70" s="89">
        <f t="shared" si="31"/>
        <v>51.21951219512195</v>
      </c>
      <c r="AC70" s="88">
        <f t="shared" si="32"/>
        <v>48.78048780487805</v>
      </c>
    </row>
    <row r="71" spans="1:29" ht="15" customHeight="1">
      <c r="A71" s="95">
        <v>74</v>
      </c>
      <c r="B71" s="145" t="s">
        <v>96</v>
      </c>
      <c r="C71" s="98">
        <f t="shared" si="28"/>
        <v>10</v>
      </c>
      <c r="D71" s="186">
        <v>1</v>
      </c>
      <c r="E71" s="187">
        <v>9</v>
      </c>
      <c r="F71" s="98">
        <f t="shared" si="11"/>
        <v>10</v>
      </c>
      <c r="G71" s="186"/>
      <c r="H71" s="187">
        <v>10</v>
      </c>
      <c r="I71" s="98">
        <f t="shared" si="12"/>
        <v>10</v>
      </c>
      <c r="J71" s="186"/>
      <c r="K71" s="186">
        <v>4</v>
      </c>
      <c r="L71" s="187">
        <v>6</v>
      </c>
      <c r="M71" s="96">
        <f t="shared" si="13"/>
        <v>10</v>
      </c>
      <c r="N71" s="186">
        <v>2</v>
      </c>
      <c r="O71" s="187">
        <v>8</v>
      </c>
      <c r="P71" s="98">
        <f t="shared" si="14"/>
        <v>10</v>
      </c>
      <c r="Q71" s="186">
        <v>5</v>
      </c>
      <c r="R71" s="187">
        <v>5</v>
      </c>
      <c r="S71" s="99">
        <f t="shared" si="33"/>
        <v>10</v>
      </c>
      <c r="T71" s="100">
        <f t="shared" si="34"/>
        <v>90</v>
      </c>
      <c r="U71" s="99">
        <f t="shared" si="35"/>
        <v>0</v>
      </c>
      <c r="V71" s="100">
        <f t="shared" si="36"/>
        <v>100</v>
      </c>
      <c r="W71" s="99">
        <f t="shared" si="37"/>
        <v>0</v>
      </c>
      <c r="X71" s="101">
        <f t="shared" si="38"/>
        <v>40</v>
      </c>
      <c r="Y71" s="101">
        <f t="shared" si="39"/>
        <v>60</v>
      </c>
      <c r="Z71" s="99">
        <f t="shared" si="29"/>
        <v>20</v>
      </c>
      <c r="AA71" s="100">
        <f t="shared" si="30"/>
        <v>80</v>
      </c>
      <c r="AB71" s="101">
        <f t="shared" si="31"/>
        <v>50</v>
      </c>
      <c r="AC71" s="100">
        <f t="shared" si="32"/>
        <v>50</v>
      </c>
    </row>
    <row r="72" spans="1:29" ht="15" customHeight="1">
      <c r="A72" s="30">
        <v>77</v>
      </c>
      <c r="B72" s="142" t="s">
        <v>97</v>
      </c>
      <c r="C72" s="74">
        <f t="shared" si="28"/>
        <v>62</v>
      </c>
      <c r="D72" s="72">
        <v>9</v>
      </c>
      <c r="E72" s="73">
        <v>53</v>
      </c>
      <c r="F72" s="74">
        <f t="shared" si="11"/>
        <v>62</v>
      </c>
      <c r="G72" s="72">
        <v>5</v>
      </c>
      <c r="H72" s="73">
        <v>57</v>
      </c>
      <c r="I72" s="74">
        <f t="shared" si="12"/>
        <v>62</v>
      </c>
      <c r="J72" s="72">
        <v>7</v>
      </c>
      <c r="K72" s="72">
        <v>28</v>
      </c>
      <c r="L72" s="73">
        <v>27</v>
      </c>
      <c r="M72" s="72">
        <f t="shared" si="13"/>
        <v>62</v>
      </c>
      <c r="N72" s="72">
        <v>15</v>
      </c>
      <c r="O72" s="73">
        <v>47</v>
      </c>
      <c r="P72" s="74">
        <f t="shared" si="14"/>
        <v>62</v>
      </c>
      <c r="Q72" s="72">
        <v>27</v>
      </c>
      <c r="R72" s="73">
        <v>35</v>
      </c>
      <c r="S72" s="87">
        <f t="shared" si="33"/>
        <v>14.516129032258066</v>
      </c>
      <c r="T72" s="88">
        <f t="shared" si="34"/>
        <v>85.48387096774194</v>
      </c>
      <c r="U72" s="87">
        <f t="shared" si="35"/>
        <v>8.064516129032258</v>
      </c>
      <c r="V72" s="88">
        <f t="shared" si="36"/>
        <v>91.93548387096774</v>
      </c>
      <c r="W72" s="87">
        <f t="shared" si="37"/>
        <v>11.29032258064516</v>
      </c>
      <c r="X72" s="89">
        <f t="shared" si="38"/>
        <v>45.16129032258064</v>
      </c>
      <c r="Y72" s="89">
        <f t="shared" si="39"/>
        <v>43.54838709677419</v>
      </c>
      <c r="Z72" s="87">
        <f t="shared" si="29"/>
        <v>24.193548387096776</v>
      </c>
      <c r="AA72" s="88">
        <f t="shared" si="30"/>
        <v>75.80645161290323</v>
      </c>
      <c r="AB72" s="89">
        <f t="shared" si="31"/>
        <v>43.54838709677419</v>
      </c>
      <c r="AC72" s="88">
        <f t="shared" si="32"/>
        <v>56.451612903225815</v>
      </c>
    </row>
    <row r="73" spans="1:29" ht="15" customHeight="1">
      <c r="A73" s="95">
        <v>78</v>
      </c>
      <c r="B73" s="145" t="s">
        <v>98</v>
      </c>
      <c r="C73" s="98">
        <f t="shared" si="28"/>
        <v>95</v>
      </c>
      <c r="D73" s="186">
        <v>14</v>
      </c>
      <c r="E73" s="187">
        <v>81</v>
      </c>
      <c r="F73" s="98">
        <f t="shared" si="11"/>
        <v>95</v>
      </c>
      <c r="G73" s="186">
        <v>1</v>
      </c>
      <c r="H73" s="187">
        <v>94</v>
      </c>
      <c r="I73" s="98">
        <f t="shared" si="12"/>
        <v>95</v>
      </c>
      <c r="J73" s="186">
        <v>11</v>
      </c>
      <c r="K73" s="186">
        <v>47</v>
      </c>
      <c r="L73" s="187">
        <v>37</v>
      </c>
      <c r="M73" s="96">
        <f t="shared" si="13"/>
        <v>95</v>
      </c>
      <c r="N73" s="186">
        <v>6</v>
      </c>
      <c r="O73" s="187">
        <v>89</v>
      </c>
      <c r="P73" s="98">
        <f t="shared" si="14"/>
        <v>95</v>
      </c>
      <c r="Q73" s="186">
        <v>30</v>
      </c>
      <c r="R73" s="187">
        <v>65</v>
      </c>
      <c r="S73" s="99">
        <f t="shared" si="33"/>
        <v>14.736842105263156</v>
      </c>
      <c r="T73" s="100">
        <f t="shared" si="34"/>
        <v>85.26315789473684</v>
      </c>
      <c r="U73" s="99">
        <f t="shared" si="35"/>
        <v>1.0526315789473684</v>
      </c>
      <c r="V73" s="100">
        <f t="shared" si="36"/>
        <v>98.94736842105263</v>
      </c>
      <c r="W73" s="99">
        <f t="shared" si="37"/>
        <v>11.578947368421053</v>
      </c>
      <c r="X73" s="101">
        <f t="shared" si="38"/>
        <v>49.473684210526315</v>
      </c>
      <c r="Y73" s="101">
        <f t="shared" si="39"/>
        <v>38.94736842105263</v>
      </c>
      <c r="Z73" s="99">
        <f t="shared" si="29"/>
        <v>6.315789473684211</v>
      </c>
      <c r="AA73" s="100">
        <f t="shared" si="30"/>
        <v>93.6842105263158</v>
      </c>
      <c r="AB73" s="101">
        <f t="shared" si="31"/>
        <v>31.57894736842105</v>
      </c>
      <c r="AC73" s="100">
        <f t="shared" si="32"/>
        <v>68.42105263157895</v>
      </c>
    </row>
    <row r="74" spans="1:29" ht="15" customHeight="1">
      <c r="A74" s="30">
        <v>79</v>
      </c>
      <c r="B74" s="142" t="s">
        <v>99</v>
      </c>
      <c r="C74" s="74">
        <f t="shared" si="28"/>
        <v>51</v>
      </c>
      <c r="D74" s="72">
        <v>6</v>
      </c>
      <c r="E74" s="73">
        <v>45</v>
      </c>
      <c r="F74" s="74">
        <f t="shared" si="11"/>
        <v>51</v>
      </c>
      <c r="G74" s="72">
        <v>3</v>
      </c>
      <c r="H74" s="73">
        <v>48</v>
      </c>
      <c r="I74" s="74">
        <f t="shared" si="12"/>
        <v>51</v>
      </c>
      <c r="J74" s="72">
        <v>2</v>
      </c>
      <c r="K74" s="72">
        <v>47</v>
      </c>
      <c r="L74" s="73">
        <v>2</v>
      </c>
      <c r="M74" s="72">
        <f t="shared" si="13"/>
        <v>51</v>
      </c>
      <c r="N74" s="72">
        <v>14</v>
      </c>
      <c r="O74" s="73">
        <v>37</v>
      </c>
      <c r="P74" s="74">
        <f t="shared" si="14"/>
        <v>51</v>
      </c>
      <c r="Q74" s="72">
        <v>45</v>
      </c>
      <c r="R74" s="73">
        <v>6</v>
      </c>
      <c r="S74" s="87">
        <f t="shared" si="33"/>
        <v>11.76470588235294</v>
      </c>
      <c r="T74" s="88">
        <f t="shared" si="34"/>
        <v>88.23529411764706</v>
      </c>
      <c r="U74" s="87">
        <f t="shared" si="35"/>
        <v>5.88235294117647</v>
      </c>
      <c r="V74" s="88">
        <f t="shared" si="36"/>
        <v>94.11764705882352</v>
      </c>
      <c r="W74" s="87">
        <f t="shared" si="37"/>
        <v>3.9215686274509802</v>
      </c>
      <c r="X74" s="89">
        <f t="shared" si="38"/>
        <v>92.15686274509804</v>
      </c>
      <c r="Y74" s="89">
        <f t="shared" si="39"/>
        <v>3.9215686274509802</v>
      </c>
      <c r="Z74" s="87">
        <f t="shared" si="29"/>
        <v>27.450980392156865</v>
      </c>
      <c r="AA74" s="88">
        <f t="shared" si="30"/>
        <v>72.54901960784314</v>
      </c>
      <c r="AB74" s="89">
        <f t="shared" si="31"/>
        <v>88.23529411764706</v>
      </c>
      <c r="AC74" s="88">
        <f t="shared" si="32"/>
        <v>11.76470588235294</v>
      </c>
    </row>
    <row r="75" spans="1:29" ht="15" customHeight="1">
      <c r="A75" s="95">
        <v>80</v>
      </c>
      <c r="B75" s="145" t="s">
        <v>100</v>
      </c>
      <c r="C75" s="98">
        <f t="shared" si="28"/>
        <v>80</v>
      </c>
      <c r="D75" s="186">
        <v>8</v>
      </c>
      <c r="E75" s="187">
        <v>72</v>
      </c>
      <c r="F75" s="98">
        <f t="shared" si="11"/>
        <v>80</v>
      </c>
      <c r="G75" s="186">
        <v>2</v>
      </c>
      <c r="H75" s="187">
        <v>78</v>
      </c>
      <c r="I75" s="98">
        <f t="shared" si="12"/>
        <v>80</v>
      </c>
      <c r="J75" s="186">
        <v>7</v>
      </c>
      <c r="K75" s="186">
        <v>23</v>
      </c>
      <c r="L75" s="187">
        <v>50</v>
      </c>
      <c r="M75" s="96">
        <f t="shared" si="13"/>
        <v>80</v>
      </c>
      <c r="N75" s="186">
        <v>6</v>
      </c>
      <c r="O75" s="187">
        <v>74</v>
      </c>
      <c r="P75" s="98">
        <f t="shared" si="14"/>
        <v>80</v>
      </c>
      <c r="Q75" s="186">
        <v>20</v>
      </c>
      <c r="R75" s="187">
        <v>60</v>
      </c>
      <c r="S75" s="99">
        <f t="shared" si="33"/>
        <v>10</v>
      </c>
      <c r="T75" s="100">
        <f t="shared" si="34"/>
        <v>90</v>
      </c>
      <c r="U75" s="99">
        <f t="shared" si="35"/>
        <v>2.5</v>
      </c>
      <c r="V75" s="100">
        <f t="shared" si="36"/>
        <v>97.5</v>
      </c>
      <c r="W75" s="99">
        <f t="shared" si="37"/>
        <v>8.75</v>
      </c>
      <c r="X75" s="101">
        <f t="shared" si="38"/>
        <v>28.749999999999996</v>
      </c>
      <c r="Y75" s="101">
        <f t="shared" si="39"/>
        <v>62.5</v>
      </c>
      <c r="Z75" s="99">
        <f t="shared" si="29"/>
        <v>7.5</v>
      </c>
      <c r="AA75" s="100">
        <f t="shared" si="30"/>
        <v>92.5</v>
      </c>
      <c r="AB75" s="101">
        <f t="shared" si="31"/>
        <v>25</v>
      </c>
      <c r="AC75" s="100">
        <f t="shared" si="32"/>
        <v>75</v>
      </c>
    </row>
    <row r="76" spans="1:29" ht="15" customHeight="1">
      <c r="A76" s="30">
        <v>81</v>
      </c>
      <c r="B76" s="142" t="s">
        <v>101</v>
      </c>
      <c r="C76" s="74">
        <f t="shared" si="28"/>
        <v>28</v>
      </c>
      <c r="D76" s="72">
        <v>6</v>
      </c>
      <c r="E76" s="73">
        <v>22</v>
      </c>
      <c r="F76" s="74">
        <f t="shared" si="11"/>
        <v>28</v>
      </c>
      <c r="G76" s="72"/>
      <c r="H76" s="73">
        <v>28</v>
      </c>
      <c r="I76" s="74">
        <f t="shared" si="12"/>
        <v>28</v>
      </c>
      <c r="J76" s="72">
        <v>1</v>
      </c>
      <c r="K76" s="72">
        <v>15</v>
      </c>
      <c r="L76" s="73">
        <v>12</v>
      </c>
      <c r="M76" s="72">
        <f t="shared" si="13"/>
        <v>28</v>
      </c>
      <c r="N76" s="72">
        <v>4</v>
      </c>
      <c r="O76" s="73">
        <v>24</v>
      </c>
      <c r="P76" s="74">
        <f t="shared" si="14"/>
        <v>28</v>
      </c>
      <c r="Q76" s="72">
        <v>12</v>
      </c>
      <c r="R76" s="73">
        <v>16</v>
      </c>
      <c r="S76" s="87">
        <f t="shared" si="33"/>
        <v>21.428571428571427</v>
      </c>
      <c r="T76" s="88">
        <f t="shared" si="34"/>
        <v>78.57142857142857</v>
      </c>
      <c r="U76" s="87">
        <f t="shared" si="35"/>
        <v>0</v>
      </c>
      <c r="V76" s="88">
        <f t="shared" si="36"/>
        <v>100</v>
      </c>
      <c r="W76" s="87">
        <f t="shared" si="37"/>
        <v>3.571428571428571</v>
      </c>
      <c r="X76" s="89">
        <f t="shared" si="38"/>
        <v>53.57142857142857</v>
      </c>
      <c r="Y76" s="89">
        <f t="shared" si="39"/>
        <v>42.857142857142854</v>
      </c>
      <c r="Z76" s="87">
        <f t="shared" si="29"/>
        <v>14.285714285714285</v>
      </c>
      <c r="AA76" s="88">
        <f t="shared" si="30"/>
        <v>85.71428571428571</v>
      </c>
      <c r="AB76" s="89">
        <f t="shared" si="31"/>
        <v>42.857142857142854</v>
      </c>
      <c r="AC76" s="88">
        <f t="shared" si="32"/>
        <v>57.14285714285714</v>
      </c>
    </row>
    <row r="77" spans="1:29" ht="15" customHeight="1">
      <c r="A77" s="95">
        <v>82</v>
      </c>
      <c r="B77" s="145" t="s">
        <v>102</v>
      </c>
      <c r="C77" s="98">
        <f t="shared" si="28"/>
        <v>108</v>
      </c>
      <c r="D77" s="186">
        <v>6</v>
      </c>
      <c r="E77" s="187">
        <v>102</v>
      </c>
      <c r="F77" s="98">
        <f t="shared" si="11"/>
        <v>108</v>
      </c>
      <c r="G77" s="186">
        <v>1</v>
      </c>
      <c r="H77" s="187">
        <v>107</v>
      </c>
      <c r="I77" s="98">
        <f t="shared" si="12"/>
        <v>108</v>
      </c>
      <c r="J77" s="186">
        <v>17</v>
      </c>
      <c r="K77" s="186">
        <v>36</v>
      </c>
      <c r="L77" s="187">
        <v>55</v>
      </c>
      <c r="M77" s="96">
        <f t="shared" si="13"/>
        <v>108</v>
      </c>
      <c r="N77" s="186">
        <v>11</v>
      </c>
      <c r="O77" s="187">
        <v>97</v>
      </c>
      <c r="P77" s="98">
        <f t="shared" si="14"/>
        <v>108</v>
      </c>
      <c r="Q77" s="186">
        <v>26</v>
      </c>
      <c r="R77" s="187">
        <v>82</v>
      </c>
      <c r="S77" s="99">
        <f t="shared" si="33"/>
        <v>5.555555555555555</v>
      </c>
      <c r="T77" s="100">
        <f t="shared" si="34"/>
        <v>94.44444444444444</v>
      </c>
      <c r="U77" s="99">
        <f t="shared" si="35"/>
        <v>0.9259259259259258</v>
      </c>
      <c r="V77" s="100">
        <f t="shared" si="36"/>
        <v>99.07407407407408</v>
      </c>
      <c r="W77" s="99">
        <f t="shared" si="37"/>
        <v>15.74074074074074</v>
      </c>
      <c r="X77" s="101">
        <f t="shared" si="38"/>
        <v>33.33333333333333</v>
      </c>
      <c r="Y77" s="101">
        <f t="shared" si="39"/>
        <v>50.92592592592593</v>
      </c>
      <c r="Z77" s="99">
        <f t="shared" si="29"/>
        <v>10.185185185185185</v>
      </c>
      <c r="AA77" s="100">
        <f t="shared" si="30"/>
        <v>89.81481481481481</v>
      </c>
      <c r="AB77" s="101">
        <f t="shared" si="31"/>
        <v>24.074074074074073</v>
      </c>
      <c r="AC77" s="100">
        <f t="shared" si="32"/>
        <v>75.92592592592592</v>
      </c>
    </row>
    <row r="78" spans="1:29" ht="15" customHeight="1">
      <c r="A78" s="30">
        <v>85</v>
      </c>
      <c r="B78" s="142" t="s">
        <v>103</v>
      </c>
      <c r="C78" s="74">
        <f t="shared" si="28"/>
        <v>77</v>
      </c>
      <c r="D78" s="72">
        <v>8</v>
      </c>
      <c r="E78" s="73">
        <v>69</v>
      </c>
      <c r="F78" s="74">
        <f t="shared" si="11"/>
        <v>77</v>
      </c>
      <c r="G78" s="72">
        <v>6</v>
      </c>
      <c r="H78" s="73">
        <v>71</v>
      </c>
      <c r="I78" s="74">
        <f t="shared" si="12"/>
        <v>77</v>
      </c>
      <c r="J78" s="72">
        <v>5</v>
      </c>
      <c r="K78" s="72">
        <v>48</v>
      </c>
      <c r="L78" s="73">
        <v>24</v>
      </c>
      <c r="M78" s="72">
        <f t="shared" si="13"/>
        <v>77</v>
      </c>
      <c r="N78" s="72">
        <v>10</v>
      </c>
      <c r="O78" s="73">
        <v>67</v>
      </c>
      <c r="P78" s="74">
        <f t="shared" si="14"/>
        <v>77</v>
      </c>
      <c r="Q78" s="72">
        <v>31</v>
      </c>
      <c r="R78" s="73">
        <v>46</v>
      </c>
      <c r="S78" s="87">
        <f t="shared" si="33"/>
        <v>10.38961038961039</v>
      </c>
      <c r="T78" s="88">
        <f t="shared" si="34"/>
        <v>89.6103896103896</v>
      </c>
      <c r="U78" s="87">
        <f t="shared" si="35"/>
        <v>7.792207792207792</v>
      </c>
      <c r="V78" s="88">
        <f t="shared" si="36"/>
        <v>92.20779220779221</v>
      </c>
      <c r="W78" s="87">
        <f t="shared" si="37"/>
        <v>6.493506493506493</v>
      </c>
      <c r="X78" s="89">
        <f t="shared" si="38"/>
        <v>62.33766233766234</v>
      </c>
      <c r="Y78" s="89">
        <f t="shared" si="39"/>
        <v>31.16883116883117</v>
      </c>
      <c r="Z78" s="87">
        <f t="shared" si="29"/>
        <v>12.987012987012985</v>
      </c>
      <c r="AA78" s="88">
        <f t="shared" si="30"/>
        <v>87.01298701298701</v>
      </c>
      <c r="AB78" s="89">
        <f t="shared" si="31"/>
        <v>40.25974025974026</v>
      </c>
      <c r="AC78" s="88">
        <f t="shared" si="32"/>
        <v>59.74025974025974</v>
      </c>
    </row>
    <row r="79" spans="1:29" ht="15" customHeight="1">
      <c r="A79" s="95">
        <v>86</v>
      </c>
      <c r="B79" s="145" t="s">
        <v>104</v>
      </c>
      <c r="C79" s="98">
        <f t="shared" si="28"/>
        <v>223</v>
      </c>
      <c r="D79" s="186">
        <v>42</v>
      </c>
      <c r="E79" s="187">
        <v>181</v>
      </c>
      <c r="F79" s="98">
        <f t="shared" si="11"/>
        <v>223</v>
      </c>
      <c r="G79" s="186">
        <v>24</v>
      </c>
      <c r="H79" s="187">
        <v>199</v>
      </c>
      <c r="I79" s="98">
        <f t="shared" si="12"/>
        <v>223</v>
      </c>
      <c r="J79" s="186">
        <v>70</v>
      </c>
      <c r="K79" s="186">
        <v>67</v>
      </c>
      <c r="L79" s="187">
        <v>86</v>
      </c>
      <c r="M79" s="96">
        <f t="shared" si="13"/>
        <v>223</v>
      </c>
      <c r="N79" s="186">
        <v>35</v>
      </c>
      <c r="O79" s="187">
        <v>188</v>
      </c>
      <c r="P79" s="98">
        <f t="shared" si="14"/>
        <v>223</v>
      </c>
      <c r="Q79" s="186">
        <v>86</v>
      </c>
      <c r="R79" s="187">
        <v>137</v>
      </c>
      <c r="S79" s="99">
        <f t="shared" si="33"/>
        <v>18.83408071748879</v>
      </c>
      <c r="T79" s="100">
        <f t="shared" si="34"/>
        <v>81.16591928251121</v>
      </c>
      <c r="U79" s="99">
        <f t="shared" si="35"/>
        <v>10.762331838565023</v>
      </c>
      <c r="V79" s="100">
        <f t="shared" si="36"/>
        <v>89.23766816143498</v>
      </c>
      <c r="W79" s="99">
        <f t="shared" si="37"/>
        <v>31.390134529147986</v>
      </c>
      <c r="X79" s="101">
        <f t="shared" si="38"/>
        <v>30.04484304932735</v>
      </c>
      <c r="Y79" s="101">
        <f t="shared" si="39"/>
        <v>38.56502242152467</v>
      </c>
      <c r="Z79" s="99">
        <f t="shared" si="29"/>
        <v>15.695067264573993</v>
      </c>
      <c r="AA79" s="100">
        <f t="shared" si="30"/>
        <v>84.30493273542601</v>
      </c>
      <c r="AB79" s="101">
        <f t="shared" si="31"/>
        <v>38.56502242152467</v>
      </c>
      <c r="AC79" s="100">
        <f t="shared" si="32"/>
        <v>61.43497757847533</v>
      </c>
    </row>
    <row r="80" spans="1:29" ht="15" customHeight="1">
      <c r="A80" s="30">
        <v>87</v>
      </c>
      <c r="B80" s="142" t="s">
        <v>105</v>
      </c>
      <c r="C80" s="74">
        <f t="shared" si="28"/>
        <v>2</v>
      </c>
      <c r="D80" s="72"/>
      <c r="E80" s="73">
        <v>2</v>
      </c>
      <c r="F80" s="74">
        <f t="shared" si="11"/>
        <v>2</v>
      </c>
      <c r="G80" s="72"/>
      <c r="H80" s="73">
        <v>2</v>
      </c>
      <c r="I80" s="74">
        <f t="shared" si="12"/>
        <v>2</v>
      </c>
      <c r="J80" s="72"/>
      <c r="K80" s="72"/>
      <c r="L80" s="73">
        <v>2</v>
      </c>
      <c r="M80" s="72">
        <f t="shared" si="13"/>
        <v>2</v>
      </c>
      <c r="N80" s="72"/>
      <c r="O80" s="73">
        <v>2</v>
      </c>
      <c r="P80" s="74">
        <f t="shared" si="14"/>
        <v>2</v>
      </c>
      <c r="Q80" s="72">
        <v>2</v>
      </c>
      <c r="R80" s="73"/>
      <c r="S80" s="87">
        <f t="shared" si="33"/>
        <v>0</v>
      </c>
      <c r="T80" s="88">
        <f t="shared" si="34"/>
        <v>100</v>
      </c>
      <c r="U80" s="87">
        <f t="shared" si="35"/>
        <v>0</v>
      </c>
      <c r="V80" s="88">
        <f t="shared" si="36"/>
        <v>100</v>
      </c>
      <c r="W80" s="87">
        <f t="shared" si="37"/>
        <v>0</v>
      </c>
      <c r="X80" s="89">
        <f t="shared" si="38"/>
        <v>0</v>
      </c>
      <c r="Y80" s="89">
        <f t="shared" si="39"/>
        <v>100</v>
      </c>
      <c r="Z80" s="87">
        <f t="shared" si="29"/>
        <v>0</v>
      </c>
      <c r="AA80" s="88">
        <f t="shared" si="30"/>
        <v>100</v>
      </c>
      <c r="AB80" s="89">
        <f t="shared" si="31"/>
        <v>100</v>
      </c>
      <c r="AC80" s="88">
        <f t="shared" si="32"/>
        <v>0</v>
      </c>
    </row>
    <row r="81" spans="1:29" ht="15" customHeight="1">
      <c r="A81" s="95">
        <v>90</v>
      </c>
      <c r="B81" s="145" t="s">
        <v>106</v>
      </c>
      <c r="C81" s="98">
        <f t="shared" si="28"/>
        <v>10</v>
      </c>
      <c r="D81" s="186">
        <v>3</v>
      </c>
      <c r="E81" s="187">
        <v>7</v>
      </c>
      <c r="F81" s="98">
        <f t="shared" si="11"/>
        <v>10</v>
      </c>
      <c r="G81" s="186">
        <v>1</v>
      </c>
      <c r="H81" s="187">
        <v>9</v>
      </c>
      <c r="I81" s="98">
        <f t="shared" si="12"/>
        <v>10</v>
      </c>
      <c r="J81" s="186"/>
      <c r="K81" s="186">
        <v>7</v>
      </c>
      <c r="L81" s="187">
        <v>3</v>
      </c>
      <c r="M81" s="96">
        <f t="shared" si="13"/>
        <v>10</v>
      </c>
      <c r="N81" s="186">
        <v>4</v>
      </c>
      <c r="O81" s="187">
        <v>6</v>
      </c>
      <c r="P81" s="98">
        <f t="shared" si="14"/>
        <v>10</v>
      </c>
      <c r="Q81" s="186">
        <v>7</v>
      </c>
      <c r="R81" s="187">
        <v>3</v>
      </c>
      <c r="S81" s="99">
        <f t="shared" si="33"/>
        <v>30</v>
      </c>
      <c r="T81" s="100">
        <f t="shared" si="34"/>
        <v>70</v>
      </c>
      <c r="U81" s="99">
        <f t="shared" si="35"/>
        <v>10</v>
      </c>
      <c r="V81" s="100">
        <f t="shared" si="36"/>
        <v>90</v>
      </c>
      <c r="W81" s="99">
        <f t="shared" si="37"/>
        <v>0</v>
      </c>
      <c r="X81" s="101">
        <f t="shared" si="38"/>
        <v>70</v>
      </c>
      <c r="Y81" s="101">
        <f t="shared" si="39"/>
        <v>30</v>
      </c>
      <c r="Z81" s="99">
        <f t="shared" si="29"/>
        <v>40</v>
      </c>
      <c r="AA81" s="100">
        <f t="shared" si="30"/>
        <v>60</v>
      </c>
      <c r="AB81" s="101">
        <f t="shared" si="31"/>
        <v>70</v>
      </c>
      <c r="AC81" s="100">
        <f t="shared" si="32"/>
        <v>30</v>
      </c>
    </row>
    <row r="82" spans="1:29" ht="15" customHeight="1">
      <c r="A82" s="30">
        <v>92</v>
      </c>
      <c r="B82" s="142" t="s">
        <v>107</v>
      </c>
      <c r="C82" s="74">
        <f t="shared" si="28"/>
        <v>39</v>
      </c>
      <c r="D82" s="72">
        <v>4</v>
      </c>
      <c r="E82" s="73">
        <v>35</v>
      </c>
      <c r="F82" s="74">
        <f t="shared" si="11"/>
        <v>39</v>
      </c>
      <c r="G82" s="72">
        <v>1</v>
      </c>
      <c r="H82" s="73">
        <v>38</v>
      </c>
      <c r="I82" s="74">
        <f t="shared" si="12"/>
        <v>39</v>
      </c>
      <c r="J82" s="72">
        <v>8</v>
      </c>
      <c r="K82" s="72">
        <v>15</v>
      </c>
      <c r="L82" s="73">
        <v>16</v>
      </c>
      <c r="M82" s="72">
        <f t="shared" si="13"/>
        <v>39</v>
      </c>
      <c r="N82" s="72">
        <v>3</v>
      </c>
      <c r="O82" s="73">
        <v>36</v>
      </c>
      <c r="P82" s="74">
        <f t="shared" si="14"/>
        <v>39</v>
      </c>
      <c r="Q82" s="72">
        <v>13</v>
      </c>
      <c r="R82" s="73">
        <v>26</v>
      </c>
      <c r="S82" s="87">
        <f t="shared" si="33"/>
        <v>10.256410256410255</v>
      </c>
      <c r="T82" s="88">
        <f t="shared" si="34"/>
        <v>89.74358974358975</v>
      </c>
      <c r="U82" s="87">
        <f t="shared" si="35"/>
        <v>2.564102564102564</v>
      </c>
      <c r="V82" s="88">
        <f t="shared" si="36"/>
        <v>97.43589743589743</v>
      </c>
      <c r="W82" s="87">
        <f t="shared" si="37"/>
        <v>20.51282051282051</v>
      </c>
      <c r="X82" s="89">
        <f t="shared" si="38"/>
        <v>38.46153846153847</v>
      </c>
      <c r="Y82" s="89">
        <f t="shared" si="39"/>
        <v>41.02564102564102</v>
      </c>
      <c r="Z82" s="87">
        <f t="shared" si="29"/>
        <v>7.6923076923076925</v>
      </c>
      <c r="AA82" s="88">
        <f t="shared" si="30"/>
        <v>92.3076923076923</v>
      </c>
      <c r="AB82" s="89">
        <f t="shared" si="31"/>
        <v>33.33333333333333</v>
      </c>
      <c r="AC82" s="88">
        <f t="shared" si="32"/>
        <v>66.66666666666666</v>
      </c>
    </row>
    <row r="83" spans="1:29" s="37" customFormat="1" ht="15" customHeight="1">
      <c r="A83" s="95">
        <v>93</v>
      </c>
      <c r="B83" s="145" t="s">
        <v>108</v>
      </c>
      <c r="C83" s="98">
        <f t="shared" si="28"/>
        <v>39</v>
      </c>
      <c r="D83" s="186">
        <v>6</v>
      </c>
      <c r="E83" s="187">
        <v>33</v>
      </c>
      <c r="F83" s="98">
        <f t="shared" si="11"/>
        <v>39</v>
      </c>
      <c r="G83" s="186">
        <v>5</v>
      </c>
      <c r="H83" s="187">
        <v>34</v>
      </c>
      <c r="I83" s="98">
        <f t="shared" si="12"/>
        <v>39</v>
      </c>
      <c r="J83" s="186">
        <v>3</v>
      </c>
      <c r="K83" s="186">
        <v>24</v>
      </c>
      <c r="L83" s="187">
        <v>12</v>
      </c>
      <c r="M83" s="96">
        <f t="shared" si="13"/>
        <v>39</v>
      </c>
      <c r="N83" s="186">
        <v>8</v>
      </c>
      <c r="O83" s="187">
        <v>31</v>
      </c>
      <c r="P83" s="98">
        <f t="shared" si="14"/>
        <v>39</v>
      </c>
      <c r="Q83" s="186">
        <v>18</v>
      </c>
      <c r="R83" s="187">
        <v>21</v>
      </c>
      <c r="S83" s="99">
        <f t="shared" si="33"/>
        <v>15.384615384615385</v>
      </c>
      <c r="T83" s="100">
        <f t="shared" si="34"/>
        <v>84.61538461538461</v>
      </c>
      <c r="U83" s="99">
        <f t="shared" si="35"/>
        <v>12.82051282051282</v>
      </c>
      <c r="V83" s="100">
        <f t="shared" si="36"/>
        <v>87.17948717948718</v>
      </c>
      <c r="W83" s="99">
        <f t="shared" si="37"/>
        <v>7.6923076923076925</v>
      </c>
      <c r="X83" s="101">
        <f t="shared" si="38"/>
        <v>61.53846153846154</v>
      </c>
      <c r="Y83" s="101">
        <f t="shared" si="39"/>
        <v>30.76923076923077</v>
      </c>
      <c r="Z83" s="99">
        <f t="shared" si="29"/>
        <v>20.51282051282051</v>
      </c>
      <c r="AA83" s="100">
        <f t="shared" si="30"/>
        <v>79.48717948717949</v>
      </c>
      <c r="AB83" s="101">
        <f t="shared" si="31"/>
        <v>46.15384615384615</v>
      </c>
      <c r="AC83" s="100">
        <f t="shared" si="32"/>
        <v>53.84615384615385</v>
      </c>
    </row>
    <row r="84" spans="1:29" ht="15" customHeight="1">
      <c r="A84" s="30">
        <v>95</v>
      </c>
      <c r="B84" s="142" t="s">
        <v>109</v>
      </c>
      <c r="C84" s="74">
        <f t="shared" si="28"/>
        <v>6</v>
      </c>
      <c r="D84" s="72"/>
      <c r="E84" s="73">
        <v>6</v>
      </c>
      <c r="F84" s="74">
        <f t="shared" si="11"/>
        <v>6</v>
      </c>
      <c r="G84" s="72"/>
      <c r="H84" s="73">
        <v>6</v>
      </c>
      <c r="I84" s="74">
        <f t="shared" si="12"/>
        <v>6</v>
      </c>
      <c r="J84" s="72">
        <v>3</v>
      </c>
      <c r="K84" s="72">
        <v>2</v>
      </c>
      <c r="L84" s="73">
        <v>1</v>
      </c>
      <c r="M84" s="72">
        <f t="shared" si="13"/>
        <v>6</v>
      </c>
      <c r="N84" s="72"/>
      <c r="O84" s="73">
        <v>6</v>
      </c>
      <c r="P84" s="74">
        <f t="shared" si="14"/>
        <v>6</v>
      </c>
      <c r="Q84" s="72">
        <v>1</v>
      </c>
      <c r="R84" s="73">
        <v>5</v>
      </c>
      <c r="S84" s="87">
        <f t="shared" si="33"/>
        <v>0</v>
      </c>
      <c r="T84" s="88">
        <f t="shared" si="34"/>
        <v>100</v>
      </c>
      <c r="U84" s="87">
        <f t="shared" si="35"/>
        <v>0</v>
      </c>
      <c r="V84" s="88">
        <f t="shared" si="36"/>
        <v>100</v>
      </c>
      <c r="W84" s="87">
        <f t="shared" si="37"/>
        <v>50</v>
      </c>
      <c r="X84" s="89">
        <f t="shared" si="38"/>
        <v>33.33333333333333</v>
      </c>
      <c r="Y84" s="89">
        <f t="shared" si="39"/>
        <v>16.666666666666664</v>
      </c>
      <c r="Z84" s="87">
        <f t="shared" si="29"/>
        <v>0</v>
      </c>
      <c r="AA84" s="88">
        <f t="shared" si="30"/>
        <v>100</v>
      </c>
      <c r="AB84" s="89">
        <f t="shared" si="31"/>
        <v>16.666666666666664</v>
      </c>
      <c r="AC84" s="88">
        <f t="shared" si="32"/>
        <v>83.33333333333334</v>
      </c>
    </row>
    <row r="85" spans="1:29" ht="12">
      <c r="A85" s="122">
        <v>96</v>
      </c>
      <c r="B85" s="152" t="s">
        <v>110</v>
      </c>
      <c r="C85" s="296">
        <f t="shared" si="28"/>
        <v>24</v>
      </c>
      <c r="D85" s="216">
        <v>3</v>
      </c>
      <c r="E85" s="217">
        <v>21</v>
      </c>
      <c r="F85" s="296">
        <f t="shared" si="11"/>
        <v>24</v>
      </c>
      <c r="G85" s="216">
        <v>2</v>
      </c>
      <c r="H85" s="217">
        <v>22</v>
      </c>
      <c r="I85" s="296">
        <f t="shared" si="12"/>
        <v>24</v>
      </c>
      <c r="J85" s="216">
        <v>11</v>
      </c>
      <c r="K85" s="216">
        <v>3</v>
      </c>
      <c r="L85" s="217">
        <v>10</v>
      </c>
      <c r="M85" s="296">
        <f t="shared" si="13"/>
        <v>24</v>
      </c>
      <c r="N85" s="216"/>
      <c r="O85" s="217">
        <v>24</v>
      </c>
      <c r="P85" s="296">
        <f t="shared" si="14"/>
        <v>24</v>
      </c>
      <c r="Q85" s="216">
        <v>7</v>
      </c>
      <c r="R85" s="217">
        <v>17</v>
      </c>
      <c r="S85" s="169">
        <f t="shared" si="33"/>
        <v>12.5</v>
      </c>
      <c r="T85" s="171">
        <f t="shared" si="34"/>
        <v>87.5</v>
      </c>
      <c r="U85" s="169">
        <f t="shared" si="35"/>
        <v>8.333333333333332</v>
      </c>
      <c r="V85" s="171">
        <f t="shared" si="36"/>
        <v>91.66666666666666</v>
      </c>
      <c r="W85" s="169">
        <f t="shared" si="37"/>
        <v>45.83333333333333</v>
      </c>
      <c r="X85" s="170">
        <f t="shared" si="38"/>
        <v>12.5</v>
      </c>
      <c r="Y85" s="170">
        <f t="shared" si="39"/>
        <v>41.66666666666667</v>
      </c>
      <c r="Z85" s="169">
        <f t="shared" si="29"/>
        <v>0</v>
      </c>
      <c r="AA85" s="171">
        <f t="shared" si="30"/>
        <v>100</v>
      </c>
      <c r="AB85" s="170">
        <f t="shared" si="31"/>
        <v>29.166666666666668</v>
      </c>
      <c r="AC85" s="171">
        <f t="shared" si="32"/>
        <v>70.83333333333334</v>
      </c>
    </row>
    <row r="86" ht="12">
      <c r="A86" s="11" t="s">
        <v>123</v>
      </c>
    </row>
  </sheetData>
  <sheetProtection/>
  <mergeCells count="29">
    <mergeCell ref="A6:O6"/>
    <mergeCell ref="A23:A25"/>
    <mergeCell ref="B23:B25"/>
    <mergeCell ref="F24:H24"/>
    <mergeCell ref="M13:O13"/>
    <mergeCell ref="P13:R13"/>
    <mergeCell ref="A12:A14"/>
    <mergeCell ref="B12:B14"/>
    <mergeCell ref="C13:E13"/>
    <mergeCell ref="F13:H13"/>
    <mergeCell ref="C12:R12"/>
    <mergeCell ref="S12:AC12"/>
    <mergeCell ref="S24:T24"/>
    <mergeCell ref="U24:V24"/>
    <mergeCell ref="W24:Y24"/>
    <mergeCell ref="Z24:AA24"/>
    <mergeCell ref="AB24:AC24"/>
    <mergeCell ref="M24:O24"/>
    <mergeCell ref="P24:R24"/>
    <mergeCell ref="I24:L24"/>
    <mergeCell ref="C24:E24"/>
    <mergeCell ref="C23:R23"/>
    <mergeCell ref="S23:AC23"/>
    <mergeCell ref="S13:T13"/>
    <mergeCell ref="U13:V13"/>
    <mergeCell ref="W13:Y13"/>
    <mergeCell ref="Z13:AA13"/>
    <mergeCell ref="AB13:AC13"/>
    <mergeCell ref="I13:L13"/>
  </mergeCells>
  <printOptions/>
  <pageMargins left="0.75" right="0.75" top="1" bottom="1" header="0" footer="0"/>
  <pageSetup horizontalDpi="600" verticalDpi="600" orientation="portrait"/>
  <ignoredErrors>
    <ignoredError sqref="D16:E16 G16:H16 K16:L16 N16:O16 Q16:R16 D17:E19 G17:H19 J16:J19 K17:L19 N17:O19 Q17:R19 C55:C85 F55:F85 I55:I85 M55:M85" formulaRange="1"/>
    <ignoredError sqref="F26 I26 M26 P26" formula="1"/>
  </ignoredErrors>
  <drawing r:id="rId1"/>
</worksheet>
</file>

<file path=xl/worksheets/sheet4.xml><?xml version="1.0" encoding="utf-8"?>
<worksheet xmlns="http://schemas.openxmlformats.org/spreadsheetml/2006/main" xmlns:r="http://schemas.openxmlformats.org/officeDocument/2006/relationships">
  <dimension ref="A6:V87"/>
  <sheetViews>
    <sheetView showGridLines="0" zoomScalePageLayoutView="0" workbookViewId="0" topLeftCell="A1">
      <selection activeCell="A6" sqref="A6:O6"/>
    </sheetView>
  </sheetViews>
  <sheetFormatPr defaultColWidth="11.421875" defaultRowHeight="12.75"/>
  <cols>
    <col min="1" max="1" width="24.00390625" style="11" customWidth="1"/>
    <col min="2" max="2" width="48.140625" style="11" customWidth="1"/>
    <col min="3" max="3" width="14.00390625" style="12" customWidth="1"/>
    <col min="4" max="5" width="11.140625" style="12" customWidth="1"/>
    <col min="6" max="6" width="14.421875" style="12" customWidth="1"/>
    <col min="7" max="7" width="12.421875" style="12" customWidth="1"/>
    <col min="8" max="8" width="10.421875" style="12" customWidth="1"/>
    <col min="9" max="9" width="14.8515625" style="12" customWidth="1"/>
    <col min="10" max="10" width="11.421875" style="12" customWidth="1"/>
    <col min="11" max="11" width="12.140625" style="12" customWidth="1"/>
    <col min="12" max="12" width="14.421875" style="12" customWidth="1"/>
    <col min="13" max="13" width="11.421875" style="12" customWidth="1"/>
    <col min="14" max="14" width="12.421875" style="12" customWidth="1"/>
    <col min="15" max="22" width="11.8515625" style="12" customWidth="1"/>
    <col min="23" max="16384" width="11.421875" style="11" customWidth="1"/>
  </cols>
  <sheetData>
    <row r="1" ht="12"/>
    <row r="2" ht="12"/>
    <row r="3" ht="12"/>
    <row r="4" ht="12"/>
    <row r="5" ht="12"/>
    <row r="6" spans="1:22" s="20" customFormat="1" ht="16.5">
      <c r="A6" s="381" t="s">
        <v>50</v>
      </c>
      <c r="B6" s="381"/>
      <c r="C6" s="381"/>
      <c r="D6" s="381"/>
      <c r="E6" s="381"/>
      <c r="F6" s="381"/>
      <c r="G6" s="381"/>
      <c r="H6" s="381"/>
      <c r="I6" s="381"/>
      <c r="J6" s="381"/>
      <c r="K6" s="381"/>
      <c r="L6" s="381"/>
      <c r="M6" s="381"/>
      <c r="N6" s="381"/>
      <c r="O6" s="381"/>
      <c r="P6" s="25"/>
      <c r="Q6" s="25"/>
      <c r="R6" s="25"/>
      <c r="S6" s="25"/>
      <c r="T6" s="25"/>
      <c r="U6" s="25"/>
      <c r="V6" s="25"/>
    </row>
    <row r="7" spans="1:22" ht="15" customHeight="1">
      <c r="A7" s="23" t="s">
        <v>29</v>
      </c>
      <c r="B7" s="23"/>
      <c r="C7" s="23"/>
      <c r="D7" s="23"/>
      <c r="E7" s="23"/>
      <c r="F7" s="23"/>
      <c r="G7" s="23"/>
      <c r="H7" s="23"/>
      <c r="I7" s="23"/>
      <c r="J7" s="23"/>
      <c r="K7" s="23"/>
      <c r="L7" s="23"/>
      <c r="M7" s="23"/>
      <c r="N7" s="23"/>
      <c r="O7" s="23"/>
      <c r="P7" s="23"/>
      <c r="Q7" s="23"/>
      <c r="R7" s="23"/>
      <c r="S7" s="23"/>
      <c r="T7" s="23"/>
      <c r="U7" s="23"/>
      <c r="V7" s="23"/>
    </row>
    <row r="8" spans="1:22" ht="15" customHeight="1">
      <c r="A8" s="23" t="s">
        <v>24</v>
      </c>
      <c r="B8" s="23"/>
      <c r="C8" s="23"/>
      <c r="D8" s="23"/>
      <c r="E8" s="23"/>
      <c r="F8" s="23"/>
      <c r="G8" s="23"/>
      <c r="H8" s="23"/>
      <c r="I8" s="23"/>
      <c r="J8" s="23"/>
      <c r="K8" s="23"/>
      <c r="L8" s="23"/>
      <c r="M8" s="23"/>
      <c r="N8" s="23"/>
      <c r="O8" s="23"/>
      <c r="P8" s="23"/>
      <c r="Q8" s="23"/>
      <c r="R8" s="23"/>
      <c r="S8" s="23"/>
      <c r="T8" s="23"/>
      <c r="U8" s="23"/>
      <c r="V8" s="23"/>
    </row>
    <row r="9" spans="1:22" ht="15" customHeight="1">
      <c r="A9" s="23" t="s">
        <v>1</v>
      </c>
      <c r="B9" s="23"/>
      <c r="C9" s="23"/>
      <c r="D9" s="23"/>
      <c r="E9" s="23"/>
      <c r="F9" s="23"/>
      <c r="G9" s="23"/>
      <c r="H9" s="23"/>
      <c r="I9" s="23"/>
      <c r="J9" s="23"/>
      <c r="K9" s="23"/>
      <c r="L9" s="23"/>
      <c r="M9" s="23"/>
      <c r="N9" s="23"/>
      <c r="O9" s="23"/>
      <c r="P9" s="23"/>
      <c r="Q9" s="23"/>
      <c r="R9" s="23"/>
      <c r="S9" s="23"/>
      <c r="T9" s="23"/>
      <c r="U9" s="23"/>
      <c r="V9" s="23"/>
    </row>
    <row r="10" spans="1:22" ht="15" customHeight="1">
      <c r="A10" s="23" t="s">
        <v>23</v>
      </c>
      <c r="B10" s="24"/>
      <c r="C10" s="24"/>
      <c r="D10" s="24"/>
      <c r="E10" s="24"/>
      <c r="F10" s="24"/>
      <c r="G10" s="24"/>
      <c r="H10" s="24"/>
      <c r="I10" s="24"/>
      <c r="J10" s="24"/>
      <c r="K10" s="24"/>
      <c r="L10" s="24"/>
      <c r="M10" s="24"/>
      <c r="N10" s="24"/>
      <c r="O10" s="24"/>
      <c r="P10" s="24"/>
      <c r="Q10" s="24"/>
      <c r="R10" s="24"/>
      <c r="S10" s="24"/>
      <c r="T10" s="24"/>
      <c r="U10" s="24"/>
      <c r="V10" s="24"/>
    </row>
    <row r="11" spans="1:22" ht="15" customHeight="1">
      <c r="A11" s="24" t="s">
        <v>172</v>
      </c>
      <c r="B11" s="24"/>
      <c r="C11" s="24"/>
      <c r="D11" s="24"/>
      <c r="E11" s="24"/>
      <c r="F11" s="24"/>
      <c r="G11" s="24"/>
      <c r="H11" s="24"/>
      <c r="I11" s="24"/>
      <c r="J11" s="24"/>
      <c r="K11" s="24"/>
      <c r="L11" s="24"/>
      <c r="M11" s="24"/>
      <c r="N11" s="24"/>
      <c r="O11" s="24"/>
      <c r="P11" s="24"/>
      <c r="Q11" s="24"/>
      <c r="R11" s="24"/>
      <c r="S11" s="24"/>
      <c r="T11" s="24"/>
      <c r="U11" s="24"/>
      <c r="V11" s="24"/>
    </row>
    <row r="12" spans="1:22" ht="15" customHeight="1">
      <c r="A12" s="401" t="s">
        <v>4</v>
      </c>
      <c r="B12" s="398" t="s">
        <v>5</v>
      </c>
      <c r="C12" s="396" t="s">
        <v>15</v>
      </c>
      <c r="D12" s="382"/>
      <c r="E12" s="382"/>
      <c r="F12" s="382"/>
      <c r="G12" s="382"/>
      <c r="H12" s="382"/>
      <c r="I12" s="382"/>
      <c r="J12" s="382"/>
      <c r="K12" s="382"/>
      <c r="L12" s="382"/>
      <c r="M12" s="382"/>
      <c r="N12" s="382"/>
      <c r="O12" s="396" t="s">
        <v>10</v>
      </c>
      <c r="P12" s="382"/>
      <c r="Q12" s="382"/>
      <c r="R12" s="382"/>
      <c r="S12" s="382"/>
      <c r="T12" s="382"/>
      <c r="U12" s="382"/>
      <c r="V12" s="383"/>
    </row>
    <row r="13" spans="1:22" ht="24.75" customHeight="1">
      <c r="A13" s="391"/>
      <c r="B13" s="399"/>
      <c r="C13" s="403" t="s">
        <v>25</v>
      </c>
      <c r="D13" s="402"/>
      <c r="E13" s="404"/>
      <c r="F13" s="403" t="s">
        <v>26</v>
      </c>
      <c r="G13" s="402"/>
      <c r="H13" s="404"/>
      <c r="I13" s="403" t="s">
        <v>27</v>
      </c>
      <c r="J13" s="402"/>
      <c r="K13" s="404"/>
      <c r="L13" s="403" t="s">
        <v>28</v>
      </c>
      <c r="M13" s="402"/>
      <c r="N13" s="404"/>
      <c r="O13" s="403" t="s">
        <v>25</v>
      </c>
      <c r="P13" s="404"/>
      <c r="Q13" s="403" t="s">
        <v>26</v>
      </c>
      <c r="R13" s="404"/>
      <c r="S13" s="403" t="s">
        <v>27</v>
      </c>
      <c r="T13" s="404"/>
      <c r="U13" s="403" t="s">
        <v>28</v>
      </c>
      <c r="V13" s="404"/>
    </row>
    <row r="14" spans="1:22" ht="62.25" customHeight="1">
      <c r="A14" s="392"/>
      <c r="B14" s="400"/>
      <c r="C14" s="52" t="s">
        <v>111</v>
      </c>
      <c r="D14" s="31" t="s">
        <v>2</v>
      </c>
      <c r="E14" s="57" t="s">
        <v>14</v>
      </c>
      <c r="F14" s="52" t="s">
        <v>111</v>
      </c>
      <c r="G14" s="31" t="s">
        <v>2</v>
      </c>
      <c r="H14" s="57" t="s">
        <v>14</v>
      </c>
      <c r="I14" s="52" t="s">
        <v>111</v>
      </c>
      <c r="J14" s="31" t="s">
        <v>2</v>
      </c>
      <c r="K14" s="57" t="s">
        <v>14</v>
      </c>
      <c r="L14" s="52" t="s">
        <v>111</v>
      </c>
      <c r="M14" s="31" t="s">
        <v>2</v>
      </c>
      <c r="N14" s="57" t="s">
        <v>14</v>
      </c>
      <c r="O14" s="193" t="s">
        <v>2</v>
      </c>
      <c r="P14" s="60" t="s">
        <v>14</v>
      </c>
      <c r="Q14" s="193" t="s">
        <v>2</v>
      </c>
      <c r="R14" s="60" t="s">
        <v>14</v>
      </c>
      <c r="S14" s="193" t="s">
        <v>2</v>
      </c>
      <c r="T14" s="60" t="s">
        <v>14</v>
      </c>
      <c r="U14" s="193" t="s">
        <v>2</v>
      </c>
      <c r="V14" s="60" t="s">
        <v>14</v>
      </c>
    </row>
    <row r="15" spans="1:22" ht="15" customHeight="1">
      <c r="A15" s="146" t="s">
        <v>0</v>
      </c>
      <c r="B15" s="41" t="s">
        <v>112</v>
      </c>
      <c r="C15" s="105">
        <f aca="true" t="shared" si="0" ref="C15:N15">SUM(C16:C19)</f>
        <v>7526</v>
      </c>
      <c r="D15" s="106">
        <f t="shared" si="0"/>
        <v>3098</v>
      </c>
      <c r="E15" s="107">
        <f t="shared" si="0"/>
        <v>4428</v>
      </c>
      <c r="F15" s="105">
        <f t="shared" si="0"/>
        <v>7522</v>
      </c>
      <c r="G15" s="106">
        <f t="shared" si="0"/>
        <v>3185</v>
      </c>
      <c r="H15" s="107">
        <f t="shared" si="0"/>
        <v>4337</v>
      </c>
      <c r="I15" s="105">
        <f t="shared" si="0"/>
        <v>7518</v>
      </c>
      <c r="J15" s="106">
        <f t="shared" si="0"/>
        <v>3662</v>
      </c>
      <c r="K15" s="107">
        <f t="shared" si="0"/>
        <v>3856</v>
      </c>
      <c r="L15" s="105">
        <f t="shared" si="0"/>
        <v>7514</v>
      </c>
      <c r="M15" s="106">
        <f t="shared" si="0"/>
        <v>5404</v>
      </c>
      <c r="N15" s="106">
        <f t="shared" si="0"/>
        <v>2110</v>
      </c>
      <c r="O15" s="127">
        <f aca="true" t="shared" si="1" ref="O15:P19">(D15/$C15)*100</f>
        <v>41.1639649216051</v>
      </c>
      <c r="P15" s="129">
        <f t="shared" si="1"/>
        <v>58.8360350783949</v>
      </c>
      <c r="Q15" s="127">
        <f aca="true" t="shared" si="2" ref="Q15:R19">(G15/$F15)*100</f>
        <v>42.342462111140655</v>
      </c>
      <c r="R15" s="129">
        <f t="shared" si="2"/>
        <v>57.657537888859345</v>
      </c>
      <c r="S15" s="127">
        <f aca="true" t="shared" si="3" ref="S15:T19">(J15/$I15)*100</f>
        <v>48.709763234902894</v>
      </c>
      <c r="T15" s="129">
        <f t="shared" si="3"/>
        <v>51.2902367650971</v>
      </c>
      <c r="U15" s="127">
        <f aca="true" t="shared" si="4" ref="U15:V19">(M15/$L15)*100</f>
        <v>71.91908437583177</v>
      </c>
      <c r="V15" s="128">
        <f t="shared" si="4"/>
        <v>28.080915624168217</v>
      </c>
    </row>
    <row r="16" spans="1:22" s="37" customFormat="1" ht="15" customHeight="1">
      <c r="A16" s="147" t="s">
        <v>116</v>
      </c>
      <c r="B16" s="94" t="s">
        <v>113</v>
      </c>
      <c r="C16" s="78">
        <f aca="true" t="shared" si="5" ref="C16:N16">SUM(C27:C48)</f>
        <v>2124</v>
      </c>
      <c r="D16" s="76">
        <f t="shared" si="5"/>
        <v>778</v>
      </c>
      <c r="E16" s="77">
        <f t="shared" si="5"/>
        <v>1346</v>
      </c>
      <c r="F16" s="78">
        <f t="shared" si="5"/>
        <v>2122</v>
      </c>
      <c r="G16" s="76">
        <f t="shared" si="5"/>
        <v>891</v>
      </c>
      <c r="H16" s="77">
        <f t="shared" si="5"/>
        <v>1231</v>
      </c>
      <c r="I16" s="78">
        <f t="shared" si="5"/>
        <v>2120</v>
      </c>
      <c r="J16" s="76">
        <f t="shared" si="5"/>
        <v>1009</v>
      </c>
      <c r="K16" s="77">
        <f t="shared" si="5"/>
        <v>1111</v>
      </c>
      <c r="L16" s="78">
        <f t="shared" si="5"/>
        <v>2120</v>
      </c>
      <c r="M16" s="76">
        <f t="shared" si="5"/>
        <v>1520</v>
      </c>
      <c r="N16" s="76">
        <f t="shared" si="5"/>
        <v>600</v>
      </c>
      <c r="O16" s="79">
        <f t="shared" si="1"/>
        <v>36.62900188323917</v>
      </c>
      <c r="P16" s="81">
        <f t="shared" si="1"/>
        <v>63.37099811676082</v>
      </c>
      <c r="Q16" s="79">
        <f t="shared" si="2"/>
        <v>41.98868991517436</v>
      </c>
      <c r="R16" s="81">
        <f t="shared" si="2"/>
        <v>58.01131008482564</v>
      </c>
      <c r="S16" s="79">
        <f t="shared" si="3"/>
        <v>47.594339622641506</v>
      </c>
      <c r="T16" s="81">
        <f t="shared" si="3"/>
        <v>52.40566037735849</v>
      </c>
      <c r="U16" s="79">
        <f t="shared" si="4"/>
        <v>71.69811320754717</v>
      </c>
      <c r="V16" s="80">
        <f t="shared" si="4"/>
        <v>28.30188679245283</v>
      </c>
    </row>
    <row r="17" spans="1:22" ht="12">
      <c r="A17" s="221" t="s">
        <v>136</v>
      </c>
      <c r="B17" s="140" t="s">
        <v>137</v>
      </c>
      <c r="C17" s="54">
        <f>SUM(C49:C51)</f>
        <v>474</v>
      </c>
      <c r="D17" s="28">
        <f aca="true" t="shared" si="6" ref="D17:N17">SUM(D49:D51)</f>
        <v>239</v>
      </c>
      <c r="E17" s="50">
        <f t="shared" si="6"/>
        <v>235</v>
      </c>
      <c r="F17" s="28">
        <f>SUM(F49:F51)</f>
        <v>474</v>
      </c>
      <c r="G17" s="28">
        <f t="shared" si="6"/>
        <v>263</v>
      </c>
      <c r="H17" s="28">
        <f t="shared" si="6"/>
        <v>211</v>
      </c>
      <c r="I17" s="54">
        <f>SUM(I49:I51)</f>
        <v>474</v>
      </c>
      <c r="J17" s="28">
        <f t="shared" si="6"/>
        <v>302</v>
      </c>
      <c r="K17" s="50">
        <f t="shared" si="6"/>
        <v>172</v>
      </c>
      <c r="L17" s="54">
        <f>SUM(L49:L51)</f>
        <v>474</v>
      </c>
      <c r="M17" s="28">
        <f t="shared" si="6"/>
        <v>400</v>
      </c>
      <c r="N17" s="50">
        <f t="shared" si="6"/>
        <v>74</v>
      </c>
      <c r="O17" s="112">
        <f>(D17/$C17)*100</f>
        <v>50.42194092827004</v>
      </c>
      <c r="P17" s="113">
        <f>(E17/$C17)*100</f>
        <v>49.57805907172996</v>
      </c>
      <c r="Q17" s="108">
        <f>(G17/$F17)*100</f>
        <v>55.48523206751055</v>
      </c>
      <c r="R17" s="108">
        <f>(H17/$F17)*100</f>
        <v>44.51476793248945</v>
      </c>
      <c r="S17" s="112">
        <f>(J17/$I17)*100</f>
        <v>63.71308016877637</v>
      </c>
      <c r="T17" s="113">
        <f>(K17/$I17)*100</f>
        <v>36.28691983122363</v>
      </c>
      <c r="U17" s="108">
        <f>(M17/$L17)*100</f>
        <v>84.38818565400844</v>
      </c>
      <c r="V17" s="113">
        <f>(N17/$L17)*100</f>
        <v>15.611814345991561</v>
      </c>
    </row>
    <row r="18" spans="1:22" s="37" customFormat="1" ht="15" customHeight="1">
      <c r="A18" s="195" t="s">
        <v>117</v>
      </c>
      <c r="B18" s="198" t="s">
        <v>114</v>
      </c>
      <c r="C18" s="78">
        <f>SUM(C52:C54)</f>
        <v>2577</v>
      </c>
      <c r="D18" s="76">
        <f aca="true" t="shared" si="7" ref="D18:N18">SUM(D52:D54)</f>
        <v>981</v>
      </c>
      <c r="E18" s="77">
        <f t="shared" si="7"/>
        <v>1596</v>
      </c>
      <c r="F18" s="78">
        <f>SUM(F52:F54)</f>
        <v>2576</v>
      </c>
      <c r="G18" s="76">
        <f t="shared" si="7"/>
        <v>994</v>
      </c>
      <c r="H18" s="77">
        <f t="shared" si="7"/>
        <v>1582</v>
      </c>
      <c r="I18" s="78">
        <f>SUM(I52:I54)</f>
        <v>2576</v>
      </c>
      <c r="J18" s="76">
        <f t="shared" si="7"/>
        <v>937</v>
      </c>
      <c r="K18" s="77">
        <f t="shared" si="7"/>
        <v>1639</v>
      </c>
      <c r="L18" s="78">
        <f>SUM(L52:L54)</f>
        <v>2573</v>
      </c>
      <c r="M18" s="76">
        <f t="shared" si="7"/>
        <v>1733</v>
      </c>
      <c r="N18" s="77">
        <f t="shared" si="7"/>
        <v>840</v>
      </c>
      <c r="O18" s="79">
        <f t="shared" si="1"/>
        <v>38.06752037252619</v>
      </c>
      <c r="P18" s="81">
        <f t="shared" si="1"/>
        <v>61.9324796274738</v>
      </c>
      <c r="Q18" s="79">
        <f t="shared" si="2"/>
        <v>38.58695652173913</v>
      </c>
      <c r="R18" s="81">
        <f t="shared" si="2"/>
        <v>61.41304347826087</v>
      </c>
      <c r="S18" s="79">
        <f t="shared" si="3"/>
        <v>36.37422360248447</v>
      </c>
      <c r="T18" s="81">
        <f t="shared" si="3"/>
        <v>63.62577639751553</v>
      </c>
      <c r="U18" s="79">
        <f t="shared" si="4"/>
        <v>67.35328410415858</v>
      </c>
      <c r="V18" s="80">
        <f t="shared" si="4"/>
        <v>32.64671589584143</v>
      </c>
    </row>
    <row r="19" spans="1:22" ht="12">
      <c r="A19" s="222" t="s">
        <v>118</v>
      </c>
      <c r="B19" s="212" t="s">
        <v>115</v>
      </c>
      <c r="C19" s="223">
        <f>SUM(C55:C85)</f>
        <v>2351</v>
      </c>
      <c r="D19" s="224">
        <f aca="true" t="shared" si="8" ref="D19:N19">SUM(D55:D85)</f>
        <v>1100</v>
      </c>
      <c r="E19" s="225">
        <f t="shared" si="8"/>
        <v>1251</v>
      </c>
      <c r="F19" s="224">
        <f>SUM(F55:F85)</f>
        <v>2350</v>
      </c>
      <c r="G19" s="224">
        <f t="shared" si="8"/>
        <v>1037</v>
      </c>
      <c r="H19" s="224">
        <f t="shared" si="8"/>
        <v>1313</v>
      </c>
      <c r="I19" s="223">
        <f>SUM(I55:I85)</f>
        <v>2348</v>
      </c>
      <c r="J19" s="224">
        <f t="shared" si="8"/>
        <v>1414</v>
      </c>
      <c r="K19" s="225">
        <f t="shared" si="8"/>
        <v>934</v>
      </c>
      <c r="L19" s="223">
        <f>SUM(L55:L85)</f>
        <v>2347</v>
      </c>
      <c r="M19" s="224">
        <f t="shared" si="8"/>
        <v>1751</v>
      </c>
      <c r="N19" s="225">
        <f t="shared" si="8"/>
        <v>596</v>
      </c>
      <c r="O19" s="226">
        <f t="shared" si="1"/>
        <v>46.78860059549128</v>
      </c>
      <c r="P19" s="227">
        <f t="shared" si="1"/>
        <v>53.21139940450872</v>
      </c>
      <c r="Q19" s="228">
        <f t="shared" si="2"/>
        <v>44.12765957446808</v>
      </c>
      <c r="R19" s="228">
        <f t="shared" si="2"/>
        <v>55.87234042553192</v>
      </c>
      <c r="S19" s="226">
        <f t="shared" si="3"/>
        <v>60.221465076660984</v>
      </c>
      <c r="T19" s="227">
        <f t="shared" si="3"/>
        <v>39.77853492333901</v>
      </c>
      <c r="U19" s="228">
        <f t="shared" si="4"/>
        <v>74.6058798466127</v>
      </c>
      <c r="V19" s="227">
        <f t="shared" si="4"/>
        <v>25.394120153387302</v>
      </c>
    </row>
    <row r="20" spans="1:22"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row>
    <row r="21" spans="1:22"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row>
    <row r="22" spans="1:22"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row>
    <row r="23" spans="1:22" ht="14.25">
      <c r="A23" s="388" t="s">
        <v>4</v>
      </c>
      <c r="B23" s="401" t="s">
        <v>5</v>
      </c>
      <c r="C23" s="396" t="s">
        <v>15</v>
      </c>
      <c r="D23" s="382"/>
      <c r="E23" s="382"/>
      <c r="F23" s="382"/>
      <c r="G23" s="382"/>
      <c r="H23" s="382"/>
      <c r="I23" s="382"/>
      <c r="J23" s="382"/>
      <c r="K23" s="382"/>
      <c r="L23" s="382"/>
      <c r="M23" s="382"/>
      <c r="N23" s="382"/>
      <c r="O23" s="396" t="s">
        <v>10</v>
      </c>
      <c r="P23" s="382"/>
      <c r="Q23" s="382"/>
      <c r="R23" s="382"/>
      <c r="S23" s="382"/>
      <c r="T23" s="382"/>
      <c r="U23" s="382"/>
      <c r="V23" s="383"/>
    </row>
    <row r="24" spans="1:22" ht="31.5" customHeight="1">
      <c r="A24" s="389"/>
      <c r="B24" s="391"/>
      <c r="C24" s="403" t="s">
        <v>25</v>
      </c>
      <c r="D24" s="402"/>
      <c r="E24" s="404"/>
      <c r="F24" s="403" t="s">
        <v>26</v>
      </c>
      <c r="G24" s="402"/>
      <c r="H24" s="404"/>
      <c r="I24" s="403" t="s">
        <v>27</v>
      </c>
      <c r="J24" s="402"/>
      <c r="K24" s="404"/>
      <c r="L24" s="403" t="s">
        <v>28</v>
      </c>
      <c r="M24" s="402"/>
      <c r="N24" s="404"/>
      <c r="O24" s="403" t="s">
        <v>25</v>
      </c>
      <c r="P24" s="404"/>
      <c r="Q24" s="402" t="s">
        <v>26</v>
      </c>
      <c r="R24" s="402"/>
      <c r="S24" s="403" t="s">
        <v>27</v>
      </c>
      <c r="T24" s="404"/>
      <c r="U24" s="403" t="s">
        <v>28</v>
      </c>
      <c r="V24" s="404"/>
    </row>
    <row r="25" spans="1:22" ht="36">
      <c r="A25" s="390"/>
      <c r="B25" s="392"/>
      <c r="C25" s="52" t="s">
        <v>111</v>
      </c>
      <c r="D25" s="31" t="s">
        <v>2</v>
      </c>
      <c r="E25" s="57" t="s">
        <v>14</v>
      </c>
      <c r="F25" s="52" t="s">
        <v>111</v>
      </c>
      <c r="G25" s="31" t="s">
        <v>2</v>
      </c>
      <c r="H25" s="57" t="s">
        <v>14</v>
      </c>
      <c r="I25" s="52" t="s">
        <v>111</v>
      </c>
      <c r="J25" s="31" t="s">
        <v>2</v>
      </c>
      <c r="K25" s="57" t="s">
        <v>14</v>
      </c>
      <c r="L25" s="52" t="s">
        <v>111</v>
      </c>
      <c r="M25" s="31" t="s">
        <v>2</v>
      </c>
      <c r="N25" s="57" t="s">
        <v>14</v>
      </c>
      <c r="O25" s="62" t="s">
        <v>2</v>
      </c>
      <c r="P25" s="57" t="s">
        <v>14</v>
      </c>
      <c r="Q25" s="61" t="s">
        <v>2</v>
      </c>
      <c r="R25" s="61" t="s">
        <v>14</v>
      </c>
      <c r="S25" s="62" t="s">
        <v>2</v>
      </c>
      <c r="T25" s="57" t="s">
        <v>14</v>
      </c>
      <c r="U25" s="62" t="s">
        <v>2</v>
      </c>
      <c r="V25" s="57" t="s">
        <v>14</v>
      </c>
    </row>
    <row r="26" spans="1:22" s="75" customFormat="1" ht="12">
      <c r="A26" s="239" t="s">
        <v>0</v>
      </c>
      <c r="B26" s="229" t="s">
        <v>112</v>
      </c>
      <c r="C26" s="230">
        <f aca="true" t="shared" si="9" ref="C26:N26">SUM(C27:C85)</f>
        <v>7526</v>
      </c>
      <c r="D26" s="231">
        <f t="shared" si="9"/>
        <v>3098</v>
      </c>
      <c r="E26" s="232">
        <f t="shared" si="9"/>
        <v>4428</v>
      </c>
      <c r="F26" s="231">
        <f t="shared" si="9"/>
        <v>7522</v>
      </c>
      <c r="G26" s="231">
        <f t="shared" si="9"/>
        <v>3185</v>
      </c>
      <c r="H26" s="231">
        <f t="shared" si="9"/>
        <v>4337</v>
      </c>
      <c r="I26" s="230">
        <f t="shared" si="9"/>
        <v>7518</v>
      </c>
      <c r="J26" s="231">
        <f t="shared" si="9"/>
        <v>3662</v>
      </c>
      <c r="K26" s="232">
        <f t="shared" si="9"/>
        <v>3856</v>
      </c>
      <c r="L26" s="230">
        <f t="shared" si="9"/>
        <v>7514</v>
      </c>
      <c r="M26" s="231">
        <f t="shared" si="9"/>
        <v>5404</v>
      </c>
      <c r="N26" s="232">
        <f t="shared" si="9"/>
        <v>2110</v>
      </c>
      <c r="O26" s="233">
        <f>(D26/$C26)*100</f>
        <v>41.1639649216051</v>
      </c>
      <c r="P26" s="234">
        <f>(E26/$C26)*100</f>
        <v>58.8360350783949</v>
      </c>
      <c r="Q26" s="235">
        <f>(G26/$F26)*100</f>
        <v>42.342462111140655</v>
      </c>
      <c r="R26" s="235">
        <f>(H26/$F26)*100</f>
        <v>57.657537888859345</v>
      </c>
      <c r="S26" s="233">
        <f>(J26/$I26)*100</f>
        <v>48.709763234902894</v>
      </c>
      <c r="T26" s="234">
        <f>(K26/$I26)*100</f>
        <v>51.2902367650971</v>
      </c>
      <c r="U26" s="235">
        <f>(M26/$L26)*100</f>
        <v>71.91908437583177</v>
      </c>
      <c r="V26" s="234">
        <f>(N26/$L26)*100</f>
        <v>28.080915624168217</v>
      </c>
    </row>
    <row r="27" spans="1:22" ht="12">
      <c r="A27" s="221">
        <v>10</v>
      </c>
      <c r="B27" s="140" t="s">
        <v>57</v>
      </c>
      <c r="C27" s="54">
        <f>SUM(D27:E27)</f>
        <v>447</v>
      </c>
      <c r="D27" s="28">
        <v>155</v>
      </c>
      <c r="E27" s="50">
        <v>292</v>
      </c>
      <c r="F27" s="28">
        <f>SUM(G27:H27)</f>
        <v>447</v>
      </c>
      <c r="G27" s="28">
        <v>185</v>
      </c>
      <c r="H27" s="28">
        <v>262</v>
      </c>
      <c r="I27" s="54">
        <f>SUM(J27:K27)</f>
        <v>447</v>
      </c>
      <c r="J27" s="28">
        <v>196</v>
      </c>
      <c r="K27" s="50">
        <v>251</v>
      </c>
      <c r="L27" s="54">
        <f>SUM(M27:N27)</f>
        <v>447</v>
      </c>
      <c r="M27" s="28">
        <v>315</v>
      </c>
      <c r="N27" s="50">
        <v>132</v>
      </c>
      <c r="O27" s="112">
        <f aca="true" t="shared" si="10" ref="O27:O54">(D27/$C27)*100</f>
        <v>34.675615212527966</v>
      </c>
      <c r="P27" s="113">
        <f aca="true" t="shared" si="11" ref="P27:P48">(E27/$C27)*100</f>
        <v>65.32438478747203</v>
      </c>
      <c r="Q27" s="108">
        <f aca="true" t="shared" si="12" ref="Q27:Q54">(G27/$F27)*100</f>
        <v>41.387024608501115</v>
      </c>
      <c r="R27" s="108">
        <f aca="true" t="shared" si="13" ref="R27:R48">(H27/$F27)*100</f>
        <v>58.61297539149888</v>
      </c>
      <c r="S27" s="112">
        <f aca="true" t="shared" si="14" ref="S27:S54">(J27/$I27)*100</f>
        <v>43.84787472035794</v>
      </c>
      <c r="T27" s="113">
        <f aca="true" t="shared" si="15" ref="T27:T48">(K27/$I27)*100</f>
        <v>56.152125279642064</v>
      </c>
      <c r="U27" s="108">
        <f aca="true" t="shared" si="16" ref="U27:U54">(M27/$L27)*100</f>
        <v>70.46979865771812</v>
      </c>
      <c r="V27" s="113">
        <f aca="true" t="shared" si="17" ref="V27:V48">(N27/$L27)*100</f>
        <v>29.53020134228188</v>
      </c>
    </row>
    <row r="28" spans="1:22" ht="12">
      <c r="A28" s="240">
        <v>11</v>
      </c>
      <c r="B28" s="150" t="s">
        <v>58</v>
      </c>
      <c r="C28" s="115">
        <f aca="true" t="shared" si="18" ref="C28:C85">SUM(D28:E28)</f>
        <v>41</v>
      </c>
      <c r="D28" s="116">
        <v>19</v>
      </c>
      <c r="E28" s="117">
        <v>22</v>
      </c>
      <c r="F28" s="116">
        <f aca="true" t="shared" si="19" ref="F28:F85">SUM(G28:H28)</f>
        <v>41</v>
      </c>
      <c r="G28" s="116">
        <v>23</v>
      </c>
      <c r="H28" s="116">
        <v>18</v>
      </c>
      <c r="I28" s="115">
        <f aca="true" t="shared" si="20" ref="I28:I85">SUM(J28:K28)</f>
        <v>41</v>
      </c>
      <c r="J28" s="116">
        <v>19</v>
      </c>
      <c r="K28" s="117">
        <v>22</v>
      </c>
      <c r="L28" s="115">
        <f aca="true" t="shared" si="21" ref="L28:L85">SUM(M28:N28)</f>
        <v>41</v>
      </c>
      <c r="M28" s="116">
        <v>29</v>
      </c>
      <c r="N28" s="117">
        <v>12</v>
      </c>
      <c r="O28" s="236">
        <f t="shared" si="10"/>
        <v>46.34146341463415</v>
      </c>
      <c r="P28" s="237">
        <f t="shared" si="11"/>
        <v>53.65853658536586</v>
      </c>
      <c r="Q28" s="238">
        <f t="shared" si="12"/>
        <v>56.09756097560976</v>
      </c>
      <c r="R28" s="238">
        <f t="shared" si="13"/>
        <v>43.90243902439025</v>
      </c>
      <c r="S28" s="236">
        <f t="shared" si="14"/>
        <v>46.34146341463415</v>
      </c>
      <c r="T28" s="237">
        <f t="shared" si="15"/>
        <v>53.65853658536586</v>
      </c>
      <c r="U28" s="238">
        <f t="shared" si="16"/>
        <v>70.73170731707317</v>
      </c>
      <c r="V28" s="237">
        <f t="shared" si="17"/>
        <v>29.268292682926827</v>
      </c>
    </row>
    <row r="29" spans="1:22" ht="12">
      <c r="A29" s="221">
        <v>13</v>
      </c>
      <c r="B29" s="140" t="s">
        <v>59</v>
      </c>
      <c r="C29" s="54">
        <f t="shared" si="18"/>
        <v>61</v>
      </c>
      <c r="D29" s="28">
        <v>20</v>
      </c>
      <c r="E29" s="50">
        <v>41</v>
      </c>
      <c r="F29" s="28">
        <f t="shared" si="19"/>
        <v>60</v>
      </c>
      <c r="G29" s="28">
        <v>23</v>
      </c>
      <c r="H29" s="28">
        <v>37</v>
      </c>
      <c r="I29" s="54">
        <f t="shared" si="20"/>
        <v>60</v>
      </c>
      <c r="J29" s="28">
        <v>31</v>
      </c>
      <c r="K29" s="50">
        <v>29</v>
      </c>
      <c r="L29" s="54">
        <f t="shared" si="21"/>
        <v>60</v>
      </c>
      <c r="M29" s="28">
        <v>44</v>
      </c>
      <c r="N29" s="50">
        <v>16</v>
      </c>
      <c r="O29" s="112">
        <f t="shared" si="10"/>
        <v>32.78688524590164</v>
      </c>
      <c r="P29" s="113">
        <f t="shared" si="11"/>
        <v>67.21311475409836</v>
      </c>
      <c r="Q29" s="108">
        <f t="shared" si="12"/>
        <v>38.333333333333336</v>
      </c>
      <c r="R29" s="108">
        <f t="shared" si="13"/>
        <v>61.66666666666667</v>
      </c>
      <c r="S29" s="112">
        <f t="shared" si="14"/>
        <v>51.66666666666667</v>
      </c>
      <c r="T29" s="113">
        <f t="shared" si="15"/>
        <v>48.333333333333336</v>
      </c>
      <c r="U29" s="108">
        <f t="shared" si="16"/>
        <v>73.33333333333333</v>
      </c>
      <c r="V29" s="113">
        <f t="shared" si="17"/>
        <v>26.666666666666668</v>
      </c>
    </row>
    <row r="30" spans="1:22" ht="12">
      <c r="A30" s="240">
        <v>14</v>
      </c>
      <c r="B30" s="150" t="s">
        <v>60</v>
      </c>
      <c r="C30" s="115">
        <f t="shared" si="18"/>
        <v>151</v>
      </c>
      <c r="D30" s="116">
        <v>79</v>
      </c>
      <c r="E30" s="117">
        <v>72</v>
      </c>
      <c r="F30" s="116">
        <f t="shared" si="19"/>
        <v>150</v>
      </c>
      <c r="G30" s="116">
        <v>64</v>
      </c>
      <c r="H30" s="116">
        <v>86</v>
      </c>
      <c r="I30" s="115">
        <f t="shared" si="20"/>
        <v>150</v>
      </c>
      <c r="J30" s="116">
        <v>58</v>
      </c>
      <c r="K30" s="117">
        <v>92</v>
      </c>
      <c r="L30" s="115">
        <f t="shared" si="21"/>
        <v>150</v>
      </c>
      <c r="M30" s="116">
        <v>124</v>
      </c>
      <c r="N30" s="117">
        <v>26</v>
      </c>
      <c r="O30" s="236">
        <f t="shared" si="10"/>
        <v>52.317880794701985</v>
      </c>
      <c r="P30" s="237">
        <f t="shared" si="11"/>
        <v>47.682119205298015</v>
      </c>
      <c r="Q30" s="238">
        <f t="shared" si="12"/>
        <v>42.66666666666667</v>
      </c>
      <c r="R30" s="238">
        <f t="shared" si="13"/>
        <v>57.333333333333336</v>
      </c>
      <c r="S30" s="236">
        <f t="shared" si="14"/>
        <v>38.666666666666664</v>
      </c>
      <c r="T30" s="237">
        <f t="shared" si="15"/>
        <v>61.33333333333333</v>
      </c>
      <c r="U30" s="238">
        <f t="shared" si="16"/>
        <v>82.66666666666667</v>
      </c>
      <c r="V30" s="237">
        <f t="shared" si="17"/>
        <v>17.333333333333336</v>
      </c>
    </row>
    <row r="31" spans="1:22" ht="12">
      <c r="A31" s="221">
        <v>15</v>
      </c>
      <c r="B31" s="140" t="s">
        <v>61</v>
      </c>
      <c r="C31" s="54">
        <f t="shared" si="18"/>
        <v>91</v>
      </c>
      <c r="D31" s="28">
        <v>38</v>
      </c>
      <c r="E31" s="50">
        <v>53</v>
      </c>
      <c r="F31" s="28">
        <f t="shared" si="19"/>
        <v>91</v>
      </c>
      <c r="G31" s="28">
        <v>30</v>
      </c>
      <c r="H31" s="28">
        <v>61</v>
      </c>
      <c r="I31" s="54">
        <f t="shared" si="20"/>
        <v>91</v>
      </c>
      <c r="J31" s="28">
        <v>23</v>
      </c>
      <c r="K31" s="50">
        <v>68</v>
      </c>
      <c r="L31" s="54">
        <f t="shared" si="21"/>
        <v>91</v>
      </c>
      <c r="M31" s="28">
        <v>71</v>
      </c>
      <c r="N31" s="50">
        <v>20</v>
      </c>
      <c r="O31" s="112">
        <f t="shared" si="10"/>
        <v>41.75824175824176</v>
      </c>
      <c r="P31" s="113">
        <f t="shared" si="11"/>
        <v>58.24175824175825</v>
      </c>
      <c r="Q31" s="108">
        <f t="shared" si="12"/>
        <v>32.967032967032964</v>
      </c>
      <c r="R31" s="108">
        <f t="shared" si="13"/>
        <v>67.03296703296702</v>
      </c>
      <c r="S31" s="112">
        <f t="shared" si="14"/>
        <v>25.274725274725274</v>
      </c>
      <c r="T31" s="113">
        <f t="shared" si="15"/>
        <v>74.72527472527473</v>
      </c>
      <c r="U31" s="108">
        <f t="shared" si="16"/>
        <v>78.02197802197803</v>
      </c>
      <c r="V31" s="113">
        <f t="shared" si="17"/>
        <v>21.978021978021978</v>
      </c>
    </row>
    <row r="32" spans="1:22" ht="12">
      <c r="A32" s="240">
        <v>16</v>
      </c>
      <c r="B32" s="150" t="s">
        <v>62</v>
      </c>
      <c r="C32" s="115">
        <f t="shared" si="18"/>
        <v>58</v>
      </c>
      <c r="D32" s="116">
        <v>17</v>
      </c>
      <c r="E32" s="117">
        <v>41</v>
      </c>
      <c r="F32" s="116">
        <f t="shared" si="19"/>
        <v>58</v>
      </c>
      <c r="G32" s="116">
        <v>22</v>
      </c>
      <c r="H32" s="116">
        <v>36</v>
      </c>
      <c r="I32" s="115">
        <f t="shared" si="20"/>
        <v>58</v>
      </c>
      <c r="J32" s="116">
        <v>12</v>
      </c>
      <c r="K32" s="117">
        <v>46</v>
      </c>
      <c r="L32" s="115">
        <f t="shared" si="21"/>
        <v>58</v>
      </c>
      <c r="M32" s="116">
        <v>44</v>
      </c>
      <c r="N32" s="117">
        <v>14</v>
      </c>
      <c r="O32" s="236">
        <f t="shared" si="10"/>
        <v>29.310344827586203</v>
      </c>
      <c r="P32" s="237">
        <f t="shared" si="11"/>
        <v>70.6896551724138</v>
      </c>
      <c r="Q32" s="238">
        <f t="shared" si="12"/>
        <v>37.93103448275862</v>
      </c>
      <c r="R32" s="238">
        <f t="shared" si="13"/>
        <v>62.06896551724138</v>
      </c>
      <c r="S32" s="236">
        <f t="shared" si="14"/>
        <v>20.689655172413794</v>
      </c>
      <c r="T32" s="237">
        <f t="shared" si="15"/>
        <v>79.3103448275862</v>
      </c>
      <c r="U32" s="238">
        <f t="shared" si="16"/>
        <v>75.86206896551724</v>
      </c>
      <c r="V32" s="237">
        <f t="shared" si="17"/>
        <v>24.137931034482758</v>
      </c>
    </row>
    <row r="33" spans="1:22" ht="12">
      <c r="A33" s="221">
        <v>17</v>
      </c>
      <c r="B33" s="140" t="s">
        <v>63</v>
      </c>
      <c r="C33" s="54">
        <f t="shared" si="18"/>
        <v>41</v>
      </c>
      <c r="D33" s="28">
        <v>14</v>
      </c>
      <c r="E33" s="50">
        <v>27</v>
      </c>
      <c r="F33" s="28">
        <f t="shared" si="19"/>
        <v>41</v>
      </c>
      <c r="G33" s="28">
        <v>13</v>
      </c>
      <c r="H33" s="28">
        <v>28</v>
      </c>
      <c r="I33" s="54">
        <f t="shared" si="20"/>
        <v>41</v>
      </c>
      <c r="J33" s="28">
        <v>24</v>
      </c>
      <c r="K33" s="50">
        <v>17</v>
      </c>
      <c r="L33" s="54">
        <f t="shared" si="21"/>
        <v>41</v>
      </c>
      <c r="M33" s="28">
        <v>25</v>
      </c>
      <c r="N33" s="50">
        <v>16</v>
      </c>
      <c r="O33" s="112">
        <f t="shared" si="10"/>
        <v>34.146341463414636</v>
      </c>
      <c r="P33" s="113">
        <f t="shared" si="11"/>
        <v>65.85365853658537</v>
      </c>
      <c r="Q33" s="108">
        <f t="shared" si="12"/>
        <v>31.70731707317073</v>
      </c>
      <c r="R33" s="108">
        <f t="shared" si="13"/>
        <v>68.29268292682927</v>
      </c>
      <c r="S33" s="112">
        <f t="shared" si="14"/>
        <v>58.536585365853654</v>
      </c>
      <c r="T33" s="113">
        <f t="shared" si="15"/>
        <v>41.46341463414634</v>
      </c>
      <c r="U33" s="108">
        <f t="shared" si="16"/>
        <v>60.97560975609756</v>
      </c>
      <c r="V33" s="113">
        <f t="shared" si="17"/>
        <v>39.02439024390244</v>
      </c>
    </row>
    <row r="34" spans="1:22" ht="12">
      <c r="A34" s="240">
        <v>18</v>
      </c>
      <c r="B34" s="150" t="s">
        <v>64</v>
      </c>
      <c r="C34" s="115">
        <f t="shared" si="18"/>
        <v>101</v>
      </c>
      <c r="D34" s="116">
        <v>31</v>
      </c>
      <c r="E34" s="117">
        <v>70</v>
      </c>
      <c r="F34" s="116">
        <f t="shared" si="19"/>
        <v>101</v>
      </c>
      <c r="G34" s="116">
        <v>52</v>
      </c>
      <c r="H34" s="116">
        <v>49</v>
      </c>
      <c r="I34" s="115">
        <f t="shared" si="20"/>
        <v>101</v>
      </c>
      <c r="J34" s="116">
        <v>54</v>
      </c>
      <c r="K34" s="117">
        <v>47</v>
      </c>
      <c r="L34" s="115">
        <f t="shared" si="21"/>
        <v>101</v>
      </c>
      <c r="M34" s="116">
        <v>77</v>
      </c>
      <c r="N34" s="117">
        <v>24</v>
      </c>
      <c r="O34" s="236">
        <f t="shared" si="10"/>
        <v>30.693069306930692</v>
      </c>
      <c r="P34" s="237">
        <f t="shared" si="11"/>
        <v>69.3069306930693</v>
      </c>
      <c r="Q34" s="238">
        <f t="shared" si="12"/>
        <v>51.48514851485149</v>
      </c>
      <c r="R34" s="238">
        <f t="shared" si="13"/>
        <v>48.51485148514851</v>
      </c>
      <c r="S34" s="236">
        <f t="shared" si="14"/>
        <v>53.46534653465347</v>
      </c>
      <c r="T34" s="237">
        <f t="shared" si="15"/>
        <v>46.53465346534654</v>
      </c>
      <c r="U34" s="238">
        <f t="shared" si="16"/>
        <v>76.23762376237624</v>
      </c>
      <c r="V34" s="237">
        <f t="shared" si="17"/>
        <v>23.762376237623762</v>
      </c>
    </row>
    <row r="35" spans="1:22" ht="12">
      <c r="A35" s="221">
        <v>19</v>
      </c>
      <c r="B35" s="140" t="s">
        <v>65</v>
      </c>
      <c r="C35" s="54">
        <f t="shared" si="18"/>
        <v>27</v>
      </c>
      <c r="D35" s="28">
        <v>6</v>
      </c>
      <c r="E35" s="50">
        <v>21</v>
      </c>
      <c r="F35" s="28">
        <f t="shared" si="19"/>
        <v>27</v>
      </c>
      <c r="G35" s="28">
        <v>11</v>
      </c>
      <c r="H35" s="28">
        <v>16</v>
      </c>
      <c r="I35" s="54">
        <f t="shared" si="20"/>
        <v>27</v>
      </c>
      <c r="J35" s="28">
        <v>14</v>
      </c>
      <c r="K35" s="50">
        <v>13</v>
      </c>
      <c r="L35" s="54">
        <f t="shared" si="21"/>
        <v>27</v>
      </c>
      <c r="M35" s="28">
        <v>16</v>
      </c>
      <c r="N35" s="50">
        <v>11</v>
      </c>
      <c r="O35" s="112">
        <f t="shared" si="10"/>
        <v>22.22222222222222</v>
      </c>
      <c r="P35" s="113">
        <f t="shared" si="11"/>
        <v>77.77777777777779</v>
      </c>
      <c r="Q35" s="108">
        <f t="shared" si="12"/>
        <v>40.74074074074074</v>
      </c>
      <c r="R35" s="108">
        <f t="shared" si="13"/>
        <v>59.25925925925925</v>
      </c>
      <c r="S35" s="112">
        <f t="shared" si="14"/>
        <v>51.85185185185185</v>
      </c>
      <c r="T35" s="113">
        <f t="shared" si="15"/>
        <v>48.148148148148145</v>
      </c>
      <c r="U35" s="108">
        <f t="shared" si="16"/>
        <v>59.25925925925925</v>
      </c>
      <c r="V35" s="113">
        <f t="shared" si="17"/>
        <v>40.74074074074074</v>
      </c>
    </row>
    <row r="36" spans="1:22" ht="12">
      <c r="A36" s="240">
        <v>20</v>
      </c>
      <c r="B36" s="150" t="s">
        <v>66</v>
      </c>
      <c r="C36" s="115">
        <f t="shared" si="18"/>
        <v>180</v>
      </c>
      <c r="D36" s="116">
        <v>66</v>
      </c>
      <c r="E36" s="117">
        <v>114</v>
      </c>
      <c r="F36" s="116">
        <f t="shared" si="19"/>
        <v>180</v>
      </c>
      <c r="G36" s="116">
        <v>68</v>
      </c>
      <c r="H36" s="116">
        <v>112</v>
      </c>
      <c r="I36" s="115">
        <f t="shared" si="20"/>
        <v>180</v>
      </c>
      <c r="J36" s="116">
        <v>113</v>
      </c>
      <c r="K36" s="117">
        <v>67</v>
      </c>
      <c r="L36" s="115">
        <f t="shared" si="21"/>
        <v>180</v>
      </c>
      <c r="M36" s="116">
        <v>123</v>
      </c>
      <c r="N36" s="117">
        <v>57</v>
      </c>
      <c r="O36" s="236">
        <f t="shared" si="10"/>
        <v>36.666666666666664</v>
      </c>
      <c r="P36" s="237">
        <f t="shared" si="11"/>
        <v>63.33333333333333</v>
      </c>
      <c r="Q36" s="238">
        <f t="shared" si="12"/>
        <v>37.77777777777778</v>
      </c>
      <c r="R36" s="238">
        <f t="shared" si="13"/>
        <v>62.22222222222222</v>
      </c>
      <c r="S36" s="236">
        <f t="shared" si="14"/>
        <v>62.77777777777778</v>
      </c>
      <c r="T36" s="237">
        <f t="shared" si="15"/>
        <v>37.22222222222222</v>
      </c>
      <c r="U36" s="238">
        <f t="shared" si="16"/>
        <v>68.33333333333333</v>
      </c>
      <c r="V36" s="237">
        <f t="shared" si="17"/>
        <v>31.666666666666664</v>
      </c>
    </row>
    <row r="37" spans="1:22" ht="12">
      <c r="A37" s="221">
        <v>21</v>
      </c>
      <c r="B37" s="140" t="s">
        <v>67</v>
      </c>
      <c r="C37" s="54">
        <f t="shared" si="18"/>
        <v>54</v>
      </c>
      <c r="D37" s="28">
        <v>16</v>
      </c>
      <c r="E37" s="50">
        <v>38</v>
      </c>
      <c r="F37" s="28">
        <f t="shared" si="19"/>
        <v>54</v>
      </c>
      <c r="G37" s="28">
        <v>20</v>
      </c>
      <c r="H37" s="28">
        <v>34</v>
      </c>
      <c r="I37" s="54">
        <f t="shared" si="20"/>
        <v>54</v>
      </c>
      <c r="J37" s="28">
        <v>37</v>
      </c>
      <c r="K37" s="50">
        <v>17</v>
      </c>
      <c r="L37" s="54">
        <f t="shared" si="21"/>
        <v>54</v>
      </c>
      <c r="M37" s="28">
        <v>37</v>
      </c>
      <c r="N37" s="50">
        <v>17</v>
      </c>
      <c r="O37" s="112">
        <f t="shared" si="10"/>
        <v>29.629629629629626</v>
      </c>
      <c r="P37" s="113">
        <f t="shared" si="11"/>
        <v>70.37037037037037</v>
      </c>
      <c r="Q37" s="108">
        <f t="shared" si="12"/>
        <v>37.03703703703704</v>
      </c>
      <c r="R37" s="108">
        <f t="shared" si="13"/>
        <v>62.96296296296296</v>
      </c>
      <c r="S37" s="112">
        <f t="shared" si="14"/>
        <v>68.51851851851852</v>
      </c>
      <c r="T37" s="113">
        <f t="shared" si="15"/>
        <v>31.48148148148148</v>
      </c>
      <c r="U37" s="108">
        <f t="shared" si="16"/>
        <v>68.51851851851852</v>
      </c>
      <c r="V37" s="113">
        <f t="shared" si="17"/>
        <v>31.48148148148148</v>
      </c>
    </row>
    <row r="38" spans="1:22" ht="12">
      <c r="A38" s="240">
        <v>22</v>
      </c>
      <c r="B38" s="150" t="s">
        <v>68</v>
      </c>
      <c r="C38" s="115">
        <f t="shared" si="18"/>
        <v>156</v>
      </c>
      <c r="D38" s="116">
        <v>53</v>
      </c>
      <c r="E38" s="117">
        <v>103</v>
      </c>
      <c r="F38" s="116">
        <f t="shared" si="19"/>
        <v>156</v>
      </c>
      <c r="G38" s="116">
        <v>58</v>
      </c>
      <c r="H38" s="116">
        <v>98</v>
      </c>
      <c r="I38" s="115">
        <f t="shared" si="20"/>
        <v>155</v>
      </c>
      <c r="J38" s="116">
        <v>73</v>
      </c>
      <c r="K38" s="117">
        <v>82</v>
      </c>
      <c r="L38" s="115">
        <f t="shared" si="21"/>
        <v>155</v>
      </c>
      <c r="M38" s="116">
        <v>96</v>
      </c>
      <c r="N38" s="117">
        <v>59</v>
      </c>
      <c r="O38" s="236">
        <f t="shared" si="10"/>
        <v>33.97435897435898</v>
      </c>
      <c r="P38" s="237">
        <f t="shared" si="11"/>
        <v>66.02564102564102</v>
      </c>
      <c r="Q38" s="238">
        <f t="shared" si="12"/>
        <v>37.17948717948718</v>
      </c>
      <c r="R38" s="238">
        <f t="shared" si="13"/>
        <v>62.82051282051282</v>
      </c>
      <c r="S38" s="236">
        <f t="shared" si="14"/>
        <v>47.096774193548384</v>
      </c>
      <c r="T38" s="237">
        <f t="shared" si="15"/>
        <v>52.903225806451616</v>
      </c>
      <c r="U38" s="238">
        <f t="shared" si="16"/>
        <v>61.935483870967744</v>
      </c>
      <c r="V38" s="237">
        <f t="shared" si="17"/>
        <v>38.064516129032256</v>
      </c>
    </row>
    <row r="39" spans="1:22" ht="12">
      <c r="A39" s="221">
        <v>23</v>
      </c>
      <c r="B39" s="140" t="s">
        <v>69</v>
      </c>
      <c r="C39" s="54">
        <f t="shared" si="18"/>
        <v>131</v>
      </c>
      <c r="D39" s="28">
        <v>49</v>
      </c>
      <c r="E39" s="50">
        <v>82</v>
      </c>
      <c r="F39" s="28">
        <f t="shared" si="19"/>
        <v>131</v>
      </c>
      <c r="G39" s="28">
        <v>55</v>
      </c>
      <c r="H39" s="28">
        <v>76</v>
      </c>
      <c r="I39" s="54">
        <f t="shared" si="20"/>
        <v>131</v>
      </c>
      <c r="J39" s="28">
        <v>71</v>
      </c>
      <c r="K39" s="50">
        <v>60</v>
      </c>
      <c r="L39" s="54">
        <f t="shared" si="21"/>
        <v>131</v>
      </c>
      <c r="M39" s="28">
        <v>98</v>
      </c>
      <c r="N39" s="50">
        <v>33</v>
      </c>
      <c r="O39" s="112">
        <f t="shared" si="10"/>
        <v>37.404580152671755</v>
      </c>
      <c r="P39" s="113">
        <f t="shared" si="11"/>
        <v>62.59541984732825</v>
      </c>
      <c r="Q39" s="108">
        <f t="shared" si="12"/>
        <v>41.98473282442748</v>
      </c>
      <c r="R39" s="108">
        <f t="shared" si="13"/>
        <v>58.01526717557252</v>
      </c>
      <c r="S39" s="112">
        <f t="shared" si="14"/>
        <v>54.19847328244275</v>
      </c>
      <c r="T39" s="113">
        <f t="shared" si="15"/>
        <v>45.80152671755725</v>
      </c>
      <c r="U39" s="108">
        <f t="shared" si="16"/>
        <v>74.80916030534351</v>
      </c>
      <c r="V39" s="113">
        <f t="shared" si="17"/>
        <v>25.190839694656486</v>
      </c>
    </row>
    <row r="40" spans="1:22" ht="12">
      <c r="A40" s="240">
        <v>24</v>
      </c>
      <c r="B40" s="150" t="s">
        <v>70</v>
      </c>
      <c r="C40" s="115">
        <f t="shared" si="18"/>
        <v>46</v>
      </c>
      <c r="D40" s="116">
        <v>14</v>
      </c>
      <c r="E40" s="117">
        <v>32</v>
      </c>
      <c r="F40" s="116">
        <f t="shared" si="19"/>
        <v>46</v>
      </c>
      <c r="G40" s="116">
        <v>21</v>
      </c>
      <c r="H40" s="116">
        <v>25</v>
      </c>
      <c r="I40" s="115">
        <f t="shared" si="20"/>
        <v>45</v>
      </c>
      <c r="J40" s="116">
        <v>23</v>
      </c>
      <c r="K40" s="117">
        <v>22</v>
      </c>
      <c r="L40" s="115">
        <f t="shared" si="21"/>
        <v>45</v>
      </c>
      <c r="M40" s="116">
        <v>30</v>
      </c>
      <c r="N40" s="117">
        <v>15</v>
      </c>
      <c r="O40" s="236">
        <f t="shared" si="10"/>
        <v>30.434782608695656</v>
      </c>
      <c r="P40" s="237">
        <f t="shared" si="11"/>
        <v>69.56521739130434</v>
      </c>
      <c r="Q40" s="238">
        <f t="shared" si="12"/>
        <v>45.65217391304348</v>
      </c>
      <c r="R40" s="238">
        <f t="shared" si="13"/>
        <v>54.347826086956516</v>
      </c>
      <c r="S40" s="236">
        <f t="shared" si="14"/>
        <v>51.11111111111111</v>
      </c>
      <c r="T40" s="237">
        <f t="shared" si="15"/>
        <v>48.888888888888886</v>
      </c>
      <c r="U40" s="238">
        <f t="shared" si="16"/>
        <v>66.66666666666666</v>
      </c>
      <c r="V40" s="237">
        <f t="shared" si="17"/>
        <v>33.33333333333333</v>
      </c>
    </row>
    <row r="41" spans="1:22" ht="12">
      <c r="A41" s="221">
        <v>25</v>
      </c>
      <c r="B41" s="140" t="s">
        <v>71</v>
      </c>
      <c r="C41" s="54">
        <f t="shared" si="18"/>
        <v>140</v>
      </c>
      <c r="D41" s="28">
        <v>48</v>
      </c>
      <c r="E41" s="50">
        <v>92</v>
      </c>
      <c r="F41" s="28">
        <f t="shared" si="19"/>
        <v>140</v>
      </c>
      <c r="G41" s="28">
        <v>59</v>
      </c>
      <c r="H41" s="28">
        <v>81</v>
      </c>
      <c r="I41" s="54">
        <f t="shared" si="20"/>
        <v>140</v>
      </c>
      <c r="J41" s="28">
        <v>68</v>
      </c>
      <c r="K41" s="50">
        <v>72</v>
      </c>
      <c r="L41" s="54">
        <f t="shared" si="21"/>
        <v>140</v>
      </c>
      <c r="M41" s="28">
        <v>103</v>
      </c>
      <c r="N41" s="50">
        <v>37</v>
      </c>
      <c r="O41" s="112">
        <f t="shared" si="10"/>
        <v>34.285714285714285</v>
      </c>
      <c r="P41" s="113">
        <f t="shared" si="11"/>
        <v>65.71428571428571</v>
      </c>
      <c r="Q41" s="108">
        <f t="shared" si="12"/>
        <v>42.142857142857146</v>
      </c>
      <c r="R41" s="108">
        <f t="shared" si="13"/>
        <v>57.85714285714286</v>
      </c>
      <c r="S41" s="112">
        <f t="shared" si="14"/>
        <v>48.57142857142857</v>
      </c>
      <c r="T41" s="113">
        <f t="shared" si="15"/>
        <v>51.42857142857142</v>
      </c>
      <c r="U41" s="108">
        <f t="shared" si="16"/>
        <v>73.57142857142858</v>
      </c>
      <c r="V41" s="113">
        <f t="shared" si="17"/>
        <v>26.42857142857143</v>
      </c>
    </row>
    <row r="42" spans="1:22" ht="12">
      <c r="A42" s="240">
        <v>27</v>
      </c>
      <c r="B42" s="150" t="s">
        <v>72</v>
      </c>
      <c r="C42" s="115">
        <f t="shared" si="18"/>
        <v>48</v>
      </c>
      <c r="D42" s="116">
        <v>20</v>
      </c>
      <c r="E42" s="117">
        <v>28</v>
      </c>
      <c r="F42" s="116">
        <f t="shared" si="19"/>
        <v>48</v>
      </c>
      <c r="G42" s="116">
        <v>27</v>
      </c>
      <c r="H42" s="116">
        <v>21</v>
      </c>
      <c r="I42" s="115">
        <f t="shared" si="20"/>
        <v>48</v>
      </c>
      <c r="J42" s="116">
        <v>39</v>
      </c>
      <c r="K42" s="117">
        <v>9</v>
      </c>
      <c r="L42" s="115">
        <f t="shared" si="21"/>
        <v>48</v>
      </c>
      <c r="M42" s="116">
        <v>30</v>
      </c>
      <c r="N42" s="117">
        <v>18</v>
      </c>
      <c r="O42" s="236">
        <f t="shared" si="10"/>
        <v>41.66666666666667</v>
      </c>
      <c r="P42" s="237">
        <f t="shared" si="11"/>
        <v>58.333333333333336</v>
      </c>
      <c r="Q42" s="238">
        <f t="shared" si="12"/>
        <v>56.25</v>
      </c>
      <c r="R42" s="238">
        <f t="shared" si="13"/>
        <v>43.75</v>
      </c>
      <c r="S42" s="236">
        <f t="shared" si="14"/>
        <v>81.25</v>
      </c>
      <c r="T42" s="237">
        <f t="shared" si="15"/>
        <v>18.75</v>
      </c>
      <c r="U42" s="238">
        <f t="shared" si="16"/>
        <v>62.5</v>
      </c>
      <c r="V42" s="237">
        <f t="shared" si="17"/>
        <v>37.5</v>
      </c>
    </row>
    <row r="43" spans="1:22" ht="12">
      <c r="A43" s="221">
        <v>28</v>
      </c>
      <c r="B43" s="140" t="s">
        <v>73</v>
      </c>
      <c r="C43" s="54">
        <f t="shared" si="18"/>
        <v>114</v>
      </c>
      <c r="D43" s="28">
        <v>39</v>
      </c>
      <c r="E43" s="50">
        <v>75</v>
      </c>
      <c r="F43" s="28">
        <f t="shared" si="19"/>
        <v>114</v>
      </c>
      <c r="G43" s="28">
        <v>60</v>
      </c>
      <c r="H43" s="28">
        <v>54</v>
      </c>
      <c r="I43" s="54">
        <f t="shared" si="20"/>
        <v>114</v>
      </c>
      <c r="J43" s="28">
        <v>57</v>
      </c>
      <c r="K43" s="50">
        <v>57</v>
      </c>
      <c r="L43" s="54">
        <f t="shared" si="21"/>
        <v>114</v>
      </c>
      <c r="M43" s="28">
        <v>92</v>
      </c>
      <c r="N43" s="50">
        <v>22</v>
      </c>
      <c r="O43" s="112">
        <f t="shared" si="10"/>
        <v>34.21052631578947</v>
      </c>
      <c r="P43" s="113">
        <f t="shared" si="11"/>
        <v>65.78947368421053</v>
      </c>
      <c r="Q43" s="108">
        <f t="shared" si="12"/>
        <v>52.63157894736842</v>
      </c>
      <c r="R43" s="108">
        <f t="shared" si="13"/>
        <v>47.368421052631575</v>
      </c>
      <c r="S43" s="112">
        <f t="shared" si="14"/>
        <v>50</v>
      </c>
      <c r="T43" s="113">
        <f t="shared" si="15"/>
        <v>50</v>
      </c>
      <c r="U43" s="108">
        <f t="shared" si="16"/>
        <v>80.7017543859649</v>
      </c>
      <c r="V43" s="113">
        <f t="shared" si="17"/>
        <v>19.298245614035086</v>
      </c>
    </row>
    <row r="44" spans="1:22" ht="12">
      <c r="A44" s="240">
        <v>29</v>
      </c>
      <c r="B44" s="150" t="s">
        <v>74</v>
      </c>
      <c r="C44" s="115">
        <f t="shared" si="18"/>
        <v>58</v>
      </c>
      <c r="D44" s="116">
        <v>16</v>
      </c>
      <c r="E44" s="117">
        <v>42</v>
      </c>
      <c r="F44" s="116">
        <f t="shared" si="19"/>
        <v>58</v>
      </c>
      <c r="G44" s="116">
        <v>25</v>
      </c>
      <c r="H44" s="116">
        <v>33</v>
      </c>
      <c r="I44" s="115">
        <f t="shared" si="20"/>
        <v>58</v>
      </c>
      <c r="J44" s="116">
        <v>18</v>
      </c>
      <c r="K44" s="117">
        <v>40</v>
      </c>
      <c r="L44" s="115">
        <f t="shared" si="21"/>
        <v>58</v>
      </c>
      <c r="M44" s="116">
        <v>41</v>
      </c>
      <c r="N44" s="117">
        <v>17</v>
      </c>
      <c r="O44" s="236">
        <f t="shared" si="10"/>
        <v>27.586206896551722</v>
      </c>
      <c r="P44" s="237">
        <f t="shared" si="11"/>
        <v>72.41379310344827</v>
      </c>
      <c r="Q44" s="238">
        <f t="shared" si="12"/>
        <v>43.103448275862064</v>
      </c>
      <c r="R44" s="238">
        <f t="shared" si="13"/>
        <v>56.896551724137936</v>
      </c>
      <c r="S44" s="236">
        <f t="shared" si="14"/>
        <v>31.03448275862069</v>
      </c>
      <c r="T44" s="237">
        <f t="shared" si="15"/>
        <v>68.96551724137932</v>
      </c>
      <c r="U44" s="238">
        <f t="shared" si="16"/>
        <v>70.6896551724138</v>
      </c>
      <c r="V44" s="237">
        <f t="shared" si="17"/>
        <v>29.310344827586203</v>
      </c>
    </row>
    <row r="45" spans="1:22" ht="12">
      <c r="A45" s="221">
        <v>30</v>
      </c>
      <c r="B45" s="140" t="s">
        <v>75</v>
      </c>
      <c r="C45" s="54">
        <f t="shared" si="18"/>
        <v>19</v>
      </c>
      <c r="D45" s="28">
        <v>8</v>
      </c>
      <c r="E45" s="50">
        <v>11</v>
      </c>
      <c r="F45" s="28">
        <f t="shared" si="19"/>
        <v>19</v>
      </c>
      <c r="G45" s="28">
        <v>9</v>
      </c>
      <c r="H45" s="28">
        <v>10</v>
      </c>
      <c r="I45" s="54">
        <f t="shared" si="20"/>
        <v>19</v>
      </c>
      <c r="J45" s="28">
        <v>10</v>
      </c>
      <c r="K45" s="50">
        <v>9</v>
      </c>
      <c r="L45" s="54">
        <f t="shared" si="21"/>
        <v>19</v>
      </c>
      <c r="M45" s="28">
        <v>14</v>
      </c>
      <c r="N45" s="50">
        <v>5</v>
      </c>
      <c r="O45" s="112">
        <f t="shared" si="10"/>
        <v>42.10526315789473</v>
      </c>
      <c r="P45" s="113">
        <f t="shared" si="11"/>
        <v>57.89473684210527</v>
      </c>
      <c r="Q45" s="108">
        <f t="shared" si="12"/>
        <v>47.368421052631575</v>
      </c>
      <c r="R45" s="108">
        <f t="shared" si="13"/>
        <v>52.63157894736842</v>
      </c>
      <c r="S45" s="112">
        <f t="shared" si="14"/>
        <v>52.63157894736842</v>
      </c>
      <c r="T45" s="113">
        <f t="shared" si="15"/>
        <v>47.368421052631575</v>
      </c>
      <c r="U45" s="108">
        <f t="shared" si="16"/>
        <v>73.68421052631578</v>
      </c>
      <c r="V45" s="113">
        <f t="shared" si="17"/>
        <v>26.31578947368421</v>
      </c>
    </row>
    <row r="46" spans="1:22" ht="12">
      <c r="A46" s="240">
        <v>31</v>
      </c>
      <c r="B46" s="150" t="s">
        <v>76</v>
      </c>
      <c r="C46" s="115">
        <f t="shared" si="18"/>
        <v>90</v>
      </c>
      <c r="D46" s="116">
        <v>44</v>
      </c>
      <c r="E46" s="117">
        <v>46</v>
      </c>
      <c r="F46" s="116">
        <f t="shared" si="19"/>
        <v>90</v>
      </c>
      <c r="G46" s="116">
        <v>37</v>
      </c>
      <c r="H46" s="116">
        <v>53</v>
      </c>
      <c r="I46" s="115">
        <f t="shared" si="20"/>
        <v>90</v>
      </c>
      <c r="J46" s="116">
        <v>34</v>
      </c>
      <c r="K46" s="117">
        <v>56</v>
      </c>
      <c r="L46" s="115">
        <f t="shared" si="21"/>
        <v>90</v>
      </c>
      <c r="M46" s="116">
        <v>64</v>
      </c>
      <c r="N46" s="117">
        <v>26</v>
      </c>
      <c r="O46" s="236">
        <f t="shared" si="10"/>
        <v>48.888888888888886</v>
      </c>
      <c r="P46" s="237">
        <f t="shared" si="11"/>
        <v>51.11111111111111</v>
      </c>
      <c r="Q46" s="238">
        <f t="shared" si="12"/>
        <v>41.11111111111111</v>
      </c>
      <c r="R46" s="238">
        <f t="shared" si="13"/>
        <v>58.88888888888889</v>
      </c>
      <c r="S46" s="236">
        <f t="shared" si="14"/>
        <v>37.77777777777778</v>
      </c>
      <c r="T46" s="237">
        <f t="shared" si="15"/>
        <v>62.22222222222222</v>
      </c>
      <c r="U46" s="238">
        <f t="shared" si="16"/>
        <v>71.11111111111111</v>
      </c>
      <c r="V46" s="237">
        <f t="shared" si="17"/>
        <v>28.888888888888886</v>
      </c>
    </row>
    <row r="47" spans="1:22" ht="12">
      <c r="A47" s="221">
        <v>32</v>
      </c>
      <c r="B47" s="140" t="s">
        <v>9</v>
      </c>
      <c r="C47" s="54">
        <f t="shared" si="18"/>
        <v>58</v>
      </c>
      <c r="D47" s="28">
        <v>24</v>
      </c>
      <c r="E47" s="50">
        <v>34</v>
      </c>
      <c r="F47" s="28">
        <f t="shared" si="19"/>
        <v>58</v>
      </c>
      <c r="G47" s="28">
        <v>23</v>
      </c>
      <c r="H47" s="28">
        <v>35</v>
      </c>
      <c r="I47" s="54">
        <f t="shared" si="20"/>
        <v>58</v>
      </c>
      <c r="J47" s="28">
        <v>32</v>
      </c>
      <c r="K47" s="50">
        <v>26</v>
      </c>
      <c r="L47" s="54">
        <f t="shared" si="21"/>
        <v>58</v>
      </c>
      <c r="M47" s="28">
        <v>38</v>
      </c>
      <c r="N47" s="50">
        <v>20</v>
      </c>
      <c r="O47" s="112">
        <f t="shared" si="10"/>
        <v>41.37931034482759</v>
      </c>
      <c r="P47" s="113">
        <f t="shared" si="11"/>
        <v>58.620689655172406</v>
      </c>
      <c r="Q47" s="108">
        <f t="shared" si="12"/>
        <v>39.6551724137931</v>
      </c>
      <c r="R47" s="108">
        <f t="shared" si="13"/>
        <v>60.3448275862069</v>
      </c>
      <c r="S47" s="112">
        <f t="shared" si="14"/>
        <v>55.172413793103445</v>
      </c>
      <c r="T47" s="113">
        <f t="shared" si="15"/>
        <v>44.827586206896555</v>
      </c>
      <c r="U47" s="108">
        <f t="shared" si="16"/>
        <v>65.51724137931035</v>
      </c>
      <c r="V47" s="113">
        <f t="shared" si="17"/>
        <v>34.48275862068966</v>
      </c>
    </row>
    <row r="48" spans="1:22" s="37" customFormat="1" ht="12">
      <c r="A48" s="241">
        <v>33</v>
      </c>
      <c r="B48" s="151" t="s">
        <v>142</v>
      </c>
      <c r="C48" s="115">
        <f t="shared" si="18"/>
        <v>12</v>
      </c>
      <c r="D48" s="119">
        <v>2</v>
      </c>
      <c r="E48" s="120">
        <v>10</v>
      </c>
      <c r="F48" s="116">
        <f t="shared" si="19"/>
        <v>12</v>
      </c>
      <c r="G48" s="119">
        <v>6</v>
      </c>
      <c r="H48" s="119">
        <v>6</v>
      </c>
      <c r="I48" s="115">
        <f t="shared" si="20"/>
        <v>12</v>
      </c>
      <c r="J48" s="119">
        <v>3</v>
      </c>
      <c r="K48" s="120">
        <v>9</v>
      </c>
      <c r="L48" s="115">
        <f t="shared" si="21"/>
        <v>12</v>
      </c>
      <c r="M48" s="119">
        <v>9</v>
      </c>
      <c r="N48" s="120">
        <v>3</v>
      </c>
      <c r="O48" s="79">
        <f t="shared" si="10"/>
        <v>16.666666666666664</v>
      </c>
      <c r="P48" s="80">
        <f t="shared" si="11"/>
        <v>83.33333333333334</v>
      </c>
      <c r="Q48" s="81">
        <f t="shared" si="12"/>
        <v>50</v>
      </c>
      <c r="R48" s="81">
        <f t="shared" si="13"/>
        <v>50</v>
      </c>
      <c r="S48" s="79">
        <f t="shared" si="14"/>
        <v>25</v>
      </c>
      <c r="T48" s="80">
        <f t="shared" si="15"/>
        <v>75</v>
      </c>
      <c r="U48" s="81">
        <f t="shared" si="16"/>
        <v>75</v>
      </c>
      <c r="V48" s="80">
        <f t="shared" si="17"/>
        <v>25</v>
      </c>
    </row>
    <row r="49" spans="1:22" ht="12">
      <c r="A49" s="221">
        <v>41</v>
      </c>
      <c r="B49" s="140" t="s">
        <v>138</v>
      </c>
      <c r="C49" s="54">
        <f t="shared" si="18"/>
        <v>390</v>
      </c>
      <c r="D49" s="28">
        <v>199</v>
      </c>
      <c r="E49" s="50">
        <v>191</v>
      </c>
      <c r="F49" s="28">
        <f t="shared" si="19"/>
        <v>390</v>
      </c>
      <c r="G49" s="28">
        <v>207</v>
      </c>
      <c r="H49" s="28">
        <v>183</v>
      </c>
      <c r="I49" s="54">
        <f t="shared" si="20"/>
        <v>390</v>
      </c>
      <c r="J49" s="28">
        <v>251</v>
      </c>
      <c r="K49" s="50">
        <v>139</v>
      </c>
      <c r="L49" s="54">
        <f t="shared" si="21"/>
        <v>390</v>
      </c>
      <c r="M49" s="28">
        <v>326</v>
      </c>
      <c r="N49" s="50">
        <v>64</v>
      </c>
      <c r="O49" s="112">
        <f t="shared" si="10"/>
        <v>51.02564102564102</v>
      </c>
      <c r="P49" s="113">
        <f aca="true" t="shared" si="22" ref="P49:P54">(E49/$C49)*100</f>
        <v>48.97435897435897</v>
      </c>
      <c r="Q49" s="108">
        <f t="shared" si="12"/>
        <v>53.07692307692308</v>
      </c>
      <c r="R49" s="108">
        <f aca="true" t="shared" si="23" ref="R49:R54">(H49/$F49)*100</f>
        <v>46.92307692307692</v>
      </c>
      <c r="S49" s="112">
        <f t="shared" si="14"/>
        <v>64.35897435897436</v>
      </c>
      <c r="T49" s="113">
        <f aca="true" t="shared" si="24" ref="T49:T54">(K49/$I49)*100</f>
        <v>35.64102564102564</v>
      </c>
      <c r="U49" s="108">
        <f t="shared" si="16"/>
        <v>83.58974358974359</v>
      </c>
      <c r="V49" s="113">
        <f aca="true" t="shared" si="25" ref="V49:V54">(N49/$L49)*100</f>
        <v>16.41025641025641</v>
      </c>
    </row>
    <row r="50" spans="1:22" s="37" customFormat="1" ht="12">
      <c r="A50" s="241">
        <v>42</v>
      </c>
      <c r="B50" s="151" t="s">
        <v>139</v>
      </c>
      <c r="C50" s="115">
        <f t="shared" si="18"/>
        <v>58</v>
      </c>
      <c r="D50" s="119">
        <v>27</v>
      </c>
      <c r="E50" s="120">
        <v>31</v>
      </c>
      <c r="F50" s="116">
        <f t="shared" si="19"/>
        <v>58</v>
      </c>
      <c r="G50" s="119">
        <v>40</v>
      </c>
      <c r="H50" s="119">
        <v>18</v>
      </c>
      <c r="I50" s="115">
        <f t="shared" si="20"/>
        <v>58</v>
      </c>
      <c r="J50" s="119">
        <v>35</v>
      </c>
      <c r="K50" s="120">
        <v>23</v>
      </c>
      <c r="L50" s="115">
        <f t="shared" si="21"/>
        <v>58</v>
      </c>
      <c r="M50" s="119">
        <v>52</v>
      </c>
      <c r="N50" s="120">
        <v>6</v>
      </c>
      <c r="O50" s="79">
        <f t="shared" si="10"/>
        <v>46.55172413793103</v>
      </c>
      <c r="P50" s="80">
        <f t="shared" si="22"/>
        <v>53.44827586206896</v>
      </c>
      <c r="Q50" s="81">
        <f t="shared" si="12"/>
        <v>68.96551724137932</v>
      </c>
      <c r="R50" s="81">
        <f t="shared" si="23"/>
        <v>31.03448275862069</v>
      </c>
      <c r="S50" s="79">
        <f t="shared" si="14"/>
        <v>60.3448275862069</v>
      </c>
      <c r="T50" s="80">
        <f t="shared" si="24"/>
        <v>39.6551724137931</v>
      </c>
      <c r="U50" s="81">
        <f t="shared" si="16"/>
        <v>89.65517241379311</v>
      </c>
      <c r="V50" s="80">
        <f t="shared" si="25"/>
        <v>10.344827586206897</v>
      </c>
    </row>
    <row r="51" spans="1:22" ht="12">
      <c r="A51" s="221">
        <v>43</v>
      </c>
      <c r="B51" s="140" t="s">
        <v>140</v>
      </c>
      <c r="C51" s="54">
        <f t="shared" si="18"/>
        <v>26</v>
      </c>
      <c r="D51" s="28">
        <v>13</v>
      </c>
      <c r="E51" s="50">
        <v>13</v>
      </c>
      <c r="F51" s="28">
        <f t="shared" si="19"/>
        <v>26</v>
      </c>
      <c r="G51" s="28">
        <v>16</v>
      </c>
      <c r="H51" s="28">
        <v>10</v>
      </c>
      <c r="I51" s="54">
        <f t="shared" si="20"/>
        <v>26</v>
      </c>
      <c r="J51" s="28">
        <v>16</v>
      </c>
      <c r="K51" s="50">
        <v>10</v>
      </c>
      <c r="L51" s="54">
        <f t="shared" si="21"/>
        <v>26</v>
      </c>
      <c r="M51" s="28">
        <v>22</v>
      </c>
      <c r="N51" s="50">
        <v>4</v>
      </c>
      <c r="O51" s="112">
        <f t="shared" si="10"/>
        <v>50</v>
      </c>
      <c r="P51" s="113">
        <f t="shared" si="22"/>
        <v>50</v>
      </c>
      <c r="Q51" s="108">
        <f t="shared" si="12"/>
        <v>61.53846153846154</v>
      </c>
      <c r="R51" s="108">
        <f t="shared" si="23"/>
        <v>38.46153846153847</v>
      </c>
      <c r="S51" s="112">
        <f t="shared" si="14"/>
        <v>61.53846153846154</v>
      </c>
      <c r="T51" s="113">
        <f t="shared" si="24"/>
        <v>38.46153846153847</v>
      </c>
      <c r="U51" s="108">
        <f t="shared" si="16"/>
        <v>84.61538461538461</v>
      </c>
      <c r="V51" s="113">
        <f t="shared" si="25"/>
        <v>15.384615384615385</v>
      </c>
    </row>
    <row r="52" spans="1:22" s="37" customFormat="1" ht="12">
      <c r="A52" s="241">
        <v>45</v>
      </c>
      <c r="B52" s="151" t="s">
        <v>77</v>
      </c>
      <c r="C52" s="115">
        <f t="shared" si="18"/>
        <v>469</v>
      </c>
      <c r="D52" s="119">
        <v>196</v>
      </c>
      <c r="E52" s="120">
        <v>273</v>
      </c>
      <c r="F52" s="116">
        <f t="shared" si="19"/>
        <v>469</v>
      </c>
      <c r="G52" s="348">
        <v>201</v>
      </c>
      <c r="H52" s="348">
        <v>268</v>
      </c>
      <c r="I52" s="115">
        <f t="shared" si="20"/>
        <v>469</v>
      </c>
      <c r="J52" s="348">
        <v>197</v>
      </c>
      <c r="K52" s="349">
        <v>272</v>
      </c>
      <c r="L52" s="115">
        <f t="shared" si="21"/>
        <v>468</v>
      </c>
      <c r="M52" s="348">
        <v>336</v>
      </c>
      <c r="N52" s="349">
        <v>132</v>
      </c>
      <c r="O52" s="79">
        <f t="shared" si="10"/>
        <v>41.7910447761194</v>
      </c>
      <c r="P52" s="80">
        <f t="shared" si="22"/>
        <v>58.2089552238806</v>
      </c>
      <c r="Q52" s="81">
        <f t="shared" si="12"/>
        <v>42.857142857142854</v>
      </c>
      <c r="R52" s="81">
        <f t="shared" si="23"/>
        <v>57.14285714285714</v>
      </c>
      <c r="S52" s="79">
        <f t="shared" si="14"/>
        <v>42.00426439232409</v>
      </c>
      <c r="T52" s="80">
        <f t="shared" si="24"/>
        <v>57.995735607675904</v>
      </c>
      <c r="U52" s="81">
        <f t="shared" si="16"/>
        <v>71.7948717948718</v>
      </c>
      <c r="V52" s="80">
        <f t="shared" si="25"/>
        <v>28.205128205128204</v>
      </c>
    </row>
    <row r="53" spans="1:22" ht="12">
      <c r="A53" s="221">
        <v>46</v>
      </c>
      <c r="B53" s="140" t="s">
        <v>78</v>
      </c>
      <c r="C53" s="54">
        <f t="shared" si="18"/>
        <v>1064</v>
      </c>
      <c r="D53" s="28">
        <v>365</v>
      </c>
      <c r="E53" s="50">
        <v>699</v>
      </c>
      <c r="F53" s="28">
        <f t="shared" si="19"/>
        <v>1063</v>
      </c>
      <c r="G53" s="346">
        <v>390</v>
      </c>
      <c r="H53" s="346">
        <v>673</v>
      </c>
      <c r="I53" s="54">
        <f t="shared" si="20"/>
        <v>1063</v>
      </c>
      <c r="J53" s="346">
        <v>520</v>
      </c>
      <c r="K53" s="347">
        <v>543</v>
      </c>
      <c r="L53" s="54">
        <f t="shared" si="21"/>
        <v>1063</v>
      </c>
      <c r="M53" s="346">
        <v>721</v>
      </c>
      <c r="N53" s="347">
        <v>342</v>
      </c>
      <c r="O53" s="112">
        <f t="shared" si="10"/>
        <v>34.304511278195484</v>
      </c>
      <c r="P53" s="113">
        <f t="shared" si="22"/>
        <v>65.69548872180451</v>
      </c>
      <c r="Q53" s="108">
        <f t="shared" si="12"/>
        <v>36.68861712135465</v>
      </c>
      <c r="R53" s="108">
        <f t="shared" si="23"/>
        <v>63.31138287864534</v>
      </c>
      <c r="S53" s="112">
        <f t="shared" si="14"/>
        <v>48.91815616180621</v>
      </c>
      <c r="T53" s="113">
        <f t="shared" si="24"/>
        <v>51.0818438381938</v>
      </c>
      <c r="U53" s="108">
        <f t="shared" si="16"/>
        <v>67.82690498588899</v>
      </c>
      <c r="V53" s="113">
        <f t="shared" si="25"/>
        <v>32.173095014111006</v>
      </c>
    </row>
    <row r="54" spans="1:22" s="37" customFormat="1" ht="12">
      <c r="A54" s="241">
        <v>47</v>
      </c>
      <c r="B54" s="151" t="s">
        <v>79</v>
      </c>
      <c r="C54" s="115">
        <f t="shared" si="18"/>
        <v>1044</v>
      </c>
      <c r="D54" s="119">
        <v>420</v>
      </c>
      <c r="E54" s="120">
        <v>624</v>
      </c>
      <c r="F54" s="116">
        <f t="shared" si="19"/>
        <v>1044</v>
      </c>
      <c r="G54" s="348">
        <v>403</v>
      </c>
      <c r="H54" s="348">
        <v>641</v>
      </c>
      <c r="I54" s="115">
        <f t="shared" si="20"/>
        <v>1044</v>
      </c>
      <c r="J54" s="348">
        <v>220</v>
      </c>
      <c r="K54" s="349">
        <v>824</v>
      </c>
      <c r="L54" s="115">
        <f t="shared" si="21"/>
        <v>1042</v>
      </c>
      <c r="M54" s="348">
        <v>676</v>
      </c>
      <c r="N54" s="349">
        <v>366</v>
      </c>
      <c r="O54" s="79">
        <f t="shared" si="10"/>
        <v>40.229885057471265</v>
      </c>
      <c r="P54" s="80">
        <f t="shared" si="22"/>
        <v>59.77011494252874</v>
      </c>
      <c r="Q54" s="81">
        <f t="shared" si="12"/>
        <v>38.60153256704981</v>
      </c>
      <c r="R54" s="81">
        <f t="shared" si="23"/>
        <v>61.398467432950184</v>
      </c>
      <c r="S54" s="79">
        <f t="shared" si="14"/>
        <v>21.0727969348659</v>
      </c>
      <c r="T54" s="80">
        <f t="shared" si="24"/>
        <v>78.9272030651341</v>
      </c>
      <c r="U54" s="81">
        <f t="shared" si="16"/>
        <v>64.87523992322457</v>
      </c>
      <c r="V54" s="80">
        <f t="shared" si="25"/>
        <v>35.12476007677543</v>
      </c>
    </row>
    <row r="55" spans="1:22" ht="12">
      <c r="A55" s="221">
        <v>52</v>
      </c>
      <c r="B55" s="140" t="s">
        <v>80</v>
      </c>
      <c r="C55" s="54">
        <f t="shared" si="18"/>
        <v>152</v>
      </c>
      <c r="D55" s="28">
        <v>35</v>
      </c>
      <c r="E55" s="50">
        <v>117</v>
      </c>
      <c r="F55" s="28">
        <f t="shared" si="19"/>
        <v>152</v>
      </c>
      <c r="G55" s="28">
        <v>59</v>
      </c>
      <c r="H55" s="28">
        <v>93</v>
      </c>
      <c r="I55" s="54">
        <f t="shared" si="20"/>
        <v>152</v>
      </c>
      <c r="J55" s="28">
        <v>98</v>
      </c>
      <c r="K55" s="50">
        <v>54</v>
      </c>
      <c r="L55" s="54">
        <f t="shared" si="21"/>
        <v>152</v>
      </c>
      <c r="M55" s="28">
        <v>97</v>
      </c>
      <c r="N55" s="50">
        <v>55</v>
      </c>
      <c r="O55" s="112">
        <f aca="true" t="shared" si="26" ref="O55:O85">(D55/$C55)*100</f>
        <v>23.026315789473685</v>
      </c>
      <c r="P55" s="113">
        <f aca="true" t="shared" si="27" ref="P55:P85">(E55/$C55)*100</f>
        <v>76.97368421052632</v>
      </c>
      <c r="Q55" s="108">
        <f aca="true" t="shared" si="28" ref="Q55:Q85">(G55/$F55)*100</f>
        <v>38.81578947368421</v>
      </c>
      <c r="R55" s="108">
        <f aca="true" t="shared" si="29" ref="R55:R85">(H55/$F55)*100</f>
        <v>61.18421052631579</v>
      </c>
      <c r="S55" s="112">
        <f aca="true" t="shared" si="30" ref="S55:S85">(J55/$I55)*100</f>
        <v>64.47368421052632</v>
      </c>
      <c r="T55" s="113">
        <f aca="true" t="shared" si="31" ref="T55:T85">(K55/$I55)*100</f>
        <v>35.526315789473685</v>
      </c>
      <c r="U55" s="108">
        <f aca="true" t="shared" si="32" ref="U55:U85">(M55/$L55)*100</f>
        <v>63.81578947368421</v>
      </c>
      <c r="V55" s="113">
        <f aca="true" t="shared" si="33" ref="V55:V85">(N55/$L55)*100</f>
        <v>36.18421052631579</v>
      </c>
    </row>
    <row r="56" spans="1:22" s="94" customFormat="1" ht="12">
      <c r="A56" s="241">
        <v>53</v>
      </c>
      <c r="B56" s="151" t="s">
        <v>81</v>
      </c>
      <c r="C56" s="115">
        <f t="shared" si="18"/>
        <v>38</v>
      </c>
      <c r="D56" s="93">
        <v>7</v>
      </c>
      <c r="E56" s="177">
        <v>31</v>
      </c>
      <c r="F56" s="116">
        <f t="shared" si="19"/>
        <v>38</v>
      </c>
      <c r="G56" s="93">
        <v>13</v>
      </c>
      <c r="H56" s="93">
        <v>25</v>
      </c>
      <c r="I56" s="115">
        <f t="shared" si="20"/>
        <v>38</v>
      </c>
      <c r="J56" s="93">
        <v>18</v>
      </c>
      <c r="K56" s="177">
        <v>20</v>
      </c>
      <c r="L56" s="115">
        <f t="shared" si="21"/>
        <v>38</v>
      </c>
      <c r="M56" s="93">
        <v>24</v>
      </c>
      <c r="N56" s="177">
        <v>14</v>
      </c>
      <c r="O56" s="79">
        <f t="shared" si="26"/>
        <v>18.421052631578945</v>
      </c>
      <c r="P56" s="80">
        <f t="shared" si="27"/>
        <v>81.57894736842105</v>
      </c>
      <c r="Q56" s="81">
        <f t="shared" si="28"/>
        <v>34.21052631578947</v>
      </c>
      <c r="R56" s="81">
        <f t="shared" si="29"/>
        <v>65.78947368421053</v>
      </c>
      <c r="S56" s="79">
        <f t="shared" si="30"/>
        <v>47.368421052631575</v>
      </c>
      <c r="T56" s="80">
        <f t="shared" si="31"/>
        <v>52.63157894736842</v>
      </c>
      <c r="U56" s="81">
        <f t="shared" si="32"/>
        <v>63.1578947368421</v>
      </c>
      <c r="V56" s="80">
        <f t="shared" si="33"/>
        <v>36.84210526315789</v>
      </c>
    </row>
    <row r="57" spans="1:22" ht="12">
      <c r="A57" s="221">
        <v>55</v>
      </c>
      <c r="B57" s="140" t="s">
        <v>82</v>
      </c>
      <c r="C57" s="54">
        <f t="shared" si="18"/>
        <v>443</v>
      </c>
      <c r="D57" s="28">
        <v>319</v>
      </c>
      <c r="E57" s="50">
        <v>124</v>
      </c>
      <c r="F57" s="28">
        <f t="shared" si="19"/>
        <v>443</v>
      </c>
      <c r="G57" s="28">
        <v>194</v>
      </c>
      <c r="H57" s="28">
        <v>249</v>
      </c>
      <c r="I57" s="54">
        <f t="shared" si="20"/>
        <v>443</v>
      </c>
      <c r="J57" s="28">
        <v>132</v>
      </c>
      <c r="K57" s="50">
        <v>311</v>
      </c>
      <c r="L57" s="54">
        <f t="shared" si="21"/>
        <v>443</v>
      </c>
      <c r="M57" s="28">
        <v>339</v>
      </c>
      <c r="N57" s="50">
        <v>104</v>
      </c>
      <c r="O57" s="112">
        <f t="shared" si="26"/>
        <v>72.00902934537245</v>
      </c>
      <c r="P57" s="113">
        <f t="shared" si="27"/>
        <v>27.99097065462754</v>
      </c>
      <c r="Q57" s="108">
        <f t="shared" si="28"/>
        <v>43.792325056433405</v>
      </c>
      <c r="R57" s="108">
        <f t="shared" si="29"/>
        <v>56.20767494356659</v>
      </c>
      <c r="S57" s="112">
        <f t="shared" si="30"/>
        <v>29.79683972911964</v>
      </c>
      <c r="T57" s="113">
        <f t="shared" si="31"/>
        <v>70.20316027088036</v>
      </c>
      <c r="U57" s="108">
        <f t="shared" si="32"/>
        <v>76.52370203160271</v>
      </c>
      <c r="V57" s="113">
        <f t="shared" si="33"/>
        <v>23.47629796839729</v>
      </c>
    </row>
    <row r="58" spans="1:22" s="37" customFormat="1" ht="12">
      <c r="A58" s="241">
        <v>56</v>
      </c>
      <c r="B58" s="151" t="s">
        <v>83</v>
      </c>
      <c r="C58" s="115">
        <f t="shared" si="18"/>
        <v>127</v>
      </c>
      <c r="D58" s="93">
        <v>61</v>
      </c>
      <c r="E58" s="177">
        <v>66</v>
      </c>
      <c r="F58" s="116">
        <f t="shared" si="19"/>
        <v>127</v>
      </c>
      <c r="G58" s="93">
        <v>55</v>
      </c>
      <c r="H58" s="93">
        <v>72</v>
      </c>
      <c r="I58" s="115">
        <f t="shared" si="20"/>
        <v>127</v>
      </c>
      <c r="J58" s="93">
        <v>59</v>
      </c>
      <c r="K58" s="177">
        <v>68</v>
      </c>
      <c r="L58" s="115">
        <f t="shared" si="21"/>
        <v>127</v>
      </c>
      <c r="M58" s="93">
        <v>92</v>
      </c>
      <c r="N58" s="177">
        <v>35</v>
      </c>
      <c r="O58" s="79">
        <f t="shared" si="26"/>
        <v>48.031496062992126</v>
      </c>
      <c r="P58" s="80">
        <f t="shared" si="27"/>
        <v>51.96850393700787</v>
      </c>
      <c r="Q58" s="81">
        <f t="shared" si="28"/>
        <v>43.30708661417323</v>
      </c>
      <c r="R58" s="81">
        <f t="shared" si="29"/>
        <v>56.69291338582677</v>
      </c>
      <c r="S58" s="79">
        <f t="shared" si="30"/>
        <v>46.45669291338583</v>
      </c>
      <c r="T58" s="80">
        <f t="shared" si="31"/>
        <v>53.54330708661418</v>
      </c>
      <c r="U58" s="81">
        <f t="shared" si="32"/>
        <v>72.44094488188976</v>
      </c>
      <c r="V58" s="80">
        <f t="shared" si="33"/>
        <v>27.559055118110237</v>
      </c>
    </row>
    <row r="59" spans="1:22" ht="12">
      <c r="A59" s="221">
        <v>58</v>
      </c>
      <c r="B59" s="140" t="s">
        <v>84</v>
      </c>
      <c r="C59" s="54">
        <f t="shared" si="18"/>
        <v>53</v>
      </c>
      <c r="D59" s="28">
        <v>40</v>
      </c>
      <c r="E59" s="50">
        <v>13</v>
      </c>
      <c r="F59" s="28">
        <f t="shared" si="19"/>
        <v>53</v>
      </c>
      <c r="G59" s="28">
        <v>28</v>
      </c>
      <c r="H59" s="28">
        <v>25</v>
      </c>
      <c r="I59" s="54">
        <f t="shared" si="20"/>
        <v>53</v>
      </c>
      <c r="J59" s="28">
        <v>39</v>
      </c>
      <c r="K59" s="50">
        <v>14</v>
      </c>
      <c r="L59" s="54">
        <f t="shared" si="21"/>
        <v>53</v>
      </c>
      <c r="M59" s="28">
        <v>45</v>
      </c>
      <c r="N59" s="50">
        <v>8</v>
      </c>
      <c r="O59" s="112">
        <f t="shared" si="26"/>
        <v>75.47169811320755</v>
      </c>
      <c r="P59" s="113">
        <f t="shared" si="27"/>
        <v>24.528301886792452</v>
      </c>
      <c r="Q59" s="108">
        <f t="shared" si="28"/>
        <v>52.83018867924528</v>
      </c>
      <c r="R59" s="108">
        <f t="shared" si="29"/>
        <v>47.16981132075472</v>
      </c>
      <c r="S59" s="112">
        <f t="shared" si="30"/>
        <v>73.58490566037736</v>
      </c>
      <c r="T59" s="113">
        <f t="shared" si="31"/>
        <v>26.41509433962264</v>
      </c>
      <c r="U59" s="108">
        <f t="shared" si="32"/>
        <v>84.90566037735849</v>
      </c>
      <c r="V59" s="113">
        <f t="shared" si="33"/>
        <v>15.09433962264151</v>
      </c>
    </row>
    <row r="60" spans="1:22" s="121" customFormat="1" ht="12">
      <c r="A60" s="241">
        <v>59</v>
      </c>
      <c r="B60" s="151" t="s">
        <v>85</v>
      </c>
      <c r="C60" s="115">
        <f t="shared" si="18"/>
        <v>34</v>
      </c>
      <c r="D60" s="93">
        <v>13</v>
      </c>
      <c r="E60" s="177">
        <v>21</v>
      </c>
      <c r="F60" s="116">
        <f t="shared" si="19"/>
        <v>34</v>
      </c>
      <c r="G60" s="93">
        <v>11</v>
      </c>
      <c r="H60" s="93">
        <v>23</v>
      </c>
      <c r="I60" s="115">
        <f t="shared" si="20"/>
        <v>34</v>
      </c>
      <c r="J60" s="93">
        <v>26</v>
      </c>
      <c r="K60" s="177">
        <v>8</v>
      </c>
      <c r="L60" s="115">
        <f t="shared" si="21"/>
        <v>34</v>
      </c>
      <c r="M60" s="93">
        <v>29</v>
      </c>
      <c r="N60" s="177">
        <v>5</v>
      </c>
      <c r="O60" s="79">
        <f t="shared" si="26"/>
        <v>38.23529411764706</v>
      </c>
      <c r="P60" s="80">
        <f t="shared" si="27"/>
        <v>61.76470588235294</v>
      </c>
      <c r="Q60" s="81">
        <f t="shared" si="28"/>
        <v>32.35294117647059</v>
      </c>
      <c r="R60" s="81">
        <f t="shared" si="29"/>
        <v>67.64705882352942</v>
      </c>
      <c r="S60" s="79">
        <f t="shared" si="30"/>
        <v>76.47058823529412</v>
      </c>
      <c r="T60" s="80">
        <f t="shared" si="31"/>
        <v>23.52941176470588</v>
      </c>
      <c r="U60" s="81">
        <f t="shared" si="32"/>
        <v>85.29411764705883</v>
      </c>
      <c r="V60" s="80">
        <f t="shared" si="33"/>
        <v>14.705882352941178</v>
      </c>
    </row>
    <row r="61" spans="1:22" ht="12">
      <c r="A61" s="221">
        <v>60</v>
      </c>
      <c r="B61" s="140" t="s">
        <v>86</v>
      </c>
      <c r="C61" s="54">
        <f t="shared" si="18"/>
        <v>37</v>
      </c>
      <c r="D61" s="28">
        <v>19</v>
      </c>
      <c r="E61" s="50">
        <v>18</v>
      </c>
      <c r="F61" s="28">
        <f t="shared" si="19"/>
        <v>37</v>
      </c>
      <c r="G61" s="28">
        <v>16</v>
      </c>
      <c r="H61" s="28">
        <v>21</v>
      </c>
      <c r="I61" s="54">
        <f t="shared" si="20"/>
        <v>37</v>
      </c>
      <c r="J61" s="28">
        <v>29</v>
      </c>
      <c r="K61" s="50">
        <v>8</v>
      </c>
      <c r="L61" s="54">
        <f t="shared" si="21"/>
        <v>37</v>
      </c>
      <c r="M61" s="28">
        <v>27</v>
      </c>
      <c r="N61" s="50">
        <v>10</v>
      </c>
      <c r="O61" s="112">
        <f t="shared" si="26"/>
        <v>51.35135135135135</v>
      </c>
      <c r="P61" s="113">
        <f t="shared" si="27"/>
        <v>48.64864864864865</v>
      </c>
      <c r="Q61" s="108">
        <f t="shared" si="28"/>
        <v>43.24324324324324</v>
      </c>
      <c r="R61" s="108">
        <f t="shared" si="29"/>
        <v>56.75675675675676</v>
      </c>
      <c r="S61" s="112">
        <f t="shared" si="30"/>
        <v>78.37837837837837</v>
      </c>
      <c r="T61" s="113">
        <f t="shared" si="31"/>
        <v>21.62162162162162</v>
      </c>
      <c r="U61" s="108">
        <f t="shared" si="32"/>
        <v>72.97297297297297</v>
      </c>
      <c r="V61" s="113">
        <f t="shared" si="33"/>
        <v>27.027027027027028</v>
      </c>
    </row>
    <row r="62" spans="1:22" s="121" customFormat="1" ht="12">
      <c r="A62" s="241">
        <v>61</v>
      </c>
      <c r="B62" s="151" t="s">
        <v>87</v>
      </c>
      <c r="C62" s="115">
        <f t="shared" si="18"/>
        <v>78</v>
      </c>
      <c r="D62" s="93">
        <v>38</v>
      </c>
      <c r="E62" s="177">
        <v>40</v>
      </c>
      <c r="F62" s="116">
        <f t="shared" si="19"/>
        <v>77</v>
      </c>
      <c r="G62" s="93">
        <v>43</v>
      </c>
      <c r="H62" s="93">
        <v>34</v>
      </c>
      <c r="I62" s="115">
        <f t="shared" si="20"/>
        <v>77</v>
      </c>
      <c r="J62" s="93">
        <v>64</v>
      </c>
      <c r="K62" s="177">
        <v>13</v>
      </c>
      <c r="L62" s="115">
        <f t="shared" si="21"/>
        <v>77</v>
      </c>
      <c r="M62" s="93">
        <v>61</v>
      </c>
      <c r="N62" s="177">
        <v>16</v>
      </c>
      <c r="O62" s="79">
        <f t="shared" si="26"/>
        <v>48.717948717948715</v>
      </c>
      <c r="P62" s="80">
        <f t="shared" si="27"/>
        <v>51.28205128205128</v>
      </c>
      <c r="Q62" s="81">
        <f t="shared" si="28"/>
        <v>55.84415584415584</v>
      </c>
      <c r="R62" s="81">
        <f t="shared" si="29"/>
        <v>44.15584415584416</v>
      </c>
      <c r="S62" s="79">
        <f t="shared" si="30"/>
        <v>83.11688311688312</v>
      </c>
      <c r="T62" s="80">
        <f t="shared" si="31"/>
        <v>16.883116883116884</v>
      </c>
      <c r="U62" s="81">
        <f t="shared" si="32"/>
        <v>79.22077922077922</v>
      </c>
      <c r="V62" s="80">
        <f t="shared" si="33"/>
        <v>20.77922077922078</v>
      </c>
    </row>
    <row r="63" spans="1:22" ht="12">
      <c r="A63" s="221">
        <v>62</v>
      </c>
      <c r="B63" s="140" t="s">
        <v>88</v>
      </c>
      <c r="C63" s="54">
        <f t="shared" si="18"/>
        <v>108</v>
      </c>
      <c r="D63" s="28">
        <v>43</v>
      </c>
      <c r="E63" s="50">
        <v>65</v>
      </c>
      <c r="F63" s="28">
        <f t="shared" si="19"/>
        <v>108</v>
      </c>
      <c r="G63" s="28">
        <v>50</v>
      </c>
      <c r="H63" s="28">
        <v>58</v>
      </c>
      <c r="I63" s="54">
        <f t="shared" si="20"/>
        <v>108</v>
      </c>
      <c r="J63" s="28">
        <v>96</v>
      </c>
      <c r="K63" s="50">
        <v>12</v>
      </c>
      <c r="L63" s="54">
        <f t="shared" si="21"/>
        <v>108</v>
      </c>
      <c r="M63" s="28">
        <v>84</v>
      </c>
      <c r="N63" s="50">
        <v>24</v>
      </c>
      <c r="O63" s="112">
        <f t="shared" si="26"/>
        <v>39.81481481481482</v>
      </c>
      <c r="P63" s="113">
        <f t="shared" si="27"/>
        <v>60.18518518518518</v>
      </c>
      <c r="Q63" s="108">
        <f t="shared" si="28"/>
        <v>46.2962962962963</v>
      </c>
      <c r="R63" s="108">
        <f t="shared" si="29"/>
        <v>53.70370370370371</v>
      </c>
      <c r="S63" s="112">
        <f t="shared" si="30"/>
        <v>88.88888888888889</v>
      </c>
      <c r="T63" s="113">
        <f t="shared" si="31"/>
        <v>11.11111111111111</v>
      </c>
      <c r="U63" s="108">
        <f t="shared" si="32"/>
        <v>77.77777777777779</v>
      </c>
      <c r="V63" s="113">
        <f t="shared" si="33"/>
        <v>22.22222222222222</v>
      </c>
    </row>
    <row r="64" spans="1:22" s="37" customFormat="1" ht="12">
      <c r="A64" s="241">
        <v>63</v>
      </c>
      <c r="B64" s="151" t="s">
        <v>89</v>
      </c>
      <c r="C64" s="115">
        <f t="shared" si="18"/>
        <v>31</v>
      </c>
      <c r="D64" s="93">
        <v>13</v>
      </c>
      <c r="E64" s="177">
        <v>18</v>
      </c>
      <c r="F64" s="116">
        <f t="shared" si="19"/>
        <v>31</v>
      </c>
      <c r="G64" s="93">
        <v>11</v>
      </c>
      <c r="H64" s="93">
        <v>20</v>
      </c>
      <c r="I64" s="115">
        <f t="shared" si="20"/>
        <v>31</v>
      </c>
      <c r="J64" s="93">
        <v>26</v>
      </c>
      <c r="K64" s="177">
        <v>5</v>
      </c>
      <c r="L64" s="115">
        <f t="shared" si="21"/>
        <v>31</v>
      </c>
      <c r="M64" s="93">
        <v>20</v>
      </c>
      <c r="N64" s="177">
        <v>11</v>
      </c>
      <c r="O64" s="79">
        <f t="shared" si="26"/>
        <v>41.935483870967744</v>
      </c>
      <c r="P64" s="80">
        <f t="shared" si="27"/>
        <v>58.06451612903226</v>
      </c>
      <c r="Q64" s="81">
        <f t="shared" si="28"/>
        <v>35.483870967741936</v>
      </c>
      <c r="R64" s="81">
        <f t="shared" si="29"/>
        <v>64.51612903225806</v>
      </c>
      <c r="S64" s="79">
        <f t="shared" si="30"/>
        <v>83.87096774193549</v>
      </c>
      <c r="T64" s="80">
        <f t="shared" si="31"/>
        <v>16.129032258064516</v>
      </c>
      <c r="U64" s="81">
        <f t="shared" si="32"/>
        <v>64.51612903225806</v>
      </c>
      <c r="V64" s="80">
        <f t="shared" si="33"/>
        <v>35.483870967741936</v>
      </c>
    </row>
    <row r="65" spans="1:22" ht="12">
      <c r="A65" s="221">
        <v>68</v>
      </c>
      <c r="B65" s="140" t="s">
        <v>90</v>
      </c>
      <c r="C65" s="54">
        <f t="shared" si="18"/>
        <v>106</v>
      </c>
      <c r="D65" s="28">
        <v>42</v>
      </c>
      <c r="E65" s="50">
        <v>64</v>
      </c>
      <c r="F65" s="28">
        <f t="shared" si="19"/>
        <v>106</v>
      </c>
      <c r="G65" s="28">
        <v>40</v>
      </c>
      <c r="H65" s="28">
        <v>66</v>
      </c>
      <c r="I65" s="54">
        <f t="shared" si="20"/>
        <v>106</v>
      </c>
      <c r="J65" s="28">
        <v>64</v>
      </c>
      <c r="K65" s="50">
        <v>42</v>
      </c>
      <c r="L65" s="54">
        <f t="shared" si="21"/>
        <v>106</v>
      </c>
      <c r="M65" s="28">
        <v>77</v>
      </c>
      <c r="N65" s="50">
        <v>29</v>
      </c>
      <c r="O65" s="112">
        <f t="shared" si="26"/>
        <v>39.62264150943396</v>
      </c>
      <c r="P65" s="113">
        <f t="shared" si="27"/>
        <v>60.37735849056604</v>
      </c>
      <c r="Q65" s="108">
        <f t="shared" si="28"/>
        <v>37.735849056603776</v>
      </c>
      <c r="R65" s="108">
        <f t="shared" si="29"/>
        <v>62.264150943396224</v>
      </c>
      <c r="S65" s="112">
        <f t="shared" si="30"/>
        <v>60.37735849056604</v>
      </c>
      <c r="T65" s="113">
        <f t="shared" si="31"/>
        <v>39.62264150943396</v>
      </c>
      <c r="U65" s="108">
        <f t="shared" si="32"/>
        <v>72.64150943396226</v>
      </c>
      <c r="V65" s="113">
        <f t="shared" si="33"/>
        <v>27.358490566037734</v>
      </c>
    </row>
    <row r="66" spans="1:22" s="37" customFormat="1" ht="12">
      <c r="A66" s="241">
        <v>69</v>
      </c>
      <c r="B66" s="151" t="s">
        <v>91</v>
      </c>
      <c r="C66" s="115">
        <f t="shared" si="18"/>
        <v>47</v>
      </c>
      <c r="D66" s="93">
        <v>15</v>
      </c>
      <c r="E66" s="177">
        <v>32</v>
      </c>
      <c r="F66" s="116">
        <f t="shared" si="19"/>
        <v>47</v>
      </c>
      <c r="G66" s="93">
        <v>15</v>
      </c>
      <c r="H66" s="93">
        <v>32</v>
      </c>
      <c r="I66" s="115">
        <f t="shared" si="20"/>
        <v>47</v>
      </c>
      <c r="J66" s="93">
        <v>41</v>
      </c>
      <c r="K66" s="177">
        <v>6</v>
      </c>
      <c r="L66" s="115">
        <f t="shared" si="21"/>
        <v>47</v>
      </c>
      <c r="M66" s="93">
        <v>37</v>
      </c>
      <c r="N66" s="177">
        <v>10</v>
      </c>
      <c r="O66" s="79">
        <f t="shared" si="26"/>
        <v>31.914893617021278</v>
      </c>
      <c r="P66" s="80">
        <f t="shared" si="27"/>
        <v>68.08510638297872</v>
      </c>
      <c r="Q66" s="81">
        <f t="shared" si="28"/>
        <v>31.914893617021278</v>
      </c>
      <c r="R66" s="81">
        <f t="shared" si="29"/>
        <v>68.08510638297872</v>
      </c>
      <c r="S66" s="79">
        <f t="shared" si="30"/>
        <v>87.2340425531915</v>
      </c>
      <c r="T66" s="80">
        <f t="shared" si="31"/>
        <v>12.76595744680851</v>
      </c>
      <c r="U66" s="81">
        <f t="shared" si="32"/>
        <v>78.72340425531915</v>
      </c>
      <c r="V66" s="80">
        <f t="shared" si="33"/>
        <v>21.27659574468085</v>
      </c>
    </row>
    <row r="67" spans="1:22" ht="12">
      <c r="A67" s="221">
        <v>70</v>
      </c>
      <c r="B67" s="140" t="s">
        <v>92</v>
      </c>
      <c r="C67" s="54">
        <f t="shared" si="18"/>
        <v>51</v>
      </c>
      <c r="D67" s="28">
        <v>21</v>
      </c>
      <c r="E67" s="50">
        <v>30</v>
      </c>
      <c r="F67" s="28">
        <f t="shared" si="19"/>
        <v>51</v>
      </c>
      <c r="G67" s="28">
        <v>25</v>
      </c>
      <c r="H67" s="28">
        <v>26</v>
      </c>
      <c r="I67" s="54">
        <f t="shared" si="20"/>
        <v>51</v>
      </c>
      <c r="J67" s="28">
        <v>44</v>
      </c>
      <c r="K67" s="50">
        <v>7</v>
      </c>
      <c r="L67" s="54">
        <f t="shared" si="21"/>
        <v>51</v>
      </c>
      <c r="M67" s="28">
        <v>43</v>
      </c>
      <c r="N67" s="50">
        <v>8</v>
      </c>
      <c r="O67" s="112">
        <f t="shared" si="26"/>
        <v>41.17647058823529</v>
      </c>
      <c r="P67" s="113">
        <f t="shared" si="27"/>
        <v>58.82352941176471</v>
      </c>
      <c r="Q67" s="108">
        <f t="shared" si="28"/>
        <v>49.01960784313725</v>
      </c>
      <c r="R67" s="108">
        <f t="shared" si="29"/>
        <v>50.98039215686274</v>
      </c>
      <c r="S67" s="112">
        <f t="shared" si="30"/>
        <v>86.27450980392157</v>
      </c>
      <c r="T67" s="113">
        <f t="shared" si="31"/>
        <v>13.725490196078432</v>
      </c>
      <c r="U67" s="108">
        <f t="shared" si="32"/>
        <v>84.31372549019608</v>
      </c>
      <c r="V67" s="113">
        <f t="shared" si="33"/>
        <v>15.686274509803921</v>
      </c>
    </row>
    <row r="68" spans="1:22" s="37" customFormat="1" ht="12">
      <c r="A68" s="241">
        <v>71</v>
      </c>
      <c r="B68" s="151" t="s">
        <v>93</v>
      </c>
      <c r="C68" s="115">
        <f t="shared" si="18"/>
        <v>92</v>
      </c>
      <c r="D68" s="93">
        <v>31</v>
      </c>
      <c r="E68" s="177">
        <v>61</v>
      </c>
      <c r="F68" s="116">
        <f t="shared" si="19"/>
        <v>92</v>
      </c>
      <c r="G68" s="93">
        <v>44</v>
      </c>
      <c r="H68" s="93">
        <v>48</v>
      </c>
      <c r="I68" s="115">
        <f t="shared" si="20"/>
        <v>92</v>
      </c>
      <c r="J68" s="93">
        <v>66</v>
      </c>
      <c r="K68" s="177">
        <v>26</v>
      </c>
      <c r="L68" s="115">
        <f t="shared" si="21"/>
        <v>92</v>
      </c>
      <c r="M68" s="93">
        <v>74</v>
      </c>
      <c r="N68" s="177">
        <v>18</v>
      </c>
      <c r="O68" s="79">
        <f t="shared" si="26"/>
        <v>33.69565217391305</v>
      </c>
      <c r="P68" s="80">
        <f t="shared" si="27"/>
        <v>66.30434782608695</v>
      </c>
      <c r="Q68" s="81">
        <f t="shared" si="28"/>
        <v>47.82608695652174</v>
      </c>
      <c r="R68" s="81">
        <f t="shared" si="29"/>
        <v>52.17391304347826</v>
      </c>
      <c r="S68" s="79">
        <f t="shared" si="30"/>
        <v>71.73913043478261</v>
      </c>
      <c r="T68" s="80">
        <f t="shared" si="31"/>
        <v>28.26086956521739</v>
      </c>
      <c r="U68" s="81">
        <f t="shared" si="32"/>
        <v>80.43478260869566</v>
      </c>
      <c r="V68" s="80">
        <f t="shared" si="33"/>
        <v>19.565217391304348</v>
      </c>
    </row>
    <row r="69" spans="1:22" ht="12">
      <c r="A69" s="221">
        <v>72</v>
      </c>
      <c r="B69" s="140" t="s">
        <v>94</v>
      </c>
      <c r="C69" s="54">
        <f t="shared" si="18"/>
        <v>18</v>
      </c>
      <c r="D69" s="28">
        <v>8</v>
      </c>
      <c r="E69" s="50">
        <v>10</v>
      </c>
      <c r="F69" s="28">
        <f t="shared" si="19"/>
        <v>18</v>
      </c>
      <c r="G69" s="28">
        <v>9</v>
      </c>
      <c r="H69" s="28">
        <v>9</v>
      </c>
      <c r="I69" s="54">
        <f t="shared" si="20"/>
        <v>18</v>
      </c>
      <c r="J69" s="28">
        <v>15</v>
      </c>
      <c r="K69" s="50">
        <v>3</v>
      </c>
      <c r="L69" s="54">
        <f t="shared" si="21"/>
        <v>18</v>
      </c>
      <c r="M69" s="28">
        <v>12</v>
      </c>
      <c r="N69" s="50">
        <v>6</v>
      </c>
      <c r="O69" s="112">
        <f t="shared" si="26"/>
        <v>44.44444444444444</v>
      </c>
      <c r="P69" s="113">
        <f t="shared" si="27"/>
        <v>55.55555555555556</v>
      </c>
      <c r="Q69" s="108">
        <f t="shared" si="28"/>
        <v>50</v>
      </c>
      <c r="R69" s="108">
        <f t="shared" si="29"/>
        <v>50</v>
      </c>
      <c r="S69" s="112">
        <f t="shared" si="30"/>
        <v>83.33333333333334</v>
      </c>
      <c r="T69" s="113">
        <f t="shared" si="31"/>
        <v>16.666666666666664</v>
      </c>
      <c r="U69" s="108">
        <f t="shared" si="32"/>
        <v>66.66666666666666</v>
      </c>
      <c r="V69" s="113">
        <f t="shared" si="33"/>
        <v>33.33333333333333</v>
      </c>
    </row>
    <row r="70" spans="1:22" s="37" customFormat="1" ht="12">
      <c r="A70" s="241">
        <v>73</v>
      </c>
      <c r="B70" s="151" t="s">
        <v>95</v>
      </c>
      <c r="C70" s="115">
        <f t="shared" si="18"/>
        <v>82</v>
      </c>
      <c r="D70" s="93">
        <v>41</v>
      </c>
      <c r="E70" s="177">
        <v>41</v>
      </c>
      <c r="F70" s="116">
        <f t="shared" si="19"/>
        <v>82</v>
      </c>
      <c r="G70" s="93">
        <v>42</v>
      </c>
      <c r="H70" s="93">
        <v>40</v>
      </c>
      <c r="I70" s="115">
        <f t="shared" si="20"/>
        <v>82</v>
      </c>
      <c r="J70" s="93">
        <v>68</v>
      </c>
      <c r="K70" s="177">
        <v>14</v>
      </c>
      <c r="L70" s="115">
        <f t="shared" si="21"/>
        <v>82</v>
      </c>
      <c r="M70" s="93">
        <v>66</v>
      </c>
      <c r="N70" s="177">
        <v>16</v>
      </c>
      <c r="O70" s="79">
        <f t="shared" si="26"/>
        <v>50</v>
      </c>
      <c r="P70" s="80">
        <f t="shared" si="27"/>
        <v>50</v>
      </c>
      <c r="Q70" s="81">
        <f t="shared" si="28"/>
        <v>51.21951219512195</v>
      </c>
      <c r="R70" s="81">
        <f t="shared" si="29"/>
        <v>48.78048780487805</v>
      </c>
      <c r="S70" s="79">
        <f t="shared" si="30"/>
        <v>82.92682926829268</v>
      </c>
      <c r="T70" s="80">
        <f t="shared" si="31"/>
        <v>17.073170731707318</v>
      </c>
      <c r="U70" s="81">
        <f t="shared" si="32"/>
        <v>80.48780487804879</v>
      </c>
      <c r="V70" s="80">
        <f t="shared" si="33"/>
        <v>19.51219512195122</v>
      </c>
    </row>
    <row r="71" spans="1:22" ht="12">
      <c r="A71" s="221">
        <v>74</v>
      </c>
      <c r="B71" s="140" t="s">
        <v>96</v>
      </c>
      <c r="C71" s="54">
        <f t="shared" si="18"/>
        <v>10</v>
      </c>
      <c r="D71" s="28">
        <v>4</v>
      </c>
      <c r="E71" s="50">
        <v>6</v>
      </c>
      <c r="F71" s="28">
        <f t="shared" si="19"/>
        <v>10</v>
      </c>
      <c r="G71" s="28">
        <v>6</v>
      </c>
      <c r="H71" s="28">
        <v>4</v>
      </c>
      <c r="I71" s="54">
        <f t="shared" si="20"/>
        <v>10</v>
      </c>
      <c r="J71" s="28">
        <v>8</v>
      </c>
      <c r="K71" s="50">
        <v>2</v>
      </c>
      <c r="L71" s="54">
        <f t="shared" si="21"/>
        <v>10</v>
      </c>
      <c r="M71" s="28">
        <v>8</v>
      </c>
      <c r="N71" s="50">
        <v>2</v>
      </c>
      <c r="O71" s="112">
        <f t="shared" si="26"/>
        <v>40</v>
      </c>
      <c r="P71" s="113">
        <f t="shared" si="27"/>
        <v>60</v>
      </c>
      <c r="Q71" s="108">
        <f t="shared" si="28"/>
        <v>60</v>
      </c>
      <c r="R71" s="108">
        <f t="shared" si="29"/>
        <v>40</v>
      </c>
      <c r="S71" s="112">
        <f t="shared" si="30"/>
        <v>80</v>
      </c>
      <c r="T71" s="113">
        <f t="shared" si="31"/>
        <v>20</v>
      </c>
      <c r="U71" s="108">
        <f t="shared" si="32"/>
        <v>80</v>
      </c>
      <c r="V71" s="113">
        <f t="shared" si="33"/>
        <v>20</v>
      </c>
    </row>
    <row r="72" spans="1:22" s="37" customFormat="1" ht="12">
      <c r="A72" s="241">
        <v>77</v>
      </c>
      <c r="B72" s="151" t="s">
        <v>97</v>
      </c>
      <c r="C72" s="115">
        <f t="shared" si="18"/>
        <v>62</v>
      </c>
      <c r="D72" s="93">
        <v>26</v>
      </c>
      <c r="E72" s="177">
        <v>36</v>
      </c>
      <c r="F72" s="116">
        <f t="shared" si="19"/>
        <v>62</v>
      </c>
      <c r="G72" s="93">
        <v>24</v>
      </c>
      <c r="H72" s="93">
        <v>38</v>
      </c>
      <c r="I72" s="115">
        <f t="shared" si="20"/>
        <v>62</v>
      </c>
      <c r="J72" s="93">
        <v>32</v>
      </c>
      <c r="K72" s="177">
        <v>30</v>
      </c>
      <c r="L72" s="115">
        <f t="shared" si="21"/>
        <v>62</v>
      </c>
      <c r="M72" s="93">
        <v>43</v>
      </c>
      <c r="N72" s="177">
        <v>19</v>
      </c>
      <c r="O72" s="79">
        <f t="shared" si="26"/>
        <v>41.935483870967744</v>
      </c>
      <c r="P72" s="80">
        <f t="shared" si="27"/>
        <v>58.06451612903226</v>
      </c>
      <c r="Q72" s="81">
        <f t="shared" si="28"/>
        <v>38.70967741935484</v>
      </c>
      <c r="R72" s="81">
        <f t="shared" si="29"/>
        <v>61.29032258064516</v>
      </c>
      <c r="S72" s="79">
        <f t="shared" si="30"/>
        <v>51.61290322580645</v>
      </c>
      <c r="T72" s="80">
        <f t="shared" si="31"/>
        <v>48.38709677419355</v>
      </c>
      <c r="U72" s="81">
        <f t="shared" si="32"/>
        <v>69.35483870967742</v>
      </c>
      <c r="V72" s="80">
        <f t="shared" si="33"/>
        <v>30.64516129032258</v>
      </c>
    </row>
    <row r="73" spans="1:22" ht="12">
      <c r="A73" s="221">
        <v>78</v>
      </c>
      <c r="B73" s="140" t="s">
        <v>98</v>
      </c>
      <c r="C73" s="54">
        <f t="shared" si="18"/>
        <v>95</v>
      </c>
      <c r="D73" s="28">
        <v>40</v>
      </c>
      <c r="E73" s="50">
        <v>55</v>
      </c>
      <c r="F73" s="28">
        <f t="shared" si="19"/>
        <v>95</v>
      </c>
      <c r="G73" s="28">
        <v>42</v>
      </c>
      <c r="H73" s="28">
        <v>53</v>
      </c>
      <c r="I73" s="54">
        <f t="shared" si="20"/>
        <v>95</v>
      </c>
      <c r="J73" s="28">
        <v>63</v>
      </c>
      <c r="K73" s="50">
        <v>32</v>
      </c>
      <c r="L73" s="54">
        <f t="shared" si="21"/>
        <v>94</v>
      </c>
      <c r="M73" s="28">
        <v>67</v>
      </c>
      <c r="N73" s="50">
        <v>27</v>
      </c>
      <c r="O73" s="112">
        <f t="shared" si="26"/>
        <v>42.10526315789473</v>
      </c>
      <c r="P73" s="113">
        <f t="shared" si="27"/>
        <v>57.89473684210527</v>
      </c>
      <c r="Q73" s="108">
        <f t="shared" si="28"/>
        <v>44.21052631578947</v>
      </c>
      <c r="R73" s="108">
        <f t="shared" si="29"/>
        <v>55.78947368421052</v>
      </c>
      <c r="S73" s="112">
        <f t="shared" si="30"/>
        <v>66.3157894736842</v>
      </c>
      <c r="T73" s="113">
        <f t="shared" si="31"/>
        <v>33.68421052631579</v>
      </c>
      <c r="U73" s="108">
        <f t="shared" si="32"/>
        <v>71.27659574468085</v>
      </c>
      <c r="V73" s="113">
        <f t="shared" si="33"/>
        <v>28.723404255319153</v>
      </c>
    </row>
    <row r="74" spans="1:22" s="37" customFormat="1" ht="12">
      <c r="A74" s="241">
        <v>79</v>
      </c>
      <c r="B74" s="151" t="s">
        <v>99</v>
      </c>
      <c r="C74" s="115">
        <f t="shared" si="18"/>
        <v>51</v>
      </c>
      <c r="D74" s="93">
        <v>30</v>
      </c>
      <c r="E74" s="177">
        <v>21</v>
      </c>
      <c r="F74" s="116">
        <f t="shared" si="19"/>
        <v>51</v>
      </c>
      <c r="G74" s="93">
        <v>13</v>
      </c>
      <c r="H74" s="93">
        <v>38</v>
      </c>
      <c r="I74" s="115">
        <f t="shared" si="20"/>
        <v>50</v>
      </c>
      <c r="J74" s="93">
        <v>36</v>
      </c>
      <c r="K74" s="177">
        <v>14</v>
      </c>
      <c r="L74" s="115">
        <f t="shared" si="21"/>
        <v>50</v>
      </c>
      <c r="M74" s="93">
        <v>46</v>
      </c>
      <c r="N74" s="177">
        <v>4</v>
      </c>
      <c r="O74" s="79">
        <f t="shared" si="26"/>
        <v>58.82352941176471</v>
      </c>
      <c r="P74" s="80">
        <f t="shared" si="27"/>
        <v>41.17647058823529</v>
      </c>
      <c r="Q74" s="81">
        <f t="shared" si="28"/>
        <v>25.49019607843137</v>
      </c>
      <c r="R74" s="81">
        <f t="shared" si="29"/>
        <v>74.50980392156863</v>
      </c>
      <c r="S74" s="79">
        <f t="shared" si="30"/>
        <v>72</v>
      </c>
      <c r="T74" s="80">
        <f t="shared" si="31"/>
        <v>28.000000000000004</v>
      </c>
      <c r="U74" s="81">
        <f t="shared" si="32"/>
        <v>92</v>
      </c>
      <c r="V74" s="80">
        <f t="shared" si="33"/>
        <v>8</v>
      </c>
    </row>
    <row r="75" spans="1:22" ht="12">
      <c r="A75" s="221">
        <v>80</v>
      </c>
      <c r="B75" s="140" t="s">
        <v>100</v>
      </c>
      <c r="C75" s="54">
        <f t="shared" si="18"/>
        <v>80</v>
      </c>
      <c r="D75" s="28">
        <v>22</v>
      </c>
      <c r="E75" s="50">
        <v>58</v>
      </c>
      <c r="F75" s="28">
        <f t="shared" si="19"/>
        <v>80</v>
      </c>
      <c r="G75" s="28">
        <v>39</v>
      </c>
      <c r="H75" s="28">
        <v>41</v>
      </c>
      <c r="I75" s="54">
        <f t="shared" si="20"/>
        <v>80</v>
      </c>
      <c r="J75" s="28">
        <v>39</v>
      </c>
      <c r="K75" s="50">
        <v>41</v>
      </c>
      <c r="L75" s="54">
        <f t="shared" si="21"/>
        <v>80</v>
      </c>
      <c r="M75" s="28">
        <v>60</v>
      </c>
      <c r="N75" s="50">
        <v>20</v>
      </c>
      <c r="O75" s="112">
        <f t="shared" si="26"/>
        <v>27.500000000000004</v>
      </c>
      <c r="P75" s="113">
        <f t="shared" si="27"/>
        <v>72.5</v>
      </c>
      <c r="Q75" s="108">
        <f t="shared" si="28"/>
        <v>48.75</v>
      </c>
      <c r="R75" s="108">
        <f t="shared" si="29"/>
        <v>51.24999999999999</v>
      </c>
      <c r="S75" s="112">
        <f t="shared" si="30"/>
        <v>48.75</v>
      </c>
      <c r="T75" s="113">
        <f t="shared" si="31"/>
        <v>51.24999999999999</v>
      </c>
      <c r="U75" s="108">
        <f t="shared" si="32"/>
        <v>75</v>
      </c>
      <c r="V75" s="113">
        <f t="shared" si="33"/>
        <v>25</v>
      </c>
    </row>
    <row r="76" spans="1:22" s="37" customFormat="1" ht="12">
      <c r="A76" s="241">
        <v>81</v>
      </c>
      <c r="B76" s="151" t="s">
        <v>101</v>
      </c>
      <c r="C76" s="115">
        <f t="shared" si="18"/>
        <v>28</v>
      </c>
      <c r="D76" s="93">
        <v>11</v>
      </c>
      <c r="E76" s="177">
        <v>17</v>
      </c>
      <c r="F76" s="116">
        <f t="shared" si="19"/>
        <v>28</v>
      </c>
      <c r="G76" s="93">
        <v>14</v>
      </c>
      <c r="H76" s="93">
        <v>14</v>
      </c>
      <c r="I76" s="115">
        <f t="shared" si="20"/>
        <v>28</v>
      </c>
      <c r="J76" s="93">
        <v>17</v>
      </c>
      <c r="K76" s="177">
        <v>11</v>
      </c>
      <c r="L76" s="115">
        <f t="shared" si="21"/>
        <v>28</v>
      </c>
      <c r="M76" s="93">
        <v>25</v>
      </c>
      <c r="N76" s="177">
        <v>3</v>
      </c>
      <c r="O76" s="79">
        <f t="shared" si="26"/>
        <v>39.285714285714285</v>
      </c>
      <c r="P76" s="80">
        <f t="shared" si="27"/>
        <v>60.71428571428571</v>
      </c>
      <c r="Q76" s="81">
        <f t="shared" si="28"/>
        <v>50</v>
      </c>
      <c r="R76" s="81">
        <f t="shared" si="29"/>
        <v>50</v>
      </c>
      <c r="S76" s="79">
        <f t="shared" si="30"/>
        <v>60.71428571428571</v>
      </c>
      <c r="T76" s="80">
        <f t="shared" si="31"/>
        <v>39.285714285714285</v>
      </c>
      <c r="U76" s="81">
        <f t="shared" si="32"/>
        <v>89.28571428571429</v>
      </c>
      <c r="V76" s="80">
        <f t="shared" si="33"/>
        <v>10.714285714285714</v>
      </c>
    </row>
    <row r="77" spans="1:22" ht="12">
      <c r="A77" s="221">
        <v>82</v>
      </c>
      <c r="B77" s="140" t="s">
        <v>102</v>
      </c>
      <c r="C77" s="54">
        <f t="shared" si="18"/>
        <v>108</v>
      </c>
      <c r="D77" s="28">
        <v>35</v>
      </c>
      <c r="E77" s="50">
        <v>73</v>
      </c>
      <c r="F77" s="28">
        <f t="shared" si="19"/>
        <v>108</v>
      </c>
      <c r="G77" s="28">
        <v>39</v>
      </c>
      <c r="H77" s="28">
        <v>69</v>
      </c>
      <c r="I77" s="54">
        <f t="shared" si="20"/>
        <v>108</v>
      </c>
      <c r="J77" s="28">
        <v>85</v>
      </c>
      <c r="K77" s="50">
        <v>23</v>
      </c>
      <c r="L77" s="54">
        <f t="shared" si="21"/>
        <v>108</v>
      </c>
      <c r="M77" s="28">
        <v>71</v>
      </c>
      <c r="N77" s="50">
        <v>37</v>
      </c>
      <c r="O77" s="112">
        <f t="shared" si="26"/>
        <v>32.407407407407405</v>
      </c>
      <c r="P77" s="113">
        <f t="shared" si="27"/>
        <v>67.5925925925926</v>
      </c>
      <c r="Q77" s="108">
        <f t="shared" si="28"/>
        <v>36.11111111111111</v>
      </c>
      <c r="R77" s="108">
        <f t="shared" si="29"/>
        <v>63.888888888888886</v>
      </c>
      <c r="S77" s="112">
        <f t="shared" si="30"/>
        <v>78.70370370370371</v>
      </c>
      <c r="T77" s="113">
        <f t="shared" si="31"/>
        <v>21.296296296296298</v>
      </c>
      <c r="U77" s="108">
        <f t="shared" si="32"/>
        <v>65.74074074074075</v>
      </c>
      <c r="V77" s="113">
        <f t="shared" si="33"/>
        <v>34.25925925925926</v>
      </c>
    </row>
    <row r="78" spans="1:22" s="37" customFormat="1" ht="12">
      <c r="A78" s="241">
        <v>85</v>
      </c>
      <c r="B78" s="151" t="s">
        <v>103</v>
      </c>
      <c r="C78" s="115">
        <f t="shared" si="18"/>
        <v>77</v>
      </c>
      <c r="D78" s="93">
        <v>60</v>
      </c>
      <c r="E78" s="177">
        <v>17</v>
      </c>
      <c r="F78" s="116">
        <f t="shared" si="19"/>
        <v>77</v>
      </c>
      <c r="G78" s="93">
        <v>49</v>
      </c>
      <c r="H78" s="93">
        <v>28</v>
      </c>
      <c r="I78" s="115">
        <f t="shared" si="20"/>
        <v>76</v>
      </c>
      <c r="J78" s="93">
        <v>66</v>
      </c>
      <c r="K78" s="177">
        <v>10</v>
      </c>
      <c r="L78" s="115">
        <f t="shared" si="21"/>
        <v>76</v>
      </c>
      <c r="M78" s="93">
        <v>67</v>
      </c>
      <c r="N78" s="177">
        <v>9</v>
      </c>
      <c r="O78" s="79">
        <f t="shared" si="26"/>
        <v>77.92207792207793</v>
      </c>
      <c r="P78" s="80">
        <f t="shared" si="27"/>
        <v>22.07792207792208</v>
      </c>
      <c r="Q78" s="81">
        <f t="shared" si="28"/>
        <v>63.63636363636363</v>
      </c>
      <c r="R78" s="81">
        <f t="shared" si="29"/>
        <v>36.36363636363637</v>
      </c>
      <c r="S78" s="79">
        <f t="shared" si="30"/>
        <v>86.8421052631579</v>
      </c>
      <c r="T78" s="80">
        <f t="shared" si="31"/>
        <v>13.157894736842104</v>
      </c>
      <c r="U78" s="81">
        <f t="shared" si="32"/>
        <v>88.1578947368421</v>
      </c>
      <c r="V78" s="80">
        <f t="shared" si="33"/>
        <v>11.842105263157894</v>
      </c>
    </row>
    <row r="79" spans="1:22" ht="12">
      <c r="A79" s="221">
        <v>86</v>
      </c>
      <c r="B79" s="140" t="s">
        <v>104</v>
      </c>
      <c r="C79" s="54">
        <f t="shared" si="18"/>
        <v>223</v>
      </c>
      <c r="D79" s="28">
        <v>66</v>
      </c>
      <c r="E79" s="50">
        <v>157</v>
      </c>
      <c r="F79" s="28">
        <f t="shared" si="19"/>
        <v>223</v>
      </c>
      <c r="G79" s="28">
        <v>104</v>
      </c>
      <c r="H79" s="28">
        <v>119</v>
      </c>
      <c r="I79" s="54">
        <f t="shared" si="20"/>
        <v>223</v>
      </c>
      <c r="J79" s="28">
        <v>119</v>
      </c>
      <c r="K79" s="50">
        <v>104</v>
      </c>
      <c r="L79" s="54">
        <f t="shared" si="21"/>
        <v>223</v>
      </c>
      <c r="M79" s="28">
        <v>145</v>
      </c>
      <c r="N79" s="50">
        <v>78</v>
      </c>
      <c r="O79" s="112">
        <f t="shared" si="26"/>
        <v>29.596412556053814</v>
      </c>
      <c r="P79" s="113">
        <f t="shared" si="27"/>
        <v>70.4035874439462</v>
      </c>
      <c r="Q79" s="108">
        <f t="shared" si="28"/>
        <v>46.63677130044843</v>
      </c>
      <c r="R79" s="108">
        <f t="shared" si="29"/>
        <v>53.36322869955157</v>
      </c>
      <c r="S79" s="112">
        <f t="shared" si="30"/>
        <v>53.36322869955157</v>
      </c>
      <c r="T79" s="113">
        <f t="shared" si="31"/>
        <v>46.63677130044843</v>
      </c>
      <c r="U79" s="108">
        <f t="shared" si="32"/>
        <v>65.02242152466367</v>
      </c>
      <c r="V79" s="113">
        <f t="shared" si="33"/>
        <v>34.97757847533632</v>
      </c>
    </row>
    <row r="80" spans="1:22" s="37" customFormat="1" ht="12">
      <c r="A80" s="241">
        <v>87</v>
      </c>
      <c r="B80" s="151" t="s">
        <v>105</v>
      </c>
      <c r="C80" s="115">
        <f t="shared" si="18"/>
        <v>2</v>
      </c>
      <c r="D80" s="93"/>
      <c r="E80" s="177">
        <v>2</v>
      </c>
      <c r="F80" s="116">
        <f t="shared" si="19"/>
        <v>2</v>
      </c>
      <c r="G80" s="93"/>
      <c r="H80" s="93">
        <v>2</v>
      </c>
      <c r="I80" s="115">
        <f t="shared" si="20"/>
        <v>2</v>
      </c>
      <c r="J80" s="93"/>
      <c r="K80" s="177">
        <v>2</v>
      </c>
      <c r="L80" s="115">
        <f t="shared" si="21"/>
        <v>2</v>
      </c>
      <c r="M80" s="93">
        <v>1</v>
      </c>
      <c r="N80" s="177">
        <v>1</v>
      </c>
      <c r="O80" s="79">
        <f t="shared" si="26"/>
        <v>0</v>
      </c>
      <c r="P80" s="80">
        <f t="shared" si="27"/>
        <v>100</v>
      </c>
      <c r="Q80" s="81">
        <f t="shared" si="28"/>
        <v>0</v>
      </c>
      <c r="R80" s="81">
        <f t="shared" si="29"/>
        <v>100</v>
      </c>
      <c r="S80" s="79">
        <f t="shared" si="30"/>
        <v>0</v>
      </c>
      <c r="T80" s="80">
        <f t="shared" si="31"/>
        <v>100</v>
      </c>
      <c r="U80" s="81">
        <f t="shared" si="32"/>
        <v>50</v>
      </c>
      <c r="V80" s="80">
        <f t="shared" si="33"/>
        <v>50</v>
      </c>
    </row>
    <row r="81" spans="1:22" ht="12">
      <c r="A81" s="221">
        <v>90</v>
      </c>
      <c r="B81" s="140" t="s">
        <v>106</v>
      </c>
      <c r="C81" s="54">
        <f t="shared" si="18"/>
        <v>10</v>
      </c>
      <c r="D81" s="28">
        <v>5</v>
      </c>
      <c r="E81" s="50">
        <v>5</v>
      </c>
      <c r="F81" s="28">
        <f t="shared" si="19"/>
        <v>10</v>
      </c>
      <c r="G81" s="28">
        <v>5</v>
      </c>
      <c r="H81" s="28">
        <v>5</v>
      </c>
      <c r="I81" s="54">
        <f t="shared" si="20"/>
        <v>10</v>
      </c>
      <c r="J81" s="28">
        <v>8</v>
      </c>
      <c r="K81" s="50">
        <v>2</v>
      </c>
      <c r="L81" s="54">
        <f t="shared" si="21"/>
        <v>10</v>
      </c>
      <c r="M81" s="28">
        <v>8</v>
      </c>
      <c r="N81" s="50">
        <v>2</v>
      </c>
      <c r="O81" s="112">
        <f t="shared" si="26"/>
        <v>50</v>
      </c>
      <c r="P81" s="113">
        <f t="shared" si="27"/>
        <v>50</v>
      </c>
      <c r="Q81" s="108">
        <f t="shared" si="28"/>
        <v>50</v>
      </c>
      <c r="R81" s="108">
        <f t="shared" si="29"/>
        <v>50</v>
      </c>
      <c r="S81" s="112">
        <f t="shared" si="30"/>
        <v>80</v>
      </c>
      <c r="T81" s="113">
        <f t="shared" si="31"/>
        <v>20</v>
      </c>
      <c r="U81" s="108">
        <f t="shared" si="32"/>
        <v>80</v>
      </c>
      <c r="V81" s="113">
        <f t="shared" si="33"/>
        <v>20</v>
      </c>
    </row>
    <row r="82" spans="1:22" ht="12">
      <c r="A82" s="240">
        <v>92</v>
      </c>
      <c r="B82" s="150" t="s">
        <v>107</v>
      </c>
      <c r="C82" s="115">
        <f t="shared" si="18"/>
        <v>39</v>
      </c>
      <c r="D82" s="93">
        <v>20</v>
      </c>
      <c r="E82" s="177">
        <v>19</v>
      </c>
      <c r="F82" s="116">
        <f t="shared" si="19"/>
        <v>39</v>
      </c>
      <c r="G82" s="93">
        <v>18</v>
      </c>
      <c r="H82" s="93">
        <v>21</v>
      </c>
      <c r="I82" s="115">
        <f t="shared" si="20"/>
        <v>39</v>
      </c>
      <c r="J82" s="93">
        <v>23</v>
      </c>
      <c r="K82" s="177">
        <v>16</v>
      </c>
      <c r="L82" s="115">
        <f t="shared" si="21"/>
        <v>39</v>
      </c>
      <c r="M82" s="93">
        <v>32</v>
      </c>
      <c r="N82" s="177">
        <v>7</v>
      </c>
      <c r="O82" s="79">
        <f t="shared" si="26"/>
        <v>51.28205128205128</v>
      </c>
      <c r="P82" s="80">
        <f t="shared" si="27"/>
        <v>48.717948717948715</v>
      </c>
      <c r="Q82" s="81">
        <f t="shared" si="28"/>
        <v>46.15384615384615</v>
      </c>
      <c r="R82" s="81">
        <f t="shared" si="29"/>
        <v>53.84615384615385</v>
      </c>
      <c r="S82" s="79">
        <f t="shared" si="30"/>
        <v>58.97435897435898</v>
      </c>
      <c r="T82" s="80">
        <f t="shared" si="31"/>
        <v>41.02564102564102</v>
      </c>
      <c r="U82" s="81">
        <f t="shared" si="32"/>
        <v>82.05128205128204</v>
      </c>
      <c r="V82" s="80">
        <f t="shared" si="33"/>
        <v>17.94871794871795</v>
      </c>
    </row>
    <row r="83" spans="1:22" ht="12">
      <c r="A83" s="221">
        <v>93</v>
      </c>
      <c r="B83" s="140" t="s">
        <v>108</v>
      </c>
      <c r="C83" s="54">
        <f t="shared" si="18"/>
        <v>39</v>
      </c>
      <c r="D83" s="28">
        <v>19</v>
      </c>
      <c r="E83" s="50">
        <v>20</v>
      </c>
      <c r="F83" s="28">
        <f t="shared" si="19"/>
        <v>39</v>
      </c>
      <c r="G83" s="28">
        <v>16</v>
      </c>
      <c r="H83" s="28">
        <v>23</v>
      </c>
      <c r="I83" s="54">
        <f t="shared" si="20"/>
        <v>39</v>
      </c>
      <c r="J83" s="28">
        <v>20</v>
      </c>
      <c r="K83" s="50">
        <v>19</v>
      </c>
      <c r="L83" s="54">
        <f t="shared" si="21"/>
        <v>39</v>
      </c>
      <c r="M83" s="28">
        <v>32</v>
      </c>
      <c r="N83" s="50">
        <v>7</v>
      </c>
      <c r="O83" s="112">
        <f t="shared" si="26"/>
        <v>48.717948717948715</v>
      </c>
      <c r="P83" s="113">
        <f t="shared" si="27"/>
        <v>51.28205128205128</v>
      </c>
      <c r="Q83" s="108">
        <f t="shared" si="28"/>
        <v>41.02564102564102</v>
      </c>
      <c r="R83" s="108">
        <f t="shared" si="29"/>
        <v>58.97435897435898</v>
      </c>
      <c r="S83" s="112">
        <f t="shared" si="30"/>
        <v>51.28205128205128</v>
      </c>
      <c r="T83" s="113">
        <f t="shared" si="31"/>
        <v>48.717948717948715</v>
      </c>
      <c r="U83" s="108">
        <f t="shared" si="32"/>
        <v>82.05128205128204</v>
      </c>
      <c r="V83" s="113">
        <f t="shared" si="33"/>
        <v>17.94871794871795</v>
      </c>
    </row>
    <row r="84" spans="1:22" ht="12">
      <c r="A84" s="240">
        <v>95</v>
      </c>
      <c r="B84" s="150" t="s">
        <v>109</v>
      </c>
      <c r="C84" s="115">
        <f t="shared" si="18"/>
        <v>6</v>
      </c>
      <c r="D84" s="93">
        <v>1</v>
      </c>
      <c r="E84" s="177">
        <v>5</v>
      </c>
      <c r="F84" s="116">
        <f t="shared" si="19"/>
        <v>6</v>
      </c>
      <c r="G84" s="93">
        <v>2</v>
      </c>
      <c r="H84" s="93">
        <v>4</v>
      </c>
      <c r="I84" s="115">
        <f t="shared" si="20"/>
        <v>6</v>
      </c>
      <c r="J84" s="93">
        <v>3</v>
      </c>
      <c r="K84" s="177">
        <v>3</v>
      </c>
      <c r="L84" s="115">
        <f t="shared" si="21"/>
        <v>6</v>
      </c>
      <c r="M84" s="93">
        <v>2</v>
      </c>
      <c r="N84" s="177">
        <v>4</v>
      </c>
      <c r="O84" s="79">
        <f t="shared" si="26"/>
        <v>16.666666666666664</v>
      </c>
      <c r="P84" s="80">
        <f t="shared" si="27"/>
        <v>83.33333333333334</v>
      </c>
      <c r="Q84" s="81">
        <f t="shared" si="28"/>
        <v>33.33333333333333</v>
      </c>
      <c r="R84" s="81">
        <f t="shared" si="29"/>
        <v>66.66666666666666</v>
      </c>
      <c r="S84" s="79">
        <f t="shared" si="30"/>
        <v>50</v>
      </c>
      <c r="T84" s="80">
        <f t="shared" si="31"/>
        <v>50</v>
      </c>
      <c r="U84" s="81">
        <f t="shared" si="32"/>
        <v>33.33333333333333</v>
      </c>
      <c r="V84" s="80">
        <f t="shared" si="33"/>
        <v>66.66666666666666</v>
      </c>
    </row>
    <row r="85" spans="1:22" ht="12">
      <c r="A85" s="222">
        <v>96</v>
      </c>
      <c r="B85" s="212" t="s">
        <v>110</v>
      </c>
      <c r="C85" s="223">
        <f t="shared" si="18"/>
        <v>24</v>
      </c>
      <c r="D85" s="224">
        <v>15</v>
      </c>
      <c r="E85" s="225">
        <v>9</v>
      </c>
      <c r="F85" s="224">
        <f t="shared" si="19"/>
        <v>24</v>
      </c>
      <c r="G85" s="224">
        <v>11</v>
      </c>
      <c r="H85" s="224">
        <v>13</v>
      </c>
      <c r="I85" s="223">
        <f t="shared" si="20"/>
        <v>24</v>
      </c>
      <c r="J85" s="224">
        <v>10</v>
      </c>
      <c r="K85" s="225">
        <v>14</v>
      </c>
      <c r="L85" s="223">
        <f t="shared" si="21"/>
        <v>24</v>
      </c>
      <c r="M85" s="224">
        <v>17</v>
      </c>
      <c r="N85" s="225">
        <v>7</v>
      </c>
      <c r="O85" s="226">
        <f t="shared" si="26"/>
        <v>62.5</v>
      </c>
      <c r="P85" s="227">
        <f t="shared" si="27"/>
        <v>37.5</v>
      </c>
      <c r="Q85" s="228">
        <f t="shared" si="28"/>
        <v>45.83333333333333</v>
      </c>
      <c r="R85" s="228">
        <f t="shared" si="29"/>
        <v>54.166666666666664</v>
      </c>
      <c r="S85" s="226">
        <f t="shared" si="30"/>
        <v>41.66666666666667</v>
      </c>
      <c r="T85" s="227">
        <f t="shared" si="31"/>
        <v>58.333333333333336</v>
      </c>
      <c r="U85" s="228">
        <f t="shared" si="32"/>
        <v>70.83333333333334</v>
      </c>
      <c r="V85" s="227">
        <f t="shared" si="33"/>
        <v>29.166666666666668</v>
      </c>
    </row>
    <row r="86" ht="12">
      <c r="A86" s="11" t="s">
        <v>123</v>
      </c>
    </row>
    <row r="87" ht="12">
      <c r="A87" s="11" t="s">
        <v>124</v>
      </c>
    </row>
  </sheetData>
  <sheetProtection/>
  <mergeCells count="25">
    <mergeCell ref="A6:O6"/>
    <mergeCell ref="B12:B14"/>
    <mergeCell ref="A23:A25"/>
    <mergeCell ref="B23:B25"/>
    <mergeCell ref="O23:V23"/>
    <mergeCell ref="U13:V13"/>
    <mergeCell ref="C24:E24"/>
    <mergeCell ref="I13:K13"/>
    <mergeCell ref="L13:N13"/>
    <mergeCell ref="C23:N23"/>
    <mergeCell ref="S24:T24"/>
    <mergeCell ref="Q13:R13"/>
    <mergeCell ref="S13:T13"/>
    <mergeCell ref="C12:N12"/>
    <mergeCell ref="O12:V12"/>
    <mergeCell ref="F13:H13"/>
    <mergeCell ref="L24:N24"/>
    <mergeCell ref="U24:V24"/>
    <mergeCell ref="A12:A14"/>
    <mergeCell ref="Q24:R24"/>
    <mergeCell ref="O13:P13"/>
    <mergeCell ref="F24:H24"/>
    <mergeCell ref="I24:K24"/>
    <mergeCell ref="C13:E13"/>
    <mergeCell ref="O24:P24"/>
  </mergeCells>
  <printOptions/>
  <pageMargins left="0.75" right="0.75" top="1" bottom="1" header="0" footer="0"/>
  <pageSetup horizontalDpi="600" verticalDpi="600" orientation="portrait"/>
  <ignoredErrors>
    <ignoredError sqref="A16" twoDigitTextYear="1"/>
    <ignoredError sqref="D17:E19 G17:H19 J17:K19 M17:N19" formulaRange="1"/>
  </ignoredErrors>
  <drawing r:id="rId1"/>
</worksheet>
</file>

<file path=xl/worksheets/sheet5.xml><?xml version="1.0" encoding="utf-8"?>
<worksheet xmlns="http://schemas.openxmlformats.org/spreadsheetml/2006/main" xmlns:r="http://schemas.openxmlformats.org/officeDocument/2006/relationships">
  <dimension ref="A6:S86"/>
  <sheetViews>
    <sheetView showGridLines="0" zoomScalePageLayoutView="0" workbookViewId="0" topLeftCell="A1">
      <selection activeCell="A6" sqref="A6:N6"/>
    </sheetView>
  </sheetViews>
  <sheetFormatPr defaultColWidth="11.421875" defaultRowHeight="12.75"/>
  <cols>
    <col min="1" max="1" width="24.00390625" style="11" customWidth="1"/>
    <col min="2" max="2" width="48.140625" style="11" customWidth="1"/>
    <col min="3" max="3" width="17.421875" style="12" customWidth="1"/>
    <col min="4" max="4" width="11.140625" style="12" customWidth="1"/>
    <col min="5" max="5" width="15.00390625" style="12" customWidth="1"/>
    <col min="6" max="6" width="16.421875" style="12" customWidth="1"/>
    <col min="7" max="8" width="12.421875" style="12" customWidth="1"/>
    <col min="9" max="9" width="10.421875" style="12" customWidth="1"/>
    <col min="10" max="10" width="16.421875" style="12" customWidth="1"/>
    <col min="11" max="11" width="11.421875" style="12" customWidth="1"/>
    <col min="12" max="12" width="12.421875" style="12" customWidth="1"/>
    <col min="13" max="13" width="17.00390625" style="12" customWidth="1"/>
    <col min="14" max="14" width="19.421875" style="12" customWidth="1"/>
    <col min="15" max="15" width="12.421875" style="12" customWidth="1"/>
    <col min="16" max="16" width="13.00390625" style="12" bestFit="1" customWidth="1"/>
    <col min="17" max="17" width="12.421875" style="12" customWidth="1"/>
    <col min="18" max="18" width="15.421875" style="12" customWidth="1"/>
    <col min="19" max="19" width="22.140625" style="12" customWidth="1"/>
    <col min="20" max="16384" width="11.421875" style="11" customWidth="1"/>
  </cols>
  <sheetData>
    <row r="1" ht="12"/>
    <row r="2" ht="12"/>
    <row r="3" ht="12"/>
    <row r="4" ht="12"/>
    <row r="5" ht="12"/>
    <row r="6" spans="1:19" s="20" customFormat="1" ht="16.5">
      <c r="A6" s="381" t="s">
        <v>50</v>
      </c>
      <c r="B6" s="381"/>
      <c r="C6" s="381"/>
      <c r="D6" s="381"/>
      <c r="E6" s="381"/>
      <c r="F6" s="381"/>
      <c r="G6" s="381"/>
      <c r="H6" s="381"/>
      <c r="I6" s="381"/>
      <c r="J6" s="381"/>
      <c r="K6" s="381"/>
      <c r="L6" s="381"/>
      <c r="M6" s="381"/>
      <c r="N6" s="381"/>
      <c r="O6" s="25"/>
      <c r="P6" s="25"/>
      <c r="Q6" s="25"/>
      <c r="R6" s="25"/>
      <c r="S6" s="25"/>
    </row>
    <row r="7" spans="1:19" ht="15" customHeight="1">
      <c r="A7" s="23" t="s">
        <v>30</v>
      </c>
      <c r="B7" s="23"/>
      <c r="C7" s="23"/>
      <c r="D7" s="23"/>
      <c r="E7" s="23"/>
      <c r="F7" s="23"/>
      <c r="G7" s="23"/>
      <c r="H7" s="23"/>
      <c r="I7" s="23"/>
      <c r="J7" s="23"/>
      <c r="K7" s="23"/>
      <c r="L7" s="23"/>
      <c r="M7" s="23"/>
      <c r="N7" s="23"/>
      <c r="O7" s="23"/>
      <c r="P7" s="23"/>
      <c r="Q7" s="23"/>
      <c r="R7" s="23"/>
      <c r="S7" s="23"/>
    </row>
    <row r="8" spans="1:19" ht="15" customHeight="1">
      <c r="A8" s="23" t="s">
        <v>24</v>
      </c>
      <c r="B8" s="23"/>
      <c r="C8" s="23"/>
      <c r="D8" s="23"/>
      <c r="E8" s="23"/>
      <c r="F8" s="23"/>
      <c r="G8" s="23"/>
      <c r="H8" s="23"/>
      <c r="I8" s="23"/>
      <c r="J8" s="23"/>
      <c r="K8" s="23"/>
      <c r="L8" s="23"/>
      <c r="M8" s="23"/>
      <c r="N8" s="23"/>
      <c r="O8" s="23"/>
      <c r="P8" s="23"/>
      <c r="Q8" s="23"/>
      <c r="R8" s="23"/>
      <c r="S8" s="23"/>
    </row>
    <row r="9" spans="1:19" ht="15" customHeight="1">
      <c r="A9" s="23" t="s">
        <v>1</v>
      </c>
      <c r="B9" s="23"/>
      <c r="C9" s="23"/>
      <c r="D9" s="23"/>
      <c r="E9" s="23"/>
      <c r="F9" s="23"/>
      <c r="G9" s="23"/>
      <c r="H9" s="23"/>
      <c r="I9" s="23"/>
      <c r="J9" s="23"/>
      <c r="K9" s="23"/>
      <c r="L9" s="23"/>
      <c r="M9" s="23"/>
      <c r="N9" s="23"/>
      <c r="O9" s="23"/>
      <c r="P9" s="23"/>
      <c r="Q9" s="23"/>
      <c r="R9" s="23"/>
      <c r="S9" s="23"/>
    </row>
    <row r="10" spans="1:19" ht="15" customHeight="1">
      <c r="A10" s="23" t="s">
        <v>23</v>
      </c>
      <c r="B10" s="24"/>
      <c r="C10" s="24"/>
      <c r="D10" s="24"/>
      <c r="E10" s="24"/>
      <c r="F10" s="24"/>
      <c r="G10" s="24"/>
      <c r="H10" s="24"/>
      <c r="I10" s="24"/>
      <c r="J10" s="24"/>
      <c r="K10" s="24"/>
      <c r="L10" s="24"/>
      <c r="M10" s="24"/>
      <c r="N10" s="24"/>
      <c r="O10" s="24"/>
      <c r="P10" s="24"/>
      <c r="Q10" s="24"/>
      <c r="R10" s="24"/>
      <c r="S10" s="24"/>
    </row>
    <row r="11" spans="1:19" ht="15" customHeight="1">
      <c r="A11" s="24" t="s">
        <v>172</v>
      </c>
      <c r="B11" s="24"/>
      <c r="C11" s="24"/>
      <c r="D11" s="24"/>
      <c r="E11" s="24"/>
      <c r="F11" s="24"/>
      <c r="G11" s="24"/>
      <c r="H11" s="24"/>
      <c r="I11" s="24"/>
      <c r="J11" s="24"/>
      <c r="K11" s="24"/>
      <c r="L11" s="24"/>
      <c r="M11" s="24"/>
      <c r="N11" s="24"/>
      <c r="O11" s="24"/>
      <c r="P11" s="24"/>
      <c r="Q11" s="24"/>
      <c r="R11" s="24"/>
      <c r="S11" s="24"/>
    </row>
    <row r="12" spans="1:19" ht="15" customHeight="1">
      <c r="A12" s="388" t="s">
        <v>4</v>
      </c>
      <c r="B12" s="401" t="s">
        <v>5</v>
      </c>
      <c r="C12" s="382" t="s">
        <v>15</v>
      </c>
      <c r="D12" s="382"/>
      <c r="E12" s="382"/>
      <c r="F12" s="382"/>
      <c r="G12" s="382"/>
      <c r="H12" s="382"/>
      <c r="I12" s="382"/>
      <c r="J12" s="382"/>
      <c r="K12" s="382"/>
      <c r="L12" s="383"/>
      <c r="M12" s="382" t="s">
        <v>10</v>
      </c>
      <c r="N12" s="382"/>
      <c r="O12" s="382"/>
      <c r="P12" s="382"/>
      <c r="Q12" s="382"/>
      <c r="R12" s="382"/>
      <c r="S12" s="383"/>
    </row>
    <row r="13" spans="1:19" ht="15" customHeight="1">
      <c r="A13" s="389"/>
      <c r="B13" s="391"/>
      <c r="C13" s="402" t="s">
        <v>31</v>
      </c>
      <c r="D13" s="402"/>
      <c r="E13" s="404"/>
      <c r="F13" s="403" t="s">
        <v>32</v>
      </c>
      <c r="G13" s="402"/>
      <c r="H13" s="402"/>
      <c r="I13" s="404"/>
      <c r="J13" s="405" t="s">
        <v>141</v>
      </c>
      <c r="K13" s="406"/>
      <c r="L13" s="407"/>
      <c r="M13" s="403" t="s">
        <v>31</v>
      </c>
      <c r="N13" s="404"/>
      <c r="O13" s="402" t="s">
        <v>32</v>
      </c>
      <c r="P13" s="402"/>
      <c r="Q13" s="404"/>
      <c r="R13" s="402" t="s">
        <v>141</v>
      </c>
      <c r="S13" s="404"/>
    </row>
    <row r="14" spans="1:19" ht="42.75" customHeight="1">
      <c r="A14" s="390"/>
      <c r="B14" s="392"/>
      <c r="C14" s="33" t="s">
        <v>111</v>
      </c>
      <c r="D14" s="33" t="s">
        <v>2</v>
      </c>
      <c r="E14" s="49" t="s">
        <v>14</v>
      </c>
      <c r="F14" s="51" t="s">
        <v>111</v>
      </c>
      <c r="G14" s="33" t="s">
        <v>20</v>
      </c>
      <c r="H14" s="33" t="s">
        <v>21</v>
      </c>
      <c r="I14" s="49" t="s">
        <v>22</v>
      </c>
      <c r="J14" s="51" t="s">
        <v>111</v>
      </c>
      <c r="K14" s="33" t="s">
        <v>2</v>
      </c>
      <c r="L14" s="49" t="s">
        <v>14</v>
      </c>
      <c r="M14" s="33" t="s">
        <v>2</v>
      </c>
      <c r="N14" s="49" t="s">
        <v>14</v>
      </c>
      <c r="O14" s="33" t="s">
        <v>20</v>
      </c>
      <c r="P14" s="33" t="s">
        <v>21</v>
      </c>
      <c r="Q14" s="49" t="s">
        <v>22</v>
      </c>
      <c r="R14" s="126" t="s">
        <v>2</v>
      </c>
      <c r="S14" s="255" t="s">
        <v>14</v>
      </c>
    </row>
    <row r="15" spans="1:19" ht="15" customHeight="1">
      <c r="A15" s="242" t="s">
        <v>0</v>
      </c>
      <c r="B15" s="134" t="s">
        <v>112</v>
      </c>
      <c r="C15" s="64">
        <f aca="true" t="shared" si="0" ref="C15:L15">SUM(C16:C19)</f>
        <v>7503</v>
      </c>
      <c r="D15" s="64">
        <f t="shared" si="0"/>
        <v>817</v>
      </c>
      <c r="E15" s="65">
        <f t="shared" si="0"/>
        <v>6686</v>
      </c>
      <c r="F15" s="63">
        <f t="shared" si="0"/>
        <v>7500</v>
      </c>
      <c r="G15" s="64">
        <f t="shared" si="0"/>
        <v>342</v>
      </c>
      <c r="H15" s="64">
        <f t="shared" si="0"/>
        <v>935</v>
      </c>
      <c r="I15" s="65">
        <f t="shared" si="0"/>
        <v>6223</v>
      </c>
      <c r="J15" s="63">
        <f t="shared" si="0"/>
        <v>7494</v>
      </c>
      <c r="K15" s="64">
        <f t="shared" si="0"/>
        <v>464</v>
      </c>
      <c r="L15" s="65">
        <f t="shared" si="0"/>
        <v>7030</v>
      </c>
      <c r="M15" s="127">
        <f aca="true" t="shared" si="1" ref="M15:N19">(D15/$C15)*100</f>
        <v>10.888977742236438</v>
      </c>
      <c r="N15" s="128">
        <f t="shared" si="1"/>
        <v>89.11102225776357</v>
      </c>
      <c r="O15" s="127">
        <f aca="true" t="shared" si="2" ref="O15:Q16">(G15/$F15)*100</f>
        <v>4.5600000000000005</v>
      </c>
      <c r="P15" s="129">
        <f t="shared" si="2"/>
        <v>12.466666666666667</v>
      </c>
      <c r="Q15" s="129">
        <f t="shared" si="2"/>
        <v>82.97333333333333</v>
      </c>
      <c r="R15" s="127">
        <f aca="true" t="shared" si="3" ref="R15:S19">(K15/$J15)*100</f>
        <v>6.191619962636776</v>
      </c>
      <c r="S15" s="128">
        <f t="shared" si="3"/>
        <v>93.80838003736322</v>
      </c>
    </row>
    <row r="16" spans="1:19" s="37" customFormat="1" ht="15.75" customHeight="1">
      <c r="A16" s="163" t="s">
        <v>116</v>
      </c>
      <c r="B16" s="135" t="s">
        <v>113</v>
      </c>
      <c r="C16" s="76">
        <f aca="true" t="shared" si="4" ref="C16:L16">SUM(C27:C48)</f>
        <v>2114</v>
      </c>
      <c r="D16" s="76">
        <f t="shared" si="4"/>
        <v>206</v>
      </c>
      <c r="E16" s="77">
        <f t="shared" si="4"/>
        <v>1908</v>
      </c>
      <c r="F16" s="78">
        <f t="shared" si="4"/>
        <v>2114</v>
      </c>
      <c r="G16" s="76">
        <f t="shared" si="4"/>
        <v>96</v>
      </c>
      <c r="H16" s="76">
        <f t="shared" si="4"/>
        <v>276</v>
      </c>
      <c r="I16" s="77">
        <f t="shared" si="4"/>
        <v>1742</v>
      </c>
      <c r="J16" s="78">
        <f t="shared" si="4"/>
        <v>2113</v>
      </c>
      <c r="K16" s="76">
        <f t="shared" si="4"/>
        <v>93</v>
      </c>
      <c r="L16" s="77">
        <f t="shared" si="4"/>
        <v>2020</v>
      </c>
      <c r="M16" s="79">
        <f t="shared" si="1"/>
        <v>9.744560075685904</v>
      </c>
      <c r="N16" s="80">
        <f t="shared" si="1"/>
        <v>90.25543992431409</v>
      </c>
      <c r="O16" s="79">
        <f t="shared" si="2"/>
        <v>4.541154210028382</v>
      </c>
      <c r="P16" s="81">
        <f t="shared" si="2"/>
        <v>13.055818353831599</v>
      </c>
      <c r="Q16" s="81">
        <f t="shared" si="2"/>
        <v>82.40302743614002</v>
      </c>
      <c r="R16" s="79">
        <f t="shared" si="3"/>
        <v>4.401325130146711</v>
      </c>
      <c r="S16" s="80">
        <f t="shared" si="3"/>
        <v>95.59867486985328</v>
      </c>
    </row>
    <row r="17" spans="1:19" ht="12">
      <c r="A17" s="221" t="s">
        <v>136</v>
      </c>
      <c r="B17" s="140" t="s">
        <v>137</v>
      </c>
      <c r="C17" s="28">
        <f aca="true" t="shared" si="5" ref="C17:L17">SUM(C49:C51)</f>
        <v>473</v>
      </c>
      <c r="D17" s="28">
        <f t="shared" si="5"/>
        <v>75</v>
      </c>
      <c r="E17" s="28">
        <f t="shared" si="5"/>
        <v>398</v>
      </c>
      <c r="F17" s="54">
        <f t="shared" si="5"/>
        <v>473</v>
      </c>
      <c r="G17" s="28">
        <f t="shared" si="5"/>
        <v>31</v>
      </c>
      <c r="H17" s="28">
        <f t="shared" si="5"/>
        <v>55</v>
      </c>
      <c r="I17" s="50">
        <f t="shared" si="5"/>
        <v>387</v>
      </c>
      <c r="J17" s="54">
        <f t="shared" si="5"/>
        <v>472</v>
      </c>
      <c r="K17" s="28">
        <f t="shared" si="5"/>
        <v>63</v>
      </c>
      <c r="L17" s="28">
        <f t="shared" si="5"/>
        <v>409</v>
      </c>
      <c r="M17" s="131">
        <f>(D17/$C17)*100</f>
        <v>15.856236786469344</v>
      </c>
      <c r="N17" s="130">
        <f>(E17/$C17)*100</f>
        <v>84.14376321353065</v>
      </c>
      <c r="O17" s="131">
        <f>(G17/$F17)*100</f>
        <v>6.553911205073996</v>
      </c>
      <c r="P17" s="130">
        <f>(H17/$F17)*100</f>
        <v>11.627906976744185</v>
      </c>
      <c r="Q17" s="59">
        <f>(I17/$F17)*100</f>
        <v>81.81818181818183</v>
      </c>
      <c r="R17" s="130">
        <f>(K17/$J17)*100</f>
        <v>13.347457627118645</v>
      </c>
      <c r="S17" s="59">
        <f>(L17/$J17)*100</f>
        <v>86.65254237288136</v>
      </c>
    </row>
    <row r="18" spans="1:19" s="37" customFormat="1" ht="15.75" customHeight="1">
      <c r="A18" s="195" t="s">
        <v>117</v>
      </c>
      <c r="B18" s="198" t="s">
        <v>114</v>
      </c>
      <c r="C18" s="78">
        <f aca="true" t="shared" si="6" ref="C18:L18">SUM(C52:C54)</f>
        <v>2572</v>
      </c>
      <c r="D18" s="76">
        <f t="shared" si="6"/>
        <v>205</v>
      </c>
      <c r="E18" s="76">
        <f t="shared" si="6"/>
        <v>2367</v>
      </c>
      <c r="F18" s="78">
        <f t="shared" si="6"/>
        <v>2570</v>
      </c>
      <c r="G18" s="76">
        <f t="shared" si="6"/>
        <v>98</v>
      </c>
      <c r="H18" s="76">
        <f t="shared" si="6"/>
        <v>219</v>
      </c>
      <c r="I18" s="77">
        <f t="shared" si="6"/>
        <v>2253</v>
      </c>
      <c r="J18" s="78">
        <f t="shared" si="6"/>
        <v>2569</v>
      </c>
      <c r="K18" s="76">
        <f t="shared" si="6"/>
        <v>104</v>
      </c>
      <c r="L18" s="76">
        <f t="shared" si="6"/>
        <v>2465</v>
      </c>
      <c r="M18" s="79">
        <f t="shared" si="1"/>
        <v>7.97045101088647</v>
      </c>
      <c r="N18" s="80">
        <f t="shared" si="1"/>
        <v>92.02954898911354</v>
      </c>
      <c r="O18" s="79">
        <f aca="true" t="shared" si="7" ref="O18:Q19">(G18/$F18)*100</f>
        <v>3.813229571984436</v>
      </c>
      <c r="P18" s="81">
        <f t="shared" si="7"/>
        <v>8.521400778210117</v>
      </c>
      <c r="Q18" s="81">
        <f t="shared" si="7"/>
        <v>87.66536964980544</v>
      </c>
      <c r="R18" s="79">
        <f t="shared" si="3"/>
        <v>4.048267808485792</v>
      </c>
      <c r="S18" s="80">
        <f t="shared" si="3"/>
        <v>95.95173219151421</v>
      </c>
    </row>
    <row r="19" spans="1:19" ht="12">
      <c r="A19" s="222" t="s">
        <v>118</v>
      </c>
      <c r="B19" s="212" t="s">
        <v>115</v>
      </c>
      <c r="C19" s="224">
        <f aca="true" t="shared" si="8" ref="C19:L19">SUM(C55:C85)</f>
        <v>2344</v>
      </c>
      <c r="D19" s="224">
        <f t="shared" si="8"/>
        <v>331</v>
      </c>
      <c r="E19" s="224">
        <f t="shared" si="8"/>
        <v>2013</v>
      </c>
      <c r="F19" s="223">
        <f t="shared" si="8"/>
        <v>2343</v>
      </c>
      <c r="G19" s="224">
        <f t="shared" si="8"/>
        <v>117</v>
      </c>
      <c r="H19" s="224">
        <f t="shared" si="8"/>
        <v>385</v>
      </c>
      <c r="I19" s="225">
        <f t="shared" si="8"/>
        <v>1841</v>
      </c>
      <c r="J19" s="223">
        <f t="shared" si="8"/>
        <v>2340</v>
      </c>
      <c r="K19" s="224">
        <f t="shared" si="8"/>
        <v>204</v>
      </c>
      <c r="L19" s="224">
        <f t="shared" si="8"/>
        <v>2136</v>
      </c>
      <c r="M19" s="256">
        <f t="shared" si="1"/>
        <v>14.121160409556314</v>
      </c>
      <c r="N19" s="257">
        <f t="shared" si="1"/>
        <v>85.87883959044369</v>
      </c>
      <c r="O19" s="256">
        <f t="shared" si="7"/>
        <v>4.99359795134443</v>
      </c>
      <c r="P19" s="257">
        <f t="shared" si="7"/>
        <v>16.431924882629108</v>
      </c>
      <c r="Q19" s="258">
        <f t="shared" si="7"/>
        <v>78.57447716602645</v>
      </c>
      <c r="R19" s="257">
        <f t="shared" si="3"/>
        <v>8.717948717948717</v>
      </c>
      <c r="S19" s="258">
        <f t="shared" si="3"/>
        <v>91.28205128205128</v>
      </c>
    </row>
    <row r="20" spans="1:19" s="37" customFormat="1" ht="15" customHeight="1">
      <c r="A20" s="11" t="s">
        <v>123</v>
      </c>
      <c r="B20" s="58"/>
      <c r="C20" s="58"/>
      <c r="D20" s="58"/>
      <c r="E20" s="58"/>
      <c r="F20" s="58"/>
      <c r="G20" s="58"/>
      <c r="H20" s="58"/>
      <c r="I20" s="58"/>
      <c r="J20" s="58"/>
      <c r="K20" s="58"/>
      <c r="L20" s="58"/>
      <c r="M20" s="58"/>
      <c r="N20" s="58"/>
      <c r="O20" s="58"/>
      <c r="P20" s="58"/>
      <c r="Q20" s="58"/>
      <c r="R20" s="58"/>
      <c r="S20" s="58"/>
    </row>
    <row r="21" spans="1:19" s="37" customFormat="1" ht="15" customHeight="1">
      <c r="A21" s="58"/>
      <c r="B21" s="58"/>
      <c r="C21" s="58"/>
      <c r="D21" s="58"/>
      <c r="E21" s="58"/>
      <c r="F21" s="58"/>
      <c r="G21" s="58"/>
      <c r="H21" s="58"/>
      <c r="I21" s="58"/>
      <c r="J21" s="58"/>
      <c r="K21" s="58"/>
      <c r="L21" s="58"/>
      <c r="M21" s="58"/>
      <c r="N21" s="58"/>
      <c r="O21" s="58"/>
      <c r="P21" s="58"/>
      <c r="Q21" s="58"/>
      <c r="R21" s="58"/>
      <c r="S21" s="58"/>
    </row>
    <row r="22" spans="1:19" s="37" customFormat="1" ht="15" customHeight="1">
      <c r="A22" s="58"/>
      <c r="B22" s="58"/>
      <c r="C22" s="58"/>
      <c r="D22" s="58"/>
      <c r="E22" s="58"/>
      <c r="F22" s="58"/>
      <c r="G22" s="58"/>
      <c r="H22" s="58"/>
      <c r="I22" s="58"/>
      <c r="J22" s="58"/>
      <c r="K22" s="58"/>
      <c r="L22" s="58"/>
      <c r="M22" s="58"/>
      <c r="N22" s="58"/>
      <c r="O22" s="58"/>
      <c r="P22" s="58"/>
      <c r="Q22" s="58"/>
      <c r="R22" s="58"/>
      <c r="S22" s="58"/>
    </row>
    <row r="23" spans="1:19" ht="14.25">
      <c r="A23" s="398" t="s">
        <v>4</v>
      </c>
      <c r="B23" s="401" t="s">
        <v>5</v>
      </c>
      <c r="C23" s="382" t="s">
        <v>15</v>
      </c>
      <c r="D23" s="382"/>
      <c r="E23" s="382"/>
      <c r="F23" s="382"/>
      <c r="G23" s="382"/>
      <c r="H23" s="382"/>
      <c r="I23" s="382"/>
      <c r="J23" s="382"/>
      <c r="K23" s="382"/>
      <c r="L23" s="383"/>
      <c r="M23" s="382" t="s">
        <v>10</v>
      </c>
      <c r="N23" s="382"/>
      <c r="O23" s="382"/>
      <c r="P23" s="382"/>
      <c r="Q23" s="382"/>
      <c r="R23" s="382"/>
      <c r="S23" s="382"/>
    </row>
    <row r="24" spans="1:19" ht="12">
      <c r="A24" s="399"/>
      <c r="B24" s="391"/>
      <c r="C24" s="402" t="s">
        <v>31</v>
      </c>
      <c r="D24" s="402"/>
      <c r="E24" s="402"/>
      <c r="F24" s="403" t="s">
        <v>32</v>
      </c>
      <c r="G24" s="402"/>
      <c r="H24" s="402"/>
      <c r="I24" s="404"/>
      <c r="J24" s="405" t="s">
        <v>141</v>
      </c>
      <c r="K24" s="406"/>
      <c r="L24" s="407"/>
      <c r="M24" s="403" t="s">
        <v>31</v>
      </c>
      <c r="N24" s="404"/>
      <c r="O24" s="403" t="s">
        <v>32</v>
      </c>
      <c r="P24" s="402"/>
      <c r="Q24" s="404"/>
      <c r="R24" s="402" t="s">
        <v>141</v>
      </c>
      <c r="S24" s="404"/>
    </row>
    <row r="25" spans="1:19" ht="36">
      <c r="A25" s="400"/>
      <c r="B25" s="392"/>
      <c r="C25" s="33" t="s">
        <v>111</v>
      </c>
      <c r="D25" s="33" t="s">
        <v>2</v>
      </c>
      <c r="E25" s="33" t="s">
        <v>14</v>
      </c>
      <c r="F25" s="51" t="s">
        <v>111</v>
      </c>
      <c r="G25" s="33" t="s">
        <v>20</v>
      </c>
      <c r="H25" s="33" t="s">
        <v>21</v>
      </c>
      <c r="I25" s="49" t="s">
        <v>22</v>
      </c>
      <c r="J25" s="51" t="s">
        <v>111</v>
      </c>
      <c r="K25" s="33" t="s">
        <v>2</v>
      </c>
      <c r="L25" s="49" t="s">
        <v>14</v>
      </c>
      <c r="M25" s="51" t="s">
        <v>2</v>
      </c>
      <c r="N25" s="49" t="s">
        <v>14</v>
      </c>
      <c r="O25" s="51" t="s">
        <v>20</v>
      </c>
      <c r="P25" s="33" t="s">
        <v>21</v>
      </c>
      <c r="Q25" s="49" t="s">
        <v>22</v>
      </c>
      <c r="R25" s="126" t="s">
        <v>2</v>
      </c>
      <c r="S25" s="255" t="s">
        <v>14</v>
      </c>
    </row>
    <row r="26" spans="1:19" s="75" customFormat="1" ht="12">
      <c r="A26" s="109" t="s">
        <v>0</v>
      </c>
      <c r="B26" s="148" t="s">
        <v>112</v>
      </c>
      <c r="C26" s="110">
        <f aca="true" t="shared" si="9" ref="C26:L26">SUM(C27:C85)</f>
        <v>7503</v>
      </c>
      <c r="D26" s="110">
        <f t="shared" si="9"/>
        <v>817</v>
      </c>
      <c r="E26" s="110">
        <f t="shared" si="9"/>
        <v>6686</v>
      </c>
      <c r="F26" s="123">
        <f t="shared" si="9"/>
        <v>7500</v>
      </c>
      <c r="G26" s="110">
        <f t="shared" si="9"/>
        <v>342</v>
      </c>
      <c r="H26" s="110">
        <f t="shared" si="9"/>
        <v>935</v>
      </c>
      <c r="I26" s="110">
        <f t="shared" si="9"/>
        <v>6223</v>
      </c>
      <c r="J26" s="123">
        <f t="shared" si="9"/>
        <v>7494</v>
      </c>
      <c r="K26" s="110">
        <f t="shared" si="9"/>
        <v>464</v>
      </c>
      <c r="L26" s="111">
        <f t="shared" si="9"/>
        <v>7030</v>
      </c>
      <c r="M26" s="123">
        <f>(D26/$C26)*100</f>
        <v>10.888977742236438</v>
      </c>
      <c r="N26" s="111">
        <f>(E26/$C26)*100</f>
        <v>89.11102225776357</v>
      </c>
      <c r="O26" s="110">
        <f>(G26/$F26)*100</f>
        <v>4.5600000000000005</v>
      </c>
      <c r="P26" s="110">
        <f>(H26/$F26)*100</f>
        <v>12.466666666666667</v>
      </c>
      <c r="Q26" s="110">
        <f>(I26/$F26)*100</f>
        <v>82.97333333333333</v>
      </c>
      <c r="R26" s="124">
        <f>(K26/$J26)*100</f>
        <v>6.191619962636776</v>
      </c>
      <c r="S26" s="125">
        <f>(L26/$J26)*100</f>
        <v>93.80838003736322</v>
      </c>
    </row>
    <row r="27" spans="1:19" ht="12">
      <c r="A27" s="29">
        <v>10</v>
      </c>
      <c r="B27" s="139" t="s">
        <v>57</v>
      </c>
      <c r="C27" s="27">
        <f>SUM(D27:E27)</f>
        <v>446</v>
      </c>
      <c r="D27" s="27">
        <v>43</v>
      </c>
      <c r="E27" s="45">
        <v>403</v>
      </c>
      <c r="F27" s="53">
        <f>SUM(G27:I27)</f>
        <v>446</v>
      </c>
      <c r="G27" s="27">
        <v>18</v>
      </c>
      <c r="H27" s="27">
        <v>44</v>
      </c>
      <c r="I27" s="45">
        <v>384</v>
      </c>
      <c r="J27" s="53">
        <f>SUM(K27:L27)</f>
        <v>446</v>
      </c>
      <c r="K27" s="27">
        <v>18</v>
      </c>
      <c r="L27" s="45">
        <v>428</v>
      </c>
      <c r="M27" s="102">
        <f aca="true" t="shared" si="10" ref="M27:M54">(D27/$C27)*100</f>
        <v>9.641255605381167</v>
      </c>
      <c r="N27" s="103">
        <f aca="true" t="shared" si="11" ref="N27:N48">(E27/$C27)*100</f>
        <v>90.35874439461884</v>
      </c>
      <c r="O27" s="102">
        <f aca="true" t="shared" si="12" ref="O27:O52">(G27/$F27)*100</f>
        <v>4.0358744394618835</v>
      </c>
      <c r="P27" s="104">
        <f aca="true" t="shared" si="13" ref="P27:P48">(H27/$F27)*100</f>
        <v>9.865470852017937</v>
      </c>
      <c r="Q27" s="104">
        <f aca="true" t="shared" si="14" ref="Q27:Q48">(I27/$F27)*100</f>
        <v>86.09865470852019</v>
      </c>
      <c r="R27" s="102">
        <f aca="true" t="shared" si="15" ref="R27:R54">(K27/$J27)*100</f>
        <v>4.0358744394618835</v>
      </c>
      <c r="S27" s="103">
        <f aca="true" t="shared" si="16" ref="S27:S48">(L27/$J27)*100</f>
        <v>95.96412556053812</v>
      </c>
    </row>
    <row r="28" spans="1:19" ht="12">
      <c r="A28" s="30">
        <v>11</v>
      </c>
      <c r="B28" s="140" t="s">
        <v>58</v>
      </c>
      <c r="C28" s="28">
        <f aca="true" t="shared" si="17" ref="C28:C85">SUM(D28:E28)</f>
        <v>41</v>
      </c>
      <c r="D28" s="28">
        <v>6</v>
      </c>
      <c r="E28" s="28">
        <v>35</v>
      </c>
      <c r="F28" s="54">
        <f aca="true" t="shared" si="18" ref="F28:F85">SUM(G28:I28)</f>
        <v>41</v>
      </c>
      <c r="G28" s="28">
        <v>4</v>
      </c>
      <c r="H28" s="28">
        <v>4</v>
      </c>
      <c r="I28" s="50">
        <v>33</v>
      </c>
      <c r="J28" s="54">
        <f aca="true" t="shared" si="19" ref="J28:J85">SUM(K28:L28)</f>
        <v>41</v>
      </c>
      <c r="K28" s="28">
        <v>4</v>
      </c>
      <c r="L28" s="28">
        <v>37</v>
      </c>
      <c r="M28" s="131">
        <f t="shared" si="10"/>
        <v>14.634146341463413</v>
      </c>
      <c r="N28" s="130">
        <f t="shared" si="11"/>
        <v>85.36585365853658</v>
      </c>
      <c r="O28" s="131">
        <f t="shared" si="12"/>
        <v>9.75609756097561</v>
      </c>
      <c r="P28" s="130">
        <f t="shared" si="13"/>
        <v>9.75609756097561</v>
      </c>
      <c r="Q28" s="59">
        <f>(I28/$F28)*100</f>
        <v>80.48780487804879</v>
      </c>
      <c r="R28" s="130">
        <f t="shared" si="15"/>
        <v>9.75609756097561</v>
      </c>
      <c r="S28" s="59">
        <f t="shared" si="16"/>
        <v>90.2439024390244</v>
      </c>
    </row>
    <row r="29" spans="1:19" ht="12">
      <c r="A29" s="29">
        <v>13</v>
      </c>
      <c r="B29" s="139" t="s">
        <v>59</v>
      </c>
      <c r="C29" s="27">
        <f t="shared" si="17"/>
        <v>60</v>
      </c>
      <c r="D29" s="27">
        <v>6</v>
      </c>
      <c r="E29" s="45">
        <v>54</v>
      </c>
      <c r="F29" s="53">
        <f t="shared" si="18"/>
        <v>60</v>
      </c>
      <c r="G29" s="27">
        <v>3</v>
      </c>
      <c r="H29" s="27">
        <v>8</v>
      </c>
      <c r="I29" s="45">
        <v>49</v>
      </c>
      <c r="J29" s="53">
        <f t="shared" si="19"/>
        <v>59</v>
      </c>
      <c r="K29" s="27">
        <v>3</v>
      </c>
      <c r="L29" s="45">
        <v>56</v>
      </c>
      <c r="M29" s="102">
        <f t="shared" si="10"/>
        <v>10</v>
      </c>
      <c r="N29" s="103">
        <f t="shared" si="11"/>
        <v>90</v>
      </c>
      <c r="O29" s="102">
        <f t="shared" si="12"/>
        <v>5</v>
      </c>
      <c r="P29" s="104">
        <f t="shared" si="13"/>
        <v>13.333333333333334</v>
      </c>
      <c r="Q29" s="104">
        <f t="shared" si="14"/>
        <v>81.66666666666667</v>
      </c>
      <c r="R29" s="102">
        <f t="shared" si="15"/>
        <v>5.084745762711865</v>
      </c>
      <c r="S29" s="103">
        <f t="shared" si="16"/>
        <v>94.91525423728814</v>
      </c>
    </row>
    <row r="30" spans="1:19" ht="12">
      <c r="A30" s="30">
        <v>14</v>
      </c>
      <c r="B30" s="140" t="s">
        <v>60</v>
      </c>
      <c r="C30" s="28">
        <f t="shared" si="17"/>
        <v>150</v>
      </c>
      <c r="D30" s="28">
        <v>16</v>
      </c>
      <c r="E30" s="28">
        <v>134</v>
      </c>
      <c r="F30" s="54">
        <f t="shared" si="18"/>
        <v>150</v>
      </c>
      <c r="G30" s="28">
        <v>6</v>
      </c>
      <c r="H30" s="28">
        <v>20</v>
      </c>
      <c r="I30" s="50">
        <v>124</v>
      </c>
      <c r="J30" s="54">
        <f t="shared" si="19"/>
        <v>150</v>
      </c>
      <c r="K30" s="28">
        <v>11</v>
      </c>
      <c r="L30" s="28">
        <v>139</v>
      </c>
      <c r="M30" s="131">
        <f t="shared" si="10"/>
        <v>10.666666666666668</v>
      </c>
      <c r="N30" s="130">
        <f t="shared" si="11"/>
        <v>89.33333333333333</v>
      </c>
      <c r="O30" s="131">
        <f t="shared" si="12"/>
        <v>4</v>
      </c>
      <c r="P30" s="130">
        <f t="shared" si="13"/>
        <v>13.333333333333334</v>
      </c>
      <c r="Q30" s="59">
        <f t="shared" si="14"/>
        <v>82.66666666666667</v>
      </c>
      <c r="R30" s="130">
        <f t="shared" si="15"/>
        <v>7.333333333333333</v>
      </c>
      <c r="S30" s="59">
        <f t="shared" si="16"/>
        <v>92.66666666666666</v>
      </c>
    </row>
    <row r="31" spans="1:19" ht="12">
      <c r="A31" s="29">
        <v>15</v>
      </c>
      <c r="B31" s="139" t="s">
        <v>61</v>
      </c>
      <c r="C31" s="27">
        <f t="shared" si="17"/>
        <v>89</v>
      </c>
      <c r="D31" s="27">
        <v>5</v>
      </c>
      <c r="E31" s="45">
        <v>84</v>
      </c>
      <c r="F31" s="53">
        <f t="shared" si="18"/>
        <v>89</v>
      </c>
      <c r="G31" s="27">
        <v>2</v>
      </c>
      <c r="H31" s="27">
        <v>17</v>
      </c>
      <c r="I31" s="45">
        <v>70</v>
      </c>
      <c r="J31" s="53">
        <f t="shared" si="19"/>
        <v>89</v>
      </c>
      <c r="K31" s="27">
        <v>5</v>
      </c>
      <c r="L31" s="45">
        <v>84</v>
      </c>
      <c r="M31" s="102">
        <f t="shared" si="10"/>
        <v>5.617977528089887</v>
      </c>
      <c r="N31" s="103">
        <f t="shared" si="11"/>
        <v>94.3820224719101</v>
      </c>
      <c r="O31" s="102">
        <f t="shared" si="12"/>
        <v>2.247191011235955</v>
      </c>
      <c r="P31" s="104">
        <f t="shared" si="13"/>
        <v>19.101123595505616</v>
      </c>
      <c r="Q31" s="104">
        <f t="shared" si="14"/>
        <v>78.65168539325843</v>
      </c>
      <c r="R31" s="102">
        <f t="shared" si="15"/>
        <v>5.617977528089887</v>
      </c>
      <c r="S31" s="103">
        <f t="shared" si="16"/>
        <v>94.3820224719101</v>
      </c>
    </row>
    <row r="32" spans="1:19" ht="12">
      <c r="A32" s="30">
        <v>16</v>
      </c>
      <c r="B32" s="140" t="s">
        <v>62</v>
      </c>
      <c r="C32" s="28">
        <f t="shared" si="17"/>
        <v>58</v>
      </c>
      <c r="D32" s="28">
        <v>3</v>
      </c>
      <c r="E32" s="28">
        <v>55</v>
      </c>
      <c r="F32" s="54">
        <f t="shared" si="18"/>
        <v>58</v>
      </c>
      <c r="G32" s="28">
        <v>4</v>
      </c>
      <c r="H32" s="28">
        <v>4</v>
      </c>
      <c r="I32" s="50">
        <v>50</v>
      </c>
      <c r="J32" s="54">
        <f t="shared" si="19"/>
        <v>58</v>
      </c>
      <c r="K32" s="28">
        <v>1</v>
      </c>
      <c r="L32" s="28">
        <v>57</v>
      </c>
      <c r="M32" s="131">
        <f t="shared" si="10"/>
        <v>5.172413793103448</v>
      </c>
      <c r="N32" s="130">
        <f t="shared" si="11"/>
        <v>94.82758620689656</v>
      </c>
      <c r="O32" s="131">
        <f t="shared" si="12"/>
        <v>6.896551724137931</v>
      </c>
      <c r="P32" s="130">
        <f t="shared" si="13"/>
        <v>6.896551724137931</v>
      </c>
      <c r="Q32" s="59">
        <f t="shared" si="14"/>
        <v>86.20689655172413</v>
      </c>
      <c r="R32" s="130">
        <f t="shared" si="15"/>
        <v>1.7241379310344827</v>
      </c>
      <c r="S32" s="59">
        <f t="shared" si="16"/>
        <v>98.27586206896551</v>
      </c>
    </row>
    <row r="33" spans="1:19" ht="12">
      <c r="A33" s="29">
        <v>17</v>
      </c>
      <c r="B33" s="139" t="s">
        <v>63</v>
      </c>
      <c r="C33" s="27">
        <f t="shared" si="17"/>
        <v>41</v>
      </c>
      <c r="D33" s="27">
        <v>7</v>
      </c>
      <c r="E33" s="45">
        <v>34</v>
      </c>
      <c r="F33" s="53">
        <f t="shared" si="18"/>
        <v>41</v>
      </c>
      <c r="G33" s="27">
        <v>3</v>
      </c>
      <c r="H33" s="27">
        <v>6</v>
      </c>
      <c r="I33" s="45">
        <v>32</v>
      </c>
      <c r="J33" s="53">
        <f t="shared" si="19"/>
        <v>41</v>
      </c>
      <c r="K33" s="27">
        <v>9</v>
      </c>
      <c r="L33" s="45">
        <v>32</v>
      </c>
      <c r="M33" s="102">
        <f t="shared" si="10"/>
        <v>17.073170731707318</v>
      </c>
      <c r="N33" s="103">
        <f t="shared" si="11"/>
        <v>82.92682926829268</v>
      </c>
      <c r="O33" s="102">
        <f t="shared" si="12"/>
        <v>7.317073170731707</v>
      </c>
      <c r="P33" s="104">
        <f t="shared" si="13"/>
        <v>14.634146341463413</v>
      </c>
      <c r="Q33" s="104">
        <f t="shared" si="14"/>
        <v>78.04878048780488</v>
      </c>
      <c r="R33" s="102">
        <f t="shared" si="15"/>
        <v>21.951219512195124</v>
      </c>
      <c r="S33" s="103">
        <f t="shared" si="16"/>
        <v>78.04878048780488</v>
      </c>
    </row>
    <row r="34" spans="1:19" ht="12">
      <c r="A34" s="30">
        <v>18</v>
      </c>
      <c r="B34" s="140" t="s">
        <v>64</v>
      </c>
      <c r="C34" s="28">
        <f t="shared" si="17"/>
        <v>101</v>
      </c>
      <c r="D34" s="28">
        <v>7</v>
      </c>
      <c r="E34" s="28">
        <v>94</v>
      </c>
      <c r="F34" s="54">
        <f t="shared" si="18"/>
        <v>101</v>
      </c>
      <c r="G34" s="28">
        <v>6</v>
      </c>
      <c r="H34" s="28">
        <v>17</v>
      </c>
      <c r="I34" s="50">
        <v>78</v>
      </c>
      <c r="J34" s="54">
        <f t="shared" si="19"/>
        <v>101</v>
      </c>
      <c r="K34" s="28">
        <v>4</v>
      </c>
      <c r="L34" s="28">
        <v>97</v>
      </c>
      <c r="M34" s="131">
        <f t="shared" si="10"/>
        <v>6.9306930693069315</v>
      </c>
      <c r="N34" s="130">
        <f t="shared" si="11"/>
        <v>93.06930693069307</v>
      </c>
      <c r="O34" s="131">
        <f t="shared" si="12"/>
        <v>5.9405940594059405</v>
      </c>
      <c r="P34" s="130">
        <f t="shared" si="13"/>
        <v>16.831683168316832</v>
      </c>
      <c r="Q34" s="59">
        <f t="shared" si="14"/>
        <v>77.22772277227723</v>
      </c>
      <c r="R34" s="130">
        <f t="shared" si="15"/>
        <v>3.9603960396039604</v>
      </c>
      <c r="S34" s="59">
        <f t="shared" si="16"/>
        <v>96.03960396039604</v>
      </c>
    </row>
    <row r="35" spans="1:19" ht="12">
      <c r="A35" s="29">
        <v>19</v>
      </c>
      <c r="B35" s="139" t="s">
        <v>65</v>
      </c>
      <c r="C35" s="27">
        <f t="shared" si="17"/>
        <v>26</v>
      </c>
      <c r="D35" s="27">
        <v>4</v>
      </c>
      <c r="E35" s="45">
        <v>22</v>
      </c>
      <c r="F35" s="53">
        <f t="shared" si="18"/>
        <v>26</v>
      </c>
      <c r="G35" s="27">
        <v>1</v>
      </c>
      <c r="H35" s="27">
        <v>3</v>
      </c>
      <c r="I35" s="45">
        <v>22</v>
      </c>
      <c r="J35" s="53">
        <f t="shared" si="19"/>
        <v>26</v>
      </c>
      <c r="K35" s="27">
        <v>1</v>
      </c>
      <c r="L35" s="45">
        <v>25</v>
      </c>
      <c r="M35" s="102">
        <f t="shared" si="10"/>
        <v>15.384615384615385</v>
      </c>
      <c r="N35" s="103">
        <f t="shared" si="11"/>
        <v>84.61538461538461</v>
      </c>
      <c r="O35" s="102">
        <f t="shared" si="12"/>
        <v>3.8461538461538463</v>
      </c>
      <c r="P35" s="104">
        <f t="shared" si="13"/>
        <v>11.538461538461538</v>
      </c>
      <c r="Q35" s="104">
        <f t="shared" si="14"/>
        <v>84.61538461538461</v>
      </c>
      <c r="R35" s="102">
        <f t="shared" si="15"/>
        <v>3.8461538461538463</v>
      </c>
      <c r="S35" s="103">
        <f t="shared" si="16"/>
        <v>96.15384615384616</v>
      </c>
    </row>
    <row r="36" spans="1:19" ht="12">
      <c r="A36" s="30">
        <v>20</v>
      </c>
      <c r="B36" s="140" t="s">
        <v>66</v>
      </c>
      <c r="C36" s="28">
        <f t="shared" si="17"/>
        <v>180</v>
      </c>
      <c r="D36" s="28">
        <v>17</v>
      </c>
      <c r="E36" s="28">
        <v>163</v>
      </c>
      <c r="F36" s="54">
        <f t="shared" si="18"/>
        <v>180</v>
      </c>
      <c r="G36" s="28">
        <v>9</v>
      </c>
      <c r="H36" s="28">
        <v>16</v>
      </c>
      <c r="I36" s="50">
        <v>155</v>
      </c>
      <c r="J36" s="54">
        <f t="shared" si="19"/>
        <v>180</v>
      </c>
      <c r="K36" s="28">
        <v>8</v>
      </c>
      <c r="L36" s="28">
        <v>172</v>
      </c>
      <c r="M36" s="131">
        <f t="shared" si="10"/>
        <v>9.444444444444445</v>
      </c>
      <c r="N36" s="130">
        <f t="shared" si="11"/>
        <v>90.55555555555556</v>
      </c>
      <c r="O36" s="131">
        <f t="shared" si="12"/>
        <v>5</v>
      </c>
      <c r="P36" s="130">
        <f t="shared" si="13"/>
        <v>8.88888888888889</v>
      </c>
      <c r="Q36" s="59">
        <f t="shared" si="14"/>
        <v>86.11111111111111</v>
      </c>
      <c r="R36" s="130">
        <f t="shared" si="15"/>
        <v>4.444444444444445</v>
      </c>
      <c r="S36" s="59">
        <f t="shared" si="16"/>
        <v>95.55555555555556</v>
      </c>
    </row>
    <row r="37" spans="1:19" ht="12">
      <c r="A37" s="29">
        <v>21</v>
      </c>
      <c r="B37" s="139" t="s">
        <v>67</v>
      </c>
      <c r="C37" s="27">
        <f t="shared" si="17"/>
        <v>54</v>
      </c>
      <c r="D37" s="27">
        <v>11</v>
      </c>
      <c r="E37" s="45">
        <v>43</v>
      </c>
      <c r="F37" s="53">
        <f t="shared" si="18"/>
        <v>54</v>
      </c>
      <c r="G37" s="27">
        <v>4</v>
      </c>
      <c r="H37" s="27">
        <v>11</v>
      </c>
      <c r="I37" s="45">
        <v>39</v>
      </c>
      <c r="J37" s="53">
        <f t="shared" si="19"/>
        <v>54</v>
      </c>
      <c r="K37" s="27">
        <v>1</v>
      </c>
      <c r="L37" s="45">
        <v>53</v>
      </c>
      <c r="M37" s="102">
        <f t="shared" si="10"/>
        <v>20.37037037037037</v>
      </c>
      <c r="N37" s="103">
        <f t="shared" si="11"/>
        <v>79.62962962962963</v>
      </c>
      <c r="O37" s="102">
        <f t="shared" si="12"/>
        <v>7.4074074074074066</v>
      </c>
      <c r="P37" s="104">
        <f t="shared" si="13"/>
        <v>20.37037037037037</v>
      </c>
      <c r="Q37" s="104">
        <f t="shared" si="14"/>
        <v>72.22222222222221</v>
      </c>
      <c r="R37" s="102">
        <f t="shared" si="15"/>
        <v>1.8518518518518516</v>
      </c>
      <c r="S37" s="103">
        <f t="shared" si="16"/>
        <v>98.14814814814815</v>
      </c>
    </row>
    <row r="38" spans="1:19" ht="12">
      <c r="A38" s="30">
        <v>22</v>
      </c>
      <c r="B38" s="140" t="s">
        <v>68</v>
      </c>
      <c r="C38" s="28">
        <f t="shared" si="17"/>
        <v>155</v>
      </c>
      <c r="D38" s="28">
        <v>12</v>
      </c>
      <c r="E38" s="28">
        <v>143</v>
      </c>
      <c r="F38" s="54">
        <f t="shared" si="18"/>
        <v>155</v>
      </c>
      <c r="G38" s="28">
        <v>5</v>
      </c>
      <c r="H38" s="28">
        <v>24</v>
      </c>
      <c r="I38" s="50">
        <v>126</v>
      </c>
      <c r="J38" s="54">
        <f t="shared" si="19"/>
        <v>155</v>
      </c>
      <c r="K38" s="28">
        <v>6</v>
      </c>
      <c r="L38" s="28">
        <v>149</v>
      </c>
      <c r="M38" s="131">
        <f t="shared" si="10"/>
        <v>7.741935483870968</v>
      </c>
      <c r="N38" s="130">
        <f t="shared" si="11"/>
        <v>92.25806451612904</v>
      </c>
      <c r="O38" s="131">
        <f t="shared" si="12"/>
        <v>3.225806451612903</v>
      </c>
      <c r="P38" s="130">
        <f t="shared" si="13"/>
        <v>15.483870967741936</v>
      </c>
      <c r="Q38" s="59">
        <f t="shared" si="14"/>
        <v>81.29032258064515</v>
      </c>
      <c r="R38" s="130">
        <f t="shared" si="15"/>
        <v>3.870967741935484</v>
      </c>
      <c r="S38" s="59">
        <f t="shared" si="16"/>
        <v>96.12903225806451</v>
      </c>
    </row>
    <row r="39" spans="1:19" ht="12">
      <c r="A39" s="29">
        <v>23</v>
      </c>
      <c r="B39" s="139" t="s">
        <v>69</v>
      </c>
      <c r="C39" s="27">
        <f t="shared" si="17"/>
        <v>130</v>
      </c>
      <c r="D39" s="27">
        <v>13</v>
      </c>
      <c r="E39" s="45">
        <v>117</v>
      </c>
      <c r="F39" s="53">
        <f t="shared" si="18"/>
        <v>130</v>
      </c>
      <c r="G39" s="27">
        <v>5</v>
      </c>
      <c r="H39" s="27">
        <v>15</v>
      </c>
      <c r="I39" s="45">
        <v>110</v>
      </c>
      <c r="J39" s="53">
        <f t="shared" si="19"/>
        <v>130</v>
      </c>
      <c r="K39" s="27">
        <v>2</v>
      </c>
      <c r="L39" s="45">
        <v>128</v>
      </c>
      <c r="M39" s="102">
        <f t="shared" si="10"/>
        <v>10</v>
      </c>
      <c r="N39" s="103">
        <f t="shared" si="11"/>
        <v>90</v>
      </c>
      <c r="O39" s="102">
        <f t="shared" si="12"/>
        <v>3.8461538461538463</v>
      </c>
      <c r="P39" s="104">
        <f t="shared" si="13"/>
        <v>11.538461538461538</v>
      </c>
      <c r="Q39" s="104">
        <f t="shared" si="14"/>
        <v>84.61538461538461</v>
      </c>
      <c r="R39" s="102">
        <f t="shared" si="15"/>
        <v>1.5384615384615385</v>
      </c>
      <c r="S39" s="103">
        <f t="shared" si="16"/>
        <v>98.46153846153847</v>
      </c>
    </row>
    <row r="40" spans="1:19" ht="12">
      <c r="A40" s="30">
        <v>24</v>
      </c>
      <c r="B40" s="140" t="s">
        <v>70</v>
      </c>
      <c r="C40" s="28">
        <f t="shared" si="17"/>
        <v>45</v>
      </c>
      <c r="D40" s="28">
        <v>3</v>
      </c>
      <c r="E40" s="28">
        <v>42</v>
      </c>
      <c r="F40" s="54">
        <f t="shared" si="18"/>
        <v>45</v>
      </c>
      <c r="G40" s="28">
        <v>2</v>
      </c>
      <c r="H40" s="28">
        <v>12</v>
      </c>
      <c r="I40" s="50">
        <v>31</v>
      </c>
      <c r="J40" s="54">
        <f t="shared" si="19"/>
        <v>45</v>
      </c>
      <c r="K40" s="28"/>
      <c r="L40" s="28">
        <v>45</v>
      </c>
      <c r="M40" s="131">
        <f t="shared" si="10"/>
        <v>6.666666666666667</v>
      </c>
      <c r="N40" s="130">
        <f t="shared" si="11"/>
        <v>93.33333333333333</v>
      </c>
      <c r="O40" s="131">
        <f t="shared" si="12"/>
        <v>4.444444444444445</v>
      </c>
      <c r="P40" s="130">
        <f t="shared" si="13"/>
        <v>26.666666666666668</v>
      </c>
      <c r="Q40" s="59">
        <f t="shared" si="14"/>
        <v>68.88888888888889</v>
      </c>
      <c r="R40" s="130">
        <f t="shared" si="15"/>
        <v>0</v>
      </c>
      <c r="S40" s="59">
        <f t="shared" si="16"/>
        <v>100</v>
      </c>
    </row>
    <row r="41" spans="1:19" ht="12">
      <c r="A41" s="29">
        <v>25</v>
      </c>
      <c r="B41" s="139" t="s">
        <v>71</v>
      </c>
      <c r="C41" s="27">
        <f t="shared" si="17"/>
        <v>140</v>
      </c>
      <c r="D41" s="27">
        <v>14</v>
      </c>
      <c r="E41" s="45">
        <v>126</v>
      </c>
      <c r="F41" s="53">
        <f t="shared" si="18"/>
        <v>140</v>
      </c>
      <c r="G41" s="27">
        <v>4</v>
      </c>
      <c r="H41" s="27">
        <v>21</v>
      </c>
      <c r="I41" s="45">
        <v>115</v>
      </c>
      <c r="J41" s="53">
        <f t="shared" si="19"/>
        <v>140</v>
      </c>
      <c r="K41" s="27"/>
      <c r="L41" s="45">
        <v>140</v>
      </c>
      <c r="M41" s="102">
        <f t="shared" si="10"/>
        <v>10</v>
      </c>
      <c r="N41" s="103">
        <f t="shared" si="11"/>
        <v>90</v>
      </c>
      <c r="O41" s="102">
        <f t="shared" si="12"/>
        <v>2.857142857142857</v>
      </c>
      <c r="P41" s="104">
        <f t="shared" si="13"/>
        <v>15</v>
      </c>
      <c r="Q41" s="104">
        <f t="shared" si="14"/>
        <v>82.14285714285714</v>
      </c>
      <c r="R41" s="102">
        <f t="shared" si="15"/>
        <v>0</v>
      </c>
      <c r="S41" s="103">
        <f t="shared" si="16"/>
        <v>100</v>
      </c>
    </row>
    <row r="42" spans="1:19" ht="12">
      <c r="A42" s="30">
        <v>27</v>
      </c>
      <c r="B42" s="140" t="s">
        <v>72</v>
      </c>
      <c r="C42" s="28">
        <f t="shared" si="17"/>
        <v>48</v>
      </c>
      <c r="D42" s="28">
        <v>5</v>
      </c>
      <c r="E42" s="28">
        <v>43</v>
      </c>
      <c r="F42" s="54">
        <f t="shared" si="18"/>
        <v>48</v>
      </c>
      <c r="G42" s="28">
        <v>3</v>
      </c>
      <c r="H42" s="28">
        <v>6</v>
      </c>
      <c r="I42" s="50">
        <v>39</v>
      </c>
      <c r="J42" s="54">
        <f t="shared" si="19"/>
        <v>48</v>
      </c>
      <c r="K42" s="28"/>
      <c r="L42" s="28">
        <v>48</v>
      </c>
      <c r="M42" s="131">
        <f t="shared" si="10"/>
        <v>10.416666666666668</v>
      </c>
      <c r="N42" s="130">
        <f t="shared" si="11"/>
        <v>89.58333333333334</v>
      </c>
      <c r="O42" s="131">
        <f t="shared" si="12"/>
        <v>6.25</v>
      </c>
      <c r="P42" s="130">
        <f t="shared" si="13"/>
        <v>12.5</v>
      </c>
      <c r="Q42" s="59">
        <f t="shared" si="14"/>
        <v>81.25</v>
      </c>
      <c r="R42" s="130">
        <f t="shared" si="15"/>
        <v>0</v>
      </c>
      <c r="S42" s="59">
        <f t="shared" si="16"/>
        <v>100</v>
      </c>
    </row>
    <row r="43" spans="1:19" ht="12">
      <c r="A43" s="29">
        <v>28</v>
      </c>
      <c r="B43" s="139" t="s">
        <v>73</v>
      </c>
      <c r="C43" s="27">
        <f t="shared" si="17"/>
        <v>113</v>
      </c>
      <c r="D43" s="27">
        <v>8</v>
      </c>
      <c r="E43" s="45">
        <v>105</v>
      </c>
      <c r="F43" s="53">
        <f t="shared" si="18"/>
        <v>113</v>
      </c>
      <c r="G43" s="27">
        <v>7</v>
      </c>
      <c r="H43" s="27">
        <v>16</v>
      </c>
      <c r="I43" s="45">
        <v>90</v>
      </c>
      <c r="J43" s="53">
        <f t="shared" si="19"/>
        <v>113</v>
      </c>
      <c r="K43" s="27"/>
      <c r="L43" s="45">
        <v>113</v>
      </c>
      <c r="M43" s="102">
        <f t="shared" si="10"/>
        <v>7.079646017699115</v>
      </c>
      <c r="N43" s="103">
        <f t="shared" si="11"/>
        <v>92.92035398230088</v>
      </c>
      <c r="O43" s="102">
        <f t="shared" si="12"/>
        <v>6.1946902654867255</v>
      </c>
      <c r="P43" s="104">
        <f t="shared" si="13"/>
        <v>14.15929203539823</v>
      </c>
      <c r="Q43" s="104">
        <f t="shared" si="14"/>
        <v>79.64601769911505</v>
      </c>
      <c r="R43" s="102">
        <f t="shared" si="15"/>
        <v>0</v>
      </c>
      <c r="S43" s="103">
        <f t="shared" si="16"/>
        <v>100</v>
      </c>
    </row>
    <row r="44" spans="1:19" ht="12">
      <c r="A44" s="30">
        <v>29</v>
      </c>
      <c r="B44" s="140" t="s">
        <v>74</v>
      </c>
      <c r="C44" s="28">
        <f t="shared" si="17"/>
        <v>58</v>
      </c>
      <c r="D44" s="28">
        <v>4</v>
      </c>
      <c r="E44" s="28">
        <v>54</v>
      </c>
      <c r="F44" s="54">
        <f t="shared" si="18"/>
        <v>58</v>
      </c>
      <c r="G44" s="28">
        <v>2</v>
      </c>
      <c r="H44" s="28">
        <v>10</v>
      </c>
      <c r="I44" s="50">
        <v>46</v>
      </c>
      <c r="J44" s="54">
        <f t="shared" si="19"/>
        <v>58</v>
      </c>
      <c r="K44" s="28">
        <v>4</v>
      </c>
      <c r="L44" s="28">
        <v>54</v>
      </c>
      <c r="M44" s="131">
        <f t="shared" si="10"/>
        <v>6.896551724137931</v>
      </c>
      <c r="N44" s="130">
        <f t="shared" si="11"/>
        <v>93.10344827586206</v>
      </c>
      <c r="O44" s="131">
        <f t="shared" si="12"/>
        <v>3.4482758620689653</v>
      </c>
      <c r="P44" s="130">
        <f t="shared" si="13"/>
        <v>17.24137931034483</v>
      </c>
      <c r="Q44" s="59">
        <f t="shared" si="14"/>
        <v>79.3103448275862</v>
      </c>
      <c r="R44" s="130">
        <f t="shared" si="15"/>
        <v>6.896551724137931</v>
      </c>
      <c r="S44" s="59">
        <f t="shared" si="16"/>
        <v>93.10344827586206</v>
      </c>
    </row>
    <row r="45" spans="1:19" ht="12">
      <c r="A45" s="29">
        <v>30</v>
      </c>
      <c r="B45" s="139" t="s">
        <v>75</v>
      </c>
      <c r="C45" s="27">
        <f t="shared" si="17"/>
        <v>19</v>
      </c>
      <c r="D45" s="27">
        <v>1</v>
      </c>
      <c r="E45" s="45">
        <v>18</v>
      </c>
      <c r="F45" s="53">
        <f t="shared" si="18"/>
        <v>19</v>
      </c>
      <c r="G45" s="27">
        <v>1</v>
      </c>
      <c r="H45" s="27">
        <v>2</v>
      </c>
      <c r="I45" s="45">
        <v>16</v>
      </c>
      <c r="J45" s="53">
        <f t="shared" si="19"/>
        <v>19</v>
      </c>
      <c r="K45" s="27">
        <v>1</v>
      </c>
      <c r="L45" s="45">
        <v>18</v>
      </c>
      <c r="M45" s="102">
        <f t="shared" si="10"/>
        <v>5.263157894736842</v>
      </c>
      <c r="N45" s="103">
        <f t="shared" si="11"/>
        <v>94.73684210526315</v>
      </c>
      <c r="O45" s="102">
        <f t="shared" si="12"/>
        <v>5.263157894736842</v>
      </c>
      <c r="P45" s="104">
        <f t="shared" si="13"/>
        <v>10.526315789473683</v>
      </c>
      <c r="Q45" s="104">
        <f t="shared" si="14"/>
        <v>84.21052631578947</v>
      </c>
      <c r="R45" s="102">
        <f t="shared" si="15"/>
        <v>5.263157894736842</v>
      </c>
      <c r="S45" s="103">
        <f t="shared" si="16"/>
        <v>94.73684210526315</v>
      </c>
    </row>
    <row r="46" spans="1:19" ht="12">
      <c r="A46" s="30">
        <v>31</v>
      </c>
      <c r="B46" s="140" t="s">
        <v>76</v>
      </c>
      <c r="C46" s="28">
        <f t="shared" si="17"/>
        <v>90</v>
      </c>
      <c r="D46" s="28">
        <v>4</v>
      </c>
      <c r="E46" s="28">
        <v>86</v>
      </c>
      <c r="F46" s="54">
        <f t="shared" si="18"/>
        <v>90</v>
      </c>
      <c r="G46" s="28">
        <v>5</v>
      </c>
      <c r="H46" s="28">
        <v>9</v>
      </c>
      <c r="I46" s="50">
        <v>76</v>
      </c>
      <c r="J46" s="54">
        <f t="shared" si="19"/>
        <v>90</v>
      </c>
      <c r="K46" s="28">
        <v>8</v>
      </c>
      <c r="L46" s="28">
        <v>82</v>
      </c>
      <c r="M46" s="131">
        <f t="shared" si="10"/>
        <v>4.444444444444445</v>
      </c>
      <c r="N46" s="130">
        <f t="shared" si="11"/>
        <v>95.55555555555556</v>
      </c>
      <c r="O46" s="131">
        <f t="shared" si="12"/>
        <v>5.555555555555555</v>
      </c>
      <c r="P46" s="130">
        <f t="shared" si="13"/>
        <v>10</v>
      </c>
      <c r="Q46" s="59">
        <f t="shared" si="14"/>
        <v>84.44444444444444</v>
      </c>
      <c r="R46" s="130">
        <f t="shared" si="15"/>
        <v>8.88888888888889</v>
      </c>
      <c r="S46" s="59">
        <f t="shared" si="16"/>
        <v>91.11111111111111</v>
      </c>
    </row>
    <row r="47" spans="1:19" ht="12">
      <c r="A47" s="29">
        <v>32</v>
      </c>
      <c r="B47" s="139" t="s">
        <v>9</v>
      </c>
      <c r="C47" s="27">
        <f t="shared" si="17"/>
        <v>58</v>
      </c>
      <c r="D47" s="27">
        <v>14</v>
      </c>
      <c r="E47" s="45">
        <v>44</v>
      </c>
      <c r="F47" s="53">
        <f t="shared" si="18"/>
        <v>58</v>
      </c>
      <c r="G47" s="27">
        <v>2</v>
      </c>
      <c r="H47" s="27">
        <v>9</v>
      </c>
      <c r="I47" s="45">
        <v>47</v>
      </c>
      <c r="J47" s="53">
        <f t="shared" si="19"/>
        <v>58</v>
      </c>
      <c r="K47" s="27">
        <v>6</v>
      </c>
      <c r="L47" s="45">
        <v>52</v>
      </c>
      <c r="M47" s="102">
        <f t="shared" si="10"/>
        <v>24.137931034482758</v>
      </c>
      <c r="N47" s="103">
        <f t="shared" si="11"/>
        <v>75.86206896551724</v>
      </c>
      <c r="O47" s="102">
        <f t="shared" si="12"/>
        <v>3.4482758620689653</v>
      </c>
      <c r="P47" s="104">
        <f t="shared" si="13"/>
        <v>15.517241379310345</v>
      </c>
      <c r="Q47" s="104">
        <f t="shared" si="14"/>
        <v>81.03448275862068</v>
      </c>
      <c r="R47" s="102">
        <f t="shared" si="15"/>
        <v>10.344827586206897</v>
      </c>
      <c r="S47" s="103">
        <f t="shared" si="16"/>
        <v>89.65517241379311</v>
      </c>
    </row>
    <row r="48" spans="1:19" ht="12">
      <c r="A48" s="30">
        <v>33</v>
      </c>
      <c r="B48" s="140" t="s">
        <v>142</v>
      </c>
      <c r="C48" s="28">
        <f t="shared" si="17"/>
        <v>12</v>
      </c>
      <c r="D48" s="28">
        <v>3</v>
      </c>
      <c r="E48" s="28">
        <v>9</v>
      </c>
      <c r="F48" s="54">
        <f t="shared" si="18"/>
        <v>12</v>
      </c>
      <c r="G48" s="28"/>
      <c r="H48" s="28">
        <v>2</v>
      </c>
      <c r="I48" s="50">
        <v>10</v>
      </c>
      <c r="J48" s="54">
        <f t="shared" si="19"/>
        <v>12</v>
      </c>
      <c r="K48" s="28">
        <v>1</v>
      </c>
      <c r="L48" s="28">
        <v>11</v>
      </c>
      <c r="M48" s="131">
        <f t="shared" si="10"/>
        <v>25</v>
      </c>
      <c r="N48" s="130">
        <f t="shared" si="11"/>
        <v>75</v>
      </c>
      <c r="O48" s="131">
        <f t="shared" si="12"/>
        <v>0</v>
      </c>
      <c r="P48" s="130">
        <f t="shared" si="13"/>
        <v>16.666666666666664</v>
      </c>
      <c r="Q48" s="59">
        <f t="shared" si="14"/>
        <v>83.33333333333334</v>
      </c>
      <c r="R48" s="130">
        <f t="shared" si="15"/>
        <v>8.333333333333332</v>
      </c>
      <c r="S48" s="59">
        <f t="shared" si="16"/>
        <v>91.66666666666666</v>
      </c>
    </row>
    <row r="49" spans="1:19" ht="12">
      <c r="A49" s="114">
        <v>41</v>
      </c>
      <c r="B49" s="151" t="s">
        <v>138</v>
      </c>
      <c r="C49" s="27">
        <f t="shared" si="17"/>
        <v>389</v>
      </c>
      <c r="D49" s="116">
        <v>64</v>
      </c>
      <c r="E49" s="116">
        <v>325</v>
      </c>
      <c r="F49" s="53">
        <f t="shared" si="18"/>
        <v>389</v>
      </c>
      <c r="G49" s="116">
        <v>23</v>
      </c>
      <c r="H49" s="116">
        <v>47</v>
      </c>
      <c r="I49" s="117">
        <v>319</v>
      </c>
      <c r="J49" s="53">
        <f t="shared" si="19"/>
        <v>388</v>
      </c>
      <c r="K49" s="116">
        <v>54</v>
      </c>
      <c r="L49" s="116">
        <v>334</v>
      </c>
      <c r="M49" s="79">
        <f t="shared" si="10"/>
        <v>16.452442159383033</v>
      </c>
      <c r="N49" s="80">
        <f aca="true" t="shared" si="20" ref="N49:N54">(E49/$C49)*100</f>
        <v>83.54755784061697</v>
      </c>
      <c r="O49" s="79">
        <f aca="true" t="shared" si="21" ref="O49:Q51">(G49/$F49)*100</f>
        <v>5.912596401028278</v>
      </c>
      <c r="P49" s="81">
        <f t="shared" si="21"/>
        <v>12.082262210796916</v>
      </c>
      <c r="Q49" s="81">
        <f t="shared" si="21"/>
        <v>82.0051413881748</v>
      </c>
      <c r="R49" s="79">
        <f t="shared" si="15"/>
        <v>13.917525773195877</v>
      </c>
      <c r="S49" s="80">
        <f aca="true" t="shared" si="22" ref="S49:S54">(L49/$J49)*100</f>
        <v>86.08247422680412</v>
      </c>
    </row>
    <row r="50" spans="1:19" ht="12">
      <c r="A50" s="30">
        <v>42</v>
      </c>
      <c r="B50" s="140" t="s">
        <v>139</v>
      </c>
      <c r="C50" s="28">
        <f t="shared" si="17"/>
        <v>58</v>
      </c>
      <c r="D50" s="28">
        <v>10</v>
      </c>
      <c r="E50" s="28">
        <v>48</v>
      </c>
      <c r="F50" s="54">
        <f t="shared" si="18"/>
        <v>58</v>
      </c>
      <c r="G50" s="28">
        <v>6</v>
      </c>
      <c r="H50" s="28">
        <v>6</v>
      </c>
      <c r="I50" s="50">
        <v>46</v>
      </c>
      <c r="J50" s="54">
        <f t="shared" si="19"/>
        <v>58</v>
      </c>
      <c r="K50" s="28">
        <v>7</v>
      </c>
      <c r="L50" s="28">
        <v>51</v>
      </c>
      <c r="M50" s="131">
        <f t="shared" si="10"/>
        <v>17.24137931034483</v>
      </c>
      <c r="N50" s="130">
        <f t="shared" si="20"/>
        <v>82.75862068965517</v>
      </c>
      <c r="O50" s="131">
        <f t="shared" si="21"/>
        <v>10.344827586206897</v>
      </c>
      <c r="P50" s="130">
        <f t="shared" si="21"/>
        <v>10.344827586206897</v>
      </c>
      <c r="Q50" s="59">
        <f t="shared" si="21"/>
        <v>79.3103448275862</v>
      </c>
      <c r="R50" s="130">
        <f t="shared" si="15"/>
        <v>12.068965517241379</v>
      </c>
      <c r="S50" s="59">
        <f t="shared" si="22"/>
        <v>87.93103448275862</v>
      </c>
    </row>
    <row r="51" spans="1:19" ht="12">
      <c r="A51" s="114">
        <v>43</v>
      </c>
      <c r="B51" s="151" t="s">
        <v>140</v>
      </c>
      <c r="C51" s="27">
        <f t="shared" si="17"/>
        <v>26</v>
      </c>
      <c r="D51" s="116">
        <v>1</v>
      </c>
      <c r="E51" s="116">
        <v>25</v>
      </c>
      <c r="F51" s="53">
        <f t="shared" si="18"/>
        <v>26</v>
      </c>
      <c r="G51" s="116">
        <v>2</v>
      </c>
      <c r="H51" s="116">
        <v>2</v>
      </c>
      <c r="I51" s="117">
        <v>22</v>
      </c>
      <c r="J51" s="53">
        <f t="shared" si="19"/>
        <v>26</v>
      </c>
      <c r="K51" s="116">
        <v>2</v>
      </c>
      <c r="L51" s="116">
        <v>24</v>
      </c>
      <c r="M51" s="79">
        <f t="shared" si="10"/>
        <v>3.8461538461538463</v>
      </c>
      <c r="N51" s="80">
        <f t="shared" si="20"/>
        <v>96.15384615384616</v>
      </c>
      <c r="O51" s="79">
        <f t="shared" si="21"/>
        <v>7.6923076923076925</v>
      </c>
      <c r="P51" s="81">
        <f t="shared" si="21"/>
        <v>7.6923076923076925</v>
      </c>
      <c r="Q51" s="81">
        <f t="shared" si="21"/>
        <v>84.61538461538461</v>
      </c>
      <c r="R51" s="79">
        <f t="shared" si="15"/>
        <v>7.6923076923076925</v>
      </c>
      <c r="S51" s="80">
        <f t="shared" si="22"/>
        <v>92.3076923076923</v>
      </c>
    </row>
    <row r="52" spans="1:19" ht="12">
      <c r="A52" s="30">
        <v>45</v>
      </c>
      <c r="B52" s="140" t="s">
        <v>77</v>
      </c>
      <c r="C52" s="28">
        <f t="shared" si="17"/>
        <v>467</v>
      </c>
      <c r="D52" s="28">
        <v>27</v>
      </c>
      <c r="E52" s="28">
        <v>440</v>
      </c>
      <c r="F52" s="54">
        <f t="shared" si="18"/>
        <v>467</v>
      </c>
      <c r="G52" s="28">
        <v>20</v>
      </c>
      <c r="H52" s="28">
        <v>40</v>
      </c>
      <c r="I52" s="50">
        <v>407</v>
      </c>
      <c r="J52" s="54">
        <f t="shared" si="19"/>
        <v>467</v>
      </c>
      <c r="K52" s="28">
        <v>20</v>
      </c>
      <c r="L52" s="28">
        <v>447</v>
      </c>
      <c r="M52" s="131">
        <f t="shared" si="10"/>
        <v>5.781584582441114</v>
      </c>
      <c r="N52" s="130">
        <f t="shared" si="20"/>
        <v>94.21841541755889</v>
      </c>
      <c r="O52" s="131">
        <f t="shared" si="12"/>
        <v>4.282655246252676</v>
      </c>
      <c r="P52" s="130">
        <f>(H52/$F52)*100</f>
        <v>8.565310492505352</v>
      </c>
      <c r="Q52" s="59">
        <f>(I52/$F52)*100</f>
        <v>87.15203426124198</v>
      </c>
      <c r="R52" s="130">
        <f t="shared" si="15"/>
        <v>4.282655246252676</v>
      </c>
      <c r="S52" s="59">
        <f t="shared" si="22"/>
        <v>95.71734475374733</v>
      </c>
    </row>
    <row r="53" spans="1:19" ht="12">
      <c r="A53" s="114">
        <v>46</v>
      </c>
      <c r="B53" s="150" t="s">
        <v>78</v>
      </c>
      <c r="C53" s="27">
        <f t="shared" si="17"/>
        <v>1063</v>
      </c>
      <c r="D53" s="116">
        <v>98</v>
      </c>
      <c r="E53" s="116">
        <v>965</v>
      </c>
      <c r="F53" s="53">
        <f t="shared" si="18"/>
        <v>1063</v>
      </c>
      <c r="G53" s="116">
        <v>49</v>
      </c>
      <c r="H53" s="116">
        <v>101</v>
      </c>
      <c r="I53" s="117">
        <v>913</v>
      </c>
      <c r="J53" s="53">
        <f t="shared" si="19"/>
        <v>1063</v>
      </c>
      <c r="K53" s="116">
        <v>36</v>
      </c>
      <c r="L53" s="116">
        <v>1027</v>
      </c>
      <c r="M53" s="201">
        <f t="shared" si="10"/>
        <v>9.219190968955786</v>
      </c>
      <c r="N53" s="200">
        <f t="shared" si="20"/>
        <v>90.78080903104421</v>
      </c>
      <c r="O53" s="201">
        <f aca="true" t="shared" si="23" ref="O53:Q54">(G53/$F53)*100</f>
        <v>4.609595484477893</v>
      </c>
      <c r="P53" s="200">
        <f t="shared" si="23"/>
        <v>9.501411100658514</v>
      </c>
      <c r="Q53" s="259">
        <f t="shared" si="23"/>
        <v>85.88899341486359</v>
      </c>
      <c r="R53" s="200">
        <f t="shared" si="15"/>
        <v>3.3866415804327374</v>
      </c>
      <c r="S53" s="259">
        <f t="shared" si="22"/>
        <v>96.61335841956726</v>
      </c>
    </row>
    <row r="54" spans="1:19" ht="12">
      <c r="A54" s="30">
        <v>47</v>
      </c>
      <c r="B54" s="140" t="s">
        <v>79</v>
      </c>
      <c r="C54" s="28">
        <f t="shared" si="17"/>
        <v>1042</v>
      </c>
      <c r="D54" s="28">
        <v>80</v>
      </c>
      <c r="E54" s="28">
        <v>962</v>
      </c>
      <c r="F54" s="54">
        <f t="shared" si="18"/>
        <v>1040</v>
      </c>
      <c r="G54" s="28">
        <v>29</v>
      </c>
      <c r="H54" s="28">
        <v>78</v>
      </c>
      <c r="I54" s="50">
        <v>933</v>
      </c>
      <c r="J54" s="54">
        <f t="shared" si="19"/>
        <v>1039</v>
      </c>
      <c r="K54" s="28">
        <v>48</v>
      </c>
      <c r="L54" s="28">
        <v>991</v>
      </c>
      <c r="M54" s="131">
        <f t="shared" si="10"/>
        <v>7.677543186180421</v>
      </c>
      <c r="N54" s="130">
        <f t="shared" si="20"/>
        <v>92.32245681381957</v>
      </c>
      <c r="O54" s="131">
        <f t="shared" si="23"/>
        <v>2.7884615384615388</v>
      </c>
      <c r="P54" s="130">
        <f t="shared" si="23"/>
        <v>7.5</v>
      </c>
      <c r="Q54" s="59">
        <f t="shared" si="23"/>
        <v>89.71153846153847</v>
      </c>
      <c r="R54" s="130">
        <f t="shared" si="15"/>
        <v>4.619826756496631</v>
      </c>
      <c r="S54" s="59">
        <f t="shared" si="22"/>
        <v>95.38017324350336</v>
      </c>
    </row>
    <row r="55" spans="1:19" ht="12">
      <c r="A55" s="114">
        <v>52</v>
      </c>
      <c r="B55" s="150" t="s">
        <v>80</v>
      </c>
      <c r="C55" s="27">
        <f t="shared" si="17"/>
        <v>152</v>
      </c>
      <c r="D55" s="93">
        <v>17</v>
      </c>
      <c r="E55" s="177">
        <v>135</v>
      </c>
      <c r="F55" s="53">
        <f t="shared" si="18"/>
        <v>152</v>
      </c>
      <c r="G55" s="93">
        <v>5</v>
      </c>
      <c r="H55" s="93">
        <v>18</v>
      </c>
      <c r="I55" s="177">
        <v>129</v>
      </c>
      <c r="J55" s="53">
        <f t="shared" si="19"/>
        <v>152</v>
      </c>
      <c r="K55" s="93">
        <v>1</v>
      </c>
      <c r="L55" s="177">
        <v>151</v>
      </c>
      <c r="M55" s="201">
        <f aca="true" t="shared" si="24" ref="M55:M85">(D55/$C55)*100</f>
        <v>11.18421052631579</v>
      </c>
      <c r="N55" s="200">
        <f aca="true" t="shared" si="25" ref="N55:N85">(E55/$C55)*100</f>
        <v>88.81578947368422</v>
      </c>
      <c r="O55" s="201">
        <f aca="true" t="shared" si="26" ref="O55:O85">(G55/$F55)*100</f>
        <v>3.289473684210526</v>
      </c>
      <c r="P55" s="200">
        <f aca="true" t="shared" si="27" ref="P55:P85">(H55/$F55)*100</f>
        <v>11.842105263157894</v>
      </c>
      <c r="Q55" s="259">
        <f aca="true" t="shared" si="28" ref="Q55:Q85">(I55/$F55)*100</f>
        <v>84.86842105263158</v>
      </c>
      <c r="R55" s="200">
        <f aca="true" t="shared" si="29" ref="R55:R85">(K55/$J55)*100</f>
        <v>0.6578947368421052</v>
      </c>
      <c r="S55" s="259">
        <f aca="true" t="shared" si="30" ref="S55:S85">(L55/$J55)*100</f>
        <v>99.3421052631579</v>
      </c>
    </row>
    <row r="56" spans="1:19" ht="12">
      <c r="A56" s="30">
        <v>53</v>
      </c>
      <c r="B56" s="140" t="s">
        <v>81</v>
      </c>
      <c r="C56" s="28">
        <f t="shared" si="17"/>
        <v>38</v>
      </c>
      <c r="D56" s="28">
        <v>1</v>
      </c>
      <c r="E56" s="28">
        <v>37</v>
      </c>
      <c r="F56" s="54">
        <f t="shared" si="18"/>
        <v>38</v>
      </c>
      <c r="G56" s="28">
        <v>2</v>
      </c>
      <c r="H56" s="28">
        <v>5</v>
      </c>
      <c r="I56" s="50">
        <v>31</v>
      </c>
      <c r="J56" s="54">
        <f t="shared" si="19"/>
        <v>38</v>
      </c>
      <c r="K56" s="28">
        <v>1</v>
      </c>
      <c r="L56" s="28">
        <v>37</v>
      </c>
      <c r="M56" s="131">
        <f t="shared" si="24"/>
        <v>2.631578947368421</v>
      </c>
      <c r="N56" s="130">
        <f t="shared" si="25"/>
        <v>97.36842105263158</v>
      </c>
      <c r="O56" s="131">
        <f t="shared" si="26"/>
        <v>5.263157894736842</v>
      </c>
      <c r="P56" s="130">
        <f t="shared" si="27"/>
        <v>13.157894736842104</v>
      </c>
      <c r="Q56" s="59">
        <f t="shared" si="28"/>
        <v>81.57894736842105</v>
      </c>
      <c r="R56" s="130">
        <f t="shared" si="29"/>
        <v>2.631578947368421</v>
      </c>
      <c r="S56" s="59">
        <f t="shared" si="30"/>
        <v>97.36842105263158</v>
      </c>
    </row>
    <row r="57" spans="1:19" ht="12">
      <c r="A57" s="114">
        <v>55</v>
      </c>
      <c r="B57" s="150" t="s">
        <v>82</v>
      </c>
      <c r="C57" s="27">
        <f t="shared" si="17"/>
        <v>443</v>
      </c>
      <c r="D57" s="93">
        <v>46</v>
      </c>
      <c r="E57" s="177">
        <v>397</v>
      </c>
      <c r="F57" s="53">
        <f t="shared" si="18"/>
        <v>443</v>
      </c>
      <c r="G57" s="93">
        <v>16</v>
      </c>
      <c r="H57" s="93">
        <v>77</v>
      </c>
      <c r="I57" s="177">
        <v>350</v>
      </c>
      <c r="J57" s="53">
        <f t="shared" si="19"/>
        <v>442</v>
      </c>
      <c r="K57" s="93">
        <v>59</v>
      </c>
      <c r="L57" s="177">
        <v>383</v>
      </c>
      <c r="M57" s="201">
        <f t="shared" si="24"/>
        <v>10.383747178329571</v>
      </c>
      <c r="N57" s="200">
        <f t="shared" si="25"/>
        <v>89.61625282167043</v>
      </c>
      <c r="O57" s="201">
        <f t="shared" si="26"/>
        <v>3.611738148984198</v>
      </c>
      <c r="P57" s="200">
        <f t="shared" si="27"/>
        <v>17.381489841986454</v>
      </c>
      <c r="Q57" s="259">
        <f t="shared" si="28"/>
        <v>79.00677200902935</v>
      </c>
      <c r="R57" s="200">
        <f t="shared" si="29"/>
        <v>13.34841628959276</v>
      </c>
      <c r="S57" s="259">
        <f t="shared" si="30"/>
        <v>86.65158371040724</v>
      </c>
    </row>
    <row r="58" spans="1:19" ht="12">
      <c r="A58" s="30">
        <v>56</v>
      </c>
      <c r="B58" s="140" t="s">
        <v>83</v>
      </c>
      <c r="C58" s="28">
        <f t="shared" si="17"/>
        <v>125</v>
      </c>
      <c r="D58" s="28">
        <v>11</v>
      </c>
      <c r="E58" s="28">
        <v>114</v>
      </c>
      <c r="F58" s="54">
        <f t="shared" si="18"/>
        <v>125</v>
      </c>
      <c r="G58" s="28">
        <v>6</v>
      </c>
      <c r="H58" s="28">
        <v>24</v>
      </c>
      <c r="I58" s="50">
        <v>95</v>
      </c>
      <c r="J58" s="54">
        <f t="shared" si="19"/>
        <v>125</v>
      </c>
      <c r="K58" s="28">
        <v>5</v>
      </c>
      <c r="L58" s="28">
        <v>120</v>
      </c>
      <c r="M58" s="131">
        <f t="shared" si="24"/>
        <v>8.799999999999999</v>
      </c>
      <c r="N58" s="130">
        <f t="shared" si="25"/>
        <v>91.2</v>
      </c>
      <c r="O58" s="131">
        <f t="shared" si="26"/>
        <v>4.8</v>
      </c>
      <c r="P58" s="130">
        <f t="shared" si="27"/>
        <v>19.2</v>
      </c>
      <c r="Q58" s="59">
        <f t="shared" si="28"/>
        <v>76</v>
      </c>
      <c r="R58" s="130">
        <f t="shared" si="29"/>
        <v>4</v>
      </c>
      <c r="S58" s="59">
        <f t="shared" si="30"/>
        <v>96</v>
      </c>
    </row>
    <row r="59" spans="1:19" ht="12">
      <c r="A59" s="114">
        <v>58</v>
      </c>
      <c r="B59" s="150" t="s">
        <v>84</v>
      </c>
      <c r="C59" s="27">
        <f t="shared" si="17"/>
        <v>53</v>
      </c>
      <c r="D59" s="93">
        <v>5</v>
      </c>
      <c r="E59" s="177">
        <v>48</v>
      </c>
      <c r="F59" s="53">
        <f t="shared" si="18"/>
        <v>53</v>
      </c>
      <c r="G59" s="93">
        <v>7</v>
      </c>
      <c r="H59" s="93">
        <v>6</v>
      </c>
      <c r="I59" s="177">
        <v>40</v>
      </c>
      <c r="J59" s="53">
        <f t="shared" si="19"/>
        <v>53</v>
      </c>
      <c r="K59" s="93">
        <v>6</v>
      </c>
      <c r="L59" s="177">
        <v>47</v>
      </c>
      <c r="M59" s="201">
        <f t="shared" si="24"/>
        <v>9.433962264150944</v>
      </c>
      <c r="N59" s="200">
        <f t="shared" si="25"/>
        <v>90.56603773584906</v>
      </c>
      <c r="O59" s="201">
        <f t="shared" si="26"/>
        <v>13.20754716981132</v>
      </c>
      <c r="P59" s="200">
        <f t="shared" si="27"/>
        <v>11.320754716981133</v>
      </c>
      <c r="Q59" s="259">
        <f t="shared" si="28"/>
        <v>75.47169811320755</v>
      </c>
      <c r="R59" s="200">
        <f t="shared" si="29"/>
        <v>11.320754716981133</v>
      </c>
      <c r="S59" s="259">
        <f t="shared" si="30"/>
        <v>88.67924528301887</v>
      </c>
    </row>
    <row r="60" spans="1:19" ht="12">
      <c r="A60" s="30">
        <v>59</v>
      </c>
      <c r="B60" s="140" t="s">
        <v>85</v>
      </c>
      <c r="C60" s="28">
        <f t="shared" si="17"/>
        <v>34</v>
      </c>
      <c r="D60" s="28">
        <v>1</v>
      </c>
      <c r="E60" s="28">
        <v>33</v>
      </c>
      <c r="F60" s="54">
        <f t="shared" si="18"/>
        <v>34</v>
      </c>
      <c r="G60" s="28">
        <v>4</v>
      </c>
      <c r="H60" s="28">
        <v>8</v>
      </c>
      <c r="I60" s="50">
        <v>22</v>
      </c>
      <c r="J60" s="54">
        <f t="shared" si="19"/>
        <v>34</v>
      </c>
      <c r="K60" s="28">
        <v>1</v>
      </c>
      <c r="L60" s="28">
        <v>33</v>
      </c>
      <c r="M60" s="131">
        <f t="shared" si="24"/>
        <v>2.941176470588235</v>
      </c>
      <c r="N60" s="130">
        <f t="shared" si="25"/>
        <v>97.05882352941177</v>
      </c>
      <c r="O60" s="131">
        <f t="shared" si="26"/>
        <v>11.76470588235294</v>
      </c>
      <c r="P60" s="130">
        <f t="shared" si="27"/>
        <v>23.52941176470588</v>
      </c>
      <c r="Q60" s="59">
        <f t="shared" si="28"/>
        <v>64.70588235294117</v>
      </c>
      <c r="R60" s="130">
        <f t="shared" si="29"/>
        <v>2.941176470588235</v>
      </c>
      <c r="S60" s="59">
        <f t="shared" si="30"/>
        <v>97.05882352941177</v>
      </c>
    </row>
    <row r="61" spans="1:19" ht="12">
      <c r="A61" s="114">
        <v>60</v>
      </c>
      <c r="B61" s="150" t="s">
        <v>86</v>
      </c>
      <c r="C61" s="27">
        <f t="shared" si="17"/>
        <v>37</v>
      </c>
      <c r="D61" s="93">
        <v>5</v>
      </c>
      <c r="E61" s="177">
        <v>32</v>
      </c>
      <c r="F61" s="53">
        <f t="shared" si="18"/>
        <v>37</v>
      </c>
      <c r="G61" s="93">
        <v>1</v>
      </c>
      <c r="H61" s="93">
        <v>6</v>
      </c>
      <c r="I61" s="177">
        <v>30</v>
      </c>
      <c r="J61" s="53">
        <f t="shared" si="19"/>
        <v>37</v>
      </c>
      <c r="K61" s="93"/>
      <c r="L61" s="177">
        <v>37</v>
      </c>
      <c r="M61" s="201">
        <f t="shared" si="24"/>
        <v>13.513513513513514</v>
      </c>
      <c r="N61" s="200">
        <f t="shared" si="25"/>
        <v>86.48648648648648</v>
      </c>
      <c r="O61" s="201">
        <f t="shared" si="26"/>
        <v>2.7027027027027026</v>
      </c>
      <c r="P61" s="200">
        <f t="shared" si="27"/>
        <v>16.216216216216218</v>
      </c>
      <c r="Q61" s="259">
        <f t="shared" si="28"/>
        <v>81.08108108108108</v>
      </c>
      <c r="R61" s="200">
        <f t="shared" si="29"/>
        <v>0</v>
      </c>
      <c r="S61" s="259">
        <f t="shared" si="30"/>
        <v>100</v>
      </c>
    </row>
    <row r="62" spans="1:19" ht="12">
      <c r="A62" s="30">
        <v>61</v>
      </c>
      <c r="B62" s="140" t="s">
        <v>87</v>
      </c>
      <c r="C62" s="28">
        <f t="shared" si="17"/>
        <v>77</v>
      </c>
      <c r="D62" s="28">
        <v>12</v>
      </c>
      <c r="E62" s="28">
        <v>65</v>
      </c>
      <c r="F62" s="54">
        <f t="shared" si="18"/>
        <v>77</v>
      </c>
      <c r="G62" s="28">
        <v>4</v>
      </c>
      <c r="H62" s="28">
        <v>9</v>
      </c>
      <c r="I62" s="50">
        <v>64</v>
      </c>
      <c r="J62" s="54">
        <f t="shared" si="19"/>
        <v>77</v>
      </c>
      <c r="K62" s="28">
        <v>5</v>
      </c>
      <c r="L62" s="28">
        <v>72</v>
      </c>
      <c r="M62" s="131">
        <f t="shared" si="24"/>
        <v>15.584415584415584</v>
      </c>
      <c r="N62" s="130">
        <f t="shared" si="25"/>
        <v>84.4155844155844</v>
      </c>
      <c r="O62" s="131">
        <f t="shared" si="26"/>
        <v>5.194805194805195</v>
      </c>
      <c r="P62" s="130">
        <f t="shared" si="27"/>
        <v>11.688311688311687</v>
      </c>
      <c r="Q62" s="59">
        <f t="shared" si="28"/>
        <v>83.11688311688312</v>
      </c>
      <c r="R62" s="130">
        <f t="shared" si="29"/>
        <v>6.493506493506493</v>
      </c>
      <c r="S62" s="59">
        <f t="shared" si="30"/>
        <v>93.5064935064935</v>
      </c>
    </row>
    <row r="63" spans="1:19" ht="12">
      <c r="A63" s="114">
        <v>62</v>
      </c>
      <c r="B63" s="150" t="s">
        <v>88</v>
      </c>
      <c r="C63" s="27">
        <f t="shared" si="17"/>
        <v>108</v>
      </c>
      <c r="D63" s="93">
        <v>19</v>
      </c>
      <c r="E63" s="177">
        <v>89</v>
      </c>
      <c r="F63" s="53">
        <f t="shared" si="18"/>
        <v>108</v>
      </c>
      <c r="G63" s="93">
        <v>6</v>
      </c>
      <c r="H63" s="93">
        <v>6</v>
      </c>
      <c r="I63" s="177">
        <v>96</v>
      </c>
      <c r="J63" s="53">
        <f t="shared" si="19"/>
        <v>108</v>
      </c>
      <c r="K63" s="93">
        <v>10</v>
      </c>
      <c r="L63" s="177">
        <v>98</v>
      </c>
      <c r="M63" s="201">
        <f t="shared" si="24"/>
        <v>17.59259259259259</v>
      </c>
      <c r="N63" s="200">
        <f t="shared" si="25"/>
        <v>82.4074074074074</v>
      </c>
      <c r="O63" s="201">
        <f t="shared" si="26"/>
        <v>5.555555555555555</v>
      </c>
      <c r="P63" s="200">
        <f t="shared" si="27"/>
        <v>5.555555555555555</v>
      </c>
      <c r="Q63" s="259">
        <f t="shared" si="28"/>
        <v>88.88888888888889</v>
      </c>
      <c r="R63" s="200">
        <f t="shared" si="29"/>
        <v>9.25925925925926</v>
      </c>
      <c r="S63" s="259">
        <f t="shared" si="30"/>
        <v>90.74074074074075</v>
      </c>
    </row>
    <row r="64" spans="1:19" ht="12">
      <c r="A64" s="30">
        <v>63</v>
      </c>
      <c r="B64" s="140" t="s">
        <v>89</v>
      </c>
      <c r="C64" s="28">
        <f t="shared" si="17"/>
        <v>31</v>
      </c>
      <c r="D64" s="28">
        <v>5</v>
      </c>
      <c r="E64" s="28">
        <v>26</v>
      </c>
      <c r="F64" s="54">
        <f t="shared" si="18"/>
        <v>31</v>
      </c>
      <c r="G64" s="28">
        <v>2</v>
      </c>
      <c r="H64" s="28">
        <v>4</v>
      </c>
      <c r="I64" s="50">
        <v>25</v>
      </c>
      <c r="J64" s="54">
        <f t="shared" si="19"/>
        <v>31</v>
      </c>
      <c r="K64" s="28">
        <v>2</v>
      </c>
      <c r="L64" s="28">
        <v>29</v>
      </c>
      <c r="M64" s="131">
        <f t="shared" si="24"/>
        <v>16.129032258064516</v>
      </c>
      <c r="N64" s="130">
        <f t="shared" si="25"/>
        <v>83.87096774193549</v>
      </c>
      <c r="O64" s="131">
        <f t="shared" si="26"/>
        <v>6.451612903225806</v>
      </c>
      <c r="P64" s="130">
        <f t="shared" si="27"/>
        <v>12.903225806451612</v>
      </c>
      <c r="Q64" s="59">
        <f t="shared" si="28"/>
        <v>80.64516129032258</v>
      </c>
      <c r="R64" s="130">
        <f t="shared" si="29"/>
        <v>6.451612903225806</v>
      </c>
      <c r="S64" s="59">
        <f t="shared" si="30"/>
        <v>93.54838709677419</v>
      </c>
    </row>
    <row r="65" spans="1:19" ht="12">
      <c r="A65" s="114">
        <v>68</v>
      </c>
      <c r="B65" s="150" t="s">
        <v>90</v>
      </c>
      <c r="C65" s="27">
        <f t="shared" si="17"/>
        <v>106</v>
      </c>
      <c r="D65" s="93">
        <v>21</v>
      </c>
      <c r="E65" s="177">
        <v>85</v>
      </c>
      <c r="F65" s="53">
        <f t="shared" si="18"/>
        <v>106</v>
      </c>
      <c r="G65" s="93">
        <v>1</v>
      </c>
      <c r="H65" s="93">
        <v>16</v>
      </c>
      <c r="I65" s="177">
        <v>89</v>
      </c>
      <c r="J65" s="53">
        <f t="shared" si="19"/>
        <v>106</v>
      </c>
      <c r="K65" s="93">
        <v>6</v>
      </c>
      <c r="L65" s="177">
        <v>100</v>
      </c>
      <c r="M65" s="201">
        <f t="shared" si="24"/>
        <v>19.81132075471698</v>
      </c>
      <c r="N65" s="200">
        <f t="shared" si="25"/>
        <v>80.18867924528303</v>
      </c>
      <c r="O65" s="201">
        <f t="shared" si="26"/>
        <v>0.9433962264150944</v>
      </c>
      <c r="P65" s="200">
        <f t="shared" si="27"/>
        <v>15.09433962264151</v>
      </c>
      <c r="Q65" s="259">
        <f t="shared" si="28"/>
        <v>83.9622641509434</v>
      </c>
      <c r="R65" s="200">
        <f t="shared" si="29"/>
        <v>5.660377358490567</v>
      </c>
      <c r="S65" s="259">
        <f t="shared" si="30"/>
        <v>94.33962264150944</v>
      </c>
    </row>
    <row r="66" spans="1:19" ht="12">
      <c r="A66" s="30">
        <v>69</v>
      </c>
      <c r="B66" s="140" t="s">
        <v>91</v>
      </c>
      <c r="C66" s="28">
        <f t="shared" si="17"/>
        <v>47</v>
      </c>
      <c r="D66" s="28">
        <v>4</v>
      </c>
      <c r="E66" s="28">
        <v>43</v>
      </c>
      <c r="F66" s="54">
        <f t="shared" si="18"/>
        <v>46</v>
      </c>
      <c r="G66" s="28">
        <v>1</v>
      </c>
      <c r="H66" s="28">
        <v>9</v>
      </c>
      <c r="I66" s="50">
        <v>36</v>
      </c>
      <c r="J66" s="54">
        <f t="shared" si="19"/>
        <v>46</v>
      </c>
      <c r="K66" s="28">
        <v>1</v>
      </c>
      <c r="L66" s="28">
        <v>45</v>
      </c>
      <c r="M66" s="131">
        <f t="shared" si="24"/>
        <v>8.51063829787234</v>
      </c>
      <c r="N66" s="130">
        <f t="shared" si="25"/>
        <v>91.48936170212765</v>
      </c>
      <c r="O66" s="131">
        <f t="shared" si="26"/>
        <v>2.1739130434782608</v>
      </c>
      <c r="P66" s="130">
        <f t="shared" si="27"/>
        <v>19.565217391304348</v>
      </c>
      <c r="Q66" s="59">
        <f t="shared" si="28"/>
        <v>78.26086956521739</v>
      </c>
      <c r="R66" s="130">
        <f t="shared" si="29"/>
        <v>2.1739130434782608</v>
      </c>
      <c r="S66" s="59">
        <f t="shared" si="30"/>
        <v>97.82608695652173</v>
      </c>
    </row>
    <row r="67" spans="1:19" ht="12">
      <c r="A67" s="114">
        <v>70</v>
      </c>
      <c r="B67" s="150" t="s">
        <v>92</v>
      </c>
      <c r="C67" s="27">
        <f t="shared" si="17"/>
        <v>51</v>
      </c>
      <c r="D67" s="93">
        <v>7</v>
      </c>
      <c r="E67" s="177">
        <v>44</v>
      </c>
      <c r="F67" s="53">
        <f t="shared" si="18"/>
        <v>51</v>
      </c>
      <c r="G67" s="93">
        <v>3</v>
      </c>
      <c r="H67" s="93">
        <v>4</v>
      </c>
      <c r="I67" s="177">
        <v>44</v>
      </c>
      <c r="J67" s="53">
        <f t="shared" si="19"/>
        <v>51</v>
      </c>
      <c r="K67" s="93">
        <v>5</v>
      </c>
      <c r="L67" s="177">
        <v>46</v>
      </c>
      <c r="M67" s="201">
        <f t="shared" si="24"/>
        <v>13.725490196078432</v>
      </c>
      <c r="N67" s="200">
        <f t="shared" si="25"/>
        <v>86.27450980392157</v>
      </c>
      <c r="O67" s="201">
        <f t="shared" si="26"/>
        <v>5.88235294117647</v>
      </c>
      <c r="P67" s="200">
        <f t="shared" si="27"/>
        <v>7.8431372549019605</v>
      </c>
      <c r="Q67" s="259">
        <f t="shared" si="28"/>
        <v>86.27450980392157</v>
      </c>
      <c r="R67" s="200">
        <f t="shared" si="29"/>
        <v>9.803921568627452</v>
      </c>
      <c r="S67" s="259">
        <f t="shared" si="30"/>
        <v>90.19607843137256</v>
      </c>
    </row>
    <row r="68" spans="1:19" ht="12">
      <c r="A68" s="30">
        <v>71</v>
      </c>
      <c r="B68" s="140" t="s">
        <v>93</v>
      </c>
      <c r="C68" s="28">
        <f t="shared" si="17"/>
        <v>92</v>
      </c>
      <c r="D68" s="28">
        <v>17</v>
      </c>
      <c r="E68" s="28">
        <v>75</v>
      </c>
      <c r="F68" s="54">
        <f t="shared" si="18"/>
        <v>92</v>
      </c>
      <c r="G68" s="28">
        <v>5</v>
      </c>
      <c r="H68" s="28">
        <v>14</v>
      </c>
      <c r="I68" s="50">
        <v>73</v>
      </c>
      <c r="J68" s="54">
        <f t="shared" si="19"/>
        <v>92</v>
      </c>
      <c r="K68" s="28">
        <v>5</v>
      </c>
      <c r="L68" s="28">
        <v>87</v>
      </c>
      <c r="M68" s="131">
        <f t="shared" si="24"/>
        <v>18.478260869565215</v>
      </c>
      <c r="N68" s="130">
        <f t="shared" si="25"/>
        <v>81.52173913043478</v>
      </c>
      <c r="O68" s="131">
        <f t="shared" si="26"/>
        <v>5.434782608695652</v>
      </c>
      <c r="P68" s="130">
        <f t="shared" si="27"/>
        <v>15.217391304347828</v>
      </c>
      <c r="Q68" s="59">
        <f t="shared" si="28"/>
        <v>79.34782608695652</v>
      </c>
      <c r="R68" s="130">
        <f t="shared" si="29"/>
        <v>5.434782608695652</v>
      </c>
      <c r="S68" s="59">
        <f t="shared" si="30"/>
        <v>94.56521739130434</v>
      </c>
    </row>
    <row r="69" spans="1:19" ht="13.5" customHeight="1">
      <c r="A69" s="114">
        <v>72</v>
      </c>
      <c r="B69" s="150" t="s">
        <v>94</v>
      </c>
      <c r="C69" s="27">
        <f t="shared" si="17"/>
        <v>18</v>
      </c>
      <c r="D69" s="93">
        <v>5</v>
      </c>
      <c r="E69" s="177">
        <v>13</v>
      </c>
      <c r="F69" s="53">
        <f t="shared" si="18"/>
        <v>18</v>
      </c>
      <c r="G69" s="93">
        <v>1</v>
      </c>
      <c r="H69" s="93">
        <v>3</v>
      </c>
      <c r="I69" s="177">
        <v>14</v>
      </c>
      <c r="J69" s="53">
        <f t="shared" si="19"/>
        <v>18</v>
      </c>
      <c r="K69" s="93">
        <v>2</v>
      </c>
      <c r="L69" s="177">
        <v>16</v>
      </c>
      <c r="M69" s="201">
        <f t="shared" si="24"/>
        <v>27.77777777777778</v>
      </c>
      <c r="N69" s="200">
        <f t="shared" si="25"/>
        <v>72.22222222222221</v>
      </c>
      <c r="O69" s="201">
        <f t="shared" si="26"/>
        <v>5.555555555555555</v>
      </c>
      <c r="P69" s="200">
        <f t="shared" si="27"/>
        <v>16.666666666666664</v>
      </c>
      <c r="Q69" s="259">
        <f t="shared" si="28"/>
        <v>77.77777777777779</v>
      </c>
      <c r="R69" s="200">
        <f t="shared" si="29"/>
        <v>11.11111111111111</v>
      </c>
      <c r="S69" s="259">
        <f t="shared" si="30"/>
        <v>88.88888888888889</v>
      </c>
    </row>
    <row r="70" spans="1:19" ht="12">
      <c r="A70" s="30">
        <v>73</v>
      </c>
      <c r="B70" s="140" t="s">
        <v>95</v>
      </c>
      <c r="C70" s="28">
        <f t="shared" si="17"/>
        <v>82</v>
      </c>
      <c r="D70" s="28">
        <v>14</v>
      </c>
      <c r="E70" s="28">
        <v>68</v>
      </c>
      <c r="F70" s="54">
        <f t="shared" si="18"/>
        <v>82</v>
      </c>
      <c r="G70" s="28">
        <v>5</v>
      </c>
      <c r="H70" s="28">
        <v>9</v>
      </c>
      <c r="I70" s="50">
        <v>68</v>
      </c>
      <c r="J70" s="54">
        <f t="shared" si="19"/>
        <v>82</v>
      </c>
      <c r="K70" s="28">
        <v>11</v>
      </c>
      <c r="L70" s="28">
        <v>71</v>
      </c>
      <c r="M70" s="131">
        <f t="shared" si="24"/>
        <v>17.073170731707318</v>
      </c>
      <c r="N70" s="130">
        <f t="shared" si="25"/>
        <v>82.92682926829268</v>
      </c>
      <c r="O70" s="131">
        <f t="shared" si="26"/>
        <v>6.097560975609756</v>
      </c>
      <c r="P70" s="130">
        <f t="shared" si="27"/>
        <v>10.975609756097562</v>
      </c>
      <c r="Q70" s="59">
        <f t="shared" si="28"/>
        <v>82.92682926829268</v>
      </c>
      <c r="R70" s="130">
        <f t="shared" si="29"/>
        <v>13.414634146341465</v>
      </c>
      <c r="S70" s="59">
        <f t="shared" si="30"/>
        <v>86.58536585365853</v>
      </c>
    </row>
    <row r="71" spans="1:19" ht="12">
      <c r="A71" s="114">
        <v>74</v>
      </c>
      <c r="B71" s="150" t="s">
        <v>96</v>
      </c>
      <c r="C71" s="27">
        <f t="shared" si="17"/>
        <v>10</v>
      </c>
      <c r="D71" s="93"/>
      <c r="E71" s="177">
        <v>10</v>
      </c>
      <c r="F71" s="53">
        <f t="shared" si="18"/>
        <v>10</v>
      </c>
      <c r="G71" s="93"/>
      <c r="H71" s="93">
        <v>5</v>
      </c>
      <c r="I71" s="177">
        <v>5</v>
      </c>
      <c r="J71" s="53">
        <f t="shared" si="19"/>
        <v>10</v>
      </c>
      <c r="K71" s="93"/>
      <c r="L71" s="177">
        <v>10</v>
      </c>
      <c r="M71" s="201">
        <f t="shared" si="24"/>
        <v>0</v>
      </c>
      <c r="N71" s="200">
        <f t="shared" si="25"/>
        <v>100</v>
      </c>
      <c r="O71" s="201">
        <f t="shared" si="26"/>
        <v>0</v>
      </c>
      <c r="P71" s="200">
        <f t="shared" si="27"/>
        <v>50</v>
      </c>
      <c r="Q71" s="259">
        <f t="shared" si="28"/>
        <v>50</v>
      </c>
      <c r="R71" s="200">
        <f t="shared" si="29"/>
        <v>0</v>
      </c>
      <c r="S71" s="259">
        <f t="shared" si="30"/>
        <v>100</v>
      </c>
    </row>
    <row r="72" spans="1:19" ht="12">
      <c r="A72" s="30">
        <v>77</v>
      </c>
      <c r="B72" s="140" t="s">
        <v>97</v>
      </c>
      <c r="C72" s="28">
        <f t="shared" si="17"/>
        <v>62</v>
      </c>
      <c r="D72" s="28">
        <v>7</v>
      </c>
      <c r="E72" s="28">
        <v>55</v>
      </c>
      <c r="F72" s="54">
        <f t="shared" si="18"/>
        <v>62</v>
      </c>
      <c r="G72" s="28">
        <v>1</v>
      </c>
      <c r="H72" s="28">
        <v>7</v>
      </c>
      <c r="I72" s="50">
        <v>54</v>
      </c>
      <c r="J72" s="54">
        <f t="shared" si="19"/>
        <v>62</v>
      </c>
      <c r="K72" s="28">
        <v>5</v>
      </c>
      <c r="L72" s="28">
        <v>57</v>
      </c>
      <c r="M72" s="131">
        <f t="shared" si="24"/>
        <v>11.29032258064516</v>
      </c>
      <c r="N72" s="130">
        <f t="shared" si="25"/>
        <v>88.70967741935483</v>
      </c>
      <c r="O72" s="131">
        <f t="shared" si="26"/>
        <v>1.6129032258064515</v>
      </c>
      <c r="P72" s="130">
        <f t="shared" si="27"/>
        <v>11.29032258064516</v>
      </c>
      <c r="Q72" s="59">
        <f t="shared" si="28"/>
        <v>87.09677419354838</v>
      </c>
      <c r="R72" s="130">
        <f t="shared" si="29"/>
        <v>8.064516129032258</v>
      </c>
      <c r="S72" s="59">
        <f t="shared" si="30"/>
        <v>91.93548387096774</v>
      </c>
    </row>
    <row r="73" spans="1:19" ht="12">
      <c r="A73" s="114">
        <v>78</v>
      </c>
      <c r="B73" s="150" t="s">
        <v>98</v>
      </c>
      <c r="C73" s="27">
        <f t="shared" si="17"/>
        <v>94</v>
      </c>
      <c r="D73" s="93">
        <v>18</v>
      </c>
      <c r="E73" s="177">
        <v>76</v>
      </c>
      <c r="F73" s="53">
        <f t="shared" si="18"/>
        <v>94</v>
      </c>
      <c r="G73" s="93">
        <v>3</v>
      </c>
      <c r="H73" s="93">
        <v>11</v>
      </c>
      <c r="I73" s="177">
        <v>80</v>
      </c>
      <c r="J73" s="53">
        <f t="shared" si="19"/>
        <v>94</v>
      </c>
      <c r="K73" s="93">
        <v>10</v>
      </c>
      <c r="L73" s="177">
        <v>84</v>
      </c>
      <c r="M73" s="201">
        <f t="shared" si="24"/>
        <v>19.148936170212767</v>
      </c>
      <c r="N73" s="200">
        <f t="shared" si="25"/>
        <v>80.85106382978722</v>
      </c>
      <c r="O73" s="201">
        <f t="shared" si="26"/>
        <v>3.1914893617021276</v>
      </c>
      <c r="P73" s="200">
        <f t="shared" si="27"/>
        <v>11.702127659574469</v>
      </c>
      <c r="Q73" s="259">
        <f t="shared" si="28"/>
        <v>85.1063829787234</v>
      </c>
      <c r="R73" s="200">
        <f t="shared" si="29"/>
        <v>10.638297872340425</v>
      </c>
      <c r="S73" s="259">
        <f t="shared" si="30"/>
        <v>89.36170212765957</v>
      </c>
    </row>
    <row r="74" spans="1:19" ht="12">
      <c r="A74" s="30">
        <v>79</v>
      </c>
      <c r="B74" s="140" t="s">
        <v>99</v>
      </c>
      <c r="C74" s="28">
        <f t="shared" si="17"/>
        <v>50</v>
      </c>
      <c r="D74" s="28">
        <v>1</v>
      </c>
      <c r="E74" s="28">
        <v>49</v>
      </c>
      <c r="F74" s="54">
        <f t="shared" si="18"/>
        <v>50</v>
      </c>
      <c r="G74" s="28">
        <v>3</v>
      </c>
      <c r="H74" s="28">
        <v>9</v>
      </c>
      <c r="I74" s="50">
        <v>38</v>
      </c>
      <c r="J74" s="54">
        <f t="shared" si="19"/>
        <v>49</v>
      </c>
      <c r="K74" s="28">
        <v>2</v>
      </c>
      <c r="L74" s="28">
        <v>47</v>
      </c>
      <c r="M74" s="131">
        <f t="shared" si="24"/>
        <v>2</v>
      </c>
      <c r="N74" s="130">
        <f t="shared" si="25"/>
        <v>98</v>
      </c>
      <c r="O74" s="131">
        <f t="shared" si="26"/>
        <v>6</v>
      </c>
      <c r="P74" s="130">
        <f t="shared" si="27"/>
        <v>18</v>
      </c>
      <c r="Q74" s="59">
        <f t="shared" si="28"/>
        <v>76</v>
      </c>
      <c r="R74" s="130">
        <f t="shared" si="29"/>
        <v>4.081632653061225</v>
      </c>
      <c r="S74" s="59">
        <f t="shared" si="30"/>
        <v>95.91836734693877</v>
      </c>
    </row>
    <row r="75" spans="1:19" ht="12">
      <c r="A75" s="114">
        <v>80</v>
      </c>
      <c r="B75" s="150" t="s">
        <v>100</v>
      </c>
      <c r="C75" s="27">
        <f t="shared" si="17"/>
        <v>79</v>
      </c>
      <c r="D75" s="93">
        <v>8</v>
      </c>
      <c r="E75" s="177">
        <v>71</v>
      </c>
      <c r="F75" s="53">
        <f t="shared" si="18"/>
        <v>79</v>
      </c>
      <c r="G75" s="93"/>
      <c r="H75" s="93">
        <v>13</v>
      </c>
      <c r="I75" s="177">
        <v>66</v>
      </c>
      <c r="J75" s="53">
        <f t="shared" si="19"/>
        <v>79</v>
      </c>
      <c r="K75" s="93">
        <v>6</v>
      </c>
      <c r="L75" s="177">
        <v>73</v>
      </c>
      <c r="M75" s="201">
        <f t="shared" si="24"/>
        <v>10.126582278481013</v>
      </c>
      <c r="N75" s="200">
        <f t="shared" si="25"/>
        <v>89.87341772151899</v>
      </c>
      <c r="O75" s="201">
        <f t="shared" si="26"/>
        <v>0</v>
      </c>
      <c r="P75" s="200">
        <f t="shared" si="27"/>
        <v>16.455696202531644</v>
      </c>
      <c r="Q75" s="259">
        <f t="shared" si="28"/>
        <v>83.54430379746836</v>
      </c>
      <c r="R75" s="200">
        <f t="shared" si="29"/>
        <v>7.59493670886076</v>
      </c>
      <c r="S75" s="259">
        <f t="shared" si="30"/>
        <v>92.40506329113924</v>
      </c>
    </row>
    <row r="76" spans="1:19" ht="12">
      <c r="A76" s="30">
        <v>81</v>
      </c>
      <c r="B76" s="140" t="s">
        <v>101</v>
      </c>
      <c r="C76" s="28">
        <f t="shared" si="17"/>
        <v>28</v>
      </c>
      <c r="D76" s="28">
        <v>4</v>
      </c>
      <c r="E76" s="28">
        <v>24</v>
      </c>
      <c r="F76" s="54">
        <f t="shared" si="18"/>
        <v>28</v>
      </c>
      <c r="G76" s="28">
        <v>1</v>
      </c>
      <c r="H76" s="28">
        <v>5</v>
      </c>
      <c r="I76" s="50">
        <v>22</v>
      </c>
      <c r="J76" s="54">
        <f t="shared" si="19"/>
        <v>28</v>
      </c>
      <c r="K76" s="28">
        <v>2</v>
      </c>
      <c r="L76" s="28">
        <v>26</v>
      </c>
      <c r="M76" s="131">
        <f t="shared" si="24"/>
        <v>14.285714285714285</v>
      </c>
      <c r="N76" s="130">
        <f t="shared" si="25"/>
        <v>85.71428571428571</v>
      </c>
      <c r="O76" s="131">
        <f t="shared" si="26"/>
        <v>3.571428571428571</v>
      </c>
      <c r="P76" s="130">
        <f t="shared" si="27"/>
        <v>17.857142857142858</v>
      </c>
      <c r="Q76" s="59">
        <f t="shared" si="28"/>
        <v>78.57142857142857</v>
      </c>
      <c r="R76" s="130">
        <f t="shared" si="29"/>
        <v>7.142857142857142</v>
      </c>
      <c r="S76" s="59">
        <f t="shared" si="30"/>
        <v>92.85714285714286</v>
      </c>
    </row>
    <row r="77" spans="1:19" ht="12">
      <c r="A77" s="114">
        <v>82</v>
      </c>
      <c r="B77" s="150" t="s">
        <v>102</v>
      </c>
      <c r="C77" s="27">
        <f t="shared" si="17"/>
        <v>108</v>
      </c>
      <c r="D77" s="93">
        <v>21</v>
      </c>
      <c r="E77" s="177">
        <v>87</v>
      </c>
      <c r="F77" s="53">
        <f t="shared" si="18"/>
        <v>108</v>
      </c>
      <c r="G77" s="93">
        <v>15</v>
      </c>
      <c r="H77" s="93">
        <v>14</v>
      </c>
      <c r="I77" s="177">
        <v>79</v>
      </c>
      <c r="J77" s="53">
        <f t="shared" si="19"/>
        <v>107</v>
      </c>
      <c r="K77" s="93">
        <v>8</v>
      </c>
      <c r="L77" s="177">
        <v>99</v>
      </c>
      <c r="M77" s="201">
        <f t="shared" si="24"/>
        <v>19.444444444444446</v>
      </c>
      <c r="N77" s="200">
        <f t="shared" si="25"/>
        <v>80.55555555555556</v>
      </c>
      <c r="O77" s="201">
        <f t="shared" si="26"/>
        <v>13.88888888888889</v>
      </c>
      <c r="P77" s="200">
        <f t="shared" si="27"/>
        <v>12.962962962962962</v>
      </c>
      <c r="Q77" s="259">
        <f t="shared" si="28"/>
        <v>73.14814814814815</v>
      </c>
      <c r="R77" s="200">
        <f t="shared" si="29"/>
        <v>7.476635514018691</v>
      </c>
      <c r="S77" s="259">
        <f t="shared" si="30"/>
        <v>92.5233644859813</v>
      </c>
    </row>
    <row r="78" spans="1:19" ht="12">
      <c r="A78" s="30">
        <v>85</v>
      </c>
      <c r="B78" s="140" t="s">
        <v>103</v>
      </c>
      <c r="C78" s="28">
        <f t="shared" si="17"/>
        <v>76</v>
      </c>
      <c r="D78" s="28">
        <v>25</v>
      </c>
      <c r="E78" s="28">
        <v>51</v>
      </c>
      <c r="F78" s="54">
        <f t="shared" si="18"/>
        <v>76</v>
      </c>
      <c r="G78" s="28">
        <v>10</v>
      </c>
      <c r="H78" s="28">
        <v>23</v>
      </c>
      <c r="I78" s="50">
        <v>43</v>
      </c>
      <c r="J78" s="54">
        <f t="shared" si="19"/>
        <v>76</v>
      </c>
      <c r="K78" s="28">
        <v>8</v>
      </c>
      <c r="L78" s="28">
        <v>68</v>
      </c>
      <c r="M78" s="131">
        <f t="shared" si="24"/>
        <v>32.89473684210527</v>
      </c>
      <c r="N78" s="130">
        <f t="shared" si="25"/>
        <v>67.10526315789474</v>
      </c>
      <c r="O78" s="131">
        <f t="shared" si="26"/>
        <v>13.157894736842104</v>
      </c>
      <c r="P78" s="130">
        <f t="shared" si="27"/>
        <v>30.263157894736842</v>
      </c>
      <c r="Q78" s="59">
        <f t="shared" si="28"/>
        <v>56.57894736842105</v>
      </c>
      <c r="R78" s="130">
        <f t="shared" si="29"/>
        <v>10.526315789473683</v>
      </c>
      <c r="S78" s="59">
        <f t="shared" si="30"/>
        <v>89.47368421052632</v>
      </c>
    </row>
    <row r="79" spans="1:19" ht="12">
      <c r="A79" s="114">
        <v>86</v>
      </c>
      <c r="B79" s="150" t="s">
        <v>104</v>
      </c>
      <c r="C79" s="27">
        <f t="shared" si="17"/>
        <v>223</v>
      </c>
      <c r="D79" s="93">
        <v>32</v>
      </c>
      <c r="E79" s="177">
        <v>191</v>
      </c>
      <c r="F79" s="53">
        <f t="shared" si="18"/>
        <v>223</v>
      </c>
      <c r="G79" s="93">
        <v>6</v>
      </c>
      <c r="H79" s="93">
        <v>45</v>
      </c>
      <c r="I79" s="177">
        <v>172</v>
      </c>
      <c r="J79" s="53">
        <f t="shared" si="19"/>
        <v>223</v>
      </c>
      <c r="K79" s="93">
        <v>23</v>
      </c>
      <c r="L79" s="177">
        <v>200</v>
      </c>
      <c r="M79" s="201">
        <f t="shared" si="24"/>
        <v>14.349775784753364</v>
      </c>
      <c r="N79" s="200">
        <f t="shared" si="25"/>
        <v>85.65022421524664</v>
      </c>
      <c r="O79" s="201">
        <f t="shared" si="26"/>
        <v>2.690582959641256</v>
      </c>
      <c r="P79" s="200">
        <f t="shared" si="27"/>
        <v>20.179372197309416</v>
      </c>
      <c r="Q79" s="259">
        <f t="shared" si="28"/>
        <v>77.13004484304933</v>
      </c>
      <c r="R79" s="200">
        <f t="shared" si="29"/>
        <v>10.31390134529148</v>
      </c>
      <c r="S79" s="259">
        <f t="shared" si="30"/>
        <v>89.68609865470853</v>
      </c>
    </row>
    <row r="80" spans="1:19" ht="12">
      <c r="A80" s="30">
        <v>87</v>
      </c>
      <c r="B80" s="140" t="s">
        <v>105</v>
      </c>
      <c r="C80" s="28">
        <f t="shared" si="17"/>
        <v>2</v>
      </c>
      <c r="D80" s="28"/>
      <c r="E80" s="28">
        <v>2</v>
      </c>
      <c r="F80" s="54">
        <f t="shared" si="18"/>
        <v>2</v>
      </c>
      <c r="G80" s="28"/>
      <c r="H80" s="28"/>
      <c r="I80" s="50">
        <v>2</v>
      </c>
      <c r="J80" s="54">
        <f t="shared" si="19"/>
        <v>2</v>
      </c>
      <c r="K80" s="28"/>
      <c r="L80" s="28">
        <v>2</v>
      </c>
      <c r="M80" s="131">
        <f t="shared" si="24"/>
        <v>0</v>
      </c>
      <c r="N80" s="130">
        <f t="shared" si="25"/>
        <v>100</v>
      </c>
      <c r="O80" s="131">
        <f t="shared" si="26"/>
        <v>0</v>
      </c>
      <c r="P80" s="130">
        <f t="shared" si="27"/>
        <v>0</v>
      </c>
      <c r="Q80" s="59">
        <f t="shared" si="28"/>
        <v>100</v>
      </c>
      <c r="R80" s="130">
        <f t="shared" si="29"/>
        <v>0</v>
      </c>
      <c r="S80" s="59">
        <f t="shared" si="30"/>
        <v>100</v>
      </c>
    </row>
    <row r="81" spans="1:19" ht="12">
      <c r="A81" s="114">
        <v>90</v>
      </c>
      <c r="B81" s="150" t="s">
        <v>106</v>
      </c>
      <c r="C81" s="27">
        <f t="shared" si="17"/>
        <v>10</v>
      </c>
      <c r="D81" s="93">
        <v>2</v>
      </c>
      <c r="E81" s="177">
        <v>8</v>
      </c>
      <c r="F81" s="53">
        <f t="shared" si="18"/>
        <v>10</v>
      </c>
      <c r="G81" s="93"/>
      <c r="H81" s="93">
        <v>2</v>
      </c>
      <c r="I81" s="177">
        <v>8</v>
      </c>
      <c r="J81" s="53">
        <f t="shared" si="19"/>
        <v>10</v>
      </c>
      <c r="K81" s="93">
        <v>4</v>
      </c>
      <c r="L81" s="177">
        <v>6</v>
      </c>
      <c r="M81" s="201">
        <f t="shared" si="24"/>
        <v>20</v>
      </c>
      <c r="N81" s="200">
        <f t="shared" si="25"/>
        <v>80</v>
      </c>
      <c r="O81" s="201">
        <f t="shared" si="26"/>
        <v>0</v>
      </c>
      <c r="P81" s="200">
        <f t="shared" si="27"/>
        <v>20</v>
      </c>
      <c r="Q81" s="259">
        <f t="shared" si="28"/>
        <v>80</v>
      </c>
      <c r="R81" s="200">
        <f t="shared" si="29"/>
        <v>40</v>
      </c>
      <c r="S81" s="259">
        <f t="shared" si="30"/>
        <v>60</v>
      </c>
    </row>
    <row r="82" spans="1:19" ht="12">
      <c r="A82" s="30">
        <v>92</v>
      </c>
      <c r="B82" s="140" t="s">
        <v>107</v>
      </c>
      <c r="C82" s="28">
        <f t="shared" si="17"/>
        <v>39</v>
      </c>
      <c r="D82" s="28">
        <v>10</v>
      </c>
      <c r="E82" s="28">
        <v>29</v>
      </c>
      <c r="F82" s="54">
        <f t="shared" si="18"/>
        <v>39</v>
      </c>
      <c r="G82" s="28">
        <v>5</v>
      </c>
      <c r="H82" s="28">
        <v>12</v>
      </c>
      <c r="I82" s="50">
        <v>22</v>
      </c>
      <c r="J82" s="54">
        <f t="shared" si="19"/>
        <v>39</v>
      </c>
      <c r="K82" s="28">
        <v>10</v>
      </c>
      <c r="L82" s="28">
        <v>29</v>
      </c>
      <c r="M82" s="131">
        <f t="shared" si="24"/>
        <v>25.64102564102564</v>
      </c>
      <c r="N82" s="130">
        <f t="shared" si="25"/>
        <v>74.35897435897436</v>
      </c>
      <c r="O82" s="131">
        <f t="shared" si="26"/>
        <v>12.82051282051282</v>
      </c>
      <c r="P82" s="130">
        <f t="shared" si="27"/>
        <v>30.76923076923077</v>
      </c>
      <c r="Q82" s="59">
        <f t="shared" si="28"/>
        <v>56.41025641025641</v>
      </c>
      <c r="R82" s="130">
        <f t="shared" si="29"/>
        <v>25.64102564102564</v>
      </c>
      <c r="S82" s="59">
        <f t="shared" si="30"/>
        <v>74.35897435897436</v>
      </c>
    </row>
    <row r="83" spans="1:19" ht="12">
      <c r="A83" s="114">
        <v>93</v>
      </c>
      <c r="B83" s="149" t="s">
        <v>108</v>
      </c>
      <c r="C83" s="27">
        <f t="shared" si="17"/>
        <v>39</v>
      </c>
      <c r="D83" s="93">
        <v>7</v>
      </c>
      <c r="E83" s="177">
        <v>32</v>
      </c>
      <c r="F83" s="53">
        <f t="shared" si="18"/>
        <v>39</v>
      </c>
      <c r="G83" s="93"/>
      <c r="H83" s="93">
        <v>12</v>
      </c>
      <c r="I83" s="177">
        <v>27</v>
      </c>
      <c r="J83" s="53">
        <f t="shared" si="19"/>
        <v>39</v>
      </c>
      <c r="K83" s="93">
        <v>4</v>
      </c>
      <c r="L83" s="177">
        <v>35</v>
      </c>
      <c r="M83" s="201">
        <f t="shared" si="24"/>
        <v>17.94871794871795</v>
      </c>
      <c r="N83" s="200">
        <f t="shared" si="25"/>
        <v>82.05128205128204</v>
      </c>
      <c r="O83" s="201">
        <f t="shared" si="26"/>
        <v>0</v>
      </c>
      <c r="P83" s="200">
        <f t="shared" si="27"/>
        <v>30.76923076923077</v>
      </c>
      <c r="Q83" s="259">
        <f t="shared" si="28"/>
        <v>69.23076923076923</v>
      </c>
      <c r="R83" s="200">
        <f t="shared" si="29"/>
        <v>10.256410256410255</v>
      </c>
      <c r="S83" s="259">
        <f t="shared" si="30"/>
        <v>89.74358974358975</v>
      </c>
    </row>
    <row r="84" spans="1:19" ht="12">
      <c r="A84" s="30">
        <v>95</v>
      </c>
      <c r="B84" s="140" t="s">
        <v>109</v>
      </c>
      <c r="C84" s="28">
        <f t="shared" si="17"/>
        <v>6</v>
      </c>
      <c r="D84" s="28">
        <v>2</v>
      </c>
      <c r="E84" s="28">
        <v>4</v>
      </c>
      <c r="F84" s="54">
        <f t="shared" si="18"/>
        <v>6</v>
      </c>
      <c r="G84" s="28">
        <v>1</v>
      </c>
      <c r="H84" s="28">
        <v>1</v>
      </c>
      <c r="I84" s="50">
        <v>4</v>
      </c>
      <c r="J84" s="54">
        <f t="shared" si="19"/>
        <v>6</v>
      </c>
      <c r="K84" s="28">
        <v>1</v>
      </c>
      <c r="L84" s="28">
        <v>5</v>
      </c>
      <c r="M84" s="131">
        <f t="shared" si="24"/>
        <v>33.33333333333333</v>
      </c>
      <c r="N84" s="130">
        <f t="shared" si="25"/>
        <v>66.66666666666666</v>
      </c>
      <c r="O84" s="131">
        <f t="shared" si="26"/>
        <v>16.666666666666664</v>
      </c>
      <c r="P84" s="130">
        <f t="shared" si="27"/>
        <v>16.666666666666664</v>
      </c>
      <c r="Q84" s="59">
        <f t="shared" si="28"/>
        <v>66.66666666666666</v>
      </c>
      <c r="R84" s="130">
        <f t="shared" si="29"/>
        <v>16.666666666666664</v>
      </c>
      <c r="S84" s="59">
        <f t="shared" si="30"/>
        <v>83.33333333333334</v>
      </c>
    </row>
    <row r="85" spans="1:19" ht="12">
      <c r="A85" s="260">
        <v>96</v>
      </c>
      <c r="B85" s="261" t="s">
        <v>110</v>
      </c>
      <c r="C85" s="295">
        <f t="shared" si="17"/>
        <v>24</v>
      </c>
      <c r="D85" s="66">
        <v>4</v>
      </c>
      <c r="E85" s="192">
        <v>20</v>
      </c>
      <c r="F85" s="295">
        <f t="shared" si="18"/>
        <v>24</v>
      </c>
      <c r="G85" s="66">
        <v>3</v>
      </c>
      <c r="H85" s="66">
        <v>8</v>
      </c>
      <c r="I85" s="192">
        <v>13</v>
      </c>
      <c r="J85" s="295">
        <f t="shared" si="19"/>
        <v>24</v>
      </c>
      <c r="K85" s="66">
        <v>1</v>
      </c>
      <c r="L85" s="192">
        <v>23</v>
      </c>
      <c r="M85" s="265">
        <f t="shared" si="24"/>
        <v>16.666666666666664</v>
      </c>
      <c r="N85" s="266">
        <f t="shared" si="25"/>
        <v>83.33333333333334</v>
      </c>
      <c r="O85" s="265">
        <f t="shared" si="26"/>
        <v>12.5</v>
      </c>
      <c r="P85" s="266">
        <f t="shared" si="27"/>
        <v>33.33333333333333</v>
      </c>
      <c r="Q85" s="267">
        <f t="shared" si="28"/>
        <v>54.166666666666664</v>
      </c>
      <c r="R85" s="266">
        <f t="shared" si="29"/>
        <v>4.166666666666666</v>
      </c>
      <c r="S85" s="267">
        <f t="shared" si="30"/>
        <v>95.83333333333334</v>
      </c>
    </row>
    <row r="86" ht="12">
      <c r="A86" s="11" t="s">
        <v>123</v>
      </c>
    </row>
  </sheetData>
  <sheetProtection/>
  <mergeCells count="21">
    <mergeCell ref="R13:S13"/>
    <mergeCell ref="A6:N6"/>
    <mergeCell ref="C23:L23"/>
    <mergeCell ref="O13:Q13"/>
    <mergeCell ref="J13:L13"/>
    <mergeCell ref="A23:A25"/>
    <mergeCell ref="M12:S12"/>
    <mergeCell ref="R24:S24"/>
    <mergeCell ref="A12:A14"/>
    <mergeCell ref="O24:Q24"/>
    <mergeCell ref="B12:B14"/>
    <mergeCell ref="B23:B25"/>
    <mergeCell ref="C13:E13"/>
    <mergeCell ref="M23:S23"/>
    <mergeCell ref="M13:N13"/>
    <mergeCell ref="J24:L24"/>
    <mergeCell ref="M24:N24"/>
    <mergeCell ref="C12:L12"/>
    <mergeCell ref="C24:E24"/>
    <mergeCell ref="F24:I24"/>
    <mergeCell ref="F13:I13"/>
  </mergeCells>
  <printOptions/>
  <pageMargins left="0.75" right="0.75" top="1" bottom="1" header="0" footer="0"/>
  <pageSetup horizontalDpi="600" verticalDpi="600" orientation="portrait"/>
  <ignoredErrors>
    <ignoredError sqref="D16:E19 G16:I19 K17:L19" formulaRange="1"/>
  </ignoredErrors>
  <drawing r:id="rId1"/>
</worksheet>
</file>

<file path=xl/worksheets/sheet6.xml><?xml version="1.0" encoding="utf-8"?>
<worksheet xmlns="http://schemas.openxmlformats.org/spreadsheetml/2006/main" xmlns:r="http://schemas.openxmlformats.org/officeDocument/2006/relationships">
  <dimension ref="A6:AB86"/>
  <sheetViews>
    <sheetView showGridLines="0" zoomScalePageLayoutView="0" workbookViewId="0" topLeftCell="A1">
      <selection activeCell="A6" sqref="A6:AB6"/>
    </sheetView>
  </sheetViews>
  <sheetFormatPr defaultColWidth="11.421875" defaultRowHeight="12.75"/>
  <cols>
    <col min="1" max="1" width="24.00390625" style="11" customWidth="1"/>
    <col min="2" max="2" width="48.140625" style="11" customWidth="1"/>
    <col min="3" max="3" width="19.140625" style="11" customWidth="1"/>
    <col min="4" max="4" width="14.8515625" style="11" customWidth="1"/>
    <col min="5" max="5" width="13.8515625" style="11" customWidth="1"/>
    <col min="6" max="6" width="13.140625" style="11" customWidth="1"/>
    <col min="7" max="9" width="13.8515625" style="11" customWidth="1"/>
    <col min="10" max="10" width="12.421875" style="11" customWidth="1"/>
    <col min="11" max="14" width="13.8515625" style="11" customWidth="1"/>
    <col min="15" max="15" width="19.421875" style="12" customWidth="1"/>
    <col min="16" max="16" width="11.140625" style="12" customWidth="1"/>
    <col min="17" max="17" width="13.00390625" style="12" customWidth="1"/>
    <col min="18" max="18" width="15.140625" style="12" customWidth="1"/>
    <col min="19" max="26" width="13.00390625" style="12" customWidth="1"/>
    <col min="27" max="28" width="12.421875" style="12" customWidth="1"/>
    <col min="29" max="16384" width="11.421875" style="11" customWidth="1"/>
  </cols>
  <sheetData>
    <row r="1" ht="12"/>
    <row r="2" ht="12"/>
    <row r="3" ht="12"/>
    <row r="4" ht="12"/>
    <row r="5" ht="12"/>
    <row r="6" spans="1:28" s="20" customFormat="1" ht="16.5">
      <c r="A6" s="381" t="s">
        <v>50</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row>
    <row r="7" spans="1:28" ht="15" customHeight="1">
      <c r="A7" s="23" t="s">
        <v>126</v>
      </c>
      <c r="B7" s="23"/>
      <c r="C7" s="23"/>
      <c r="D7" s="23"/>
      <c r="E7" s="23"/>
      <c r="F7" s="23"/>
      <c r="G7" s="23"/>
      <c r="H7" s="23"/>
      <c r="I7" s="23"/>
      <c r="J7" s="23"/>
      <c r="K7" s="23"/>
      <c r="L7" s="23"/>
      <c r="M7" s="23"/>
      <c r="N7" s="23"/>
      <c r="O7" s="23"/>
      <c r="P7" s="23"/>
      <c r="Q7" s="23"/>
      <c r="R7" s="23"/>
      <c r="S7" s="23"/>
      <c r="T7" s="23"/>
      <c r="U7" s="23"/>
      <c r="V7" s="23"/>
      <c r="W7" s="23"/>
      <c r="X7" s="23"/>
      <c r="Y7" s="23"/>
      <c r="Z7" s="23"/>
      <c r="AA7" s="23"/>
      <c r="AB7" s="23"/>
    </row>
    <row r="8" spans="1:28" ht="15" customHeight="1">
      <c r="A8" s="23" t="s">
        <v>34</v>
      </c>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row r="11" spans="1:28" ht="15" customHeight="1">
      <c r="A11" s="24" t="s">
        <v>173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row>
    <row r="12" spans="1:28" ht="15" customHeight="1">
      <c r="A12" s="388" t="s">
        <v>4</v>
      </c>
      <c r="B12" s="401" t="s">
        <v>5</v>
      </c>
      <c r="C12" s="396" t="s">
        <v>15</v>
      </c>
      <c r="D12" s="382"/>
      <c r="E12" s="382"/>
      <c r="F12" s="382"/>
      <c r="G12" s="382"/>
      <c r="H12" s="382"/>
      <c r="I12" s="382"/>
      <c r="J12" s="382"/>
      <c r="K12" s="382"/>
      <c r="L12" s="382"/>
      <c r="M12" s="382"/>
      <c r="N12" s="382"/>
      <c r="O12" s="382"/>
      <c r="P12" s="382"/>
      <c r="Q12" s="383"/>
      <c r="R12" s="396" t="s">
        <v>10</v>
      </c>
      <c r="S12" s="382"/>
      <c r="T12" s="382"/>
      <c r="U12" s="382"/>
      <c r="V12" s="382"/>
      <c r="W12" s="382"/>
      <c r="X12" s="382"/>
      <c r="Y12" s="382"/>
      <c r="Z12" s="382"/>
      <c r="AA12" s="382"/>
      <c r="AB12" s="383"/>
    </row>
    <row r="13" spans="1:28" ht="29.25" customHeight="1">
      <c r="A13" s="389"/>
      <c r="B13" s="391"/>
      <c r="C13" s="393" t="s">
        <v>127</v>
      </c>
      <c r="D13" s="394"/>
      <c r="E13" s="394"/>
      <c r="F13" s="395"/>
      <c r="G13" s="393" t="s">
        <v>128</v>
      </c>
      <c r="H13" s="394"/>
      <c r="I13" s="394"/>
      <c r="J13" s="395"/>
      <c r="K13" s="393" t="s">
        <v>130</v>
      </c>
      <c r="L13" s="394"/>
      <c r="M13" s="394"/>
      <c r="N13" s="395"/>
      <c r="O13" s="403" t="s">
        <v>33</v>
      </c>
      <c r="P13" s="402"/>
      <c r="Q13" s="402"/>
      <c r="R13" s="393" t="s">
        <v>127</v>
      </c>
      <c r="S13" s="394"/>
      <c r="T13" s="395"/>
      <c r="U13" s="393" t="s">
        <v>128</v>
      </c>
      <c r="V13" s="394"/>
      <c r="W13" s="395"/>
      <c r="X13" s="393" t="s">
        <v>130</v>
      </c>
      <c r="Y13" s="394"/>
      <c r="Z13" s="395"/>
      <c r="AA13" s="394" t="s">
        <v>33</v>
      </c>
      <c r="AB13" s="395"/>
    </row>
    <row r="14" spans="1:28" ht="45.75" customHeight="1">
      <c r="A14" s="390"/>
      <c r="B14" s="392"/>
      <c r="C14" s="55" t="s">
        <v>111</v>
      </c>
      <c r="D14" s="33" t="s">
        <v>20</v>
      </c>
      <c r="E14" s="33" t="s">
        <v>21</v>
      </c>
      <c r="F14" s="49" t="s">
        <v>129</v>
      </c>
      <c r="G14" s="55" t="s">
        <v>111</v>
      </c>
      <c r="H14" s="33" t="s">
        <v>20</v>
      </c>
      <c r="I14" s="33" t="s">
        <v>21</v>
      </c>
      <c r="J14" s="49" t="s">
        <v>129</v>
      </c>
      <c r="K14" s="55" t="s">
        <v>111</v>
      </c>
      <c r="L14" s="33" t="s">
        <v>20</v>
      </c>
      <c r="M14" s="33" t="s">
        <v>21</v>
      </c>
      <c r="N14" s="49" t="s">
        <v>129</v>
      </c>
      <c r="O14" s="55" t="s">
        <v>111</v>
      </c>
      <c r="P14" s="32" t="s">
        <v>2</v>
      </c>
      <c r="Q14" s="32" t="s">
        <v>14</v>
      </c>
      <c r="R14" s="51" t="s">
        <v>20</v>
      </c>
      <c r="S14" s="33" t="s">
        <v>21</v>
      </c>
      <c r="T14" s="49" t="s">
        <v>129</v>
      </c>
      <c r="U14" s="51" t="s">
        <v>20</v>
      </c>
      <c r="V14" s="33" t="s">
        <v>21</v>
      </c>
      <c r="W14" s="49" t="s">
        <v>129</v>
      </c>
      <c r="X14" s="51" t="s">
        <v>20</v>
      </c>
      <c r="Y14" s="33" t="s">
        <v>21</v>
      </c>
      <c r="Z14" s="49" t="s">
        <v>129</v>
      </c>
      <c r="AA14" s="32" t="s">
        <v>2</v>
      </c>
      <c r="AB14" s="42" t="s">
        <v>14</v>
      </c>
    </row>
    <row r="15" spans="1:28" s="282" customFormat="1" ht="15" customHeight="1">
      <c r="A15" s="161" t="s">
        <v>0</v>
      </c>
      <c r="B15" s="159" t="s">
        <v>112</v>
      </c>
      <c r="C15" s="161">
        <f aca="true" t="shared" si="0" ref="C15:Q15">SUM(C16:C19)</f>
        <v>7455</v>
      </c>
      <c r="D15" s="280">
        <f t="shared" si="0"/>
        <v>3977</v>
      </c>
      <c r="E15" s="280">
        <f t="shared" si="0"/>
        <v>1172</v>
      </c>
      <c r="F15" s="280">
        <f t="shared" si="0"/>
        <v>2306</v>
      </c>
      <c r="G15" s="161">
        <f t="shared" si="0"/>
        <v>7450</v>
      </c>
      <c r="H15" s="280">
        <f t="shared" si="0"/>
        <v>1588</v>
      </c>
      <c r="I15" s="280">
        <f t="shared" si="0"/>
        <v>807</v>
      </c>
      <c r="J15" s="281">
        <f t="shared" si="0"/>
        <v>5055</v>
      </c>
      <c r="K15" s="161">
        <f t="shared" si="0"/>
        <v>7438</v>
      </c>
      <c r="L15" s="280">
        <f t="shared" si="0"/>
        <v>1131</v>
      </c>
      <c r="M15" s="280">
        <f t="shared" si="0"/>
        <v>618</v>
      </c>
      <c r="N15" s="281">
        <f t="shared" si="0"/>
        <v>5689</v>
      </c>
      <c r="O15" s="161">
        <f t="shared" si="0"/>
        <v>7429</v>
      </c>
      <c r="P15" s="153">
        <f t="shared" si="0"/>
        <v>1519</v>
      </c>
      <c r="Q15" s="153">
        <f t="shared" si="0"/>
        <v>5910</v>
      </c>
      <c r="R15" s="155">
        <f aca="true" t="shared" si="1" ref="R15:T16">(D15/$C15)*100</f>
        <v>53.34674714956405</v>
      </c>
      <c r="S15" s="156">
        <f t="shared" si="1"/>
        <v>15.720992622401072</v>
      </c>
      <c r="T15" s="179">
        <f t="shared" si="1"/>
        <v>30.932260228034874</v>
      </c>
      <c r="U15" s="155">
        <f aca="true" t="shared" si="2" ref="U15:W16">(H15/$G15)*100</f>
        <v>21.315436241610737</v>
      </c>
      <c r="V15" s="156">
        <f t="shared" si="2"/>
        <v>10.832214765100671</v>
      </c>
      <c r="W15" s="179">
        <f t="shared" si="2"/>
        <v>67.85234899328859</v>
      </c>
      <c r="X15" s="155">
        <f aca="true" t="shared" si="3" ref="X15:Z16">(L15/$K15)*100</f>
        <v>15.205700457112126</v>
      </c>
      <c r="Y15" s="156">
        <f t="shared" si="3"/>
        <v>8.308685130411401</v>
      </c>
      <c r="Z15" s="156">
        <f t="shared" si="3"/>
        <v>76.48561441247648</v>
      </c>
      <c r="AA15" s="155">
        <f aca="true" t="shared" si="4" ref="AA15:AB19">(P15/$O15)*100</f>
        <v>20.44689729438686</v>
      </c>
      <c r="AB15" s="179">
        <f t="shared" si="4"/>
        <v>79.55310270561313</v>
      </c>
    </row>
    <row r="16" spans="1:28" s="37" customFormat="1" ht="15" customHeight="1">
      <c r="A16" s="163" t="s">
        <v>116</v>
      </c>
      <c r="B16" s="135" t="s">
        <v>113</v>
      </c>
      <c r="C16" s="78">
        <f aca="true" t="shared" si="5" ref="C16:Q16">SUM(C27:C48)</f>
        <v>2101</v>
      </c>
      <c r="D16" s="76">
        <f t="shared" si="5"/>
        <v>1213</v>
      </c>
      <c r="E16" s="76">
        <f t="shared" si="5"/>
        <v>271</v>
      </c>
      <c r="F16" s="76">
        <f t="shared" si="5"/>
        <v>617</v>
      </c>
      <c r="G16" s="78">
        <f t="shared" si="5"/>
        <v>2100</v>
      </c>
      <c r="H16" s="76">
        <f t="shared" si="5"/>
        <v>470</v>
      </c>
      <c r="I16" s="76">
        <f t="shared" si="5"/>
        <v>182</v>
      </c>
      <c r="J16" s="77">
        <f t="shared" si="5"/>
        <v>1448</v>
      </c>
      <c r="K16" s="78">
        <f t="shared" si="5"/>
        <v>2098</v>
      </c>
      <c r="L16" s="76">
        <f t="shared" si="5"/>
        <v>411</v>
      </c>
      <c r="M16" s="76">
        <f t="shared" si="5"/>
        <v>156</v>
      </c>
      <c r="N16" s="77">
        <f t="shared" si="5"/>
        <v>1531</v>
      </c>
      <c r="O16" s="78">
        <f t="shared" si="5"/>
        <v>2095</v>
      </c>
      <c r="P16" s="76">
        <f t="shared" si="5"/>
        <v>420</v>
      </c>
      <c r="Q16" s="76">
        <f t="shared" si="5"/>
        <v>1675</v>
      </c>
      <c r="R16" s="79">
        <f t="shared" si="1"/>
        <v>57.734412184673964</v>
      </c>
      <c r="S16" s="81">
        <f t="shared" si="1"/>
        <v>12.898619704902428</v>
      </c>
      <c r="T16" s="80">
        <f t="shared" si="1"/>
        <v>29.366968110423606</v>
      </c>
      <c r="U16" s="79">
        <f t="shared" si="2"/>
        <v>22.380952380952383</v>
      </c>
      <c r="V16" s="81">
        <f t="shared" si="2"/>
        <v>8.666666666666668</v>
      </c>
      <c r="W16" s="80">
        <f t="shared" si="2"/>
        <v>68.95238095238095</v>
      </c>
      <c r="X16" s="79">
        <f t="shared" si="3"/>
        <v>19.59008579599619</v>
      </c>
      <c r="Y16" s="81">
        <f t="shared" si="3"/>
        <v>7.435653002859867</v>
      </c>
      <c r="Z16" s="81">
        <f t="shared" si="3"/>
        <v>72.97426120114395</v>
      </c>
      <c r="AA16" s="79">
        <f t="shared" si="4"/>
        <v>20.047732696897373</v>
      </c>
      <c r="AB16" s="80">
        <f t="shared" si="4"/>
        <v>79.95226730310262</v>
      </c>
    </row>
    <row r="17" spans="1:28" ht="12">
      <c r="A17" s="164" t="s">
        <v>136</v>
      </c>
      <c r="B17" s="174" t="s">
        <v>137</v>
      </c>
      <c r="C17" s="164">
        <f>SUM(C49:C51)</f>
        <v>469</v>
      </c>
      <c r="D17" s="176">
        <f aca="true" t="shared" si="6" ref="D17:N17">SUM(D49:D51)</f>
        <v>223</v>
      </c>
      <c r="E17" s="176">
        <f t="shared" si="6"/>
        <v>72</v>
      </c>
      <c r="F17" s="178">
        <f t="shared" si="6"/>
        <v>174</v>
      </c>
      <c r="G17" s="164">
        <f>SUM(G49:G51)</f>
        <v>469</v>
      </c>
      <c r="H17" s="176">
        <f t="shared" si="6"/>
        <v>143</v>
      </c>
      <c r="I17" s="176">
        <f t="shared" si="6"/>
        <v>62</v>
      </c>
      <c r="J17" s="178">
        <f t="shared" si="6"/>
        <v>264</v>
      </c>
      <c r="K17" s="164">
        <f>SUM(K49:K51)</f>
        <v>468</v>
      </c>
      <c r="L17" s="176">
        <f t="shared" si="6"/>
        <v>98</v>
      </c>
      <c r="M17" s="176">
        <f t="shared" si="6"/>
        <v>46</v>
      </c>
      <c r="N17" s="178">
        <f t="shared" si="6"/>
        <v>324</v>
      </c>
      <c r="O17" s="162">
        <f>SUM(O49:O51)</f>
        <v>466</v>
      </c>
      <c r="P17" s="68">
        <f>SUM(P49:P51)</f>
        <v>145</v>
      </c>
      <c r="Q17" s="68">
        <f>SUM(Q49:Q51)</f>
        <v>321</v>
      </c>
      <c r="R17" s="160">
        <f aca="true" t="shared" si="7" ref="R17:T19">(D17/$C17)*100</f>
        <v>47.54797441364605</v>
      </c>
      <c r="S17" s="157">
        <f t="shared" si="7"/>
        <v>15.351812366737741</v>
      </c>
      <c r="T17" s="172">
        <f t="shared" si="7"/>
        <v>37.10021321961621</v>
      </c>
      <c r="U17" s="157">
        <f aca="true" t="shared" si="8" ref="U17:W19">(H17/$G17)*100</f>
        <v>30.49040511727079</v>
      </c>
      <c r="V17" s="157">
        <f t="shared" si="8"/>
        <v>13.219616204690832</v>
      </c>
      <c r="W17" s="157">
        <f t="shared" si="8"/>
        <v>56.28997867803838</v>
      </c>
      <c r="X17" s="160">
        <f aca="true" t="shared" si="9" ref="X17:Z19">(L17/$K17)*100</f>
        <v>20.94017094017094</v>
      </c>
      <c r="Y17" s="157">
        <f t="shared" si="9"/>
        <v>9.82905982905983</v>
      </c>
      <c r="Z17" s="172">
        <f t="shared" si="9"/>
        <v>69.23076923076923</v>
      </c>
      <c r="AA17" s="160">
        <f>(P17/$O17)*100</f>
        <v>31.115879828326182</v>
      </c>
      <c r="AB17" s="172">
        <f>(Q17/$O17)*100</f>
        <v>68.88412017167383</v>
      </c>
    </row>
    <row r="18" spans="1:28" s="37" customFormat="1" ht="15" customHeight="1">
      <c r="A18" s="195" t="s">
        <v>117</v>
      </c>
      <c r="B18" s="198" t="s">
        <v>114</v>
      </c>
      <c r="C18" s="78">
        <f>SUM(C52:C54)</f>
        <v>2554</v>
      </c>
      <c r="D18" s="76">
        <f aca="true" t="shared" si="10" ref="D18:N18">SUM(D52:D54)</f>
        <v>1464</v>
      </c>
      <c r="E18" s="76">
        <f t="shared" si="10"/>
        <v>324</v>
      </c>
      <c r="F18" s="77">
        <f t="shared" si="10"/>
        <v>766</v>
      </c>
      <c r="G18" s="78">
        <f>SUM(G52:G54)</f>
        <v>2552</v>
      </c>
      <c r="H18" s="76">
        <f t="shared" si="10"/>
        <v>434</v>
      </c>
      <c r="I18" s="76">
        <f t="shared" si="10"/>
        <v>186</v>
      </c>
      <c r="J18" s="77">
        <f t="shared" si="10"/>
        <v>1932</v>
      </c>
      <c r="K18" s="78">
        <f>SUM(K52:K54)</f>
        <v>2549</v>
      </c>
      <c r="L18" s="76">
        <f t="shared" si="10"/>
        <v>279</v>
      </c>
      <c r="M18" s="76">
        <f t="shared" si="10"/>
        <v>137</v>
      </c>
      <c r="N18" s="76">
        <f t="shared" si="10"/>
        <v>2133</v>
      </c>
      <c r="O18" s="78">
        <f>SUM(O52:O54)</f>
        <v>2547</v>
      </c>
      <c r="P18" s="76">
        <f>SUM(P52:P54)</f>
        <v>398</v>
      </c>
      <c r="Q18" s="77">
        <f>SUM(Q52:Q54)</f>
        <v>2149</v>
      </c>
      <c r="R18" s="79">
        <f t="shared" si="7"/>
        <v>57.321848081440876</v>
      </c>
      <c r="S18" s="81">
        <f t="shared" si="7"/>
        <v>12.685982772122163</v>
      </c>
      <c r="T18" s="80">
        <f t="shared" si="7"/>
        <v>29.992169146436957</v>
      </c>
      <c r="U18" s="79">
        <f t="shared" si="8"/>
        <v>17.00626959247649</v>
      </c>
      <c r="V18" s="81">
        <f t="shared" si="8"/>
        <v>7.2884012539184955</v>
      </c>
      <c r="W18" s="80">
        <f t="shared" si="8"/>
        <v>75.70532915360502</v>
      </c>
      <c r="X18" s="79">
        <f t="shared" si="9"/>
        <v>10.945468811298548</v>
      </c>
      <c r="Y18" s="81">
        <f t="shared" si="9"/>
        <v>5.374656728128678</v>
      </c>
      <c r="Z18" s="81">
        <f t="shared" si="9"/>
        <v>83.67987446057278</v>
      </c>
      <c r="AA18" s="79">
        <f>(P18/$O18)*100</f>
        <v>15.626226933647427</v>
      </c>
      <c r="AB18" s="80">
        <f>(Q18/$O18)*100</f>
        <v>84.37377306635257</v>
      </c>
    </row>
    <row r="19" spans="1:28" ht="12">
      <c r="A19" s="202" t="s">
        <v>118</v>
      </c>
      <c r="B19" s="268" t="s">
        <v>115</v>
      </c>
      <c r="C19" s="202">
        <f>SUM(C55:C85)</f>
        <v>2331</v>
      </c>
      <c r="D19" s="203">
        <f aca="true" t="shared" si="11" ref="D19:N19">SUM(D55:D85)</f>
        <v>1077</v>
      </c>
      <c r="E19" s="203">
        <f t="shared" si="11"/>
        <v>505</v>
      </c>
      <c r="F19" s="204">
        <f t="shared" si="11"/>
        <v>749</v>
      </c>
      <c r="G19" s="202">
        <f>SUM(G55:G85)</f>
        <v>2329</v>
      </c>
      <c r="H19" s="203">
        <f t="shared" si="11"/>
        <v>541</v>
      </c>
      <c r="I19" s="203">
        <f t="shared" si="11"/>
        <v>377</v>
      </c>
      <c r="J19" s="204">
        <f t="shared" si="11"/>
        <v>1411</v>
      </c>
      <c r="K19" s="202">
        <f>SUM(K55:K85)</f>
        <v>2323</v>
      </c>
      <c r="L19" s="203">
        <f t="shared" si="11"/>
        <v>343</v>
      </c>
      <c r="M19" s="203">
        <f t="shared" si="11"/>
        <v>279</v>
      </c>
      <c r="N19" s="204">
        <f t="shared" si="11"/>
        <v>1701</v>
      </c>
      <c r="O19" s="207">
        <f>SUM(O55:O85)</f>
        <v>2321</v>
      </c>
      <c r="P19" s="205">
        <f>SUM(P55:P85)</f>
        <v>556</v>
      </c>
      <c r="Q19" s="205">
        <f>SUM(Q55:Q85)</f>
        <v>1765</v>
      </c>
      <c r="R19" s="269">
        <f t="shared" si="7"/>
        <v>46.2033462033462</v>
      </c>
      <c r="S19" s="270">
        <f t="shared" si="7"/>
        <v>21.664521664521665</v>
      </c>
      <c r="T19" s="271">
        <f t="shared" si="7"/>
        <v>32.13213213213213</v>
      </c>
      <c r="U19" s="270">
        <f t="shared" si="8"/>
        <v>23.22885358522971</v>
      </c>
      <c r="V19" s="270">
        <f t="shared" si="8"/>
        <v>16.187204808930872</v>
      </c>
      <c r="W19" s="270">
        <f t="shared" si="8"/>
        <v>60.58394160583942</v>
      </c>
      <c r="X19" s="269">
        <f t="shared" si="9"/>
        <v>14.765389582436505</v>
      </c>
      <c r="Y19" s="270">
        <f t="shared" si="9"/>
        <v>12.0103314679294</v>
      </c>
      <c r="Z19" s="271">
        <f t="shared" si="9"/>
        <v>73.2242789496341</v>
      </c>
      <c r="AA19" s="269">
        <f t="shared" si="4"/>
        <v>23.955191727703575</v>
      </c>
      <c r="AB19" s="271">
        <f t="shared" si="4"/>
        <v>76.04480827229642</v>
      </c>
    </row>
    <row r="20" spans="1:28"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1:28"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s="37" customFormat="1" ht="15" customHeight="1">
      <c r="A22" s="58"/>
      <c r="B22" s="58"/>
      <c r="C22" s="283"/>
      <c r="F22" s="283"/>
      <c r="G22" s="283"/>
      <c r="H22" s="58"/>
      <c r="I22" s="58"/>
      <c r="J22" s="58"/>
      <c r="K22" s="283"/>
      <c r="L22" s="58"/>
      <c r="M22" s="58"/>
      <c r="N22" s="58"/>
      <c r="O22" s="58"/>
      <c r="P22" s="58"/>
      <c r="Q22" s="58"/>
      <c r="R22" s="58"/>
      <c r="S22" s="58"/>
      <c r="T22" s="58"/>
      <c r="U22" s="58"/>
      <c r="V22" s="58"/>
      <c r="W22" s="58"/>
      <c r="X22" s="58"/>
      <c r="Y22" s="58"/>
      <c r="Z22" s="58"/>
      <c r="AA22" s="58"/>
      <c r="AB22" s="58"/>
    </row>
    <row r="23" spans="1:28" ht="15" customHeight="1">
      <c r="A23" s="388" t="s">
        <v>4</v>
      </c>
      <c r="B23" s="401" t="s">
        <v>5</v>
      </c>
      <c r="C23" s="396" t="s">
        <v>15</v>
      </c>
      <c r="D23" s="382"/>
      <c r="E23" s="382"/>
      <c r="F23" s="382"/>
      <c r="G23" s="382"/>
      <c r="H23" s="382"/>
      <c r="I23" s="382"/>
      <c r="J23" s="382"/>
      <c r="K23" s="382"/>
      <c r="L23" s="382"/>
      <c r="M23" s="382"/>
      <c r="N23" s="382"/>
      <c r="O23" s="382"/>
      <c r="P23" s="382"/>
      <c r="Q23" s="383"/>
      <c r="R23" s="396" t="s">
        <v>10</v>
      </c>
      <c r="S23" s="382"/>
      <c r="T23" s="382"/>
      <c r="U23" s="382"/>
      <c r="V23" s="382"/>
      <c r="W23" s="382"/>
      <c r="X23" s="382"/>
      <c r="Y23" s="382"/>
      <c r="Z23" s="382"/>
      <c r="AA23" s="382"/>
      <c r="AB23" s="383"/>
    </row>
    <row r="24" spans="1:28" ht="37.5" customHeight="1">
      <c r="A24" s="389"/>
      <c r="B24" s="391"/>
      <c r="C24" s="403" t="s">
        <v>127</v>
      </c>
      <c r="D24" s="402"/>
      <c r="E24" s="402"/>
      <c r="F24" s="404"/>
      <c r="G24" s="393" t="s">
        <v>128</v>
      </c>
      <c r="H24" s="394"/>
      <c r="I24" s="394"/>
      <c r="J24" s="395"/>
      <c r="K24" s="393" t="s">
        <v>130</v>
      </c>
      <c r="L24" s="394"/>
      <c r="M24" s="394"/>
      <c r="N24" s="395"/>
      <c r="O24" s="403" t="s">
        <v>33</v>
      </c>
      <c r="P24" s="402"/>
      <c r="Q24" s="404"/>
      <c r="R24" s="393" t="s">
        <v>127</v>
      </c>
      <c r="S24" s="394"/>
      <c r="T24" s="395"/>
      <c r="U24" s="393" t="s">
        <v>128</v>
      </c>
      <c r="V24" s="394"/>
      <c r="W24" s="395"/>
      <c r="X24" s="393" t="s">
        <v>130</v>
      </c>
      <c r="Y24" s="394"/>
      <c r="Z24" s="395"/>
      <c r="AA24" s="394" t="s">
        <v>33</v>
      </c>
      <c r="AB24" s="395"/>
    </row>
    <row r="25" spans="1:28" ht="48" customHeight="1">
      <c r="A25" s="390"/>
      <c r="B25" s="392"/>
      <c r="C25" s="51" t="s">
        <v>111</v>
      </c>
      <c r="D25" s="33" t="s">
        <v>20</v>
      </c>
      <c r="E25" s="33" t="s">
        <v>21</v>
      </c>
      <c r="F25" s="49" t="s">
        <v>129</v>
      </c>
      <c r="G25" s="55" t="s">
        <v>111</v>
      </c>
      <c r="H25" s="33" t="s">
        <v>20</v>
      </c>
      <c r="I25" s="33" t="s">
        <v>21</v>
      </c>
      <c r="J25" s="49" t="s">
        <v>129</v>
      </c>
      <c r="K25" s="55" t="s">
        <v>111</v>
      </c>
      <c r="L25" s="33" t="s">
        <v>20</v>
      </c>
      <c r="M25" s="33" t="s">
        <v>21</v>
      </c>
      <c r="N25" s="49" t="s">
        <v>129</v>
      </c>
      <c r="O25" s="55" t="s">
        <v>111</v>
      </c>
      <c r="P25" s="32" t="s">
        <v>2</v>
      </c>
      <c r="Q25" s="42" t="s">
        <v>14</v>
      </c>
      <c r="R25" s="51" t="s">
        <v>20</v>
      </c>
      <c r="S25" s="33" t="s">
        <v>21</v>
      </c>
      <c r="T25" s="49" t="s">
        <v>129</v>
      </c>
      <c r="U25" s="51" t="s">
        <v>20</v>
      </c>
      <c r="V25" s="33" t="s">
        <v>21</v>
      </c>
      <c r="W25" s="49" t="s">
        <v>129</v>
      </c>
      <c r="X25" s="51" t="s">
        <v>20</v>
      </c>
      <c r="Y25" s="33" t="s">
        <v>21</v>
      </c>
      <c r="Z25" s="49" t="s">
        <v>129</v>
      </c>
      <c r="AA25" s="51" t="s">
        <v>2</v>
      </c>
      <c r="AB25" s="49" t="s">
        <v>14</v>
      </c>
    </row>
    <row r="26" spans="1:28" ht="12">
      <c r="A26" s="161" t="s">
        <v>0</v>
      </c>
      <c r="B26" s="159" t="s">
        <v>112</v>
      </c>
      <c r="C26" s="123">
        <f aca="true" t="shared" si="12" ref="C26:Q26">SUM(C27:C85)</f>
        <v>7455</v>
      </c>
      <c r="D26" s="110">
        <f t="shared" si="12"/>
        <v>3977</v>
      </c>
      <c r="E26" s="110">
        <f t="shared" si="12"/>
        <v>1172</v>
      </c>
      <c r="F26" s="111">
        <f t="shared" si="12"/>
        <v>2306</v>
      </c>
      <c r="G26" s="123">
        <f t="shared" si="12"/>
        <v>7450</v>
      </c>
      <c r="H26" s="110">
        <f t="shared" si="12"/>
        <v>1588</v>
      </c>
      <c r="I26" s="110">
        <f t="shared" si="12"/>
        <v>807</v>
      </c>
      <c r="J26" s="111">
        <f t="shared" si="12"/>
        <v>5055</v>
      </c>
      <c r="K26" s="123">
        <f t="shared" si="12"/>
        <v>7438</v>
      </c>
      <c r="L26" s="110">
        <f t="shared" si="12"/>
        <v>1131</v>
      </c>
      <c r="M26" s="110">
        <f t="shared" si="12"/>
        <v>618</v>
      </c>
      <c r="N26" s="111">
        <f t="shared" si="12"/>
        <v>5689</v>
      </c>
      <c r="O26" s="161">
        <f t="shared" si="12"/>
        <v>7429</v>
      </c>
      <c r="P26" s="153">
        <f t="shared" si="12"/>
        <v>1519</v>
      </c>
      <c r="Q26" s="153">
        <f t="shared" si="12"/>
        <v>5910</v>
      </c>
      <c r="R26" s="155">
        <f aca="true" t="shared" si="13" ref="R26:T27">(D26/$C26)*100</f>
        <v>53.34674714956405</v>
      </c>
      <c r="S26" s="156">
        <f t="shared" si="13"/>
        <v>15.720992622401072</v>
      </c>
      <c r="T26" s="179">
        <f t="shared" si="13"/>
        <v>30.932260228034874</v>
      </c>
      <c r="U26" s="156">
        <f aca="true" t="shared" si="14" ref="U26:W27">(H26/$G26)*100</f>
        <v>21.315436241610737</v>
      </c>
      <c r="V26" s="156">
        <f t="shared" si="14"/>
        <v>10.832214765100671</v>
      </c>
      <c r="W26" s="156">
        <f t="shared" si="14"/>
        <v>67.85234899328859</v>
      </c>
      <c r="X26" s="155">
        <f aca="true" t="shared" si="15" ref="X26:Z27">(L26/$K26)*100</f>
        <v>15.205700457112126</v>
      </c>
      <c r="Y26" s="156">
        <f t="shared" si="15"/>
        <v>8.308685130411401</v>
      </c>
      <c r="Z26" s="179">
        <f t="shared" si="15"/>
        <v>76.48561441247648</v>
      </c>
      <c r="AA26" s="155">
        <f>(P26/$O26)*100</f>
        <v>20.44689729438686</v>
      </c>
      <c r="AB26" s="179">
        <f>(Q26/$O26)*100</f>
        <v>79.55310270561313</v>
      </c>
    </row>
    <row r="27" spans="1:28" ht="12">
      <c r="A27" s="163">
        <v>10</v>
      </c>
      <c r="B27" s="173" t="s">
        <v>57</v>
      </c>
      <c r="C27" s="53">
        <f>SUM(D27:F27)</f>
        <v>443</v>
      </c>
      <c r="D27" s="93">
        <v>231</v>
      </c>
      <c r="E27" s="93">
        <v>66</v>
      </c>
      <c r="F27" s="177">
        <v>146</v>
      </c>
      <c r="G27" s="163">
        <f aca="true" t="shared" si="16" ref="G27:G85">SUM(H27:J27)</f>
        <v>443</v>
      </c>
      <c r="H27" s="93">
        <v>79</v>
      </c>
      <c r="I27" s="93">
        <v>39</v>
      </c>
      <c r="J27" s="177">
        <v>325</v>
      </c>
      <c r="K27" s="163">
        <f aca="true" t="shared" si="17" ref="K27:K85">SUM(L27:N27)</f>
        <v>443</v>
      </c>
      <c r="L27" s="93">
        <v>96</v>
      </c>
      <c r="M27" s="93">
        <v>36</v>
      </c>
      <c r="N27" s="177">
        <v>311</v>
      </c>
      <c r="O27" s="78">
        <f>SUM(P27:Q27)</f>
        <v>443</v>
      </c>
      <c r="P27" s="76">
        <v>68</v>
      </c>
      <c r="Q27" s="76">
        <v>375</v>
      </c>
      <c r="R27" s="181">
        <f t="shared" si="13"/>
        <v>52.144469525959366</v>
      </c>
      <c r="S27" s="180">
        <f t="shared" si="13"/>
        <v>14.89841986455982</v>
      </c>
      <c r="T27" s="182">
        <f t="shared" si="13"/>
        <v>32.95711060948081</v>
      </c>
      <c r="U27" s="180">
        <f t="shared" si="14"/>
        <v>17.83295711060948</v>
      </c>
      <c r="V27" s="180">
        <f t="shared" si="14"/>
        <v>8.803611738148984</v>
      </c>
      <c r="W27" s="180">
        <f t="shared" si="14"/>
        <v>73.36343115124153</v>
      </c>
      <c r="X27" s="181">
        <f t="shared" si="15"/>
        <v>21.670428893905193</v>
      </c>
      <c r="Y27" s="180">
        <f t="shared" si="15"/>
        <v>8.126410835214447</v>
      </c>
      <c r="Z27" s="182">
        <f t="shared" si="15"/>
        <v>70.20316027088036</v>
      </c>
      <c r="AA27" s="79">
        <f aca="true" t="shared" si="18" ref="AA27:AA48">(P27/$O27)*100</f>
        <v>15.349887133182843</v>
      </c>
      <c r="AB27" s="80">
        <f aca="true" t="shared" si="19" ref="AB27:AB48">(Q27/$O27)*100</f>
        <v>84.65011286681715</v>
      </c>
    </row>
    <row r="28" spans="1:28" ht="12">
      <c r="A28" s="164">
        <v>11</v>
      </c>
      <c r="B28" s="174" t="s">
        <v>58</v>
      </c>
      <c r="C28" s="164">
        <f aca="true" t="shared" si="20" ref="C28:C85">SUM(D28:F28)</f>
        <v>41</v>
      </c>
      <c r="D28" s="176">
        <v>26</v>
      </c>
      <c r="E28" s="176">
        <v>9</v>
      </c>
      <c r="F28" s="178">
        <v>6</v>
      </c>
      <c r="G28" s="164">
        <f t="shared" si="16"/>
        <v>41</v>
      </c>
      <c r="H28" s="176">
        <v>5</v>
      </c>
      <c r="I28" s="176">
        <v>2</v>
      </c>
      <c r="J28" s="178">
        <v>34</v>
      </c>
      <c r="K28" s="164">
        <f t="shared" si="17"/>
        <v>41</v>
      </c>
      <c r="L28" s="176">
        <v>5</v>
      </c>
      <c r="M28" s="176">
        <v>5</v>
      </c>
      <c r="N28" s="178">
        <v>31</v>
      </c>
      <c r="O28" s="162">
        <f aca="true" t="shared" si="21" ref="O28:O85">SUM(P28:Q28)</f>
        <v>41</v>
      </c>
      <c r="P28" s="68">
        <v>8</v>
      </c>
      <c r="Q28" s="68">
        <v>33</v>
      </c>
      <c r="R28" s="160">
        <f aca="true" t="shared" si="22" ref="R28:R48">(D28/$C28)*100</f>
        <v>63.41463414634146</v>
      </c>
      <c r="S28" s="157">
        <f aca="true" t="shared" si="23" ref="S28:S48">(E28/$C28)*100</f>
        <v>21.951219512195124</v>
      </c>
      <c r="T28" s="172">
        <f aca="true" t="shared" si="24" ref="T28:T48">(F28/$C28)*100</f>
        <v>14.634146341463413</v>
      </c>
      <c r="U28" s="157">
        <f aca="true" t="shared" si="25" ref="U28:U48">(H28/$G28)*100</f>
        <v>12.195121951219512</v>
      </c>
      <c r="V28" s="157">
        <f aca="true" t="shared" si="26" ref="V28:V48">(I28/$G28)*100</f>
        <v>4.878048780487805</v>
      </c>
      <c r="W28" s="157">
        <f aca="true" t="shared" si="27" ref="W28:W48">(J28/$G28)*100</f>
        <v>82.92682926829268</v>
      </c>
      <c r="X28" s="160">
        <f aca="true" t="shared" si="28" ref="X28:X48">(L28/$K28)*100</f>
        <v>12.195121951219512</v>
      </c>
      <c r="Y28" s="157">
        <f aca="true" t="shared" si="29" ref="Y28:Y48">(M28/$K28)*100</f>
        <v>12.195121951219512</v>
      </c>
      <c r="Z28" s="172">
        <f aca="true" t="shared" si="30" ref="Z28:Z48">(N28/$K28)*100</f>
        <v>75.60975609756098</v>
      </c>
      <c r="AA28" s="160">
        <f t="shared" si="18"/>
        <v>19.51219512195122</v>
      </c>
      <c r="AB28" s="172">
        <f t="shared" si="19"/>
        <v>80.48780487804879</v>
      </c>
    </row>
    <row r="29" spans="1:28" ht="12">
      <c r="A29" s="163">
        <v>13</v>
      </c>
      <c r="B29" s="173" t="s">
        <v>59</v>
      </c>
      <c r="C29" s="163">
        <f t="shared" si="20"/>
        <v>59</v>
      </c>
      <c r="D29" s="93">
        <v>35</v>
      </c>
      <c r="E29" s="93">
        <v>4</v>
      </c>
      <c r="F29" s="177">
        <v>20</v>
      </c>
      <c r="G29" s="163">
        <f t="shared" si="16"/>
        <v>59</v>
      </c>
      <c r="H29" s="93">
        <v>21</v>
      </c>
      <c r="I29" s="93">
        <v>4</v>
      </c>
      <c r="J29" s="177">
        <v>34</v>
      </c>
      <c r="K29" s="163">
        <f t="shared" si="17"/>
        <v>59</v>
      </c>
      <c r="L29" s="93">
        <v>16</v>
      </c>
      <c r="M29" s="93">
        <v>1</v>
      </c>
      <c r="N29" s="177">
        <v>42</v>
      </c>
      <c r="O29" s="78">
        <f t="shared" si="21"/>
        <v>59</v>
      </c>
      <c r="P29" s="76">
        <v>9</v>
      </c>
      <c r="Q29" s="76">
        <v>50</v>
      </c>
      <c r="R29" s="181">
        <f t="shared" si="22"/>
        <v>59.32203389830508</v>
      </c>
      <c r="S29" s="180">
        <f t="shared" si="23"/>
        <v>6.779661016949152</v>
      </c>
      <c r="T29" s="182">
        <f t="shared" si="24"/>
        <v>33.89830508474576</v>
      </c>
      <c r="U29" s="180">
        <f t="shared" si="25"/>
        <v>35.59322033898305</v>
      </c>
      <c r="V29" s="180">
        <f t="shared" si="26"/>
        <v>6.779661016949152</v>
      </c>
      <c r="W29" s="180">
        <f t="shared" si="27"/>
        <v>57.6271186440678</v>
      </c>
      <c r="X29" s="181">
        <f t="shared" si="28"/>
        <v>27.11864406779661</v>
      </c>
      <c r="Y29" s="180">
        <f t="shared" si="29"/>
        <v>1.694915254237288</v>
      </c>
      <c r="Z29" s="182">
        <f t="shared" si="30"/>
        <v>71.1864406779661</v>
      </c>
      <c r="AA29" s="79">
        <f t="shared" si="18"/>
        <v>15.254237288135593</v>
      </c>
      <c r="AB29" s="80">
        <f t="shared" si="19"/>
        <v>84.7457627118644</v>
      </c>
    </row>
    <row r="30" spans="1:28" ht="12">
      <c r="A30" s="164">
        <v>14</v>
      </c>
      <c r="B30" s="174" t="s">
        <v>60</v>
      </c>
      <c r="C30" s="164">
        <f t="shared" si="20"/>
        <v>149</v>
      </c>
      <c r="D30" s="176">
        <v>96</v>
      </c>
      <c r="E30" s="176">
        <v>20</v>
      </c>
      <c r="F30" s="178">
        <v>33</v>
      </c>
      <c r="G30" s="164">
        <f t="shared" si="16"/>
        <v>149</v>
      </c>
      <c r="H30" s="176">
        <v>33</v>
      </c>
      <c r="I30" s="176">
        <v>13</v>
      </c>
      <c r="J30" s="178">
        <v>103</v>
      </c>
      <c r="K30" s="164">
        <f t="shared" si="17"/>
        <v>149</v>
      </c>
      <c r="L30" s="176">
        <v>16</v>
      </c>
      <c r="M30" s="176">
        <v>9</v>
      </c>
      <c r="N30" s="178">
        <v>124</v>
      </c>
      <c r="O30" s="162">
        <f t="shared" si="21"/>
        <v>148</v>
      </c>
      <c r="P30" s="68">
        <v>38</v>
      </c>
      <c r="Q30" s="68">
        <v>110</v>
      </c>
      <c r="R30" s="160">
        <f t="shared" si="22"/>
        <v>64.42953020134227</v>
      </c>
      <c r="S30" s="157">
        <f t="shared" si="23"/>
        <v>13.422818791946309</v>
      </c>
      <c r="T30" s="172">
        <f t="shared" si="24"/>
        <v>22.14765100671141</v>
      </c>
      <c r="U30" s="157">
        <f t="shared" si="25"/>
        <v>22.14765100671141</v>
      </c>
      <c r="V30" s="157">
        <f t="shared" si="26"/>
        <v>8.724832214765101</v>
      </c>
      <c r="W30" s="157">
        <f t="shared" si="27"/>
        <v>69.12751677852349</v>
      </c>
      <c r="X30" s="160">
        <f t="shared" si="28"/>
        <v>10.738255033557047</v>
      </c>
      <c r="Y30" s="157">
        <f t="shared" si="29"/>
        <v>6.0402684563758395</v>
      </c>
      <c r="Z30" s="172">
        <f t="shared" si="30"/>
        <v>83.22147651006712</v>
      </c>
      <c r="AA30" s="160">
        <f t="shared" si="18"/>
        <v>25.675675675675674</v>
      </c>
      <c r="AB30" s="172">
        <f t="shared" si="19"/>
        <v>74.32432432432432</v>
      </c>
    </row>
    <row r="31" spans="1:28" ht="12">
      <c r="A31" s="163">
        <v>15</v>
      </c>
      <c r="B31" s="173" t="s">
        <v>61</v>
      </c>
      <c r="C31" s="163">
        <f t="shared" si="20"/>
        <v>87</v>
      </c>
      <c r="D31" s="93">
        <v>49</v>
      </c>
      <c r="E31" s="93">
        <v>14</v>
      </c>
      <c r="F31" s="177">
        <v>24</v>
      </c>
      <c r="G31" s="163">
        <f t="shared" si="16"/>
        <v>87</v>
      </c>
      <c r="H31" s="93">
        <v>29</v>
      </c>
      <c r="I31" s="93">
        <v>11</v>
      </c>
      <c r="J31" s="177">
        <v>47</v>
      </c>
      <c r="K31" s="163">
        <f t="shared" si="17"/>
        <v>86</v>
      </c>
      <c r="L31" s="93">
        <v>14</v>
      </c>
      <c r="M31" s="93">
        <v>7</v>
      </c>
      <c r="N31" s="177">
        <v>65</v>
      </c>
      <c r="O31" s="78">
        <f t="shared" si="21"/>
        <v>86</v>
      </c>
      <c r="P31" s="76">
        <v>38</v>
      </c>
      <c r="Q31" s="76">
        <v>48</v>
      </c>
      <c r="R31" s="181">
        <f t="shared" si="22"/>
        <v>56.32183908045977</v>
      </c>
      <c r="S31" s="180">
        <f t="shared" si="23"/>
        <v>16.091954022988507</v>
      </c>
      <c r="T31" s="182">
        <f t="shared" si="24"/>
        <v>27.586206896551722</v>
      </c>
      <c r="U31" s="180">
        <f t="shared" si="25"/>
        <v>33.33333333333333</v>
      </c>
      <c r="V31" s="180">
        <f t="shared" si="26"/>
        <v>12.643678160919542</v>
      </c>
      <c r="W31" s="180">
        <f t="shared" si="27"/>
        <v>54.02298850574713</v>
      </c>
      <c r="X31" s="181">
        <f t="shared" si="28"/>
        <v>16.27906976744186</v>
      </c>
      <c r="Y31" s="180">
        <f t="shared" si="29"/>
        <v>8.13953488372093</v>
      </c>
      <c r="Z31" s="182">
        <f t="shared" si="30"/>
        <v>75.5813953488372</v>
      </c>
      <c r="AA31" s="79">
        <f t="shared" si="18"/>
        <v>44.18604651162791</v>
      </c>
      <c r="AB31" s="80">
        <f t="shared" si="19"/>
        <v>55.81395348837209</v>
      </c>
    </row>
    <row r="32" spans="1:28" ht="12">
      <c r="A32" s="164">
        <v>16</v>
      </c>
      <c r="B32" s="174" t="s">
        <v>62</v>
      </c>
      <c r="C32" s="164">
        <f t="shared" si="20"/>
        <v>58</v>
      </c>
      <c r="D32" s="176">
        <v>32</v>
      </c>
      <c r="E32" s="176">
        <v>9</v>
      </c>
      <c r="F32" s="178">
        <v>17</v>
      </c>
      <c r="G32" s="164">
        <f t="shared" si="16"/>
        <v>58</v>
      </c>
      <c r="H32" s="176">
        <v>17</v>
      </c>
      <c r="I32" s="176">
        <v>4</v>
      </c>
      <c r="J32" s="178">
        <v>37</v>
      </c>
      <c r="K32" s="164">
        <f t="shared" si="17"/>
        <v>58</v>
      </c>
      <c r="L32" s="176">
        <v>7</v>
      </c>
      <c r="M32" s="176">
        <v>6</v>
      </c>
      <c r="N32" s="178">
        <v>45</v>
      </c>
      <c r="O32" s="162">
        <f t="shared" si="21"/>
        <v>58</v>
      </c>
      <c r="P32" s="68">
        <v>17</v>
      </c>
      <c r="Q32" s="68">
        <v>41</v>
      </c>
      <c r="R32" s="160">
        <f t="shared" si="22"/>
        <v>55.172413793103445</v>
      </c>
      <c r="S32" s="157">
        <f t="shared" si="23"/>
        <v>15.517241379310345</v>
      </c>
      <c r="T32" s="172">
        <f t="shared" si="24"/>
        <v>29.310344827586203</v>
      </c>
      <c r="U32" s="157">
        <f t="shared" si="25"/>
        <v>29.310344827586203</v>
      </c>
      <c r="V32" s="157">
        <f t="shared" si="26"/>
        <v>6.896551724137931</v>
      </c>
      <c r="W32" s="157">
        <f t="shared" si="27"/>
        <v>63.793103448275865</v>
      </c>
      <c r="X32" s="160">
        <f t="shared" si="28"/>
        <v>12.068965517241379</v>
      </c>
      <c r="Y32" s="157">
        <f t="shared" si="29"/>
        <v>10.344827586206897</v>
      </c>
      <c r="Z32" s="172">
        <f t="shared" si="30"/>
        <v>77.58620689655173</v>
      </c>
      <c r="AA32" s="160">
        <f t="shared" si="18"/>
        <v>29.310344827586203</v>
      </c>
      <c r="AB32" s="172">
        <f t="shared" si="19"/>
        <v>70.6896551724138</v>
      </c>
    </row>
    <row r="33" spans="1:28" ht="12">
      <c r="A33" s="163">
        <v>17</v>
      </c>
      <c r="B33" s="173" t="s">
        <v>63</v>
      </c>
      <c r="C33" s="163">
        <f t="shared" si="20"/>
        <v>41</v>
      </c>
      <c r="D33" s="93">
        <v>25</v>
      </c>
      <c r="E33" s="93">
        <v>5</v>
      </c>
      <c r="F33" s="177">
        <v>11</v>
      </c>
      <c r="G33" s="163">
        <f t="shared" si="16"/>
        <v>41</v>
      </c>
      <c r="H33" s="93">
        <v>8</v>
      </c>
      <c r="I33" s="93">
        <v>3</v>
      </c>
      <c r="J33" s="177">
        <v>30</v>
      </c>
      <c r="K33" s="163">
        <f t="shared" si="17"/>
        <v>41</v>
      </c>
      <c r="L33" s="93">
        <v>10</v>
      </c>
      <c r="M33" s="93">
        <v>5</v>
      </c>
      <c r="N33" s="177">
        <v>26</v>
      </c>
      <c r="O33" s="78">
        <f t="shared" si="21"/>
        <v>41</v>
      </c>
      <c r="P33" s="76">
        <v>5</v>
      </c>
      <c r="Q33" s="76">
        <v>36</v>
      </c>
      <c r="R33" s="181">
        <f t="shared" si="22"/>
        <v>60.97560975609756</v>
      </c>
      <c r="S33" s="180">
        <f t="shared" si="23"/>
        <v>12.195121951219512</v>
      </c>
      <c r="T33" s="182">
        <f t="shared" si="24"/>
        <v>26.82926829268293</v>
      </c>
      <c r="U33" s="180">
        <f t="shared" si="25"/>
        <v>19.51219512195122</v>
      </c>
      <c r="V33" s="180">
        <f t="shared" si="26"/>
        <v>7.317073170731707</v>
      </c>
      <c r="W33" s="180">
        <f t="shared" si="27"/>
        <v>73.17073170731707</v>
      </c>
      <c r="X33" s="181">
        <f t="shared" si="28"/>
        <v>24.390243902439025</v>
      </c>
      <c r="Y33" s="180">
        <f t="shared" si="29"/>
        <v>12.195121951219512</v>
      </c>
      <c r="Z33" s="182">
        <f t="shared" si="30"/>
        <v>63.41463414634146</v>
      </c>
      <c r="AA33" s="79">
        <f t="shared" si="18"/>
        <v>12.195121951219512</v>
      </c>
      <c r="AB33" s="80">
        <f t="shared" si="19"/>
        <v>87.8048780487805</v>
      </c>
    </row>
    <row r="34" spans="1:28" ht="12">
      <c r="A34" s="164">
        <v>18</v>
      </c>
      <c r="B34" s="174" t="s">
        <v>64</v>
      </c>
      <c r="C34" s="164">
        <f t="shared" si="20"/>
        <v>100</v>
      </c>
      <c r="D34" s="176">
        <v>52</v>
      </c>
      <c r="E34" s="176">
        <v>19</v>
      </c>
      <c r="F34" s="178">
        <v>29</v>
      </c>
      <c r="G34" s="164">
        <f t="shared" si="16"/>
        <v>100</v>
      </c>
      <c r="H34" s="176">
        <v>10</v>
      </c>
      <c r="I34" s="176">
        <v>18</v>
      </c>
      <c r="J34" s="178">
        <v>72</v>
      </c>
      <c r="K34" s="164">
        <f t="shared" si="17"/>
        <v>99</v>
      </c>
      <c r="L34" s="176">
        <v>13</v>
      </c>
      <c r="M34" s="176">
        <v>12</v>
      </c>
      <c r="N34" s="178">
        <v>74</v>
      </c>
      <c r="O34" s="162">
        <f t="shared" si="21"/>
        <v>99</v>
      </c>
      <c r="P34" s="68">
        <v>29</v>
      </c>
      <c r="Q34" s="68">
        <v>70</v>
      </c>
      <c r="R34" s="160">
        <f t="shared" si="22"/>
        <v>52</v>
      </c>
      <c r="S34" s="157">
        <f t="shared" si="23"/>
        <v>19</v>
      </c>
      <c r="T34" s="172">
        <f t="shared" si="24"/>
        <v>28.999999999999996</v>
      </c>
      <c r="U34" s="157">
        <f t="shared" si="25"/>
        <v>10</v>
      </c>
      <c r="V34" s="157">
        <f t="shared" si="26"/>
        <v>18</v>
      </c>
      <c r="W34" s="157">
        <f t="shared" si="27"/>
        <v>72</v>
      </c>
      <c r="X34" s="160">
        <f t="shared" si="28"/>
        <v>13.131313131313133</v>
      </c>
      <c r="Y34" s="157">
        <f t="shared" si="29"/>
        <v>12.121212121212121</v>
      </c>
      <c r="Z34" s="172">
        <f t="shared" si="30"/>
        <v>74.74747474747475</v>
      </c>
      <c r="AA34" s="160">
        <f t="shared" si="18"/>
        <v>29.292929292929294</v>
      </c>
      <c r="AB34" s="172">
        <f t="shared" si="19"/>
        <v>70.70707070707071</v>
      </c>
    </row>
    <row r="35" spans="1:28" ht="12">
      <c r="A35" s="163">
        <v>19</v>
      </c>
      <c r="B35" s="173" t="s">
        <v>65</v>
      </c>
      <c r="C35" s="163">
        <f t="shared" si="20"/>
        <v>26</v>
      </c>
      <c r="D35" s="93">
        <v>15</v>
      </c>
      <c r="E35" s="93">
        <v>1</v>
      </c>
      <c r="F35" s="177">
        <v>10</v>
      </c>
      <c r="G35" s="163">
        <f t="shared" si="16"/>
        <v>26</v>
      </c>
      <c r="H35" s="93">
        <v>6</v>
      </c>
      <c r="I35" s="93">
        <v>2</v>
      </c>
      <c r="J35" s="177">
        <v>18</v>
      </c>
      <c r="K35" s="163">
        <f t="shared" si="17"/>
        <v>26</v>
      </c>
      <c r="L35" s="93">
        <v>8</v>
      </c>
      <c r="M35" s="93"/>
      <c r="N35" s="177">
        <v>18</v>
      </c>
      <c r="O35" s="78">
        <f t="shared" si="21"/>
        <v>26</v>
      </c>
      <c r="P35" s="76">
        <v>1</v>
      </c>
      <c r="Q35" s="76">
        <v>25</v>
      </c>
      <c r="R35" s="181">
        <f t="shared" si="22"/>
        <v>57.692307692307686</v>
      </c>
      <c r="S35" s="180">
        <f t="shared" si="23"/>
        <v>3.8461538461538463</v>
      </c>
      <c r="T35" s="182">
        <f t="shared" si="24"/>
        <v>38.46153846153847</v>
      </c>
      <c r="U35" s="180">
        <f t="shared" si="25"/>
        <v>23.076923076923077</v>
      </c>
      <c r="V35" s="180">
        <f t="shared" si="26"/>
        <v>7.6923076923076925</v>
      </c>
      <c r="W35" s="180">
        <f t="shared" si="27"/>
        <v>69.23076923076923</v>
      </c>
      <c r="X35" s="181">
        <f t="shared" si="28"/>
        <v>30.76923076923077</v>
      </c>
      <c r="Y35" s="180">
        <f t="shared" si="29"/>
        <v>0</v>
      </c>
      <c r="Z35" s="182">
        <f t="shared" si="30"/>
        <v>69.23076923076923</v>
      </c>
      <c r="AA35" s="79">
        <f t="shared" si="18"/>
        <v>3.8461538461538463</v>
      </c>
      <c r="AB35" s="80">
        <f t="shared" si="19"/>
        <v>96.15384615384616</v>
      </c>
    </row>
    <row r="36" spans="1:28" ht="12">
      <c r="A36" s="164">
        <v>20</v>
      </c>
      <c r="B36" s="174" t="s">
        <v>66</v>
      </c>
      <c r="C36" s="164">
        <f t="shared" si="20"/>
        <v>178</v>
      </c>
      <c r="D36" s="176">
        <v>106</v>
      </c>
      <c r="E36" s="176">
        <v>13</v>
      </c>
      <c r="F36" s="178">
        <v>59</v>
      </c>
      <c r="G36" s="164">
        <f t="shared" si="16"/>
        <v>178</v>
      </c>
      <c r="H36" s="176">
        <v>35</v>
      </c>
      <c r="I36" s="176">
        <v>8</v>
      </c>
      <c r="J36" s="178">
        <v>135</v>
      </c>
      <c r="K36" s="164">
        <f t="shared" si="17"/>
        <v>178</v>
      </c>
      <c r="L36" s="176">
        <v>42</v>
      </c>
      <c r="M36" s="176">
        <v>10</v>
      </c>
      <c r="N36" s="178">
        <v>126</v>
      </c>
      <c r="O36" s="162">
        <f t="shared" si="21"/>
        <v>178</v>
      </c>
      <c r="P36" s="68">
        <v>13</v>
      </c>
      <c r="Q36" s="68">
        <v>165</v>
      </c>
      <c r="R36" s="160">
        <f t="shared" si="22"/>
        <v>59.55056179775281</v>
      </c>
      <c r="S36" s="157">
        <f t="shared" si="23"/>
        <v>7.303370786516854</v>
      </c>
      <c r="T36" s="172">
        <f t="shared" si="24"/>
        <v>33.146067415730336</v>
      </c>
      <c r="U36" s="157">
        <f t="shared" si="25"/>
        <v>19.662921348314608</v>
      </c>
      <c r="V36" s="157">
        <f t="shared" si="26"/>
        <v>4.49438202247191</v>
      </c>
      <c r="W36" s="157">
        <f t="shared" si="27"/>
        <v>75.84269662921348</v>
      </c>
      <c r="X36" s="160">
        <f t="shared" si="28"/>
        <v>23.595505617977526</v>
      </c>
      <c r="Y36" s="157">
        <f t="shared" si="29"/>
        <v>5.617977528089887</v>
      </c>
      <c r="Z36" s="172">
        <f t="shared" si="30"/>
        <v>70.78651685393258</v>
      </c>
      <c r="AA36" s="160">
        <f t="shared" si="18"/>
        <v>7.303370786516854</v>
      </c>
      <c r="AB36" s="172">
        <f t="shared" si="19"/>
        <v>92.69662921348315</v>
      </c>
    </row>
    <row r="37" spans="1:28" ht="12.75" customHeight="1">
      <c r="A37" s="163">
        <v>21</v>
      </c>
      <c r="B37" s="173" t="s">
        <v>67</v>
      </c>
      <c r="C37" s="163">
        <f t="shared" si="20"/>
        <v>54</v>
      </c>
      <c r="D37" s="93">
        <v>34</v>
      </c>
      <c r="E37" s="93">
        <v>2</v>
      </c>
      <c r="F37" s="177">
        <v>18</v>
      </c>
      <c r="G37" s="163">
        <f t="shared" si="16"/>
        <v>54</v>
      </c>
      <c r="H37" s="93">
        <v>16</v>
      </c>
      <c r="I37" s="93">
        <v>1</v>
      </c>
      <c r="J37" s="177">
        <v>37</v>
      </c>
      <c r="K37" s="163">
        <f t="shared" si="17"/>
        <v>54</v>
      </c>
      <c r="L37" s="93">
        <v>15</v>
      </c>
      <c r="M37" s="93">
        <v>4</v>
      </c>
      <c r="N37" s="177">
        <v>35</v>
      </c>
      <c r="O37" s="78">
        <f t="shared" si="21"/>
        <v>54</v>
      </c>
      <c r="P37" s="76">
        <v>4</v>
      </c>
      <c r="Q37" s="76">
        <v>50</v>
      </c>
      <c r="R37" s="181">
        <f t="shared" si="22"/>
        <v>62.96296296296296</v>
      </c>
      <c r="S37" s="180">
        <f t="shared" si="23"/>
        <v>3.7037037037037033</v>
      </c>
      <c r="T37" s="182">
        <f t="shared" si="24"/>
        <v>33.33333333333333</v>
      </c>
      <c r="U37" s="180">
        <f t="shared" si="25"/>
        <v>29.629629629629626</v>
      </c>
      <c r="V37" s="180">
        <f t="shared" si="26"/>
        <v>1.8518518518518516</v>
      </c>
      <c r="W37" s="180">
        <f t="shared" si="27"/>
        <v>68.51851851851852</v>
      </c>
      <c r="X37" s="181">
        <f t="shared" si="28"/>
        <v>27.77777777777778</v>
      </c>
      <c r="Y37" s="180">
        <f t="shared" si="29"/>
        <v>7.4074074074074066</v>
      </c>
      <c r="Z37" s="182">
        <f t="shared" si="30"/>
        <v>64.81481481481481</v>
      </c>
      <c r="AA37" s="79">
        <f t="shared" si="18"/>
        <v>7.4074074074074066</v>
      </c>
      <c r="AB37" s="80">
        <f t="shared" si="19"/>
        <v>92.5925925925926</v>
      </c>
    </row>
    <row r="38" spans="1:28" ht="12">
      <c r="A38" s="164">
        <v>22</v>
      </c>
      <c r="B38" s="174" t="s">
        <v>68</v>
      </c>
      <c r="C38" s="164">
        <f t="shared" si="20"/>
        <v>154</v>
      </c>
      <c r="D38" s="176">
        <v>94</v>
      </c>
      <c r="E38" s="176">
        <v>21</v>
      </c>
      <c r="F38" s="178">
        <v>39</v>
      </c>
      <c r="G38" s="164">
        <f t="shared" si="16"/>
        <v>154</v>
      </c>
      <c r="H38" s="176">
        <v>30</v>
      </c>
      <c r="I38" s="176">
        <v>10</v>
      </c>
      <c r="J38" s="178">
        <v>114</v>
      </c>
      <c r="K38" s="164">
        <f t="shared" si="17"/>
        <v>154</v>
      </c>
      <c r="L38" s="176">
        <v>34</v>
      </c>
      <c r="M38" s="176">
        <v>12</v>
      </c>
      <c r="N38" s="178">
        <v>108</v>
      </c>
      <c r="O38" s="162">
        <f t="shared" si="21"/>
        <v>153</v>
      </c>
      <c r="P38" s="68">
        <v>20</v>
      </c>
      <c r="Q38" s="68">
        <v>133</v>
      </c>
      <c r="R38" s="160">
        <f t="shared" si="22"/>
        <v>61.038961038961034</v>
      </c>
      <c r="S38" s="157">
        <f t="shared" si="23"/>
        <v>13.636363636363635</v>
      </c>
      <c r="T38" s="172">
        <f t="shared" si="24"/>
        <v>25.324675324675322</v>
      </c>
      <c r="U38" s="157">
        <f t="shared" si="25"/>
        <v>19.480519480519483</v>
      </c>
      <c r="V38" s="157">
        <f t="shared" si="26"/>
        <v>6.493506493506493</v>
      </c>
      <c r="W38" s="157">
        <f t="shared" si="27"/>
        <v>74.02597402597402</v>
      </c>
      <c r="X38" s="160">
        <f t="shared" si="28"/>
        <v>22.07792207792208</v>
      </c>
      <c r="Y38" s="157">
        <f t="shared" si="29"/>
        <v>7.792207792207792</v>
      </c>
      <c r="Z38" s="172">
        <f t="shared" si="30"/>
        <v>70.12987012987013</v>
      </c>
      <c r="AA38" s="160">
        <f t="shared" si="18"/>
        <v>13.071895424836603</v>
      </c>
      <c r="AB38" s="172">
        <f t="shared" si="19"/>
        <v>86.9281045751634</v>
      </c>
    </row>
    <row r="39" spans="1:28" ht="12">
      <c r="A39" s="163">
        <v>23</v>
      </c>
      <c r="B39" s="173" t="s">
        <v>69</v>
      </c>
      <c r="C39" s="163">
        <f t="shared" si="20"/>
        <v>129</v>
      </c>
      <c r="D39" s="93">
        <v>78</v>
      </c>
      <c r="E39" s="93">
        <v>6</v>
      </c>
      <c r="F39" s="177">
        <v>45</v>
      </c>
      <c r="G39" s="163">
        <f t="shared" si="16"/>
        <v>129</v>
      </c>
      <c r="H39" s="93">
        <v>24</v>
      </c>
      <c r="I39" s="93">
        <v>3</v>
      </c>
      <c r="J39" s="177">
        <v>102</v>
      </c>
      <c r="K39" s="163">
        <f t="shared" si="17"/>
        <v>129</v>
      </c>
      <c r="L39" s="93">
        <v>28</v>
      </c>
      <c r="M39" s="93">
        <v>8</v>
      </c>
      <c r="N39" s="177">
        <v>93</v>
      </c>
      <c r="O39" s="78">
        <f t="shared" si="21"/>
        <v>129</v>
      </c>
      <c r="P39" s="76">
        <v>26</v>
      </c>
      <c r="Q39" s="76">
        <v>103</v>
      </c>
      <c r="R39" s="181">
        <f t="shared" si="22"/>
        <v>60.46511627906976</v>
      </c>
      <c r="S39" s="180">
        <f t="shared" si="23"/>
        <v>4.651162790697675</v>
      </c>
      <c r="T39" s="182">
        <f t="shared" si="24"/>
        <v>34.883720930232556</v>
      </c>
      <c r="U39" s="180">
        <f t="shared" si="25"/>
        <v>18.6046511627907</v>
      </c>
      <c r="V39" s="180">
        <f t="shared" si="26"/>
        <v>2.3255813953488373</v>
      </c>
      <c r="W39" s="180">
        <f t="shared" si="27"/>
        <v>79.06976744186046</v>
      </c>
      <c r="X39" s="181">
        <f t="shared" si="28"/>
        <v>21.705426356589147</v>
      </c>
      <c r="Y39" s="180">
        <f t="shared" si="29"/>
        <v>6.2015503875969</v>
      </c>
      <c r="Z39" s="182">
        <f t="shared" si="30"/>
        <v>72.09302325581395</v>
      </c>
      <c r="AA39" s="79">
        <f t="shared" si="18"/>
        <v>20.155038759689923</v>
      </c>
      <c r="AB39" s="80">
        <f t="shared" si="19"/>
        <v>79.84496124031007</v>
      </c>
    </row>
    <row r="40" spans="1:28" ht="12">
      <c r="A40" s="164">
        <v>24</v>
      </c>
      <c r="B40" s="174" t="s">
        <v>70</v>
      </c>
      <c r="C40" s="164">
        <f t="shared" si="20"/>
        <v>45</v>
      </c>
      <c r="D40" s="176">
        <v>26</v>
      </c>
      <c r="E40" s="176">
        <v>5</v>
      </c>
      <c r="F40" s="178">
        <v>14</v>
      </c>
      <c r="G40" s="164">
        <f t="shared" si="16"/>
        <v>45</v>
      </c>
      <c r="H40" s="176">
        <v>9</v>
      </c>
      <c r="I40" s="176">
        <v>4</v>
      </c>
      <c r="J40" s="178">
        <v>32</v>
      </c>
      <c r="K40" s="164">
        <f t="shared" si="17"/>
        <v>45</v>
      </c>
      <c r="L40" s="176">
        <v>14</v>
      </c>
      <c r="M40" s="176">
        <v>3</v>
      </c>
      <c r="N40" s="178">
        <v>28</v>
      </c>
      <c r="O40" s="162">
        <f t="shared" si="21"/>
        <v>45</v>
      </c>
      <c r="P40" s="68">
        <v>9</v>
      </c>
      <c r="Q40" s="68">
        <v>36</v>
      </c>
      <c r="R40" s="160">
        <f t="shared" si="22"/>
        <v>57.77777777777777</v>
      </c>
      <c r="S40" s="157">
        <f t="shared" si="23"/>
        <v>11.11111111111111</v>
      </c>
      <c r="T40" s="172">
        <f t="shared" si="24"/>
        <v>31.11111111111111</v>
      </c>
      <c r="U40" s="157">
        <f t="shared" si="25"/>
        <v>20</v>
      </c>
      <c r="V40" s="157">
        <f t="shared" si="26"/>
        <v>8.88888888888889</v>
      </c>
      <c r="W40" s="157">
        <f t="shared" si="27"/>
        <v>71.11111111111111</v>
      </c>
      <c r="X40" s="160">
        <f t="shared" si="28"/>
        <v>31.11111111111111</v>
      </c>
      <c r="Y40" s="157">
        <f t="shared" si="29"/>
        <v>6.666666666666667</v>
      </c>
      <c r="Z40" s="172">
        <f t="shared" si="30"/>
        <v>62.22222222222222</v>
      </c>
      <c r="AA40" s="160">
        <f t="shared" si="18"/>
        <v>20</v>
      </c>
      <c r="AB40" s="172">
        <f t="shared" si="19"/>
        <v>80</v>
      </c>
    </row>
    <row r="41" spans="1:28" ht="12">
      <c r="A41" s="163">
        <v>25</v>
      </c>
      <c r="B41" s="173" t="s">
        <v>71</v>
      </c>
      <c r="C41" s="163">
        <f t="shared" si="20"/>
        <v>139</v>
      </c>
      <c r="D41" s="93">
        <v>79</v>
      </c>
      <c r="E41" s="93">
        <v>18</v>
      </c>
      <c r="F41" s="177">
        <v>42</v>
      </c>
      <c r="G41" s="163">
        <f t="shared" si="16"/>
        <v>138</v>
      </c>
      <c r="H41" s="93">
        <v>42</v>
      </c>
      <c r="I41" s="93">
        <v>16</v>
      </c>
      <c r="J41" s="177">
        <v>80</v>
      </c>
      <c r="K41" s="163">
        <f t="shared" si="17"/>
        <v>138</v>
      </c>
      <c r="L41" s="93">
        <v>25</v>
      </c>
      <c r="M41" s="93">
        <v>14</v>
      </c>
      <c r="N41" s="177">
        <v>99</v>
      </c>
      <c r="O41" s="78">
        <f t="shared" si="21"/>
        <v>138</v>
      </c>
      <c r="P41" s="76">
        <v>32</v>
      </c>
      <c r="Q41" s="76">
        <v>106</v>
      </c>
      <c r="R41" s="181">
        <f t="shared" si="22"/>
        <v>56.83453237410072</v>
      </c>
      <c r="S41" s="180">
        <f t="shared" si="23"/>
        <v>12.949640287769784</v>
      </c>
      <c r="T41" s="182">
        <f t="shared" si="24"/>
        <v>30.215827338129497</v>
      </c>
      <c r="U41" s="180">
        <f t="shared" si="25"/>
        <v>30.434782608695656</v>
      </c>
      <c r="V41" s="180">
        <f t="shared" si="26"/>
        <v>11.594202898550725</v>
      </c>
      <c r="W41" s="180">
        <f t="shared" si="27"/>
        <v>57.971014492753625</v>
      </c>
      <c r="X41" s="181">
        <f t="shared" si="28"/>
        <v>18.115942028985508</v>
      </c>
      <c r="Y41" s="180">
        <f t="shared" si="29"/>
        <v>10.144927536231885</v>
      </c>
      <c r="Z41" s="182">
        <f t="shared" si="30"/>
        <v>71.73913043478261</v>
      </c>
      <c r="AA41" s="79">
        <f t="shared" si="18"/>
        <v>23.18840579710145</v>
      </c>
      <c r="AB41" s="80">
        <f t="shared" si="19"/>
        <v>76.81159420289855</v>
      </c>
    </row>
    <row r="42" spans="1:28" ht="12">
      <c r="A42" s="164">
        <v>27</v>
      </c>
      <c r="B42" s="174" t="s">
        <v>72</v>
      </c>
      <c r="C42" s="164">
        <f t="shared" si="20"/>
        <v>48</v>
      </c>
      <c r="D42" s="176">
        <v>32</v>
      </c>
      <c r="E42" s="176">
        <v>8</v>
      </c>
      <c r="F42" s="178">
        <v>8</v>
      </c>
      <c r="G42" s="164">
        <f t="shared" si="16"/>
        <v>48</v>
      </c>
      <c r="H42" s="176">
        <v>14</v>
      </c>
      <c r="I42" s="176">
        <v>4</v>
      </c>
      <c r="J42" s="178">
        <v>30</v>
      </c>
      <c r="K42" s="164">
        <f t="shared" si="17"/>
        <v>48</v>
      </c>
      <c r="L42" s="176">
        <v>12</v>
      </c>
      <c r="M42" s="176">
        <v>1</v>
      </c>
      <c r="N42" s="178">
        <v>35</v>
      </c>
      <c r="O42" s="162">
        <f t="shared" si="21"/>
        <v>48</v>
      </c>
      <c r="P42" s="68">
        <v>8</v>
      </c>
      <c r="Q42" s="68">
        <v>40</v>
      </c>
      <c r="R42" s="160">
        <f t="shared" si="22"/>
        <v>66.66666666666666</v>
      </c>
      <c r="S42" s="157">
        <f t="shared" si="23"/>
        <v>16.666666666666664</v>
      </c>
      <c r="T42" s="172">
        <f t="shared" si="24"/>
        <v>16.666666666666664</v>
      </c>
      <c r="U42" s="157">
        <f t="shared" si="25"/>
        <v>29.166666666666668</v>
      </c>
      <c r="V42" s="157">
        <f t="shared" si="26"/>
        <v>8.333333333333332</v>
      </c>
      <c r="W42" s="157">
        <f t="shared" si="27"/>
        <v>62.5</v>
      </c>
      <c r="X42" s="160">
        <f t="shared" si="28"/>
        <v>25</v>
      </c>
      <c r="Y42" s="157">
        <f t="shared" si="29"/>
        <v>2.083333333333333</v>
      </c>
      <c r="Z42" s="172">
        <f t="shared" si="30"/>
        <v>72.91666666666666</v>
      </c>
      <c r="AA42" s="160">
        <f t="shared" si="18"/>
        <v>16.666666666666664</v>
      </c>
      <c r="AB42" s="172">
        <f t="shared" si="19"/>
        <v>83.33333333333334</v>
      </c>
    </row>
    <row r="43" spans="1:28" ht="12">
      <c r="A43" s="163">
        <v>28</v>
      </c>
      <c r="B43" s="173" t="s">
        <v>73</v>
      </c>
      <c r="C43" s="163">
        <f t="shared" si="20"/>
        <v>113</v>
      </c>
      <c r="D43" s="93">
        <v>65</v>
      </c>
      <c r="E43" s="93">
        <v>13</v>
      </c>
      <c r="F43" s="177">
        <v>35</v>
      </c>
      <c r="G43" s="163">
        <f t="shared" si="16"/>
        <v>113</v>
      </c>
      <c r="H43" s="93">
        <v>27</v>
      </c>
      <c r="I43" s="93">
        <v>10</v>
      </c>
      <c r="J43" s="177">
        <v>76</v>
      </c>
      <c r="K43" s="163">
        <f t="shared" si="17"/>
        <v>113</v>
      </c>
      <c r="L43" s="93">
        <v>21</v>
      </c>
      <c r="M43" s="93">
        <v>6</v>
      </c>
      <c r="N43" s="177">
        <v>86</v>
      </c>
      <c r="O43" s="78">
        <f t="shared" si="21"/>
        <v>113</v>
      </c>
      <c r="P43" s="76">
        <v>26</v>
      </c>
      <c r="Q43" s="76">
        <v>87</v>
      </c>
      <c r="R43" s="181">
        <f t="shared" si="22"/>
        <v>57.52212389380531</v>
      </c>
      <c r="S43" s="180">
        <f t="shared" si="23"/>
        <v>11.504424778761061</v>
      </c>
      <c r="T43" s="182">
        <f t="shared" si="24"/>
        <v>30.973451327433626</v>
      </c>
      <c r="U43" s="180">
        <f t="shared" si="25"/>
        <v>23.893805309734514</v>
      </c>
      <c r="V43" s="180">
        <f t="shared" si="26"/>
        <v>8.849557522123893</v>
      </c>
      <c r="W43" s="180">
        <f t="shared" si="27"/>
        <v>67.2566371681416</v>
      </c>
      <c r="X43" s="181">
        <f t="shared" si="28"/>
        <v>18.58407079646018</v>
      </c>
      <c r="Y43" s="180">
        <f t="shared" si="29"/>
        <v>5.3097345132743365</v>
      </c>
      <c r="Z43" s="182">
        <f t="shared" si="30"/>
        <v>76.10619469026548</v>
      </c>
      <c r="AA43" s="79">
        <f t="shared" si="18"/>
        <v>23.008849557522122</v>
      </c>
      <c r="AB43" s="80">
        <f t="shared" si="19"/>
        <v>76.99115044247787</v>
      </c>
    </row>
    <row r="44" spans="1:28" ht="12">
      <c r="A44" s="164">
        <v>29</v>
      </c>
      <c r="B44" s="174" t="s">
        <v>74</v>
      </c>
      <c r="C44" s="164">
        <f t="shared" si="20"/>
        <v>58</v>
      </c>
      <c r="D44" s="176">
        <v>29</v>
      </c>
      <c r="E44" s="176">
        <v>10</v>
      </c>
      <c r="F44" s="178">
        <v>19</v>
      </c>
      <c r="G44" s="164">
        <f t="shared" si="16"/>
        <v>58</v>
      </c>
      <c r="H44" s="176">
        <v>17</v>
      </c>
      <c r="I44" s="176">
        <v>10</v>
      </c>
      <c r="J44" s="178">
        <v>31</v>
      </c>
      <c r="K44" s="164">
        <f t="shared" si="17"/>
        <v>58</v>
      </c>
      <c r="L44" s="176">
        <v>7</v>
      </c>
      <c r="M44" s="176">
        <v>5</v>
      </c>
      <c r="N44" s="178">
        <v>46</v>
      </c>
      <c r="O44" s="162">
        <f t="shared" si="21"/>
        <v>57</v>
      </c>
      <c r="P44" s="68">
        <v>13</v>
      </c>
      <c r="Q44" s="68">
        <v>44</v>
      </c>
      <c r="R44" s="160">
        <f t="shared" si="22"/>
        <v>50</v>
      </c>
      <c r="S44" s="157">
        <f t="shared" si="23"/>
        <v>17.24137931034483</v>
      </c>
      <c r="T44" s="172">
        <f t="shared" si="24"/>
        <v>32.758620689655174</v>
      </c>
      <c r="U44" s="157">
        <f t="shared" si="25"/>
        <v>29.310344827586203</v>
      </c>
      <c r="V44" s="157">
        <f t="shared" si="26"/>
        <v>17.24137931034483</v>
      </c>
      <c r="W44" s="157">
        <f t="shared" si="27"/>
        <v>53.44827586206896</v>
      </c>
      <c r="X44" s="160">
        <f t="shared" si="28"/>
        <v>12.068965517241379</v>
      </c>
      <c r="Y44" s="157">
        <f t="shared" si="29"/>
        <v>8.620689655172415</v>
      </c>
      <c r="Z44" s="172">
        <f t="shared" si="30"/>
        <v>79.3103448275862</v>
      </c>
      <c r="AA44" s="160">
        <f t="shared" si="18"/>
        <v>22.807017543859647</v>
      </c>
      <c r="AB44" s="172">
        <f t="shared" si="19"/>
        <v>77.19298245614034</v>
      </c>
    </row>
    <row r="45" spans="1:28" ht="12">
      <c r="A45" s="163">
        <v>30</v>
      </c>
      <c r="B45" s="173" t="s">
        <v>75</v>
      </c>
      <c r="C45" s="163">
        <f t="shared" si="20"/>
        <v>19</v>
      </c>
      <c r="D45" s="93">
        <v>10</v>
      </c>
      <c r="E45" s="93">
        <v>3</v>
      </c>
      <c r="F45" s="177">
        <v>6</v>
      </c>
      <c r="G45" s="163">
        <f t="shared" si="16"/>
        <v>19</v>
      </c>
      <c r="H45" s="93">
        <v>6</v>
      </c>
      <c r="I45" s="93">
        <v>1</v>
      </c>
      <c r="J45" s="177">
        <v>12</v>
      </c>
      <c r="K45" s="163">
        <f t="shared" si="17"/>
        <v>19</v>
      </c>
      <c r="L45" s="93">
        <v>1</v>
      </c>
      <c r="M45" s="93">
        <v>3</v>
      </c>
      <c r="N45" s="177">
        <v>15</v>
      </c>
      <c r="O45" s="78">
        <f t="shared" si="21"/>
        <v>19</v>
      </c>
      <c r="P45" s="76">
        <v>6</v>
      </c>
      <c r="Q45" s="76">
        <v>13</v>
      </c>
      <c r="R45" s="181">
        <f t="shared" si="22"/>
        <v>52.63157894736842</v>
      </c>
      <c r="S45" s="180">
        <f t="shared" si="23"/>
        <v>15.789473684210526</v>
      </c>
      <c r="T45" s="182">
        <f t="shared" si="24"/>
        <v>31.57894736842105</v>
      </c>
      <c r="U45" s="180">
        <f t="shared" si="25"/>
        <v>31.57894736842105</v>
      </c>
      <c r="V45" s="180">
        <f t="shared" si="26"/>
        <v>5.263157894736842</v>
      </c>
      <c r="W45" s="180">
        <f t="shared" si="27"/>
        <v>63.1578947368421</v>
      </c>
      <c r="X45" s="181">
        <f t="shared" si="28"/>
        <v>5.263157894736842</v>
      </c>
      <c r="Y45" s="180">
        <f t="shared" si="29"/>
        <v>15.789473684210526</v>
      </c>
      <c r="Z45" s="182">
        <f t="shared" si="30"/>
        <v>78.94736842105263</v>
      </c>
      <c r="AA45" s="79">
        <f t="shared" si="18"/>
        <v>31.57894736842105</v>
      </c>
      <c r="AB45" s="80">
        <f t="shared" si="19"/>
        <v>68.42105263157895</v>
      </c>
    </row>
    <row r="46" spans="1:28" ht="12">
      <c r="A46" s="164">
        <v>31</v>
      </c>
      <c r="B46" s="174" t="s">
        <v>76</v>
      </c>
      <c r="C46" s="164">
        <f t="shared" si="20"/>
        <v>90</v>
      </c>
      <c r="D46" s="176">
        <v>56</v>
      </c>
      <c r="E46" s="176">
        <v>15</v>
      </c>
      <c r="F46" s="178">
        <v>19</v>
      </c>
      <c r="G46" s="164">
        <f t="shared" si="16"/>
        <v>90</v>
      </c>
      <c r="H46" s="176">
        <v>21</v>
      </c>
      <c r="I46" s="176">
        <v>15</v>
      </c>
      <c r="J46" s="178">
        <v>54</v>
      </c>
      <c r="K46" s="164">
        <f t="shared" si="17"/>
        <v>90</v>
      </c>
      <c r="L46" s="176">
        <v>9</v>
      </c>
      <c r="M46" s="176">
        <v>6</v>
      </c>
      <c r="N46" s="178">
        <v>75</v>
      </c>
      <c r="O46" s="162">
        <f t="shared" si="21"/>
        <v>90</v>
      </c>
      <c r="P46" s="68">
        <v>30</v>
      </c>
      <c r="Q46" s="68">
        <v>60</v>
      </c>
      <c r="R46" s="160">
        <f t="shared" si="22"/>
        <v>62.22222222222222</v>
      </c>
      <c r="S46" s="157">
        <f t="shared" si="23"/>
        <v>16.666666666666664</v>
      </c>
      <c r="T46" s="172">
        <f t="shared" si="24"/>
        <v>21.11111111111111</v>
      </c>
      <c r="U46" s="157">
        <f t="shared" si="25"/>
        <v>23.333333333333332</v>
      </c>
      <c r="V46" s="157">
        <f t="shared" si="26"/>
        <v>16.666666666666664</v>
      </c>
      <c r="W46" s="157">
        <f t="shared" si="27"/>
        <v>60</v>
      </c>
      <c r="X46" s="160">
        <f t="shared" si="28"/>
        <v>10</v>
      </c>
      <c r="Y46" s="157">
        <f t="shared" si="29"/>
        <v>6.666666666666667</v>
      </c>
      <c r="Z46" s="172">
        <f t="shared" si="30"/>
        <v>83.33333333333334</v>
      </c>
      <c r="AA46" s="160">
        <f t="shared" si="18"/>
        <v>33.33333333333333</v>
      </c>
      <c r="AB46" s="172">
        <f t="shared" si="19"/>
        <v>66.66666666666666</v>
      </c>
    </row>
    <row r="47" spans="1:28" ht="12">
      <c r="A47" s="163">
        <v>32</v>
      </c>
      <c r="B47" s="173" t="s">
        <v>9</v>
      </c>
      <c r="C47" s="163">
        <f t="shared" si="20"/>
        <v>58</v>
      </c>
      <c r="D47" s="93">
        <v>36</v>
      </c>
      <c r="E47" s="93">
        <v>6</v>
      </c>
      <c r="F47" s="177">
        <v>16</v>
      </c>
      <c r="G47" s="163">
        <f t="shared" si="16"/>
        <v>58</v>
      </c>
      <c r="H47" s="93">
        <v>19</v>
      </c>
      <c r="I47" s="93">
        <v>3</v>
      </c>
      <c r="J47" s="177">
        <v>36</v>
      </c>
      <c r="K47" s="163">
        <f t="shared" si="17"/>
        <v>58</v>
      </c>
      <c r="L47" s="93">
        <v>15</v>
      </c>
      <c r="M47" s="93">
        <v>2</v>
      </c>
      <c r="N47" s="177">
        <v>41</v>
      </c>
      <c r="O47" s="78">
        <f t="shared" si="21"/>
        <v>58</v>
      </c>
      <c r="P47" s="76">
        <v>16</v>
      </c>
      <c r="Q47" s="76">
        <v>42</v>
      </c>
      <c r="R47" s="181">
        <f t="shared" si="22"/>
        <v>62.06896551724138</v>
      </c>
      <c r="S47" s="180">
        <f t="shared" si="23"/>
        <v>10.344827586206897</v>
      </c>
      <c r="T47" s="182">
        <f t="shared" si="24"/>
        <v>27.586206896551722</v>
      </c>
      <c r="U47" s="180">
        <f t="shared" si="25"/>
        <v>32.758620689655174</v>
      </c>
      <c r="V47" s="180">
        <f t="shared" si="26"/>
        <v>5.172413793103448</v>
      </c>
      <c r="W47" s="180">
        <f t="shared" si="27"/>
        <v>62.06896551724138</v>
      </c>
      <c r="X47" s="181">
        <f t="shared" si="28"/>
        <v>25.862068965517242</v>
      </c>
      <c r="Y47" s="180">
        <f t="shared" si="29"/>
        <v>3.4482758620689653</v>
      </c>
      <c r="Z47" s="182">
        <f t="shared" si="30"/>
        <v>70.6896551724138</v>
      </c>
      <c r="AA47" s="79">
        <f t="shared" si="18"/>
        <v>27.586206896551722</v>
      </c>
      <c r="AB47" s="80">
        <f t="shared" si="19"/>
        <v>72.41379310344827</v>
      </c>
    </row>
    <row r="48" spans="1:28" ht="12">
      <c r="A48" s="164">
        <v>33</v>
      </c>
      <c r="B48" s="174" t="s">
        <v>142</v>
      </c>
      <c r="C48" s="164">
        <f t="shared" si="20"/>
        <v>12</v>
      </c>
      <c r="D48" s="176">
        <v>7</v>
      </c>
      <c r="E48" s="176">
        <v>4</v>
      </c>
      <c r="F48" s="178">
        <v>1</v>
      </c>
      <c r="G48" s="164">
        <f t="shared" si="16"/>
        <v>12</v>
      </c>
      <c r="H48" s="176">
        <v>2</v>
      </c>
      <c r="I48" s="176">
        <v>1</v>
      </c>
      <c r="J48" s="178">
        <v>9</v>
      </c>
      <c r="K48" s="164">
        <f t="shared" si="17"/>
        <v>12</v>
      </c>
      <c r="L48" s="176">
        <v>3</v>
      </c>
      <c r="M48" s="176">
        <v>1</v>
      </c>
      <c r="N48" s="178">
        <v>8</v>
      </c>
      <c r="O48" s="162">
        <f t="shared" si="21"/>
        <v>12</v>
      </c>
      <c r="P48" s="68">
        <v>4</v>
      </c>
      <c r="Q48" s="68">
        <v>8</v>
      </c>
      <c r="R48" s="160">
        <f t="shared" si="22"/>
        <v>58.333333333333336</v>
      </c>
      <c r="S48" s="157">
        <f t="shared" si="23"/>
        <v>33.33333333333333</v>
      </c>
      <c r="T48" s="172">
        <f t="shared" si="24"/>
        <v>8.333333333333332</v>
      </c>
      <c r="U48" s="157">
        <f t="shared" si="25"/>
        <v>16.666666666666664</v>
      </c>
      <c r="V48" s="157">
        <f t="shared" si="26"/>
        <v>8.333333333333332</v>
      </c>
      <c r="W48" s="157">
        <f t="shared" si="27"/>
        <v>75</v>
      </c>
      <c r="X48" s="160">
        <f t="shared" si="28"/>
        <v>25</v>
      </c>
      <c r="Y48" s="157">
        <f t="shared" si="29"/>
        <v>8.333333333333332</v>
      </c>
      <c r="Z48" s="172">
        <f t="shared" si="30"/>
        <v>66.66666666666666</v>
      </c>
      <c r="AA48" s="160">
        <f t="shared" si="18"/>
        <v>33.33333333333333</v>
      </c>
      <c r="AB48" s="172">
        <f t="shared" si="19"/>
        <v>66.66666666666666</v>
      </c>
    </row>
    <row r="49" spans="1:28" ht="12">
      <c r="A49" s="240">
        <v>41</v>
      </c>
      <c r="B49" s="151" t="s">
        <v>138</v>
      </c>
      <c r="C49" s="163">
        <f t="shared" si="20"/>
        <v>385</v>
      </c>
      <c r="D49" s="93">
        <v>178</v>
      </c>
      <c r="E49" s="93">
        <v>59</v>
      </c>
      <c r="F49" s="177">
        <v>148</v>
      </c>
      <c r="G49" s="163">
        <f t="shared" si="16"/>
        <v>385</v>
      </c>
      <c r="H49" s="93">
        <v>116</v>
      </c>
      <c r="I49" s="93">
        <v>47</v>
      </c>
      <c r="J49" s="177">
        <v>222</v>
      </c>
      <c r="K49" s="163">
        <f t="shared" si="17"/>
        <v>385</v>
      </c>
      <c r="L49" s="93">
        <v>79</v>
      </c>
      <c r="M49" s="93">
        <v>33</v>
      </c>
      <c r="N49" s="177">
        <v>273</v>
      </c>
      <c r="O49" s="78">
        <f t="shared" si="21"/>
        <v>384</v>
      </c>
      <c r="P49" s="95">
        <v>120</v>
      </c>
      <c r="Q49" s="95">
        <v>264</v>
      </c>
      <c r="R49" s="181">
        <f aca="true" t="shared" si="31" ref="R49:R54">(D49/$C49)*100</f>
        <v>46.23376623376623</v>
      </c>
      <c r="S49" s="180">
        <f aca="true" t="shared" si="32" ref="S49:S54">(E49/$C49)*100</f>
        <v>15.324675324675324</v>
      </c>
      <c r="T49" s="182">
        <f aca="true" t="shared" si="33" ref="T49:T54">(F49/$C49)*100</f>
        <v>38.44155844155844</v>
      </c>
      <c r="U49" s="180">
        <f aca="true" t="shared" si="34" ref="U49:U54">(H49/$G49)*100</f>
        <v>30.129870129870127</v>
      </c>
      <c r="V49" s="180">
        <f aca="true" t="shared" si="35" ref="V49:V54">(I49/$G49)*100</f>
        <v>12.207792207792208</v>
      </c>
      <c r="W49" s="180">
        <f aca="true" t="shared" si="36" ref="W49:W54">(J49/$G49)*100</f>
        <v>57.66233766233766</v>
      </c>
      <c r="X49" s="181">
        <f aca="true" t="shared" si="37" ref="X49:X54">(L49/$K49)*100</f>
        <v>20.51948051948052</v>
      </c>
      <c r="Y49" s="180">
        <f aca="true" t="shared" si="38" ref="Y49:Y54">(M49/$K49)*100</f>
        <v>8.571428571428571</v>
      </c>
      <c r="Z49" s="182">
        <f aca="true" t="shared" si="39" ref="Z49:Z54">(N49/$K49)*100</f>
        <v>70.9090909090909</v>
      </c>
      <c r="AA49" s="79">
        <f aca="true" t="shared" si="40" ref="AA49:AB54">(P49/$O49)*100</f>
        <v>31.25</v>
      </c>
      <c r="AB49" s="80">
        <f>(Q49/$O49)*100</f>
        <v>68.75</v>
      </c>
    </row>
    <row r="50" spans="1:28" ht="12">
      <c r="A50" s="164">
        <v>42</v>
      </c>
      <c r="B50" s="174" t="s">
        <v>139</v>
      </c>
      <c r="C50" s="164">
        <f t="shared" si="20"/>
        <v>58</v>
      </c>
      <c r="D50" s="176">
        <v>33</v>
      </c>
      <c r="E50" s="176">
        <v>8</v>
      </c>
      <c r="F50" s="178">
        <v>17</v>
      </c>
      <c r="G50" s="164">
        <f t="shared" si="16"/>
        <v>58</v>
      </c>
      <c r="H50" s="176">
        <v>17</v>
      </c>
      <c r="I50" s="176">
        <v>10</v>
      </c>
      <c r="J50" s="178">
        <v>31</v>
      </c>
      <c r="K50" s="164">
        <f t="shared" si="17"/>
        <v>57</v>
      </c>
      <c r="L50" s="176">
        <v>11</v>
      </c>
      <c r="M50" s="176">
        <v>8</v>
      </c>
      <c r="N50" s="178">
        <v>38</v>
      </c>
      <c r="O50" s="162">
        <f t="shared" si="21"/>
        <v>56</v>
      </c>
      <c r="P50" s="68">
        <v>15</v>
      </c>
      <c r="Q50" s="68">
        <v>41</v>
      </c>
      <c r="R50" s="160">
        <f t="shared" si="31"/>
        <v>56.896551724137936</v>
      </c>
      <c r="S50" s="157">
        <f t="shared" si="32"/>
        <v>13.793103448275861</v>
      </c>
      <c r="T50" s="172">
        <f t="shared" si="33"/>
        <v>29.310344827586203</v>
      </c>
      <c r="U50" s="157">
        <f t="shared" si="34"/>
        <v>29.310344827586203</v>
      </c>
      <c r="V50" s="157">
        <f t="shared" si="35"/>
        <v>17.24137931034483</v>
      </c>
      <c r="W50" s="157">
        <f t="shared" si="36"/>
        <v>53.44827586206896</v>
      </c>
      <c r="X50" s="160">
        <f t="shared" si="37"/>
        <v>19.298245614035086</v>
      </c>
      <c r="Y50" s="157">
        <f t="shared" si="38"/>
        <v>14.035087719298245</v>
      </c>
      <c r="Z50" s="172">
        <f t="shared" si="39"/>
        <v>66.66666666666666</v>
      </c>
      <c r="AA50" s="160">
        <f t="shared" si="40"/>
        <v>26.785714285714285</v>
      </c>
      <c r="AB50" s="172">
        <f>(Q50/$O50)*100</f>
        <v>73.21428571428571</v>
      </c>
    </row>
    <row r="51" spans="1:28" ht="12">
      <c r="A51" s="240">
        <v>43</v>
      </c>
      <c r="B51" s="151" t="s">
        <v>140</v>
      </c>
      <c r="C51" s="163">
        <f t="shared" si="20"/>
        <v>26</v>
      </c>
      <c r="D51" s="93">
        <v>12</v>
      </c>
      <c r="E51" s="93">
        <v>5</v>
      </c>
      <c r="F51" s="177">
        <v>9</v>
      </c>
      <c r="G51" s="163">
        <f t="shared" si="16"/>
        <v>26</v>
      </c>
      <c r="H51" s="93">
        <v>10</v>
      </c>
      <c r="I51" s="93">
        <v>5</v>
      </c>
      <c r="J51" s="177">
        <v>11</v>
      </c>
      <c r="K51" s="163">
        <f t="shared" si="17"/>
        <v>26</v>
      </c>
      <c r="L51" s="93">
        <v>8</v>
      </c>
      <c r="M51" s="93">
        <v>5</v>
      </c>
      <c r="N51" s="177">
        <v>13</v>
      </c>
      <c r="O51" s="78">
        <f t="shared" si="21"/>
        <v>26</v>
      </c>
      <c r="P51" s="95">
        <v>10</v>
      </c>
      <c r="Q51" s="95">
        <v>16</v>
      </c>
      <c r="R51" s="181">
        <f t="shared" si="31"/>
        <v>46.15384615384615</v>
      </c>
      <c r="S51" s="180">
        <f t="shared" si="32"/>
        <v>19.230769230769234</v>
      </c>
      <c r="T51" s="182">
        <f t="shared" si="33"/>
        <v>34.61538461538461</v>
      </c>
      <c r="U51" s="180">
        <f t="shared" si="34"/>
        <v>38.46153846153847</v>
      </c>
      <c r="V51" s="180">
        <f t="shared" si="35"/>
        <v>19.230769230769234</v>
      </c>
      <c r="W51" s="180">
        <f t="shared" si="36"/>
        <v>42.30769230769231</v>
      </c>
      <c r="X51" s="181">
        <f t="shared" si="37"/>
        <v>30.76923076923077</v>
      </c>
      <c r="Y51" s="180">
        <f t="shared" si="38"/>
        <v>19.230769230769234</v>
      </c>
      <c r="Z51" s="182">
        <f t="shared" si="39"/>
        <v>50</v>
      </c>
      <c r="AA51" s="79">
        <f t="shared" si="40"/>
        <v>38.46153846153847</v>
      </c>
      <c r="AB51" s="80">
        <f>(Q51/$O51)*100</f>
        <v>61.53846153846154</v>
      </c>
    </row>
    <row r="52" spans="1:28" ht="12">
      <c r="A52" s="164">
        <v>45</v>
      </c>
      <c r="B52" s="174" t="s">
        <v>77</v>
      </c>
      <c r="C52" s="164">
        <f t="shared" si="20"/>
        <v>465</v>
      </c>
      <c r="D52" s="176">
        <v>280</v>
      </c>
      <c r="E52" s="176">
        <v>78</v>
      </c>
      <c r="F52" s="178">
        <v>107</v>
      </c>
      <c r="G52" s="164">
        <f t="shared" si="16"/>
        <v>463</v>
      </c>
      <c r="H52" s="176">
        <v>86</v>
      </c>
      <c r="I52" s="176">
        <v>25</v>
      </c>
      <c r="J52" s="178">
        <v>352</v>
      </c>
      <c r="K52" s="164">
        <f t="shared" si="17"/>
        <v>462</v>
      </c>
      <c r="L52" s="176">
        <v>49</v>
      </c>
      <c r="M52" s="176">
        <v>26</v>
      </c>
      <c r="N52" s="178">
        <v>387</v>
      </c>
      <c r="O52" s="162">
        <f t="shared" si="21"/>
        <v>460</v>
      </c>
      <c r="P52" s="68">
        <v>52</v>
      </c>
      <c r="Q52" s="68">
        <v>408</v>
      </c>
      <c r="R52" s="160">
        <f t="shared" si="31"/>
        <v>60.215053763440864</v>
      </c>
      <c r="S52" s="157">
        <f t="shared" si="32"/>
        <v>16.7741935483871</v>
      </c>
      <c r="T52" s="172">
        <f t="shared" si="33"/>
        <v>23.010752688172044</v>
      </c>
      <c r="U52" s="157">
        <f t="shared" si="34"/>
        <v>18.57451403887689</v>
      </c>
      <c r="V52" s="157">
        <f t="shared" si="35"/>
        <v>5.399568034557236</v>
      </c>
      <c r="W52" s="157">
        <f t="shared" si="36"/>
        <v>76.02591792656588</v>
      </c>
      <c r="X52" s="160">
        <f t="shared" si="37"/>
        <v>10.606060606060606</v>
      </c>
      <c r="Y52" s="157">
        <f t="shared" si="38"/>
        <v>5.627705627705628</v>
      </c>
      <c r="Z52" s="172">
        <f t="shared" si="39"/>
        <v>83.76623376623377</v>
      </c>
      <c r="AA52" s="160">
        <f t="shared" si="40"/>
        <v>11.304347826086957</v>
      </c>
      <c r="AB52" s="172">
        <f t="shared" si="40"/>
        <v>88.69565217391305</v>
      </c>
    </row>
    <row r="53" spans="1:28" ht="12">
      <c r="A53" s="163">
        <v>46</v>
      </c>
      <c r="B53" s="173" t="s">
        <v>78</v>
      </c>
      <c r="C53" s="163">
        <f t="shared" si="20"/>
        <v>1060</v>
      </c>
      <c r="D53" s="93">
        <v>595</v>
      </c>
      <c r="E53" s="93">
        <v>113</v>
      </c>
      <c r="F53" s="177">
        <v>352</v>
      </c>
      <c r="G53" s="163">
        <f t="shared" si="16"/>
        <v>1060</v>
      </c>
      <c r="H53" s="93">
        <v>172</v>
      </c>
      <c r="I53" s="93">
        <v>69</v>
      </c>
      <c r="J53" s="177">
        <v>819</v>
      </c>
      <c r="K53" s="163">
        <f t="shared" si="17"/>
        <v>1059</v>
      </c>
      <c r="L53" s="95">
        <v>113</v>
      </c>
      <c r="M53" s="95">
        <v>53</v>
      </c>
      <c r="N53" s="168">
        <v>893</v>
      </c>
      <c r="O53" s="78">
        <f t="shared" si="21"/>
        <v>1059</v>
      </c>
      <c r="P53" s="95">
        <v>132</v>
      </c>
      <c r="Q53" s="95">
        <v>927</v>
      </c>
      <c r="R53" s="262">
        <f t="shared" si="31"/>
        <v>56.132075471698116</v>
      </c>
      <c r="S53" s="263">
        <f t="shared" si="32"/>
        <v>10.660377358490566</v>
      </c>
      <c r="T53" s="264">
        <f t="shared" si="33"/>
        <v>33.20754716981132</v>
      </c>
      <c r="U53" s="263">
        <f t="shared" si="34"/>
        <v>16.22641509433962</v>
      </c>
      <c r="V53" s="263">
        <f t="shared" si="35"/>
        <v>6.509433962264151</v>
      </c>
      <c r="W53" s="263">
        <f t="shared" si="36"/>
        <v>77.26415094339623</v>
      </c>
      <c r="X53" s="262">
        <f t="shared" si="37"/>
        <v>10.670443814919736</v>
      </c>
      <c r="Y53" s="263">
        <f t="shared" si="38"/>
        <v>5.004721435316336</v>
      </c>
      <c r="Z53" s="264">
        <f t="shared" si="39"/>
        <v>84.32483474976394</v>
      </c>
      <c r="AA53" s="262">
        <f t="shared" si="40"/>
        <v>12.464589235127479</v>
      </c>
      <c r="AB53" s="264">
        <f t="shared" si="40"/>
        <v>87.53541076487252</v>
      </c>
    </row>
    <row r="54" spans="1:28" ht="12">
      <c r="A54" s="164">
        <v>47</v>
      </c>
      <c r="B54" s="174" t="s">
        <v>79</v>
      </c>
      <c r="C54" s="164">
        <f t="shared" si="20"/>
        <v>1029</v>
      </c>
      <c r="D54" s="176">
        <v>589</v>
      </c>
      <c r="E54" s="176">
        <v>133</v>
      </c>
      <c r="F54" s="178">
        <v>307</v>
      </c>
      <c r="G54" s="164">
        <f t="shared" si="16"/>
        <v>1029</v>
      </c>
      <c r="H54" s="176">
        <v>176</v>
      </c>
      <c r="I54" s="176">
        <v>92</v>
      </c>
      <c r="J54" s="178">
        <v>761</v>
      </c>
      <c r="K54" s="164">
        <f t="shared" si="17"/>
        <v>1028</v>
      </c>
      <c r="L54" s="176">
        <v>117</v>
      </c>
      <c r="M54" s="176">
        <v>58</v>
      </c>
      <c r="N54" s="178">
        <v>853</v>
      </c>
      <c r="O54" s="162">
        <f t="shared" si="21"/>
        <v>1028</v>
      </c>
      <c r="P54" s="68">
        <v>214</v>
      </c>
      <c r="Q54" s="68">
        <v>814</v>
      </c>
      <c r="R54" s="160">
        <f t="shared" si="31"/>
        <v>57.24003887269193</v>
      </c>
      <c r="S54" s="157">
        <f t="shared" si="32"/>
        <v>12.925170068027212</v>
      </c>
      <c r="T54" s="172">
        <f t="shared" si="33"/>
        <v>29.834791059280857</v>
      </c>
      <c r="U54" s="157">
        <f t="shared" si="34"/>
        <v>17.103984450923228</v>
      </c>
      <c r="V54" s="157">
        <f t="shared" si="35"/>
        <v>8.940719144800777</v>
      </c>
      <c r="W54" s="157">
        <f t="shared" si="36"/>
        <v>73.955296404276</v>
      </c>
      <c r="X54" s="160">
        <f t="shared" si="37"/>
        <v>11.381322957198444</v>
      </c>
      <c r="Y54" s="157">
        <f t="shared" si="38"/>
        <v>5.642023346303502</v>
      </c>
      <c r="Z54" s="172">
        <f t="shared" si="39"/>
        <v>82.97665369649806</v>
      </c>
      <c r="AA54" s="160">
        <f t="shared" si="40"/>
        <v>20.817120622568094</v>
      </c>
      <c r="AB54" s="172">
        <f t="shared" si="40"/>
        <v>79.1828793774319</v>
      </c>
    </row>
    <row r="55" spans="1:28" ht="12">
      <c r="A55" s="163">
        <v>52</v>
      </c>
      <c r="B55" s="173" t="s">
        <v>80</v>
      </c>
      <c r="C55" s="163">
        <f t="shared" si="20"/>
        <v>152</v>
      </c>
      <c r="D55" s="93">
        <v>78</v>
      </c>
      <c r="E55" s="93">
        <v>15</v>
      </c>
      <c r="F55" s="177">
        <v>59</v>
      </c>
      <c r="G55" s="163">
        <f t="shared" si="16"/>
        <v>152</v>
      </c>
      <c r="H55" s="93">
        <v>24</v>
      </c>
      <c r="I55" s="93">
        <v>17</v>
      </c>
      <c r="J55" s="177">
        <v>111</v>
      </c>
      <c r="K55" s="163">
        <f t="shared" si="17"/>
        <v>152</v>
      </c>
      <c r="L55" s="93">
        <v>23</v>
      </c>
      <c r="M55" s="93">
        <v>10</v>
      </c>
      <c r="N55" s="177">
        <v>119</v>
      </c>
      <c r="O55" s="78">
        <f t="shared" si="21"/>
        <v>151</v>
      </c>
      <c r="P55" s="93">
        <v>20</v>
      </c>
      <c r="Q55" s="93">
        <v>131</v>
      </c>
      <c r="R55" s="262">
        <f aca="true" t="shared" si="41" ref="R55:R85">(D55/$C55)*100</f>
        <v>51.31578947368421</v>
      </c>
      <c r="S55" s="263">
        <f aca="true" t="shared" si="42" ref="S55:S85">(E55/$C55)*100</f>
        <v>9.868421052631579</v>
      </c>
      <c r="T55" s="264">
        <f aca="true" t="shared" si="43" ref="T55:T85">(F55/$C55)*100</f>
        <v>38.81578947368421</v>
      </c>
      <c r="U55" s="263">
        <f aca="true" t="shared" si="44" ref="U55:U85">(H55/$G55)*100</f>
        <v>15.789473684210526</v>
      </c>
      <c r="V55" s="263">
        <f aca="true" t="shared" si="45" ref="V55:V85">(I55/$G55)*100</f>
        <v>11.18421052631579</v>
      </c>
      <c r="W55" s="263">
        <f aca="true" t="shared" si="46" ref="W55:W85">(J55/$G55)*100</f>
        <v>73.02631578947368</v>
      </c>
      <c r="X55" s="262">
        <f aca="true" t="shared" si="47" ref="X55:X85">(L55/$K55)*100</f>
        <v>15.131578947368421</v>
      </c>
      <c r="Y55" s="263">
        <f aca="true" t="shared" si="48" ref="Y55:Y85">(M55/$K55)*100</f>
        <v>6.578947368421052</v>
      </c>
      <c r="Z55" s="264">
        <f aca="true" t="shared" si="49" ref="Z55:Z85">(N55/$K55)*100</f>
        <v>78.28947368421053</v>
      </c>
      <c r="AA55" s="262">
        <f aca="true" t="shared" si="50" ref="AA55:AA85">(P55/$O55)*100</f>
        <v>13.245033112582782</v>
      </c>
      <c r="AB55" s="264">
        <f aca="true" t="shared" si="51" ref="AB55:AB85">(Q55/$O55)*100</f>
        <v>86.75496688741721</v>
      </c>
    </row>
    <row r="56" spans="1:28" ht="12">
      <c r="A56" s="164">
        <v>53</v>
      </c>
      <c r="B56" s="174" t="s">
        <v>81</v>
      </c>
      <c r="C56" s="164">
        <f t="shared" si="20"/>
        <v>38</v>
      </c>
      <c r="D56" s="176">
        <v>20</v>
      </c>
      <c r="E56" s="176">
        <v>9</v>
      </c>
      <c r="F56" s="178">
        <v>9</v>
      </c>
      <c r="G56" s="164">
        <f t="shared" si="16"/>
        <v>38</v>
      </c>
      <c r="H56" s="176">
        <v>11</v>
      </c>
      <c r="I56" s="176">
        <v>9</v>
      </c>
      <c r="J56" s="178">
        <v>18</v>
      </c>
      <c r="K56" s="164">
        <f t="shared" si="17"/>
        <v>38</v>
      </c>
      <c r="L56" s="176">
        <v>6</v>
      </c>
      <c r="M56" s="176">
        <v>3</v>
      </c>
      <c r="N56" s="178">
        <v>29</v>
      </c>
      <c r="O56" s="162">
        <f t="shared" si="21"/>
        <v>38</v>
      </c>
      <c r="P56" s="68">
        <v>8</v>
      </c>
      <c r="Q56" s="68">
        <v>30</v>
      </c>
      <c r="R56" s="160">
        <f t="shared" si="41"/>
        <v>52.63157894736842</v>
      </c>
      <c r="S56" s="157">
        <f t="shared" si="42"/>
        <v>23.684210526315788</v>
      </c>
      <c r="T56" s="172">
        <f t="shared" si="43"/>
        <v>23.684210526315788</v>
      </c>
      <c r="U56" s="157">
        <f t="shared" si="44"/>
        <v>28.947368421052634</v>
      </c>
      <c r="V56" s="157">
        <f t="shared" si="45"/>
        <v>23.684210526315788</v>
      </c>
      <c r="W56" s="157">
        <f t="shared" si="46"/>
        <v>47.368421052631575</v>
      </c>
      <c r="X56" s="160">
        <f t="shared" si="47"/>
        <v>15.789473684210526</v>
      </c>
      <c r="Y56" s="157">
        <f t="shared" si="48"/>
        <v>7.894736842105263</v>
      </c>
      <c r="Z56" s="172">
        <f t="shared" si="49"/>
        <v>76.31578947368422</v>
      </c>
      <c r="AA56" s="160">
        <f t="shared" si="50"/>
        <v>21.052631578947366</v>
      </c>
      <c r="AB56" s="172">
        <f t="shared" si="51"/>
        <v>78.94736842105263</v>
      </c>
    </row>
    <row r="57" spans="1:28" ht="12">
      <c r="A57" s="163">
        <v>55</v>
      </c>
      <c r="B57" s="173" t="s">
        <v>82</v>
      </c>
      <c r="C57" s="163">
        <f t="shared" si="20"/>
        <v>438</v>
      </c>
      <c r="D57" s="93">
        <v>236</v>
      </c>
      <c r="E57" s="93">
        <v>119</v>
      </c>
      <c r="F57" s="177">
        <v>83</v>
      </c>
      <c r="G57" s="163">
        <f t="shared" si="16"/>
        <v>438</v>
      </c>
      <c r="H57" s="93">
        <v>117</v>
      </c>
      <c r="I57" s="93">
        <v>101</v>
      </c>
      <c r="J57" s="177">
        <v>220</v>
      </c>
      <c r="K57" s="163">
        <f t="shared" si="17"/>
        <v>437</v>
      </c>
      <c r="L57" s="93">
        <v>56</v>
      </c>
      <c r="M57" s="93">
        <v>89</v>
      </c>
      <c r="N57" s="177">
        <v>292</v>
      </c>
      <c r="O57" s="78">
        <f t="shared" si="21"/>
        <v>437</v>
      </c>
      <c r="P57" s="93">
        <v>208</v>
      </c>
      <c r="Q57" s="93">
        <v>229</v>
      </c>
      <c r="R57" s="262">
        <f t="shared" si="41"/>
        <v>53.88127853881278</v>
      </c>
      <c r="S57" s="263">
        <f t="shared" si="42"/>
        <v>27.168949771689498</v>
      </c>
      <c r="T57" s="264">
        <f t="shared" si="43"/>
        <v>18.949771689497716</v>
      </c>
      <c r="U57" s="263">
        <f t="shared" si="44"/>
        <v>26.71232876712329</v>
      </c>
      <c r="V57" s="263">
        <f t="shared" si="45"/>
        <v>23.059360730593607</v>
      </c>
      <c r="W57" s="263">
        <f t="shared" si="46"/>
        <v>50.2283105022831</v>
      </c>
      <c r="X57" s="262">
        <f t="shared" si="47"/>
        <v>12.814645308924485</v>
      </c>
      <c r="Y57" s="263">
        <f t="shared" si="48"/>
        <v>20.36613272311213</v>
      </c>
      <c r="Z57" s="264">
        <f t="shared" si="49"/>
        <v>66.81922196796339</v>
      </c>
      <c r="AA57" s="262">
        <f t="shared" si="50"/>
        <v>47.59725400457666</v>
      </c>
      <c r="AB57" s="264">
        <f t="shared" si="51"/>
        <v>52.40274599542334</v>
      </c>
    </row>
    <row r="58" spans="1:28" ht="12">
      <c r="A58" s="164">
        <v>56</v>
      </c>
      <c r="B58" s="174" t="s">
        <v>83</v>
      </c>
      <c r="C58" s="164">
        <f t="shared" si="20"/>
        <v>125</v>
      </c>
      <c r="D58" s="176">
        <v>68</v>
      </c>
      <c r="E58" s="176">
        <v>29</v>
      </c>
      <c r="F58" s="178">
        <v>28</v>
      </c>
      <c r="G58" s="164">
        <f t="shared" si="16"/>
        <v>125</v>
      </c>
      <c r="H58" s="176">
        <v>43</v>
      </c>
      <c r="I58" s="176">
        <v>24</v>
      </c>
      <c r="J58" s="178">
        <v>58</v>
      </c>
      <c r="K58" s="164">
        <f t="shared" si="17"/>
        <v>124</v>
      </c>
      <c r="L58" s="176">
        <v>26</v>
      </c>
      <c r="M58" s="176">
        <v>13</v>
      </c>
      <c r="N58" s="178">
        <v>85</v>
      </c>
      <c r="O58" s="162">
        <f t="shared" si="21"/>
        <v>124</v>
      </c>
      <c r="P58" s="68">
        <v>45</v>
      </c>
      <c r="Q58" s="68">
        <v>79</v>
      </c>
      <c r="R58" s="160">
        <f t="shared" si="41"/>
        <v>54.400000000000006</v>
      </c>
      <c r="S58" s="157">
        <f t="shared" si="42"/>
        <v>23.200000000000003</v>
      </c>
      <c r="T58" s="172">
        <f t="shared" si="43"/>
        <v>22.400000000000002</v>
      </c>
      <c r="U58" s="157">
        <f t="shared" si="44"/>
        <v>34.4</v>
      </c>
      <c r="V58" s="157">
        <f t="shared" si="45"/>
        <v>19.2</v>
      </c>
      <c r="W58" s="157">
        <f t="shared" si="46"/>
        <v>46.400000000000006</v>
      </c>
      <c r="X58" s="160">
        <f t="shared" si="47"/>
        <v>20.967741935483872</v>
      </c>
      <c r="Y58" s="157">
        <f t="shared" si="48"/>
        <v>10.483870967741936</v>
      </c>
      <c r="Z58" s="172">
        <f t="shared" si="49"/>
        <v>68.54838709677419</v>
      </c>
      <c r="AA58" s="160">
        <f t="shared" si="50"/>
        <v>36.29032258064516</v>
      </c>
      <c r="AB58" s="172">
        <f t="shared" si="51"/>
        <v>63.70967741935484</v>
      </c>
    </row>
    <row r="59" spans="1:28" s="13" customFormat="1" ht="12">
      <c r="A59" s="163">
        <v>58</v>
      </c>
      <c r="B59" s="173" t="s">
        <v>84</v>
      </c>
      <c r="C59" s="163">
        <f t="shared" si="20"/>
        <v>53</v>
      </c>
      <c r="D59" s="93">
        <v>22</v>
      </c>
      <c r="E59" s="93">
        <v>15</v>
      </c>
      <c r="F59" s="177">
        <v>16</v>
      </c>
      <c r="G59" s="163">
        <f t="shared" si="16"/>
        <v>53</v>
      </c>
      <c r="H59" s="93">
        <v>2</v>
      </c>
      <c r="I59" s="93">
        <v>9</v>
      </c>
      <c r="J59" s="177">
        <v>42</v>
      </c>
      <c r="K59" s="163">
        <f t="shared" si="17"/>
        <v>53</v>
      </c>
      <c r="L59" s="93"/>
      <c r="M59" s="93">
        <v>6</v>
      </c>
      <c r="N59" s="177">
        <v>47</v>
      </c>
      <c r="O59" s="78">
        <f t="shared" si="21"/>
        <v>53</v>
      </c>
      <c r="P59" s="93">
        <v>19</v>
      </c>
      <c r="Q59" s="93">
        <v>34</v>
      </c>
      <c r="R59" s="262">
        <f t="shared" si="41"/>
        <v>41.509433962264154</v>
      </c>
      <c r="S59" s="263">
        <f t="shared" si="42"/>
        <v>28.30188679245283</v>
      </c>
      <c r="T59" s="264">
        <f t="shared" si="43"/>
        <v>30.18867924528302</v>
      </c>
      <c r="U59" s="263">
        <f t="shared" si="44"/>
        <v>3.7735849056603774</v>
      </c>
      <c r="V59" s="263">
        <f t="shared" si="45"/>
        <v>16.9811320754717</v>
      </c>
      <c r="W59" s="263">
        <f t="shared" si="46"/>
        <v>79.24528301886792</v>
      </c>
      <c r="X59" s="262">
        <f t="shared" si="47"/>
        <v>0</v>
      </c>
      <c r="Y59" s="263">
        <f t="shared" si="48"/>
        <v>11.320754716981133</v>
      </c>
      <c r="Z59" s="264">
        <f t="shared" si="49"/>
        <v>88.67924528301887</v>
      </c>
      <c r="AA59" s="262">
        <f t="shared" si="50"/>
        <v>35.84905660377358</v>
      </c>
      <c r="AB59" s="264">
        <f t="shared" si="51"/>
        <v>64.15094339622641</v>
      </c>
    </row>
    <row r="60" spans="1:28" ht="12">
      <c r="A60" s="164">
        <v>59</v>
      </c>
      <c r="B60" s="174" t="s">
        <v>85</v>
      </c>
      <c r="C60" s="164">
        <f t="shared" si="20"/>
        <v>34</v>
      </c>
      <c r="D60" s="176">
        <v>15</v>
      </c>
      <c r="E60" s="176">
        <v>10</v>
      </c>
      <c r="F60" s="178">
        <v>9</v>
      </c>
      <c r="G60" s="164">
        <f t="shared" si="16"/>
        <v>34</v>
      </c>
      <c r="H60" s="176">
        <v>9</v>
      </c>
      <c r="I60" s="176">
        <v>7</v>
      </c>
      <c r="J60" s="178">
        <v>18</v>
      </c>
      <c r="K60" s="164">
        <f t="shared" si="17"/>
        <v>34</v>
      </c>
      <c r="L60" s="176">
        <v>2</v>
      </c>
      <c r="M60" s="176">
        <v>3</v>
      </c>
      <c r="N60" s="178">
        <v>29</v>
      </c>
      <c r="O60" s="162">
        <f t="shared" si="21"/>
        <v>34</v>
      </c>
      <c r="P60" s="68">
        <v>15</v>
      </c>
      <c r="Q60" s="68">
        <v>19</v>
      </c>
      <c r="R60" s="160">
        <f t="shared" si="41"/>
        <v>44.11764705882353</v>
      </c>
      <c r="S60" s="157">
        <f t="shared" si="42"/>
        <v>29.411764705882355</v>
      </c>
      <c r="T60" s="172">
        <f t="shared" si="43"/>
        <v>26.47058823529412</v>
      </c>
      <c r="U60" s="157">
        <f t="shared" si="44"/>
        <v>26.47058823529412</v>
      </c>
      <c r="V60" s="157">
        <f t="shared" si="45"/>
        <v>20.588235294117645</v>
      </c>
      <c r="W60" s="157">
        <f t="shared" si="46"/>
        <v>52.94117647058824</v>
      </c>
      <c r="X60" s="160">
        <f t="shared" si="47"/>
        <v>5.88235294117647</v>
      </c>
      <c r="Y60" s="157">
        <f t="shared" si="48"/>
        <v>8.823529411764707</v>
      </c>
      <c r="Z60" s="172">
        <f t="shared" si="49"/>
        <v>85.29411764705883</v>
      </c>
      <c r="AA60" s="160">
        <f t="shared" si="50"/>
        <v>44.11764705882353</v>
      </c>
      <c r="AB60" s="172">
        <f t="shared" si="51"/>
        <v>55.88235294117647</v>
      </c>
    </row>
    <row r="61" spans="1:28" s="13" customFormat="1" ht="12">
      <c r="A61" s="163">
        <v>60</v>
      </c>
      <c r="B61" s="173" t="s">
        <v>86</v>
      </c>
      <c r="C61" s="163">
        <f t="shared" si="20"/>
        <v>37</v>
      </c>
      <c r="D61" s="93">
        <v>16</v>
      </c>
      <c r="E61" s="93">
        <v>6</v>
      </c>
      <c r="F61" s="177">
        <v>15</v>
      </c>
      <c r="G61" s="163">
        <f t="shared" si="16"/>
        <v>37</v>
      </c>
      <c r="H61" s="93">
        <v>8</v>
      </c>
      <c r="I61" s="93">
        <v>3</v>
      </c>
      <c r="J61" s="177">
        <v>26</v>
      </c>
      <c r="K61" s="163">
        <f t="shared" si="17"/>
        <v>37</v>
      </c>
      <c r="L61" s="93">
        <v>7</v>
      </c>
      <c r="M61" s="93">
        <v>4</v>
      </c>
      <c r="N61" s="177">
        <v>26</v>
      </c>
      <c r="O61" s="78">
        <f t="shared" si="21"/>
        <v>37</v>
      </c>
      <c r="P61" s="93">
        <v>5</v>
      </c>
      <c r="Q61" s="93">
        <v>32</v>
      </c>
      <c r="R61" s="262">
        <f t="shared" si="41"/>
        <v>43.24324324324324</v>
      </c>
      <c r="S61" s="263">
        <f t="shared" si="42"/>
        <v>16.216216216216218</v>
      </c>
      <c r="T61" s="264">
        <f t="shared" si="43"/>
        <v>40.54054054054054</v>
      </c>
      <c r="U61" s="263">
        <f t="shared" si="44"/>
        <v>21.62162162162162</v>
      </c>
      <c r="V61" s="263">
        <f t="shared" si="45"/>
        <v>8.108108108108109</v>
      </c>
      <c r="W61" s="263">
        <f t="shared" si="46"/>
        <v>70.27027027027027</v>
      </c>
      <c r="X61" s="262">
        <f t="shared" si="47"/>
        <v>18.91891891891892</v>
      </c>
      <c r="Y61" s="263">
        <f t="shared" si="48"/>
        <v>10.81081081081081</v>
      </c>
      <c r="Z61" s="264">
        <f t="shared" si="49"/>
        <v>70.27027027027027</v>
      </c>
      <c r="AA61" s="262">
        <f t="shared" si="50"/>
        <v>13.513513513513514</v>
      </c>
      <c r="AB61" s="264">
        <f t="shared" si="51"/>
        <v>86.48648648648648</v>
      </c>
    </row>
    <row r="62" spans="1:28" ht="12">
      <c r="A62" s="164">
        <v>61</v>
      </c>
      <c r="B62" s="174" t="s">
        <v>87</v>
      </c>
      <c r="C62" s="164">
        <f t="shared" si="20"/>
        <v>77</v>
      </c>
      <c r="D62" s="176">
        <v>26</v>
      </c>
      <c r="E62" s="176">
        <v>17</v>
      </c>
      <c r="F62" s="178">
        <v>34</v>
      </c>
      <c r="G62" s="164">
        <f t="shared" si="16"/>
        <v>76</v>
      </c>
      <c r="H62" s="176">
        <v>16</v>
      </c>
      <c r="I62" s="176">
        <v>10</v>
      </c>
      <c r="J62" s="178">
        <v>50</v>
      </c>
      <c r="K62" s="164">
        <f t="shared" si="17"/>
        <v>75</v>
      </c>
      <c r="L62" s="176">
        <v>10</v>
      </c>
      <c r="M62" s="176">
        <v>1</v>
      </c>
      <c r="N62" s="178">
        <v>64</v>
      </c>
      <c r="O62" s="162">
        <f t="shared" si="21"/>
        <v>75</v>
      </c>
      <c r="P62" s="68">
        <v>9</v>
      </c>
      <c r="Q62" s="68">
        <v>66</v>
      </c>
      <c r="R62" s="160">
        <f t="shared" si="41"/>
        <v>33.76623376623377</v>
      </c>
      <c r="S62" s="157">
        <f t="shared" si="42"/>
        <v>22.07792207792208</v>
      </c>
      <c r="T62" s="172">
        <f t="shared" si="43"/>
        <v>44.15584415584416</v>
      </c>
      <c r="U62" s="157">
        <f t="shared" si="44"/>
        <v>21.052631578947366</v>
      </c>
      <c r="V62" s="157">
        <f t="shared" si="45"/>
        <v>13.157894736842104</v>
      </c>
      <c r="W62" s="157">
        <f t="shared" si="46"/>
        <v>65.78947368421053</v>
      </c>
      <c r="X62" s="160">
        <f t="shared" si="47"/>
        <v>13.333333333333334</v>
      </c>
      <c r="Y62" s="157">
        <f t="shared" si="48"/>
        <v>1.3333333333333335</v>
      </c>
      <c r="Z62" s="172">
        <f t="shared" si="49"/>
        <v>85.33333333333334</v>
      </c>
      <c r="AA62" s="160">
        <f t="shared" si="50"/>
        <v>12</v>
      </c>
      <c r="AB62" s="172">
        <f t="shared" si="51"/>
        <v>88</v>
      </c>
    </row>
    <row r="63" spans="1:28" ht="12">
      <c r="A63" s="163">
        <v>62</v>
      </c>
      <c r="B63" s="173" t="s">
        <v>88</v>
      </c>
      <c r="C63" s="163">
        <f t="shared" si="20"/>
        <v>108</v>
      </c>
      <c r="D63" s="93">
        <v>52</v>
      </c>
      <c r="E63" s="93">
        <v>18</v>
      </c>
      <c r="F63" s="177">
        <v>38</v>
      </c>
      <c r="G63" s="163">
        <f t="shared" si="16"/>
        <v>108</v>
      </c>
      <c r="H63" s="93">
        <v>27</v>
      </c>
      <c r="I63" s="93">
        <v>11</v>
      </c>
      <c r="J63" s="177">
        <v>70</v>
      </c>
      <c r="K63" s="163">
        <f t="shared" si="17"/>
        <v>108</v>
      </c>
      <c r="L63" s="93">
        <v>17</v>
      </c>
      <c r="M63" s="93">
        <v>6</v>
      </c>
      <c r="N63" s="177">
        <v>85</v>
      </c>
      <c r="O63" s="78">
        <f t="shared" si="21"/>
        <v>108</v>
      </c>
      <c r="P63" s="93">
        <v>12</v>
      </c>
      <c r="Q63" s="93">
        <v>96</v>
      </c>
      <c r="R63" s="262">
        <f t="shared" si="41"/>
        <v>48.148148148148145</v>
      </c>
      <c r="S63" s="263">
        <f t="shared" si="42"/>
        <v>16.666666666666664</v>
      </c>
      <c r="T63" s="264">
        <f t="shared" si="43"/>
        <v>35.18518518518518</v>
      </c>
      <c r="U63" s="263">
        <f t="shared" si="44"/>
        <v>25</v>
      </c>
      <c r="V63" s="263">
        <f t="shared" si="45"/>
        <v>10.185185185185185</v>
      </c>
      <c r="W63" s="263">
        <f t="shared" si="46"/>
        <v>64.81481481481481</v>
      </c>
      <c r="X63" s="262">
        <f t="shared" si="47"/>
        <v>15.74074074074074</v>
      </c>
      <c r="Y63" s="263">
        <f t="shared" si="48"/>
        <v>5.555555555555555</v>
      </c>
      <c r="Z63" s="264">
        <f t="shared" si="49"/>
        <v>78.70370370370371</v>
      </c>
      <c r="AA63" s="262">
        <f t="shared" si="50"/>
        <v>11.11111111111111</v>
      </c>
      <c r="AB63" s="264">
        <f t="shared" si="51"/>
        <v>88.88888888888889</v>
      </c>
    </row>
    <row r="64" spans="1:28" ht="12">
      <c r="A64" s="164">
        <v>63</v>
      </c>
      <c r="B64" s="174" t="s">
        <v>89</v>
      </c>
      <c r="C64" s="164">
        <f t="shared" si="20"/>
        <v>31</v>
      </c>
      <c r="D64" s="176">
        <v>15</v>
      </c>
      <c r="E64" s="176">
        <v>6</v>
      </c>
      <c r="F64" s="178">
        <v>10</v>
      </c>
      <c r="G64" s="164">
        <f t="shared" si="16"/>
        <v>31</v>
      </c>
      <c r="H64" s="176">
        <v>9</v>
      </c>
      <c r="I64" s="176">
        <v>4</v>
      </c>
      <c r="J64" s="178">
        <v>18</v>
      </c>
      <c r="K64" s="164">
        <f t="shared" si="17"/>
        <v>31</v>
      </c>
      <c r="L64" s="176">
        <v>5</v>
      </c>
      <c r="M64" s="176">
        <v>3</v>
      </c>
      <c r="N64" s="178">
        <v>23</v>
      </c>
      <c r="O64" s="162">
        <f t="shared" si="21"/>
        <v>31</v>
      </c>
      <c r="P64" s="68">
        <v>3</v>
      </c>
      <c r="Q64" s="68">
        <v>28</v>
      </c>
      <c r="R64" s="160">
        <f t="shared" si="41"/>
        <v>48.38709677419355</v>
      </c>
      <c r="S64" s="157">
        <f t="shared" si="42"/>
        <v>19.35483870967742</v>
      </c>
      <c r="T64" s="172">
        <f t="shared" si="43"/>
        <v>32.25806451612903</v>
      </c>
      <c r="U64" s="157">
        <f t="shared" si="44"/>
        <v>29.03225806451613</v>
      </c>
      <c r="V64" s="157">
        <f t="shared" si="45"/>
        <v>12.903225806451612</v>
      </c>
      <c r="W64" s="157">
        <f t="shared" si="46"/>
        <v>58.06451612903226</v>
      </c>
      <c r="X64" s="160">
        <f t="shared" si="47"/>
        <v>16.129032258064516</v>
      </c>
      <c r="Y64" s="157">
        <f t="shared" si="48"/>
        <v>9.67741935483871</v>
      </c>
      <c r="Z64" s="172">
        <f t="shared" si="49"/>
        <v>74.19354838709677</v>
      </c>
      <c r="AA64" s="160">
        <f t="shared" si="50"/>
        <v>9.67741935483871</v>
      </c>
      <c r="AB64" s="172">
        <f t="shared" si="51"/>
        <v>90.32258064516128</v>
      </c>
    </row>
    <row r="65" spans="1:28" ht="12">
      <c r="A65" s="163">
        <v>68</v>
      </c>
      <c r="B65" s="173" t="s">
        <v>90</v>
      </c>
      <c r="C65" s="163">
        <f t="shared" si="20"/>
        <v>106</v>
      </c>
      <c r="D65" s="93">
        <v>40</v>
      </c>
      <c r="E65" s="93">
        <v>22</v>
      </c>
      <c r="F65" s="177">
        <v>44</v>
      </c>
      <c r="G65" s="163">
        <f t="shared" si="16"/>
        <v>106</v>
      </c>
      <c r="H65" s="93">
        <v>14</v>
      </c>
      <c r="I65" s="93">
        <v>8</v>
      </c>
      <c r="J65" s="177">
        <v>84</v>
      </c>
      <c r="K65" s="163">
        <f t="shared" si="17"/>
        <v>106</v>
      </c>
      <c r="L65" s="93">
        <v>9</v>
      </c>
      <c r="M65" s="93">
        <v>5</v>
      </c>
      <c r="N65" s="177">
        <v>92</v>
      </c>
      <c r="O65" s="78">
        <f t="shared" si="21"/>
        <v>106</v>
      </c>
      <c r="P65" s="93">
        <v>11</v>
      </c>
      <c r="Q65" s="93">
        <v>95</v>
      </c>
      <c r="R65" s="262">
        <f t="shared" si="41"/>
        <v>37.735849056603776</v>
      </c>
      <c r="S65" s="263">
        <f t="shared" si="42"/>
        <v>20.754716981132077</v>
      </c>
      <c r="T65" s="264">
        <f t="shared" si="43"/>
        <v>41.509433962264154</v>
      </c>
      <c r="U65" s="263">
        <f t="shared" si="44"/>
        <v>13.20754716981132</v>
      </c>
      <c r="V65" s="263">
        <f t="shared" si="45"/>
        <v>7.547169811320755</v>
      </c>
      <c r="W65" s="263">
        <f t="shared" si="46"/>
        <v>79.24528301886792</v>
      </c>
      <c r="X65" s="262">
        <f t="shared" si="47"/>
        <v>8.49056603773585</v>
      </c>
      <c r="Y65" s="263">
        <f t="shared" si="48"/>
        <v>4.716981132075472</v>
      </c>
      <c r="Z65" s="264">
        <f t="shared" si="49"/>
        <v>86.79245283018868</v>
      </c>
      <c r="AA65" s="262">
        <f t="shared" si="50"/>
        <v>10.377358490566039</v>
      </c>
      <c r="AB65" s="264">
        <f t="shared" si="51"/>
        <v>89.62264150943396</v>
      </c>
    </row>
    <row r="66" spans="1:28" ht="12">
      <c r="A66" s="164">
        <v>69</v>
      </c>
      <c r="B66" s="174" t="s">
        <v>91</v>
      </c>
      <c r="C66" s="164">
        <f t="shared" si="20"/>
        <v>46</v>
      </c>
      <c r="D66" s="176">
        <v>13</v>
      </c>
      <c r="E66" s="176">
        <v>7</v>
      </c>
      <c r="F66" s="178">
        <v>26</v>
      </c>
      <c r="G66" s="164">
        <f t="shared" si="16"/>
        <v>46</v>
      </c>
      <c r="H66" s="176">
        <v>6</v>
      </c>
      <c r="I66" s="176">
        <v>5</v>
      </c>
      <c r="J66" s="178">
        <v>35</v>
      </c>
      <c r="K66" s="164">
        <f t="shared" si="17"/>
        <v>46</v>
      </c>
      <c r="L66" s="176">
        <v>4</v>
      </c>
      <c r="M66" s="176">
        <v>2</v>
      </c>
      <c r="N66" s="178">
        <v>40</v>
      </c>
      <c r="O66" s="162">
        <f t="shared" si="21"/>
        <v>46</v>
      </c>
      <c r="P66" s="68">
        <v>6</v>
      </c>
      <c r="Q66" s="68">
        <v>40</v>
      </c>
      <c r="R66" s="160">
        <f t="shared" si="41"/>
        <v>28.26086956521739</v>
      </c>
      <c r="S66" s="157">
        <f t="shared" si="42"/>
        <v>15.217391304347828</v>
      </c>
      <c r="T66" s="172">
        <f t="shared" si="43"/>
        <v>56.52173913043478</v>
      </c>
      <c r="U66" s="157">
        <f t="shared" si="44"/>
        <v>13.043478260869565</v>
      </c>
      <c r="V66" s="157">
        <f t="shared" si="45"/>
        <v>10.869565217391305</v>
      </c>
      <c r="W66" s="157">
        <f t="shared" si="46"/>
        <v>76.08695652173914</v>
      </c>
      <c r="X66" s="160">
        <f t="shared" si="47"/>
        <v>8.695652173913043</v>
      </c>
      <c r="Y66" s="157">
        <f t="shared" si="48"/>
        <v>4.3478260869565215</v>
      </c>
      <c r="Z66" s="172">
        <f t="shared" si="49"/>
        <v>86.95652173913044</v>
      </c>
      <c r="AA66" s="160">
        <f t="shared" si="50"/>
        <v>13.043478260869565</v>
      </c>
      <c r="AB66" s="172">
        <f t="shared" si="51"/>
        <v>86.95652173913044</v>
      </c>
    </row>
    <row r="67" spans="1:28" ht="12">
      <c r="A67" s="163">
        <v>70</v>
      </c>
      <c r="B67" s="173" t="s">
        <v>92</v>
      </c>
      <c r="C67" s="163">
        <f t="shared" si="20"/>
        <v>51</v>
      </c>
      <c r="D67" s="93">
        <v>16</v>
      </c>
      <c r="E67" s="93">
        <v>15</v>
      </c>
      <c r="F67" s="177">
        <v>20</v>
      </c>
      <c r="G67" s="163">
        <f t="shared" si="16"/>
        <v>51</v>
      </c>
      <c r="H67" s="93">
        <v>9</v>
      </c>
      <c r="I67" s="93">
        <v>5</v>
      </c>
      <c r="J67" s="177">
        <v>37</v>
      </c>
      <c r="K67" s="163">
        <f t="shared" si="17"/>
        <v>50</v>
      </c>
      <c r="L67" s="93">
        <v>2</v>
      </c>
      <c r="M67" s="93">
        <v>2</v>
      </c>
      <c r="N67" s="177">
        <v>46</v>
      </c>
      <c r="O67" s="78">
        <f t="shared" si="21"/>
        <v>50</v>
      </c>
      <c r="P67" s="93">
        <v>5</v>
      </c>
      <c r="Q67" s="93">
        <v>45</v>
      </c>
      <c r="R67" s="262">
        <f t="shared" si="41"/>
        <v>31.372549019607842</v>
      </c>
      <c r="S67" s="263">
        <f t="shared" si="42"/>
        <v>29.411764705882355</v>
      </c>
      <c r="T67" s="264">
        <f t="shared" si="43"/>
        <v>39.21568627450981</v>
      </c>
      <c r="U67" s="263">
        <f t="shared" si="44"/>
        <v>17.647058823529413</v>
      </c>
      <c r="V67" s="263">
        <f t="shared" si="45"/>
        <v>9.803921568627452</v>
      </c>
      <c r="W67" s="263">
        <f t="shared" si="46"/>
        <v>72.54901960784314</v>
      </c>
      <c r="X67" s="262">
        <f t="shared" si="47"/>
        <v>4</v>
      </c>
      <c r="Y67" s="263">
        <f t="shared" si="48"/>
        <v>4</v>
      </c>
      <c r="Z67" s="264">
        <f t="shared" si="49"/>
        <v>92</v>
      </c>
      <c r="AA67" s="262">
        <f t="shared" si="50"/>
        <v>10</v>
      </c>
      <c r="AB67" s="264">
        <f t="shared" si="51"/>
        <v>90</v>
      </c>
    </row>
    <row r="68" spans="1:28" ht="12">
      <c r="A68" s="164">
        <v>71</v>
      </c>
      <c r="B68" s="174" t="s">
        <v>93</v>
      </c>
      <c r="C68" s="164">
        <f t="shared" si="20"/>
        <v>92</v>
      </c>
      <c r="D68" s="176">
        <v>40</v>
      </c>
      <c r="E68" s="176">
        <v>19</v>
      </c>
      <c r="F68" s="178">
        <v>33</v>
      </c>
      <c r="G68" s="164">
        <f t="shared" si="16"/>
        <v>92</v>
      </c>
      <c r="H68" s="176">
        <v>16</v>
      </c>
      <c r="I68" s="176">
        <v>17</v>
      </c>
      <c r="J68" s="178">
        <v>59</v>
      </c>
      <c r="K68" s="164">
        <f t="shared" si="17"/>
        <v>91</v>
      </c>
      <c r="L68" s="176">
        <v>10</v>
      </c>
      <c r="M68" s="176">
        <v>8</v>
      </c>
      <c r="N68" s="178">
        <v>73</v>
      </c>
      <c r="O68" s="162">
        <f t="shared" si="21"/>
        <v>91</v>
      </c>
      <c r="P68" s="68">
        <v>23</v>
      </c>
      <c r="Q68" s="68">
        <v>68</v>
      </c>
      <c r="R68" s="160">
        <f t="shared" si="41"/>
        <v>43.47826086956522</v>
      </c>
      <c r="S68" s="157">
        <f t="shared" si="42"/>
        <v>20.652173913043477</v>
      </c>
      <c r="T68" s="172">
        <f t="shared" si="43"/>
        <v>35.869565217391305</v>
      </c>
      <c r="U68" s="157">
        <f t="shared" si="44"/>
        <v>17.391304347826086</v>
      </c>
      <c r="V68" s="157">
        <f t="shared" si="45"/>
        <v>18.478260869565215</v>
      </c>
      <c r="W68" s="157">
        <f t="shared" si="46"/>
        <v>64.13043478260869</v>
      </c>
      <c r="X68" s="160">
        <f t="shared" si="47"/>
        <v>10.989010989010989</v>
      </c>
      <c r="Y68" s="157">
        <f t="shared" si="48"/>
        <v>8.791208791208792</v>
      </c>
      <c r="Z68" s="172">
        <f t="shared" si="49"/>
        <v>80.21978021978022</v>
      </c>
      <c r="AA68" s="160">
        <f t="shared" si="50"/>
        <v>25.274725274725274</v>
      </c>
      <c r="AB68" s="172">
        <f t="shared" si="51"/>
        <v>74.72527472527473</v>
      </c>
    </row>
    <row r="69" spans="1:28" ht="12">
      <c r="A69" s="163">
        <v>72</v>
      </c>
      <c r="B69" s="173" t="s">
        <v>94</v>
      </c>
      <c r="C69" s="163">
        <f t="shared" si="20"/>
        <v>18</v>
      </c>
      <c r="D69" s="93">
        <v>4</v>
      </c>
      <c r="E69" s="93">
        <v>3</v>
      </c>
      <c r="F69" s="177">
        <v>11</v>
      </c>
      <c r="G69" s="163">
        <f t="shared" si="16"/>
        <v>18</v>
      </c>
      <c r="H69" s="93">
        <v>4</v>
      </c>
      <c r="I69" s="93">
        <v>1</v>
      </c>
      <c r="J69" s="177">
        <v>13</v>
      </c>
      <c r="K69" s="163">
        <f t="shared" si="17"/>
        <v>18</v>
      </c>
      <c r="L69" s="93">
        <v>5</v>
      </c>
      <c r="M69" s="93">
        <v>1</v>
      </c>
      <c r="N69" s="177">
        <v>12</v>
      </c>
      <c r="O69" s="78">
        <f t="shared" si="21"/>
        <v>18</v>
      </c>
      <c r="P69" s="93">
        <v>1</v>
      </c>
      <c r="Q69" s="93">
        <v>17</v>
      </c>
      <c r="R69" s="262">
        <f t="shared" si="41"/>
        <v>22.22222222222222</v>
      </c>
      <c r="S69" s="263">
        <f t="shared" si="42"/>
        <v>16.666666666666664</v>
      </c>
      <c r="T69" s="264">
        <f t="shared" si="43"/>
        <v>61.111111111111114</v>
      </c>
      <c r="U69" s="263">
        <f t="shared" si="44"/>
        <v>22.22222222222222</v>
      </c>
      <c r="V69" s="263">
        <f t="shared" si="45"/>
        <v>5.555555555555555</v>
      </c>
      <c r="W69" s="263">
        <f t="shared" si="46"/>
        <v>72.22222222222221</v>
      </c>
      <c r="X69" s="262">
        <f t="shared" si="47"/>
        <v>27.77777777777778</v>
      </c>
      <c r="Y69" s="263">
        <f t="shared" si="48"/>
        <v>5.555555555555555</v>
      </c>
      <c r="Z69" s="264">
        <f t="shared" si="49"/>
        <v>66.66666666666666</v>
      </c>
      <c r="AA69" s="262">
        <f t="shared" si="50"/>
        <v>5.555555555555555</v>
      </c>
      <c r="AB69" s="264">
        <f t="shared" si="51"/>
        <v>94.44444444444444</v>
      </c>
    </row>
    <row r="70" spans="1:28" ht="12">
      <c r="A70" s="164">
        <v>73</v>
      </c>
      <c r="B70" s="174" t="s">
        <v>95</v>
      </c>
      <c r="C70" s="164">
        <f t="shared" si="20"/>
        <v>82</v>
      </c>
      <c r="D70" s="176">
        <v>37</v>
      </c>
      <c r="E70" s="176">
        <v>20</v>
      </c>
      <c r="F70" s="178">
        <v>25</v>
      </c>
      <c r="G70" s="164">
        <f t="shared" si="16"/>
        <v>82</v>
      </c>
      <c r="H70" s="176">
        <v>19</v>
      </c>
      <c r="I70" s="176">
        <v>11</v>
      </c>
      <c r="J70" s="178">
        <v>52</v>
      </c>
      <c r="K70" s="164">
        <f t="shared" si="17"/>
        <v>82</v>
      </c>
      <c r="L70" s="176">
        <v>8</v>
      </c>
      <c r="M70" s="176">
        <v>10</v>
      </c>
      <c r="N70" s="178">
        <v>64</v>
      </c>
      <c r="O70" s="162">
        <f t="shared" si="21"/>
        <v>82</v>
      </c>
      <c r="P70" s="68">
        <v>13</v>
      </c>
      <c r="Q70" s="68">
        <v>69</v>
      </c>
      <c r="R70" s="160">
        <f t="shared" si="41"/>
        <v>45.1219512195122</v>
      </c>
      <c r="S70" s="157">
        <f t="shared" si="42"/>
        <v>24.390243902439025</v>
      </c>
      <c r="T70" s="172">
        <f t="shared" si="43"/>
        <v>30.48780487804878</v>
      </c>
      <c r="U70" s="157">
        <f t="shared" si="44"/>
        <v>23.170731707317074</v>
      </c>
      <c r="V70" s="157">
        <f t="shared" si="45"/>
        <v>13.414634146341465</v>
      </c>
      <c r="W70" s="157">
        <f t="shared" si="46"/>
        <v>63.41463414634146</v>
      </c>
      <c r="X70" s="160">
        <f t="shared" si="47"/>
        <v>9.75609756097561</v>
      </c>
      <c r="Y70" s="157">
        <f t="shared" si="48"/>
        <v>12.195121951219512</v>
      </c>
      <c r="Z70" s="172">
        <f t="shared" si="49"/>
        <v>78.04878048780488</v>
      </c>
      <c r="AA70" s="160">
        <f t="shared" si="50"/>
        <v>15.853658536585366</v>
      </c>
      <c r="AB70" s="172">
        <f t="shared" si="51"/>
        <v>84.14634146341463</v>
      </c>
    </row>
    <row r="71" spans="1:28" ht="12">
      <c r="A71" s="163">
        <v>74</v>
      </c>
      <c r="B71" s="173" t="s">
        <v>96</v>
      </c>
      <c r="C71" s="163">
        <f t="shared" si="20"/>
        <v>10</v>
      </c>
      <c r="D71" s="93">
        <v>3</v>
      </c>
      <c r="E71" s="93">
        <v>1</v>
      </c>
      <c r="F71" s="177">
        <v>6</v>
      </c>
      <c r="G71" s="163">
        <f t="shared" si="16"/>
        <v>10</v>
      </c>
      <c r="H71" s="93">
        <v>2</v>
      </c>
      <c r="I71" s="93"/>
      <c r="J71" s="177">
        <v>8</v>
      </c>
      <c r="K71" s="163">
        <f t="shared" si="17"/>
        <v>10</v>
      </c>
      <c r="L71" s="93">
        <v>1</v>
      </c>
      <c r="M71" s="93">
        <v>2</v>
      </c>
      <c r="N71" s="177">
        <v>7</v>
      </c>
      <c r="O71" s="78">
        <f t="shared" si="21"/>
        <v>10</v>
      </c>
      <c r="P71" s="93">
        <v>2</v>
      </c>
      <c r="Q71" s="93">
        <v>8</v>
      </c>
      <c r="R71" s="262">
        <f t="shared" si="41"/>
        <v>30</v>
      </c>
      <c r="S71" s="263">
        <f t="shared" si="42"/>
        <v>10</v>
      </c>
      <c r="T71" s="264">
        <f t="shared" si="43"/>
        <v>60</v>
      </c>
      <c r="U71" s="263">
        <f t="shared" si="44"/>
        <v>20</v>
      </c>
      <c r="V71" s="263">
        <f t="shared" si="45"/>
        <v>0</v>
      </c>
      <c r="W71" s="263">
        <f t="shared" si="46"/>
        <v>80</v>
      </c>
      <c r="X71" s="262">
        <f t="shared" si="47"/>
        <v>10</v>
      </c>
      <c r="Y71" s="263">
        <f t="shared" si="48"/>
        <v>20</v>
      </c>
      <c r="Z71" s="264">
        <f t="shared" si="49"/>
        <v>70</v>
      </c>
      <c r="AA71" s="262">
        <f t="shared" si="50"/>
        <v>20</v>
      </c>
      <c r="AB71" s="264">
        <f t="shared" si="51"/>
        <v>80</v>
      </c>
    </row>
    <row r="72" spans="1:28" ht="12">
      <c r="A72" s="164">
        <v>77</v>
      </c>
      <c r="B72" s="174" t="s">
        <v>97</v>
      </c>
      <c r="C72" s="164">
        <f t="shared" si="20"/>
        <v>62</v>
      </c>
      <c r="D72" s="176">
        <v>30</v>
      </c>
      <c r="E72" s="176">
        <v>17</v>
      </c>
      <c r="F72" s="178">
        <v>15</v>
      </c>
      <c r="G72" s="164">
        <f t="shared" si="16"/>
        <v>62</v>
      </c>
      <c r="H72" s="176">
        <v>9</v>
      </c>
      <c r="I72" s="176">
        <v>14</v>
      </c>
      <c r="J72" s="178">
        <v>39</v>
      </c>
      <c r="K72" s="164">
        <f t="shared" si="17"/>
        <v>62</v>
      </c>
      <c r="L72" s="176">
        <v>12</v>
      </c>
      <c r="M72" s="176">
        <v>14</v>
      </c>
      <c r="N72" s="178">
        <v>36</v>
      </c>
      <c r="O72" s="162">
        <f t="shared" si="21"/>
        <v>62</v>
      </c>
      <c r="P72" s="68">
        <v>19</v>
      </c>
      <c r="Q72" s="68">
        <v>43</v>
      </c>
      <c r="R72" s="160">
        <f t="shared" si="41"/>
        <v>48.38709677419355</v>
      </c>
      <c r="S72" s="157">
        <f t="shared" si="42"/>
        <v>27.419354838709676</v>
      </c>
      <c r="T72" s="172">
        <f t="shared" si="43"/>
        <v>24.193548387096776</v>
      </c>
      <c r="U72" s="157">
        <f t="shared" si="44"/>
        <v>14.516129032258066</v>
      </c>
      <c r="V72" s="157">
        <f t="shared" si="45"/>
        <v>22.58064516129032</v>
      </c>
      <c r="W72" s="157">
        <f t="shared" si="46"/>
        <v>62.903225806451616</v>
      </c>
      <c r="X72" s="160">
        <f t="shared" si="47"/>
        <v>19.35483870967742</v>
      </c>
      <c r="Y72" s="157">
        <f t="shared" si="48"/>
        <v>22.58064516129032</v>
      </c>
      <c r="Z72" s="172">
        <f t="shared" si="49"/>
        <v>58.06451612903226</v>
      </c>
      <c r="AA72" s="160">
        <f t="shared" si="50"/>
        <v>30.64516129032258</v>
      </c>
      <c r="AB72" s="172">
        <f t="shared" si="51"/>
        <v>69.35483870967742</v>
      </c>
    </row>
    <row r="73" spans="1:28" ht="12">
      <c r="A73" s="163">
        <v>78</v>
      </c>
      <c r="B73" s="173" t="s">
        <v>98</v>
      </c>
      <c r="C73" s="163">
        <f t="shared" si="20"/>
        <v>93</v>
      </c>
      <c r="D73" s="93">
        <v>44</v>
      </c>
      <c r="E73" s="93">
        <v>18</v>
      </c>
      <c r="F73" s="177">
        <v>31</v>
      </c>
      <c r="G73" s="163">
        <f t="shared" si="16"/>
        <v>93</v>
      </c>
      <c r="H73" s="93">
        <v>38</v>
      </c>
      <c r="I73" s="93">
        <v>16</v>
      </c>
      <c r="J73" s="177">
        <v>39</v>
      </c>
      <c r="K73" s="163">
        <f t="shared" si="17"/>
        <v>93</v>
      </c>
      <c r="L73" s="93">
        <v>6</v>
      </c>
      <c r="M73" s="93">
        <v>8</v>
      </c>
      <c r="N73" s="177">
        <v>79</v>
      </c>
      <c r="O73" s="78">
        <f t="shared" si="21"/>
        <v>93</v>
      </c>
      <c r="P73" s="93">
        <v>12</v>
      </c>
      <c r="Q73" s="93">
        <v>81</v>
      </c>
      <c r="R73" s="262">
        <f t="shared" si="41"/>
        <v>47.31182795698925</v>
      </c>
      <c r="S73" s="263">
        <f t="shared" si="42"/>
        <v>19.35483870967742</v>
      </c>
      <c r="T73" s="264">
        <f t="shared" si="43"/>
        <v>33.33333333333333</v>
      </c>
      <c r="U73" s="263">
        <f t="shared" si="44"/>
        <v>40.86021505376344</v>
      </c>
      <c r="V73" s="263">
        <f t="shared" si="45"/>
        <v>17.20430107526882</v>
      </c>
      <c r="W73" s="263">
        <f t="shared" si="46"/>
        <v>41.935483870967744</v>
      </c>
      <c r="X73" s="262">
        <f t="shared" si="47"/>
        <v>6.451612903225806</v>
      </c>
      <c r="Y73" s="263">
        <f t="shared" si="48"/>
        <v>8.60215053763441</v>
      </c>
      <c r="Z73" s="264">
        <f t="shared" si="49"/>
        <v>84.94623655913979</v>
      </c>
      <c r="AA73" s="262">
        <f t="shared" si="50"/>
        <v>12.903225806451612</v>
      </c>
      <c r="AB73" s="264">
        <f t="shared" si="51"/>
        <v>87.09677419354838</v>
      </c>
    </row>
    <row r="74" spans="1:28" ht="12">
      <c r="A74" s="164">
        <v>79</v>
      </c>
      <c r="B74" s="174" t="s">
        <v>99</v>
      </c>
      <c r="C74" s="164">
        <f t="shared" si="20"/>
        <v>49</v>
      </c>
      <c r="D74" s="176">
        <v>17</v>
      </c>
      <c r="E74" s="176">
        <v>19</v>
      </c>
      <c r="F74" s="178">
        <v>13</v>
      </c>
      <c r="G74" s="164">
        <f t="shared" si="16"/>
        <v>49</v>
      </c>
      <c r="H74" s="176">
        <v>6</v>
      </c>
      <c r="I74" s="176">
        <v>17</v>
      </c>
      <c r="J74" s="178">
        <v>26</v>
      </c>
      <c r="K74" s="164">
        <f t="shared" si="17"/>
        <v>49</v>
      </c>
      <c r="L74" s="176">
        <v>3</v>
      </c>
      <c r="M74" s="176">
        <v>8</v>
      </c>
      <c r="N74" s="178">
        <v>38</v>
      </c>
      <c r="O74" s="162">
        <f t="shared" si="21"/>
        <v>49</v>
      </c>
      <c r="P74" s="68">
        <v>10</v>
      </c>
      <c r="Q74" s="68">
        <v>39</v>
      </c>
      <c r="R74" s="160">
        <f t="shared" si="41"/>
        <v>34.69387755102041</v>
      </c>
      <c r="S74" s="157">
        <f t="shared" si="42"/>
        <v>38.775510204081634</v>
      </c>
      <c r="T74" s="172">
        <f t="shared" si="43"/>
        <v>26.53061224489796</v>
      </c>
      <c r="U74" s="157">
        <f t="shared" si="44"/>
        <v>12.244897959183673</v>
      </c>
      <c r="V74" s="157">
        <f t="shared" si="45"/>
        <v>34.69387755102041</v>
      </c>
      <c r="W74" s="157">
        <f t="shared" si="46"/>
        <v>53.06122448979592</v>
      </c>
      <c r="X74" s="160">
        <f t="shared" si="47"/>
        <v>6.122448979591836</v>
      </c>
      <c r="Y74" s="157">
        <f t="shared" si="48"/>
        <v>16.3265306122449</v>
      </c>
      <c r="Z74" s="172">
        <f t="shared" si="49"/>
        <v>77.55102040816327</v>
      </c>
      <c r="AA74" s="160">
        <f t="shared" si="50"/>
        <v>20.408163265306122</v>
      </c>
      <c r="AB74" s="172">
        <f t="shared" si="51"/>
        <v>79.59183673469387</v>
      </c>
    </row>
    <row r="75" spans="1:28" ht="12">
      <c r="A75" s="163">
        <v>80</v>
      </c>
      <c r="B75" s="173" t="s">
        <v>100</v>
      </c>
      <c r="C75" s="163">
        <f t="shared" si="20"/>
        <v>77</v>
      </c>
      <c r="D75" s="93">
        <v>29</v>
      </c>
      <c r="E75" s="93">
        <v>13</v>
      </c>
      <c r="F75" s="177">
        <v>35</v>
      </c>
      <c r="G75" s="163">
        <f t="shared" si="16"/>
        <v>76</v>
      </c>
      <c r="H75" s="93">
        <v>24</v>
      </c>
      <c r="I75" s="93">
        <v>8</v>
      </c>
      <c r="J75" s="177">
        <v>44</v>
      </c>
      <c r="K75" s="163">
        <f t="shared" si="17"/>
        <v>76</v>
      </c>
      <c r="L75" s="93">
        <v>11</v>
      </c>
      <c r="M75" s="93">
        <v>6</v>
      </c>
      <c r="N75" s="177">
        <v>59</v>
      </c>
      <c r="O75" s="78">
        <f t="shared" si="21"/>
        <v>76</v>
      </c>
      <c r="P75" s="93">
        <v>6</v>
      </c>
      <c r="Q75" s="93">
        <v>70</v>
      </c>
      <c r="R75" s="262">
        <f t="shared" si="41"/>
        <v>37.66233766233766</v>
      </c>
      <c r="S75" s="263">
        <f t="shared" si="42"/>
        <v>16.883116883116884</v>
      </c>
      <c r="T75" s="264">
        <f t="shared" si="43"/>
        <v>45.45454545454545</v>
      </c>
      <c r="U75" s="263">
        <f t="shared" si="44"/>
        <v>31.57894736842105</v>
      </c>
      <c r="V75" s="263">
        <f t="shared" si="45"/>
        <v>10.526315789473683</v>
      </c>
      <c r="W75" s="263">
        <f t="shared" si="46"/>
        <v>57.89473684210527</v>
      </c>
      <c r="X75" s="262">
        <f t="shared" si="47"/>
        <v>14.473684210526317</v>
      </c>
      <c r="Y75" s="263">
        <f t="shared" si="48"/>
        <v>7.894736842105263</v>
      </c>
      <c r="Z75" s="264">
        <f t="shared" si="49"/>
        <v>77.63157894736842</v>
      </c>
      <c r="AA75" s="262">
        <f t="shared" si="50"/>
        <v>7.894736842105263</v>
      </c>
      <c r="AB75" s="264">
        <f t="shared" si="51"/>
        <v>92.10526315789474</v>
      </c>
    </row>
    <row r="76" spans="1:28" ht="12">
      <c r="A76" s="164">
        <v>81</v>
      </c>
      <c r="B76" s="174" t="s">
        <v>101</v>
      </c>
      <c r="C76" s="164">
        <f t="shared" si="20"/>
        <v>28</v>
      </c>
      <c r="D76" s="176">
        <v>13</v>
      </c>
      <c r="E76" s="176">
        <v>9</v>
      </c>
      <c r="F76" s="178">
        <v>6</v>
      </c>
      <c r="G76" s="164">
        <f t="shared" si="16"/>
        <v>28</v>
      </c>
      <c r="H76" s="176">
        <v>10</v>
      </c>
      <c r="I76" s="176">
        <v>6</v>
      </c>
      <c r="J76" s="178">
        <v>12</v>
      </c>
      <c r="K76" s="164">
        <f t="shared" si="17"/>
        <v>28</v>
      </c>
      <c r="L76" s="176">
        <v>9</v>
      </c>
      <c r="M76" s="176">
        <v>2</v>
      </c>
      <c r="N76" s="178">
        <v>17</v>
      </c>
      <c r="O76" s="162">
        <f t="shared" si="21"/>
        <v>28</v>
      </c>
      <c r="P76" s="68">
        <v>6</v>
      </c>
      <c r="Q76" s="68">
        <v>22</v>
      </c>
      <c r="R76" s="160">
        <f t="shared" si="41"/>
        <v>46.42857142857143</v>
      </c>
      <c r="S76" s="157">
        <f t="shared" si="42"/>
        <v>32.142857142857146</v>
      </c>
      <c r="T76" s="172">
        <f t="shared" si="43"/>
        <v>21.428571428571427</v>
      </c>
      <c r="U76" s="157">
        <f t="shared" si="44"/>
        <v>35.714285714285715</v>
      </c>
      <c r="V76" s="157">
        <f t="shared" si="45"/>
        <v>21.428571428571427</v>
      </c>
      <c r="W76" s="157">
        <f t="shared" si="46"/>
        <v>42.857142857142854</v>
      </c>
      <c r="X76" s="160">
        <f t="shared" si="47"/>
        <v>32.142857142857146</v>
      </c>
      <c r="Y76" s="157">
        <f t="shared" si="48"/>
        <v>7.142857142857142</v>
      </c>
      <c r="Z76" s="172">
        <f t="shared" si="49"/>
        <v>60.71428571428571</v>
      </c>
      <c r="AA76" s="160">
        <f t="shared" si="50"/>
        <v>21.428571428571427</v>
      </c>
      <c r="AB76" s="172">
        <f t="shared" si="51"/>
        <v>78.57142857142857</v>
      </c>
    </row>
    <row r="77" spans="1:28" ht="12">
      <c r="A77" s="163">
        <v>82</v>
      </c>
      <c r="B77" s="173" t="s">
        <v>102</v>
      </c>
      <c r="C77" s="163">
        <f t="shared" si="20"/>
        <v>107</v>
      </c>
      <c r="D77" s="93">
        <v>46</v>
      </c>
      <c r="E77" s="93">
        <v>17</v>
      </c>
      <c r="F77" s="177">
        <v>44</v>
      </c>
      <c r="G77" s="163">
        <f t="shared" si="16"/>
        <v>107</v>
      </c>
      <c r="H77" s="93">
        <v>32</v>
      </c>
      <c r="I77" s="93">
        <v>13</v>
      </c>
      <c r="J77" s="177">
        <v>62</v>
      </c>
      <c r="K77" s="163">
        <f t="shared" si="17"/>
        <v>107</v>
      </c>
      <c r="L77" s="93">
        <v>18</v>
      </c>
      <c r="M77" s="93">
        <v>6</v>
      </c>
      <c r="N77" s="177">
        <v>83</v>
      </c>
      <c r="O77" s="78">
        <f t="shared" si="21"/>
        <v>107</v>
      </c>
      <c r="P77" s="93">
        <v>17</v>
      </c>
      <c r="Q77" s="93">
        <v>90</v>
      </c>
      <c r="R77" s="262">
        <f t="shared" si="41"/>
        <v>42.99065420560748</v>
      </c>
      <c r="S77" s="263">
        <f t="shared" si="42"/>
        <v>15.887850467289718</v>
      </c>
      <c r="T77" s="264">
        <f t="shared" si="43"/>
        <v>41.1214953271028</v>
      </c>
      <c r="U77" s="263">
        <f t="shared" si="44"/>
        <v>29.906542056074763</v>
      </c>
      <c r="V77" s="263">
        <f t="shared" si="45"/>
        <v>12.149532710280374</v>
      </c>
      <c r="W77" s="263">
        <f t="shared" si="46"/>
        <v>57.943925233644855</v>
      </c>
      <c r="X77" s="262">
        <f t="shared" si="47"/>
        <v>16.822429906542055</v>
      </c>
      <c r="Y77" s="263">
        <f t="shared" si="48"/>
        <v>5.607476635514018</v>
      </c>
      <c r="Z77" s="264">
        <f t="shared" si="49"/>
        <v>77.57009345794393</v>
      </c>
      <c r="AA77" s="262">
        <f t="shared" si="50"/>
        <v>15.887850467289718</v>
      </c>
      <c r="AB77" s="264">
        <f t="shared" si="51"/>
        <v>84.11214953271028</v>
      </c>
    </row>
    <row r="78" spans="1:28" ht="12">
      <c r="A78" s="164">
        <v>85</v>
      </c>
      <c r="B78" s="174" t="s">
        <v>103</v>
      </c>
      <c r="C78" s="164">
        <f t="shared" si="20"/>
        <v>76</v>
      </c>
      <c r="D78" s="176">
        <v>18</v>
      </c>
      <c r="E78" s="176">
        <v>36</v>
      </c>
      <c r="F78" s="178">
        <v>22</v>
      </c>
      <c r="G78" s="164">
        <f t="shared" si="16"/>
        <v>76</v>
      </c>
      <c r="H78" s="176">
        <v>7</v>
      </c>
      <c r="I78" s="176">
        <v>19</v>
      </c>
      <c r="J78" s="178">
        <v>50</v>
      </c>
      <c r="K78" s="164">
        <f t="shared" si="17"/>
        <v>75</v>
      </c>
      <c r="L78" s="176">
        <v>13</v>
      </c>
      <c r="M78" s="176">
        <v>24</v>
      </c>
      <c r="N78" s="178">
        <v>38</v>
      </c>
      <c r="O78" s="162">
        <f t="shared" si="21"/>
        <v>75</v>
      </c>
      <c r="P78" s="68">
        <v>11</v>
      </c>
      <c r="Q78" s="68">
        <v>64</v>
      </c>
      <c r="R78" s="160">
        <f t="shared" si="41"/>
        <v>23.684210526315788</v>
      </c>
      <c r="S78" s="157">
        <f t="shared" si="42"/>
        <v>47.368421052631575</v>
      </c>
      <c r="T78" s="172">
        <f t="shared" si="43"/>
        <v>28.947368421052634</v>
      </c>
      <c r="U78" s="157">
        <f t="shared" si="44"/>
        <v>9.210526315789473</v>
      </c>
      <c r="V78" s="157">
        <f t="shared" si="45"/>
        <v>25</v>
      </c>
      <c r="W78" s="157">
        <f t="shared" si="46"/>
        <v>65.78947368421053</v>
      </c>
      <c r="X78" s="160">
        <f t="shared" si="47"/>
        <v>17.333333333333336</v>
      </c>
      <c r="Y78" s="157">
        <f t="shared" si="48"/>
        <v>32</v>
      </c>
      <c r="Z78" s="172">
        <f t="shared" si="49"/>
        <v>50.66666666666667</v>
      </c>
      <c r="AA78" s="160">
        <f t="shared" si="50"/>
        <v>14.666666666666666</v>
      </c>
      <c r="AB78" s="172">
        <f t="shared" si="51"/>
        <v>85.33333333333334</v>
      </c>
    </row>
    <row r="79" spans="1:28" ht="12">
      <c r="A79" s="163">
        <v>86</v>
      </c>
      <c r="B79" s="173" t="s">
        <v>104</v>
      </c>
      <c r="C79" s="163">
        <f t="shared" si="20"/>
        <v>221</v>
      </c>
      <c r="D79" s="93">
        <v>119</v>
      </c>
      <c r="E79" s="93">
        <v>19</v>
      </c>
      <c r="F79" s="177">
        <v>83</v>
      </c>
      <c r="G79" s="163">
        <f t="shared" si="16"/>
        <v>221</v>
      </c>
      <c r="H79" s="93">
        <v>54</v>
      </c>
      <c r="I79" s="93">
        <v>22</v>
      </c>
      <c r="J79" s="177">
        <v>145</v>
      </c>
      <c r="K79" s="163">
        <f t="shared" si="17"/>
        <v>221</v>
      </c>
      <c r="L79" s="93">
        <v>57</v>
      </c>
      <c r="M79" s="93">
        <v>22</v>
      </c>
      <c r="N79" s="177">
        <v>142</v>
      </c>
      <c r="O79" s="78">
        <f t="shared" si="21"/>
        <v>221</v>
      </c>
      <c r="P79" s="93">
        <v>50</v>
      </c>
      <c r="Q79" s="93">
        <v>171</v>
      </c>
      <c r="R79" s="262">
        <f t="shared" si="41"/>
        <v>53.84615384615385</v>
      </c>
      <c r="S79" s="263">
        <f t="shared" si="42"/>
        <v>8.597285067873303</v>
      </c>
      <c r="T79" s="264">
        <f t="shared" si="43"/>
        <v>37.55656108597285</v>
      </c>
      <c r="U79" s="263">
        <f t="shared" si="44"/>
        <v>24.43438914027149</v>
      </c>
      <c r="V79" s="263">
        <f t="shared" si="45"/>
        <v>9.95475113122172</v>
      </c>
      <c r="W79" s="263">
        <f t="shared" si="46"/>
        <v>65.61085972850678</v>
      </c>
      <c r="X79" s="262">
        <f t="shared" si="47"/>
        <v>25.791855203619914</v>
      </c>
      <c r="Y79" s="263">
        <f t="shared" si="48"/>
        <v>9.95475113122172</v>
      </c>
      <c r="Z79" s="264">
        <f t="shared" si="49"/>
        <v>64.25339366515837</v>
      </c>
      <c r="AA79" s="262">
        <f t="shared" si="50"/>
        <v>22.624434389140273</v>
      </c>
      <c r="AB79" s="264">
        <f t="shared" si="51"/>
        <v>77.37556561085974</v>
      </c>
    </row>
    <row r="80" spans="1:28" ht="12">
      <c r="A80" s="164">
        <v>87</v>
      </c>
      <c r="B80" s="174" t="s">
        <v>105</v>
      </c>
      <c r="C80" s="164">
        <f t="shared" si="20"/>
        <v>2</v>
      </c>
      <c r="D80" s="176"/>
      <c r="E80" s="176"/>
      <c r="F80" s="178">
        <v>2</v>
      </c>
      <c r="G80" s="164">
        <f t="shared" si="16"/>
        <v>2</v>
      </c>
      <c r="H80" s="176"/>
      <c r="I80" s="176"/>
      <c r="J80" s="178">
        <v>2</v>
      </c>
      <c r="K80" s="164">
        <f t="shared" si="17"/>
        <v>2</v>
      </c>
      <c r="L80" s="176"/>
      <c r="M80" s="176"/>
      <c r="N80" s="178">
        <v>2</v>
      </c>
      <c r="O80" s="162">
        <f t="shared" si="21"/>
        <v>2</v>
      </c>
      <c r="P80" s="68"/>
      <c r="Q80" s="68">
        <v>2</v>
      </c>
      <c r="R80" s="160">
        <f t="shared" si="41"/>
        <v>0</v>
      </c>
      <c r="S80" s="157">
        <f t="shared" si="42"/>
        <v>0</v>
      </c>
      <c r="T80" s="172">
        <f t="shared" si="43"/>
        <v>100</v>
      </c>
      <c r="U80" s="157">
        <f t="shared" si="44"/>
        <v>0</v>
      </c>
      <c r="V80" s="157">
        <f t="shared" si="45"/>
        <v>0</v>
      </c>
      <c r="W80" s="157">
        <f t="shared" si="46"/>
        <v>100</v>
      </c>
      <c r="X80" s="160">
        <f t="shared" si="47"/>
        <v>0</v>
      </c>
      <c r="Y80" s="157">
        <f t="shared" si="48"/>
        <v>0</v>
      </c>
      <c r="Z80" s="172">
        <f t="shared" si="49"/>
        <v>100</v>
      </c>
      <c r="AA80" s="160">
        <f t="shared" si="50"/>
        <v>0</v>
      </c>
      <c r="AB80" s="172">
        <f t="shared" si="51"/>
        <v>100</v>
      </c>
    </row>
    <row r="81" spans="1:28" ht="12">
      <c r="A81" s="163">
        <v>90</v>
      </c>
      <c r="B81" s="173" t="s">
        <v>106</v>
      </c>
      <c r="C81" s="163">
        <f t="shared" si="20"/>
        <v>10</v>
      </c>
      <c r="D81" s="93">
        <v>5</v>
      </c>
      <c r="E81" s="93">
        <v>3</v>
      </c>
      <c r="F81" s="177">
        <v>2</v>
      </c>
      <c r="G81" s="163">
        <f t="shared" si="16"/>
        <v>10</v>
      </c>
      <c r="H81" s="93">
        <v>2</v>
      </c>
      <c r="I81" s="93">
        <v>2</v>
      </c>
      <c r="J81" s="177">
        <v>6</v>
      </c>
      <c r="K81" s="163">
        <f t="shared" si="17"/>
        <v>10</v>
      </c>
      <c r="L81" s="93"/>
      <c r="M81" s="93">
        <v>4</v>
      </c>
      <c r="N81" s="177">
        <v>6</v>
      </c>
      <c r="O81" s="78">
        <f t="shared" si="21"/>
        <v>10</v>
      </c>
      <c r="P81" s="93">
        <v>4</v>
      </c>
      <c r="Q81" s="93">
        <v>6</v>
      </c>
      <c r="R81" s="262">
        <f t="shared" si="41"/>
        <v>50</v>
      </c>
      <c r="S81" s="263">
        <f t="shared" si="42"/>
        <v>30</v>
      </c>
      <c r="T81" s="264">
        <f t="shared" si="43"/>
        <v>20</v>
      </c>
      <c r="U81" s="263">
        <f t="shared" si="44"/>
        <v>20</v>
      </c>
      <c r="V81" s="263">
        <f t="shared" si="45"/>
        <v>20</v>
      </c>
      <c r="W81" s="263">
        <f t="shared" si="46"/>
        <v>60</v>
      </c>
      <c r="X81" s="262">
        <f t="shared" si="47"/>
        <v>0</v>
      </c>
      <c r="Y81" s="263">
        <f t="shared" si="48"/>
        <v>40</v>
      </c>
      <c r="Z81" s="264">
        <f t="shared" si="49"/>
        <v>60</v>
      </c>
      <c r="AA81" s="262">
        <f t="shared" si="50"/>
        <v>40</v>
      </c>
      <c r="AB81" s="264">
        <f t="shared" si="51"/>
        <v>60</v>
      </c>
    </row>
    <row r="82" spans="1:28" ht="12">
      <c r="A82" s="164">
        <v>92</v>
      </c>
      <c r="B82" s="174" t="s">
        <v>107</v>
      </c>
      <c r="C82" s="164">
        <f t="shared" si="20"/>
        <v>39</v>
      </c>
      <c r="D82" s="176">
        <v>20</v>
      </c>
      <c r="E82" s="176">
        <v>9</v>
      </c>
      <c r="F82" s="178">
        <v>10</v>
      </c>
      <c r="G82" s="164">
        <f t="shared" si="16"/>
        <v>39</v>
      </c>
      <c r="H82" s="176">
        <v>8</v>
      </c>
      <c r="I82" s="176">
        <v>5</v>
      </c>
      <c r="J82" s="178">
        <v>26</v>
      </c>
      <c r="K82" s="164">
        <f t="shared" si="17"/>
        <v>39</v>
      </c>
      <c r="L82" s="176">
        <v>12</v>
      </c>
      <c r="M82" s="176">
        <v>8</v>
      </c>
      <c r="N82" s="178">
        <v>19</v>
      </c>
      <c r="O82" s="162">
        <f t="shared" si="21"/>
        <v>39</v>
      </c>
      <c r="P82" s="68">
        <v>4</v>
      </c>
      <c r="Q82" s="68">
        <v>35</v>
      </c>
      <c r="R82" s="160">
        <f t="shared" si="41"/>
        <v>51.28205128205128</v>
      </c>
      <c r="S82" s="157">
        <f t="shared" si="42"/>
        <v>23.076923076923077</v>
      </c>
      <c r="T82" s="172">
        <f t="shared" si="43"/>
        <v>25.64102564102564</v>
      </c>
      <c r="U82" s="157">
        <f t="shared" si="44"/>
        <v>20.51282051282051</v>
      </c>
      <c r="V82" s="157">
        <f t="shared" si="45"/>
        <v>12.82051282051282</v>
      </c>
      <c r="W82" s="157">
        <f t="shared" si="46"/>
        <v>66.66666666666666</v>
      </c>
      <c r="X82" s="160">
        <f t="shared" si="47"/>
        <v>30.76923076923077</v>
      </c>
      <c r="Y82" s="157">
        <f t="shared" si="48"/>
        <v>20.51282051282051</v>
      </c>
      <c r="Z82" s="172">
        <f t="shared" si="49"/>
        <v>48.717948717948715</v>
      </c>
      <c r="AA82" s="160">
        <f t="shared" si="50"/>
        <v>10.256410256410255</v>
      </c>
      <c r="AB82" s="172">
        <f t="shared" si="51"/>
        <v>89.74358974358975</v>
      </c>
    </row>
    <row r="83" spans="1:28" ht="12">
      <c r="A83" s="163">
        <v>93</v>
      </c>
      <c r="B83" s="173" t="s">
        <v>108</v>
      </c>
      <c r="C83" s="163">
        <f t="shared" si="20"/>
        <v>39</v>
      </c>
      <c r="D83" s="93">
        <v>18</v>
      </c>
      <c r="E83" s="93">
        <v>11</v>
      </c>
      <c r="F83" s="177">
        <v>10</v>
      </c>
      <c r="G83" s="163">
        <f t="shared" si="16"/>
        <v>39</v>
      </c>
      <c r="H83" s="93">
        <v>7</v>
      </c>
      <c r="I83" s="93">
        <v>9</v>
      </c>
      <c r="J83" s="177">
        <v>23</v>
      </c>
      <c r="K83" s="163">
        <f t="shared" si="17"/>
        <v>39</v>
      </c>
      <c r="L83" s="93">
        <v>4</v>
      </c>
      <c r="M83" s="93">
        <v>9</v>
      </c>
      <c r="N83" s="177">
        <v>26</v>
      </c>
      <c r="O83" s="78">
        <f t="shared" si="21"/>
        <v>38</v>
      </c>
      <c r="P83" s="93">
        <v>11</v>
      </c>
      <c r="Q83" s="93">
        <v>27</v>
      </c>
      <c r="R83" s="262">
        <f t="shared" si="41"/>
        <v>46.15384615384615</v>
      </c>
      <c r="S83" s="263">
        <f t="shared" si="42"/>
        <v>28.205128205128204</v>
      </c>
      <c r="T83" s="264">
        <f t="shared" si="43"/>
        <v>25.64102564102564</v>
      </c>
      <c r="U83" s="263">
        <f t="shared" si="44"/>
        <v>17.94871794871795</v>
      </c>
      <c r="V83" s="263">
        <f t="shared" si="45"/>
        <v>23.076923076923077</v>
      </c>
      <c r="W83" s="263">
        <f t="shared" si="46"/>
        <v>58.97435897435898</v>
      </c>
      <c r="X83" s="262">
        <f t="shared" si="47"/>
        <v>10.256410256410255</v>
      </c>
      <c r="Y83" s="263">
        <f t="shared" si="48"/>
        <v>23.076923076923077</v>
      </c>
      <c r="Z83" s="264">
        <f t="shared" si="49"/>
        <v>66.66666666666666</v>
      </c>
      <c r="AA83" s="262">
        <f t="shared" si="50"/>
        <v>28.947368421052634</v>
      </c>
      <c r="AB83" s="264">
        <f t="shared" si="51"/>
        <v>71.05263157894737</v>
      </c>
    </row>
    <row r="84" spans="1:28" ht="12">
      <c r="A84" s="164">
        <v>95</v>
      </c>
      <c r="B84" s="174" t="s">
        <v>109</v>
      </c>
      <c r="C84" s="164">
        <f t="shared" si="20"/>
        <v>6</v>
      </c>
      <c r="D84" s="176">
        <v>2</v>
      </c>
      <c r="E84" s="176"/>
      <c r="F84" s="178">
        <v>4</v>
      </c>
      <c r="G84" s="164">
        <f t="shared" si="16"/>
        <v>6</v>
      </c>
      <c r="H84" s="176">
        <v>1</v>
      </c>
      <c r="I84" s="176">
        <v>1</v>
      </c>
      <c r="J84" s="178">
        <v>4</v>
      </c>
      <c r="K84" s="164">
        <f t="shared" si="17"/>
        <v>6</v>
      </c>
      <c r="L84" s="176">
        <v>1</v>
      </c>
      <c r="M84" s="176"/>
      <c r="N84" s="178">
        <v>5</v>
      </c>
      <c r="O84" s="162">
        <f t="shared" si="21"/>
        <v>6</v>
      </c>
      <c r="P84" s="68">
        <v>1</v>
      </c>
      <c r="Q84" s="68">
        <v>5</v>
      </c>
      <c r="R84" s="160">
        <f t="shared" si="41"/>
        <v>33.33333333333333</v>
      </c>
      <c r="S84" s="157">
        <f t="shared" si="42"/>
        <v>0</v>
      </c>
      <c r="T84" s="172">
        <f t="shared" si="43"/>
        <v>66.66666666666666</v>
      </c>
      <c r="U84" s="157">
        <f t="shared" si="44"/>
        <v>16.666666666666664</v>
      </c>
      <c r="V84" s="157">
        <f t="shared" si="45"/>
        <v>16.666666666666664</v>
      </c>
      <c r="W84" s="157">
        <f t="shared" si="46"/>
        <v>66.66666666666666</v>
      </c>
      <c r="X84" s="160">
        <f t="shared" si="47"/>
        <v>16.666666666666664</v>
      </c>
      <c r="Y84" s="157">
        <f t="shared" si="48"/>
        <v>0</v>
      </c>
      <c r="Z84" s="172">
        <f t="shared" si="49"/>
        <v>83.33333333333334</v>
      </c>
      <c r="AA84" s="160">
        <f t="shared" si="50"/>
        <v>16.666666666666664</v>
      </c>
      <c r="AB84" s="172">
        <f t="shared" si="51"/>
        <v>83.33333333333334</v>
      </c>
    </row>
    <row r="85" spans="1:28" ht="12">
      <c r="A85" s="165">
        <v>96</v>
      </c>
      <c r="B85" s="175" t="s">
        <v>110</v>
      </c>
      <c r="C85" s="165">
        <f t="shared" si="20"/>
        <v>24</v>
      </c>
      <c r="D85" s="66">
        <v>15</v>
      </c>
      <c r="E85" s="66">
        <v>3</v>
      </c>
      <c r="F85" s="192">
        <v>6</v>
      </c>
      <c r="G85" s="165">
        <f t="shared" si="16"/>
        <v>24</v>
      </c>
      <c r="H85" s="66">
        <v>7</v>
      </c>
      <c r="I85" s="66">
        <v>3</v>
      </c>
      <c r="J85" s="192">
        <v>14</v>
      </c>
      <c r="K85" s="165">
        <f t="shared" si="17"/>
        <v>24</v>
      </c>
      <c r="L85" s="66">
        <v>6</v>
      </c>
      <c r="M85" s="66"/>
      <c r="N85" s="192">
        <v>18</v>
      </c>
      <c r="O85" s="84">
        <f t="shared" si="21"/>
        <v>24</v>
      </c>
      <c r="P85" s="66"/>
      <c r="Q85" s="66">
        <v>24</v>
      </c>
      <c r="R85" s="286">
        <f t="shared" si="41"/>
        <v>62.5</v>
      </c>
      <c r="S85" s="288">
        <f t="shared" si="42"/>
        <v>12.5</v>
      </c>
      <c r="T85" s="287">
        <f t="shared" si="43"/>
        <v>25</v>
      </c>
      <c r="U85" s="288">
        <f t="shared" si="44"/>
        <v>29.166666666666668</v>
      </c>
      <c r="V85" s="288">
        <f t="shared" si="45"/>
        <v>12.5</v>
      </c>
      <c r="W85" s="288">
        <f t="shared" si="46"/>
        <v>58.333333333333336</v>
      </c>
      <c r="X85" s="286">
        <f t="shared" si="47"/>
        <v>25</v>
      </c>
      <c r="Y85" s="288">
        <f t="shared" si="48"/>
        <v>0</v>
      </c>
      <c r="Z85" s="287">
        <f t="shared" si="49"/>
        <v>75</v>
      </c>
      <c r="AA85" s="286">
        <f t="shared" si="50"/>
        <v>0</v>
      </c>
      <c r="AB85" s="287">
        <f t="shared" si="51"/>
        <v>100</v>
      </c>
    </row>
    <row r="86" ht="12">
      <c r="A86" s="11" t="s">
        <v>123</v>
      </c>
    </row>
  </sheetData>
  <sheetProtection/>
  <mergeCells count="25">
    <mergeCell ref="G24:J24"/>
    <mergeCell ref="U13:W13"/>
    <mergeCell ref="K24:N24"/>
    <mergeCell ref="B12:B14"/>
    <mergeCell ref="C13:F13"/>
    <mergeCell ref="K13:N13"/>
    <mergeCell ref="C12:Q12"/>
    <mergeCell ref="C24:F24"/>
    <mergeCell ref="R24:T24"/>
    <mergeCell ref="X24:Z24"/>
    <mergeCell ref="R23:AB23"/>
    <mergeCell ref="U24:W24"/>
    <mergeCell ref="A6:AB6"/>
    <mergeCell ref="A23:A25"/>
    <mergeCell ref="B23:B25"/>
    <mergeCell ref="O24:Q24"/>
    <mergeCell ref="AA24:AB24"/>
    <mergeCell ref="R13:T13"/>
    <mergeCell ref="A12:A14"/>
    <mergeCell ref="X13:Z13"/>
    <mergeCell ref="O13:Q13"/>
    <mergeCell ref="R12:AB12"/>
    <mergeCell ref="AA13:AB13"/>
    <mergeCell ref="C23:Q23"/>
    <mergeCell ref="G13:J13"/>
  </mergeCells>
  <printOptions/>
  <pageMargins left="0.75" right="0.75" top="1" bottom="1" header="0" footer="0"/>
  <pageSetup horizontalDpi="600" verticalDpi="600" orientation="portrait"/>
  <ignoredErrors>
    <ignoredError sqref="D16:F19 H16:J19 L16:N19 P16:Q19" formulaRange="1"/>
  </ignoredErrors>
  <drawing r:id="rId1"/>
</worksheet>
</file>

<file path=xl/worksheets/sheet7.xml><?xml version="1.0" encoding="utf-8"?>
<worksheet xmlns="http://schemas.openxmlformats.org/spreadsheetml/2006/main" xmlns:r="http://schemas.openxmlformats.org/officeDocument/2006/relationships">
  <dimension ref="A6:AT88"/>
  <sheetViews>
    <sheetView showGridLines="0" zoomScalePageLayoutView="0" workbookViewId="0" topLeftCell="A1">
      <selection activeCell="A6" sqref="A6:P6"/>
    </sheetView>
  </sheetViews>
  <sheetFormatPr defaultColWidth="11.421875" defaultRowHeight="12.75"/>
  <cols>
    <col min="1" max="1" width="24.00390625" style="11" customWidth="1"/>
    <col min="2" max="2" width="48.140625" style="11" customWidth="1"/>
    <col min="3" max="3" width="14.8515625" style="12" customWidth="1"/>
    <col min="4" max="7" width="11.140625" style="12" customWidth="1"/>
    <col min="8" max="8" width="12.140625" style="12" customWidth="1"/>
    <col min="9" max="9" width="17.421875" style="12" customWidth="1"/>
    <col min="10" max="13" width="12.421875" style="12" customWidth="1"/>
    <col min="14" max="14" width="10.421875" style="12" customWidth="1"/>
    <col min="15" max="15" width="19.421875" style="12" customWidth="1"/>
    <col min="16" max="20" width="10.421875" style="12" customWidth="1"/>
    <col min="21" max="21" width="16.421875" style="12" customWidth="1"/>
    <col min="22" max="26" width="10.421875" style="12" customWidth="1"/>
    <col min="27" max="46" width="12.421875" style="12" customWidth="1"/>
    <col min="47" max="16384" width="11.421875" style="11" customWidth="1"/>
  </cols>
  <sheetData>
    <row r="1" ht="12"/>
    <row r="2" ht="12"/>
    <row r="3" ht="12"/>
    <row r="4" ht="12"/>
    <row r="5" ht="12"/>
    <row r="6" spans="1:46" s="20" customFormat="1" ht="16.5">
      <c r="A6" s="381" t="s">
        <v>50</v>
      </c>
      <c r="B6" s="381"/>
      <c r="C6" s="381"/>
      <c r="D6" s="381"/>
      <c r="E6" s="381"/>
      <c r="F6" s="381"/>
      <c r="G6" s="381"/>
      <c r="H6" s="381"/>
      <c r="I6" s="381"/>
      <c r="J6" s="381"/>
      <c r="K6" s="381"/>
      <c r="L6" s="381"/>
      <c r="M6" s="381"/>
      <c r="N6" s="381"/>
      <c r="O6" s="381"/>
      <c r="P6" s="381"/>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15" customHeight="1">
      <c r="A7" s="23" t="s">
        <v>165</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ht="15" customHeight="1">
      <c r="A8" s="23" t="s">
        <v>35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1:46"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ht="15" customHeight="1">
      <c r="A11" s="24" t="s">
        <v>173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ht="15" customHeight="1">
      <c r="A12" s="398" t="s">
        <v>4</v>
      </c>
      <c r="B12" s="388" t="s">
        <v>5</v>
      </c>
      <c r="C12" s="382" t="s">
        <v>15</v>
      </c>
      <c r="D12" s="382"/>
      <c r="E12" s="382"/>
      <c r="F12" s="382"/>
      <c r="G12" s="382"/>
      <c r="H12" s="382"/>
      <c r="I12" s="382"/>
      <c r="J12" s="382"/>
      <c r="K12" s="382"/>
      <c r="L12" s="382"/>
      <c r="M12" s="382"/>
      <c r="N12" s="382"/>
      <c r="O12" s="382"/>
      <c r="P12" s="382"/>
      <c r="Q12" s="382"/>
      <c r="R12" s="382"/>
      <c r="S12" s="382"/>
      <c r="T12" s="382"/>
      <c r="U12" s="382"/>
      <c r="V12" s="382"/>
      <c r="W12" s="382"/>
      <c r="X12" s="382"/>
      <c r="Y12" s="382"/>
      <c r="Z12" s="383"/>
      <c r="AA12" s="396" t="s">
        <v>10</v>
      </c>
      <c r="AB12" s="382"/>
      <c r="AC12" s="382"/>
      <c r="AD12" s="382"/>
      <c r="AE12" s="382"/>
      <c r="AF12" s="382"/>
      <c r="AG12" s="382"/>
      <c r="AH12" s="382"/>
      <c r="AI12" s="382"/>
      <c r="AJ12" s="382"/>
      <c r="AK12" s="382"/>
      <c r="AL12" s="382"/>
      <c r="AM12" s="382"/>
      <c r="AN12" s="382"/>
      <c r="AO12" s="382"/>
      <c r="AP12" s="382"/>
      <c r="AQ12" s="382"/>
      <c r="AR12" s="382"/>
      <c r="AS12" s="382"/>
      <c r="AT12" s="383"/>
    </row>
    <row r="13" spans="1:46" ht="15" customHeight="1">
      <c r="A13" s="399"/>
      <c r="B13" s="389"/>
      <c r="C13" s="402" t="s">
        <v>36</v>
      </c>
      <c r="D13" s="402"/>
      <c r="E13" s="402"/>
      <c r="F13" s="402"/>
      <c r="G13" s="402"/>
      <c r="H13" s="402"/>
      <c r="I13" s="402"/>
      <c r="J13" s="402"/>
      <c r="K13" s="402"/>
      <c r="L13" s="402"/>
      <c r="M13" s="402"/>
      <c r="N13" s="402"/>
      <c r="O13" s="402" t="s">
        <v>44</v>
      </c>
      <c r="P13" s="402"/>
      <c r="Q13" s="402"/>
      <c r="R13" s="402"/>
      <c r="S13" s="402"/>
      <c r="T13" s="402"/>
      <c r="U13" s="402"/>
      <c r="V13" s="402"/>
      <c r="W13" s="402"/>
      <c r="X13" s="402"/>
      <c r="Y13" s="402"/>
      <c r="Z13" s="404"/>
      <c r="AA13" s="403" t="s">
        <v>36</v>
      </c>
      <c r="AB13" s="402"/>
      <c r="AC13" s="402"/>
      <c r="AD13" s="402"/>
      <c r="AE13" s="402"/>
      <c r="AF13" s="402"/>
      <c r="AG13" s="402"/>
      <c r="AH13" s="402"/>
      <c r="AI13" s="402"/>
      <c r="AJ13" s="402"/>
      <c r="AK13" s="402" t="s">
        <v>44</v>
      </c>
      <c r="AL13" s="402"/>
      <c r="AM13" s="402"/>
      <c r="AN13" s="402"/>
      <c r="AO13" s="402"/>
      <c r="AP13" s="398"/>
      <c r="AQ13" s="398"/>
      <c r="AR13" s="398"/>
      <c r="AS13" s="398"/>
      <c r="AT13" s="408"/>
    </row>
    <row r="14" spans="1:46" ht="15" customHeight="1">
      <c r="A14" s="399"/>
      <c r="B14" s="389"/>
      <c r="C14" s="388" t="s">
        <v>37</v>
      </c>
      <c r="D14" s="402"/>
      <c r="E14" s="402"/>
      <c r="F14" s="402"/>
      <c r="G14" s="402"/>
      <c r="H14" s="404"/>
      <c r="I14" s="403" t="s">
        <v>38</v>
      </c>
      <c r="J14" s="402"/>
      <c r="K14" s="402"/>
      <c r="L14" s="402"/>
      <c r="M14" s="402"/>
      <c r="N14" s="404"/>
      <c r="O14" s="403" t="s">
        <v>37</v>
      </c>
      <c r="P14" s="402"/>
      <c r="Q14" s="402"/>
      <c r="R14" s="402"/>
      <c r="S14" s="402"/>
      <c r="T14" s="404"/>
      <c r="U14" s="403" t="s">
        <v>38</v>
      </c>
      <c r="V14" s="402"/>
      <c r="W14" s="402"/>
      <c r="X14" s="402"/>
      <c r="Y14" s="402"/>
      <c r="Z14" s="404"/>
      <c r="AA14" s="403" t="s">
        <v>37</v>
      </c>
      <c r="AB14" s="402"/>
      <c r="AC14" s="402"/>
      <c r="AD14" s="402"/>
      <c r="AE14" s="404"/>
      <c r="AF14" s="403" t="s">
        <v>38</v>
      </c>
      <c r="AG14" s="402"/>
      <c r="AH14" s="402"/>
      <c r="AI14" s="402"/>
      <c r="AJ14" s="404"/>
      <c r="AK14" s="403" t="s">
        <v>37</v>
      </c>
      <c r="AL14" s="402"/>
      <c r="AM14" s="402"/>
      <c r="AN14" s="402"/>
      <c r="AO14" s="402"/>
      <c r="AP14" s="402" t="s">
        <v>38</v>
      </c>
      <c r="AQ14" s="402"/>
      <c r="AR14" s="402"/>
      <c r="AS14" s="402"/>
      <c r="AT14" s="404"/>
    </row>
    <row r="15" spans="1:46" ht="41.25" customHeight="1">
      <c r="A15" s="400"/>
      <c r="B15" s="390"/>
      <c r="C15" s="51" t="s">
        <v>111</v>
      </c>
      <c r="D15" s="31" t="s">
        <v>39</v>
      </c>
      <c r="E15" s="31" t="s">
        <v>40</v>
      </c>
      <c r="F15" s="31" t="s">
        <v>41</v>
      </c>
      <c r="G15" s="31" t="s">
        <v>42</v>
      </c>
      <c r="H15" s="57" t="s">
        <v>43</v>
      </c>
      <c r="I15" s="51" t="s">
        <v>111</v>
      </c>
      <c r="J15" s="31" t="s">
        <v>39</v>
      </c>
      <c r="K15" s="31" t="s">
        <v>40</v>
      </c>
      <c r="L15" s="31" t="s">
        <v>41</v>
      </c>
      <c r="M15" s="31" t="s">
        <v>42</v>
      </c>
      <c r="N15" s="57" t="s">
        <v>43</v>
      </c>
      <c r="O15" s="51" t="s">
        <v>111</v>
      </c>
      <c r="P15" s="31" t="s">
        <v>39</v>
      </c>
      <c r="Q15" s="31" t="s">
        <v>40</v>
      </c>
      <c r="R15" s="31" t="s">
        <v>41</v>
      </c>
      <c r="S15" s="31" t="s">
        <v>42</v>
      </c>
      <c r="T15" s="57" t="s">
        <v>43</v>
      </c>
      <c r="U15" s="51" t="s">
        <v>111</v>
      </c>
      <c r="V15" s="31" t="s">
        <v>39</v>
      </c>
      <c r="W15" s="31" t="s">
        <v>40</v>
      </c>
      <c r="X15" s="31" t="s">
        <v>41</v>
      </c>
      <c r="Y15" s="31" t="s">
        <v>42</v>
      </c>
      <c r="Z15" s="57" t="s">
        <v>43</v>
      </c>
      <c r="AA15" s="62" t="s">
        <v>39</v>
      </c>
      <c r="AB15" s="31" t="s">
        <v>40</v>
      </c>
      <c r="AC15" s="31" t="s">
        <v>41</v>
      </c>
      <c r="AD15" s="31" t="s">
        <v>42</v>
      </c>
      <c r="AE15" s="57" t="s">
        <v>43</v>
      </c>
      <c r="AF15" s="62" t="s">
        <v>39</v>
      </c>
      <c r="AG15" s="31" t="s">
        <v>40</v>
      </c>
      <c r="AH15" s="31" t="s">
        <v>41</v>
      </c>
      <c r="AI15" s="31" t="s">
        <v>42</v>
      </c>
      <c r="AJ15" s="57" t="s">
        <v>43</v>
      </c>
      <c r="AK15" s="62" t="s">
        <v>39</v>
      </c>
      <c r="AL15" s="31" t="s">
        <v>40</v>
      </c>
      <c r="AM15" s="31" t="s">
        <v>41</v>
      </c>
      <c r="AN15" s="31" t="s">
        <v>42</v>
      </c>
      <c r="AO15" s="57" t="s">
        <v>43</v>
      </c>
      <c r="AP15" s="62" t="s">
        <v>39</v>
      </c>
      <c r="AQ15" s="31" t="s">
        <v>40</v>
      </c>
      <c r="AR15" s="31" t="s">
        <v>41</v>
      </c>
      <c r="AS15" s="31" t="s">
        <v>42</v>
      </c>
      <c r="AT15" s="57" t="s">
        <v>43</v>
      </c>
    </row>
    <row r="16" spans="1:46" s="282" customFormat="1" ht="15" customHeight="1">
      <c r="A16" s="161" t="s">
        <v>0</v>
      </c>
      <c r="B16" s="159" t="s">
        <v>112</v>
      </c>
      <c r="C16" s="153">
        <f aca="true" t="shared" si="0" ref="C16:Z16">SUM(C17:C20)</f>
        <v>7473</v>
      </c>
      <c r="D16" s="153">
        <f t="shared" si="0"/>
        <v>185</v>
      </c>
      <c r="E16" s="153">
        <f t="shared" si="0"/>
        <v>1206</v>
      </c>
      <c r="F16" s="153">
        <f t="shared" si="0"/>
        <v>1539</v>
      </c>
      <c r="G16" s="153">
        <f t="shared" si="0"/>
        <v>3894</v>
      </c>
      <c r="H16" s="154">
        <f t="shared" si="0"/>
        <v>649</v>
      </c>
      <c r="I16" s="161">
        <f t="shared" si="0"/>
        <v>7470</v>
      </c>
      <c r="J16" s="153">
        <f t="shared" si="0"/>
        <v>628</v>
      </c>
      <c r="K16" s="153">
        <f t="shared" si="0"/>
        <v>3865</v>
      </c>
      <c r="L16" s="153">
        <f t="shared" si="0"/>
        <v>1699</v>
      </c>
      <c r="M16" s="153">
        <f t="shared" si="0"/>
        <v>1025</v>
      </c>
      <c r="N16" s="154">
        <f t="shared" si="0"/>
        <v>253</v>
      </c>
      <c r="O16" s="161">
        <f t="shared" si="0"/>
        <v>7466</v>
      </c>
      <c r="P16" s="153">
        <f t="shared" si="0"/>
        <v>215</v>
      </c>
      <c r="Q16" s="153">
        <f t="shared" si="0"/>
        <v>1780</v>
      </c>
      <c r="R16" s="153">
        <f t="shared" si="0"/>
        <v>2367</v>
      </c>
      <c r="S16" s="153">
        <f t="shared" si="0"/>
        <v>2658</v>
      </c>
      <c r="T16" s="154">
        <f t="shared" si="0"/>
        <v>446</v>
      </c>
      <c r="U16" s="161">
        <f t="shared" si="0"/>
        <v>7460</v>
      </c>
      <c r="V16" s="153">
        <f t="shared" si="0"/>
        <v>796</v>
      </c>
      <c r="W16" s="153">
        <f t="shared" si="0"/>
        <v>4187</v>
      </c>
      <c r="X16" s="153">
        <f t="shared" si="0"/>
        <v>1807</v>
      </c>
      <c r="Y16" s="153">
        <f t="shared" si="0"/>
        <v>523</v>
      </c>
      <c r="Z16" s="154">
        <f t="shared" si="0"/>
        <v>147</v>
      </c>
      <c r="AA16" s="90">
        <f aca="true" t="shared" si="1" ref="AA16:AE17">(D16/$C16)*100</f>
        <v>2.475578750167269</v>
      </c>
      <c r="AB16" s="92">
        <f t="shared" si="1"/>
        <v>16.13809714973906</v>
      </c>
      <c r="AC16" s="92">
        <f t="shared" si="1"/>
        <v>20.594138900040143</v>
      </c>
      <c r="AD16" s="92">
        <f t="shared" si="1"/>
        <v>52.107587314331596</v>
      </c>
      <c r="AE16" s="91">
        <f t="shared" si="1"/>
        <v>8.684597885721933</v>
      </c>
      <c r="AF16" s="90">
        <f aca="true" t="shared" si="2" ref="AF16:AJ19">(J16/$I16)*100</f>
        <v>8.406961178045515</v>
      </c>
      <c r="AG16" s="92">
        <f t="shared" si="2"/>
        <v>51.74029451137885</v>
      </c>
      <c r="AH16" s="92">
        <f t="shared" si="2"/>
        <v>22.744310575635875</v>
      </c>
      <c r="AI16" s="92">
        <f t="shared" si="2"/>
        <v>13.721552878179386</v>
      </c>
      <c r="AJ16" s="91">
        <f t="shared" si="2"/>
        <v>3.3868808567603748</v>
      </c>
      <c r="AK16" s="90">
        <f aca="true" t="shared" si="3" ref="AK16:AO19">(P16/$O16)*100</f>
        <v>2.8797214036967587</v>
      </c>
      <c r="AL16" s="92">
        <f t="shared" si="3"/>
        <v>23.841414412001072</v>
      </c>
      <c r="AM16" s="92">
        <f t="shared" si="3"/>
        <v>31.703723546745245</v>
      </c>
      <c r="AN16" s="92">
        <f t="shared" si="3"/>
        <v>35.601392981516206</v>
      </c>
      <c r="AO16" s="91">
        <f t="shared" si="3"/>
        <v>5.973747656040718</v>
      </c>
      <c r="AP16" s="92">
        <f aca="true" t="shared" si="4" ref="AP16:AT17">(V16/$U16)*100</f>
        <v>10.67024128686327</v>
      </c>
      <c r="AQ16" s="92">
        <f t="shared" si="4"/>
        <v>56.1260053619303</v>
      </c>
      <c r="AR16" s="92">
        <f t="shared" si="4"/>
        <v>24.22252010723861</v>
      </c>
      <c r="AS16" s="92">
        <f t="shared" si="4"/>
        <v>7.010723860589812</v>
      </c>
      <c r="AT16" s="91">
        <f t="shared" si="4"/>
        <v>1.9705093833780158</v>
      </c>
    </row>
    <row r="17" spans="1:46" s="37" customFormat="1" ht="15" customHeight="1">
      <c r="A17" s="167" t="s">
        <v>116</v>
      </c>
      <c r="B17" s="145" t="s">
        <v>113</v>
      </c>
      <c r="C17" s="95">
        <f aca="true" t="shared" si="5" ref="C17:Z17">SUM(C29:C50)</f>
        <v>2104</v>
      </c>
      <c r="D17" s="95">
        <f t="shared" si="5"/>
        <v>53</v>
      </c>
      <c r="E17" s="95">
        <f t="shared" si="5"/>
        <v>356</v>
      </c>
      <c r="F17" s="95">
        <f t="shared" si="5"/>
        <v>478</v>
      </c>
      <c r="G17" s="95">
        <f t="shared" si="5"/>
        <v>1063</v>
      </c>
      <c r="H17" s="168">
        <f t="shared" si="5"/>
        <v>154</v>
      </c>
      <c r="I17" s="167">
        <f t="shared" si="5"/>
        <v>2104</v>
      </c>
      <c r="J17" s="95">
        <f t="shared" si="5"/>
        <v>169</v>
      </c>
      <c r="K17" s="95">
        <f t="shared" si="5"/>
        <v>1113</v>
      </c>
      <c r="L17" s="95">
        <f t="shared" si="5"/>
        <v>483</v>
      </c>
      <c r="M17" s="95">
        <f t="shared" si="5"/>
        <v>279</v>
      </c>
      <c r="N17" s="168">
        <f t="shared" si="5"/>
        <v>60</v>
      </c>
      <c r="O17" s="167">
        <f t="shared" si="5"/>
        <v>2101</v>
      </c>
      <c r="P17" s="95">
        <f t="shared" si="5"/>
        <v>84</v>
      </c>
      <c r="Q17" s="95">
        <f t="shared" si="5"/>
        <v>583</v>
      </c>
      <c r="R17" s="95">
        <f t="shared" si="5"/>
        <v>667</v>
      </c>
      <c r="S17" s="95">
        <f t="shared" si="5"/>
        <v>672</v>
      </c>
      <c r="T17" s="168">
        <f t="shared" si="5"/>
        <v>95</v>
      </c>
      <c r="U17" s="167">
        <f t="shared" si="5"/>
        <v>2101</v>
      </c>
      <c r="V17" s="95">
        <f t="shared" si="5"/>
        <v>237</v>
      </c>
      <c r="W17" s="95">
        <f t="shared" si="5"/>
        <v>1184</v>
      </c>
      <c r="X17" s="95">
        <f t="shared" si="5"/>
        <v>512</v>
      </c>
      <c r="Y17" s="95">
        <f t="shared" si="5"/>
        <v>131</v>
      </c>
      <c r="Z17" s="168">
        <f t="shared" si="5"/>
        <v>37</v>
      </c>
      <c r="AA17" s="99">
        <f t="shared" si="1"/>
        <v>2.5190114068441063</v>
      </c>
      <c r="AB17" s="101">
        <f t="shared" si="1"/>
        <v>16.920152091254753</v>
      </c>
      <c r="AC17" s="101">
        <f t="shared" si="1"/>
        <v>22.718631178707223</v>
      </c>
      <c r="AD17" s="101">
        <f t="shared" si="1"/>
        <v>50.52281368821293</v>
      </c>
      <c r="AE17" s="100">
        <f t="shared" si="1"/>
        <v>7.319391634980989</v>
      </c>
      <c r="AF17" s="99">
        <f t="shared" si="2"/>
        <v>8.032319391634982</v>
      </c>
      <c r="AG17" s="101">
        <f t="shared" si="2"/>
        <v>52.89923954372624</v>
      </c>
      <c r="AH17" s="101">
        <f t="shared" si="2"/>
        <v>22.956273764258555</v>
      </c>
      <c r="AI17" s="101">
        <f t="shared" si="2"/>
        <v>13.260456273764259</v>
      </c>
      <c r="AJ17" s="100">
        <f t="shared" si="2"/>
        <v>2.8517110266159698</v>
      </c>
      <c r="AK17" s="99">
        <f t="shared" si="3"/>
        <v>3.998096144693003</v>
      </c>
      <c r="AL17" s="101">
        <f t="shared" si="3"/>
        <v>27.748691099476442</v>
      </c>
      <c r="AM17" s="101">
        <f t="shared" si="3"/>
        <v>31.746787244169443</v>
      </c>
      <c r="AN17" s="101">
        <f t="shared" si="3"/>
        <v>31.984769157544022</v>
      </c>
      <c r="AO17" s="100">
        <f t="shared" si="3"/>
        <v>4.521656354117088</v>
      </c>
      <c r="AP17" s="101">
        <f t="shared" si="4"/>
        <v>11.28034269395526</v>
      </c>
      <c r="AQ17" s="101">
        <f t="shared" si="4"/>
        <v>56.354117087101386</v>
      </c>
      <c r="AR17" s="101">
        <f t="shared" si="4"/>
        <v>24.369347929557353</v>
      </c>
      <c r="AS17" s="101">
        <f t="shared" si="4"/>
        <v>6.235126130414089</v>
      </c>
      <c r="AT17" s="100">
        <f t="shared" si="4"/>
        <v>1.7610661589719183</v>
      </c>
    </row>
    <row r="18" spans="1:46" ht="15" customHeight="1">
      <c r="A18" s="162" t="s">
        <v>136</v>
      </c>
      <c r="B18" s="136" t="s">
        <v>137</v>
      </c>
      <c r="C18" s="68">
        <f>SUM(C51:C53)</f>
        <v>470</v>
      </c>
      <c r="D18" s="68">
        <f aca="true" t="shared" si="6" ref="D18:Z18">SUM(D51:D53)</f>
        <v>9</v>
      </c>
      <c r="E18" s="68">
        <f t="shared" si="6"/>
        <v>83</v>
      </c>
      <c r="F18" s="68">
        <f t="shared" si="6"/>
        <v>117</v>
      </c>
      <c r="G18" s="68">
        <f t="shared" si="6"/>
        <v>219</v>
      </c>
      <c r="H18" s="158">
        <f t="shared" si="6"/>
        <v>42</v>
      </c>
      <c r="I18" s="162">
        <f>SUM(I51:I53)</f>
        <v>469</v>
      </c>
      <c r="J18" s="68">
        <f t="shared" si="6"/>
        <v>50</v>
      </c>
      <c r="K18" s="68">
        <f t="shared" si="6"/>
        <v>213</v>
      </c>
      <c r="L18" s="68">
        <f t="shared" si="6"/>
        <v>105</v>
      </c>
      <c r="M18" s="68">
        <f t="shared" si="6"/>
        <v>79</v>
      </c>
      <c r="N18" s="158">
        <f t="shared" si="6"/>
        <v>22</v>
      </c>
      <c r="O18" s="162">
        <f>SUM(O51:O53)</f>
        <v>469</v>
      </c>
      <c r="P18" s="68">
        <f t="shared" si="6"/>
        <v>11</v>
      </c>
      <c r="Q18" s="68">
        <f t="shared" si="6"/>
        <v>100</v>
      </c>
      <c r="R18" s="68">
        <f t="shared" si="6"/>
        <v>166</v>
      </c>
      <c r="S18" s="68">
        <f t="shared" si="6"/>
        <v>166</v>
      </c>
      <c r="T18" s="158">
        <f t="shared" si="6"/>
        <v>26</v>
      </c>
      <c r="U18" s="162">
        <f>SUM(U51:U53)</f>
        <v>469</v>
      </c>
      <c r="V18" s="68">
        <f t="shared" si="6"/>
        <v>55</v>
      </c>
      <c r="W18" s="68">
        <f t="shared" si="6"/>
        <v>243</v>
      </c>
      <c r="X18" s="68">
        <f t="shared" si="6"/>
        <v>121</v>
      </c>
      <c r="Y18" s="68">
        <f t="shared" si="6"/>
        <v>35</v>
      </c>
      <c r="Z18" s="158">
        <f t="shared" si="6"/>
        <v>15</v>
      </c>
      <c r="AA18" s="87">
        <f>(D18/$C18)*100</f>
        <v>1.9148936170212765</v>
      </c>
      <c r="AB18" s="89">
        <f>(E18/$C18)*100</f>
        <v>17.659574468085108</v>
      </c>
      <c r="AC18" s="89">
        <f>(F18/$C18)*100</f>
        <v>24.893617021276597</v>
      </c>
      <c r="AD18" s="89">
        <f>(G18/$C18)*100</f>
        <v>46.59574468085106</v>
      </c>
      <c r="AE18" s="88">
        <f>(H18/$C18)*100</f>
        <v>8.936170212765958</v>
      </c>
      <c r="AF18" s="87">
        <f>(J18/$I18)*100</f>
        <v>10.660980810234541</v>
      </c>
      <c r="AG18" s="89">
        <f>(K18/$I18)*100</f>
        <v>45.41577825159915</v>
      </c>
      <c r="AH18" s="89">
        <f>(L18/$I18)*100</f>
        <v>22.388059701492537</v>
      </c>
      <c r="AI18" s="89">
        <f>(M18/$I18)*100</f>
        <v>16.844349680170577</v>
      </c>
      <c r="AJ18" s="88">
        <f>(N18/$I18)*100</f>
        <v>4.690831556503198</v>
      </c>
      <c r="AK18" s="87">
        <f>(P18/$O18)*100</f>
        <v>2.345415778251599</v>
      </c>
      <c r="AL18" s="89">
        <f>(Q18/$O18)*100</f>
        <v>21.321961620469082</v>
      </c>
      <c r="AM18" s="89">
        <f>(R18/$O18)*100</f>
        <v>35.39445628997868</v>
      </c>
      <c r="AN18" s="89">
        <f>(S18/$O18)*100</f>
        <v>35.39445628997868</v>
      </c>
      <c r="AO18" s="88">
        <f>(T18/$O18)*100</f>
        <v>5.543710021321962</v>
      </c>
      <c r="AP18" s="89">
        <f>(V18/$U18)*100</f>
        <v>11.727078891257996</v>
      </c>
      <c r="AQ18" s="89">
        <f>(W18/$U18)*100</f>
        <v>51.812366737739865</v>
      </c>
      <c r="AR18" s="89">
        <f>(X18/$U18)*100</f>
        <v>25.79957356076759</v>
      </c>
      <c r="AS18" s="89">
        <f>(Y18/$U18)*100</f>
        <v>7.462686567164178</v>
      </c>
      <c r="AT18" s="88">
        <f>(Z18/$U18)*100</f>
        <v>3.1982942430703627</v>
      </c>
    </row>
    <row r="19" spans="1:46" s="37" customFormat="1" ht="15" customHeight="1">
      <c r="A19" s="195" t="s">
        <v>117</v>
      </c>
      <c r="B19" s="198" t="s">
        <v>114</v>
      </c>
      <c r="C19" s="167">
        <f>SUM(C54:C56)</f>
        <v>2561</v>
      </c>
      <c r="D19" s="95">
        <f aca="true" t="shared" si="7" ref="D19:Z19">SUM(D54:D56)</f>
        <v>77</v>
      </c>
      <c r="E19" s="95">
        <f t="shared" si="7"/>
        <v>449</v>
      </c>
      <c r="F19" s="95">
        <f t="shared" si="7"/>
        <v>539</v>
      </c>
      <c r="G19" s="95">
        <f t="shared" si="7"/>
        <v>1312</v>
      </c>
      <c r="H19" s="168">
        <f t="shared" si="7"/>
        <v>184</v>
      </c>
      <c r="I19" s="167">
        <f>SUM(I54:I56)</f>
        <v>2559</v>
      </c>
      <c r="J19" s="95">
        <f t="shared" si="7"/>
        <v>216</v>
      </c>
      <c r="K19" s="95">
        <f t="shared" si="7"/>
        <v>1301</v>
      </c>
      <c r="L19" s="95">
        <f t="shared" si="7"/>
        <v>616</v>
      </c>
      <c r="M19" s="95">
        <f t="shared" si="7"/>
        <v>341</v>
      </c>
      <c r="N19" s="168">
        <f t="shared" si="7"/>
        <v>85</v>
      </c>
      <c r="O19" s="167">
        <f>SUM(O54:O56)</f>
        <v>2559</v>
      </c>
      <c r="P19" s="95">
        <f t="shared" si="7"/>
        <v>67</v>
      </c>
      <c r="Q19" s="95">
        <f t="shared" si="7"/>
        <v>684</v>
      </c>
      <c r="R19" s="95">
        <f t="shared" si="7"/>
        <v>875</v>
      </c>
      <c r="S19" s="95">
        <f t="shared" si="7"/>
        <v>839</v>
      </c>
      <c r="T19" s="168">
        <f t="shared" si="7"/>
        <v>94</v>
      </c>
      <c r="U19" s="167">
        <f>SUM(U54:U56)</f>
        <v>2556</v>
      </c>
      <c r="V19" s="95">
        <f t="shared" si="7"/>
        <v>266</v>
      </c>
      <c r="W19" s="95">
        <f t="shared" si="7"/>
        <v>1441</v>
      </c>
      <c r="X19" s="95">
        <f t="shared" si="7"/>
        <v>631</v>
      </c>
      <c r="Y19" s="95">
        <f t="shared" si="7"/>
        <v>178</v>
      </c>
      <c r="Z19" s="168">
        <f t="shared" si="7"/>
        <v>40</v>
      </c>
      <c r="AA19" s="99">
        <f aca="true" t="shared" si="8" ref="AA19:AE20">(D19/$C19)*100</f>
        <v>3.0066380320187425</v>
      </c>
      <c r="AB19" s="101">
        <f t="shared" si="8"/>
        <v>17.532213978914488</v>
      </c>
      <c r="AC19" s="101">
        <f t="shared" si="8"/>
        <v>21.0464662241312</v>
      </c>
      <c r="AD19" s="101">
        <f t="shared" si="8"/>
        <v>51.22998828582585</v>
      </c>
      <c r="AE19" s="100">
        <f t="shared" si="8"/>
        <v>7.184693479109723</v>
      </c>
      <c r="AF19" s="99">
        <f t="shared" si="2"/>
        <v>8.440797186400937</v>
      </c>
      <c r="AG19" s="101">
        <f t="shared" si="2"/>
        <v>50.840171942164915</v>
      </c>
      <c r="AH19" s="101">
        <f t="shared" si="2"/>
        <v>24.071903087143415</v>
      </c>
      <c r="AI19" s="101">
        <f t="shared" si="2"/>
        <v>13.325517780382961</v>
      </c>
      <c r="AJ19" s="100">
        <f t="shared" si="2"/>
        <v>3.321610003907777</v>
      </c>
      <c r="AK19" s="99">
        <f t="shared" si="3"/>
        <v>2.618210238374365</v>
      </c>
      <c r="AL19" s="101">
        <f t="shared" si="3"/>
        <v>26.729191090269637</v>
      </c>
      <c r="AM19" s="101">
        <f t="shared" si="3"/>
        <v>34.19304415787417</v>
      </c>
      <c r="AN19" s="101">
        <f t="shared" si="3"/>
        <v>32.786244626807346</v>
      </c>
      <c r="AO19" s="100">
        <f t="shared" si="3"/>
        <v>3.673309886674482</v>
      </c>
      <c r="AP19" s="101">
        <f aca="true" t="shared" si="9" ref="AP19:AT20">(V19/$U19)*100</f>
        <v>10.406885758998435</v>
      </c>
      <c r="AQ19" s="101">
        <f t="shared" si="9"/>
        <v>56.377151799687006</v>
      </c>
      <c r="AR19" s="101">
        <f t="shared" si="9"/>
        <v>24.68701095461659</v>
      </c>
      <c r="AS19" s="101">
        <f t="shared" si="9"/>
        <v>6.964006259780908</v>
      </c>
      <c r="AT19" s="100">
        <f t="shared" si="9"/>
        <v>1.5649452269170578</v>
      </c>
    </row>
    <row r="20" spans="1:46" ht="15" customHeight="1">
      <c r="A20" s="207" t="s">
        <v>118</v>
      </c>
      <c r="B20" s="218" t="s">
        <v>115</v>
      </c>
      <c r="C20" s="205">
        <f>SUM(C57:C87)</f>
        <v>2338</v>
      </c>
      <c r="D20" s="205">
        <f aca="true" t="shared" si="10" ref="D20:Z20">SUM(D57:D87)</f>
        <v>46</v>
      </c>
      <c r="E20" s="205">
        <f t="shared" si="10"/>
        <v>318</v>
      </c>
      <c r="F20" s="205">
        <f t="shared" si="10"/>
        <v>405</v>
      </c>
      <c r="G20" s="205">
        <f t="shared" si="10"/>
        <v>1300</v>
      </c>
      <c r="H20" s="206">
        <f t="shared" si="10"/>
        <v>269</v>
      </c>
      <c r="I20" s="207">
        <f>SUM(I57:I87)</f>
        <v>2338</v>
      </c>
      <c r="J20" s="205">
        <f t="shared" si="10"/>
        <v>193</v>
      </c>
      <c r="K20" s="205">
        <f t="shared" si="10"/>
        <v>1238</v>
      </c>
      <c r="L20" s="205">
        <f t="shared" si="10"/>
        <v>495</v>
      </c>
      <c r="M20" s="205">
        <f t="shared" si="10"/>
        <v>326</v>
      </c>
      <c r="N20" s="206">
        <f t="shared" si="10"/>
        <v>86</v>
      </c>
      <c r="O20" s="207">
        <f>SUM(O57:O87)</f>
        <v>2337</v>
      </c>
      <c r="P20" s="205">
        <f t="shared" si="10"/>
        <v>53</v>
      </c>
      <c r="Q20" s="205">
        <f t="shared" si="10"/>
        <v>413</v>
      </c>
      <c r="R20" s="205">
        <f t="shared" si="10"/>
        <v>659</v>
      </c>
      <c r="S20" s="205">
        <f t="shared" si="10"/>
        <v>981</v>
      </c>
      <c r="T20" s="206">
        <f t="shared" si="10"/>
        <v>231</v>
      </c>
      <c r="U20" s="207">
        <f>SUM(U57:U87)</f>
        <v>2334</v>
      </c>
      <c r="V20" s="205">
        <f t="shared" si="10"/>
        <v>238</v>
      </c>
      <c r="W20" s="205">
        <f t="shared" si="10"/>
        <v>1319</v>
      </c>
      <c r="X20" s="205">
        <f t="shared" si="10"/>
        <v>543</v>
      </c>
      <c r="Y20" s="205">
        <f t="shared" si="10"/>
        <v>179</v>
      </c>
      <c r="Z20" s="206">
        <f t="shared" si="10"/>
        <v>55</v>
      </c>
      <c r="AA20" s="189">
        <f t="shared" si="8"/>
        <v>1.9674935842600514</v>
      </c>
      <c r="AB20" s="191">
        <f t="shared" si="8"/>
        <v>13.60136869118905</v>
      </c>
      <c r="AC20" s="191">
        <f t="shared" si="8"/>
        <v>17.32249786142002</v>
      </c>
      <c r="AD20" s="191">
        <f t="shared" si="8"/>
        <v>55.60307955517536</v>
      </c>
      <c r="AE20" s="190">
        <f t="shared" si="8"/>
        <v>11.505560307955518</v>
      </c>
      <c r="AF20" s="189">
        <f>(J20/$I20)*100</f>
        <v>8.25491873396065</v>
      </c>
      <c r="AG20" s="191">
        <f>(K20/$I20)*100</f>
        <v>52.951240376390075</v>
      </c>
      <c r="AH20" s="191">
        <f>(L20/$I20)*100</f>
        <v>21.171941830624466</v>
      </c>
      <c r="AI20" s="191">
        <f>(M20/$I20)*100</f>
        <v>13.943541488451668</v>
      </c>
      <c r="AJ20" s="190">
        <f>(N20/$I20)*100</f>
        <v>3.6783575705731395</v>
      </c>
      <c r="AK20" s="189">
        <f>(P20/$O20)*100</f>
        <v>2.267864783910997</v>
      </c>
      <c r="AL20" s="191">
        <f>(Q20/$O20)*100</f>
        <v>17.67222935387249</v>
      </c>
      <c r="AM20" s="191">
        <f>(R20/$O20)*100</f>
        <v>28.19854514334617</v>
      </c>
      <c r="AN20" s="191">
        <f>(S20/$O20)*100</f>
        <v>41.97689345314506</v>
      </c>
      <c r="AO20" s="190">
        <f>(T20/$O20)*100</f>
        <v>9.884467265725288</v>
      </c>
      <c r="AP20" s="191">
        <f t="shared" si="9"/>
        <v>10.197086546700943</v>
      </c>
      <c r="AQ20" s="191">
        <f t="shared" si="9"/>
        <v>56.51242502142245</v>
      </c>
      <c r="AR20" s="191">
        <f t="shared" si="9"/>
        <v>23.26478149100257</v>
      </c>
      <c r="AS20" s="191">
        <f t="shared" si="9"/>
        <v>7.669237360754071</v>
      </c>
      <c r="AT20" s="190">
        <f t="shared" si="9"/>
        <v>2.356469580119966</v>
      </c>
    </row>
    <row r="21" spans="1:46" s="37" customFormat="1" ht="15" customHeight="1">
      <c r="A21" s="11" t="s">
        <v>123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row>
    <row r="22" spans="1:46"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row>
    <row r="23" spans="1:46" s="37" customFormat="1" ht="1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row>
    <row r="24" spans="1:46" ht="14.25">
      <c r="A24" s="398" t="s">
        <v>4</v>
      </c>
      <c r="B24" s="388" t="s">
        <v>5</v>
      </c>
      <c r="C24" s="382" t="s">
        <v>15</v>
      </c>
      <c r="D24" s="382"/>
      <c r="E24" s="382"/>
      <c r="F24" s="382"/>
      <c r="G24" s="382"/>
      <c r="H24" s="382"/>
      <c r="I24" s="382"/>
      <c r="J24" s="382"/>
      <c r="K24" s="382"/>
      <c r="L24" s="382"/>
      <c r="M24" s="382"/>
      <c r="N24" s="382"/>
      <c r="O24" s="382"/>
      <c r="P24" s="382"/>
      <c r="Q24" s="382"/>
      <c r="R24" s="382"/>
      <c r="S24" s="382"/>
      <c r="T24" s="382"/>
      <c r="U24" s="382"/>
      <c r="V24" s="382"/>
      <c r="W24" s="382"/>
      <c r="X24" s="382"/>
      <c r="Y24" s="382"/>
      <c r="Z24" s="383"/>
      <c r="AA24" s="396" t="s">
        <v>10</v>
      </c>
      <c r="AB24" s="382"/>
      <c r="AC24" s="382"/>
      <c r="AD24" s="382"/>
      <c r="AE24" s="382"/>
      <c r="AF24" s="382"/>
      <c r="AG24" s="382"/>
      <c r="AH24" s="382"/>
      <c r="AI24" s="382"/>
      <c r="AJ24" s="382"/>
      <c r="AK24" s="382"/>
      <c r="AL24" s="382"/>
      <c r="AM24" s="382"/>
      <c r="AN24" s="382"/>
      <c r="AO24" s="382"/>
      <c r="AP24" s="382"/>
      <c r="AQ24" s="382"/>
      <c r="AR24" s="382"/>
      <c r="AS24" s="382"/>
      <c r="AT24" s="383"/>
    </row>
    <row r="25" spans="1:46" ht="12">
      <c r="A25" s="399"/>
      <c r="B25" s="389"/>
      <c r="C25" s="403" t="s">
        <v>36</v>
      </c>
      <c r="D25" s="402"/>
      <c r="E25" s="402"/>
      <c r="F25" s="402"/>
      <c r="G25" s="402"/>
      <c r="H25" s="402"/>
      <c r="I25" s="402"/>
      <c r="J25" s="402"/>
      <c r="K25" s="402"/>
      <c r="L25" s="402"/>
      <c r="M25" s="402"/>
      <c r="N25" s="404"/>
      <c r="O25" s="402" t="s">
        <v>44</v>
      </c>
      <c r="P25" s="402"/>
      <c r="Q25" s="402"/>
      <c r="R25" s="402"/>
      <c r="S25" s="402"/>
      <c r="T25" s="402"/>
      <c r="U25" s="402"/>
      <c r="V25" s="402"/>
      <c r="W25" s="402"/>
      <c r="X25" s="402"/>
      <c r="Y25" s="402"/>
      <c r="Z25" s="404"/>
      <c r="AA25" s="403" t="s">
        <v>36</v>
      </c>
      <c r="AB25" s="402"/>
      <c r="AC25" s="402"/>
      <c r="AD25" s="402"/>
      <c r="AE25" s="402"/>
      <c r="AF25" s="402"/>
      <c r="AG25" s="402"/>
      <c r="AH25" s="402"/>
      <c r="AI25" s="402"/>
      <c r="AJ25" s="402"/>
      <c r="AK25" s="402" t="s">
        <v>44</v>
      </c>
      <c r="AL25" s="402"/>
      <c r="AM25" s="402"/>
      <c r="AN25" s="402"/>
      <c r="AO25" s="402"/>
      <c r="AP25" s="402"/>
      <c r="AQ25" s="402"/>
      <c r="AR25" s="402"/>
      <c r="AS25" s="402"/>
      <c r="AT25" s="404"/>
    </row>
    <row r="26" spans="1:46" ht="12">
      <c r="A26" s="399"/>
      <c r="B26" s="389"/>
      <c r="C26" s="388" t="s">
        <v>37</v>
      </c>
      <c r="D26" s="402"/>
      <c r="E26" s="402"/>
      <c r="F26" s="402"/>
      <c r="G26" s="402"/>
      <c r="H26" s="404"/>
      <c r="I26" s="403" t="s">
        <v>38</v>
      </c>
      <c r="J26" s="402"/>
      <c r="K26" s="402"/>
      <c r="L26" s="402"/>
      <c r="M26" s="402"/>
      <c r="N26" s="404"/>
      <c r="O26" s="403" t="s">
        <v>37</v>
      </c>
      <c r="P26" s="402"/>
      <c r="Q26" s="402"/>
      <c r="R26" s="402"/>
      <c r="S26" s="402"/>
      <c r="T26" s="404"/>
      <c r="U26" s="403" t="s">
        <v>38</v>
      </c>
      <c r="V26" s="402"/>
      <c r="W26" s="402"/>
      <c r="X26" s="402"/>
      <c r="Y26" s="402"/>
      <c r="Z26" s="404"/>
      <c r="AA26" s="403" t="s">
        <v>37</v>
      </c>
      <c r="AB26" s="402"/>
      <c r="AC26" s="402"/>
      <c r="AD26" s="402"/>
      <c r="AE26" s="404"/>
      <c r="AF26" s="403" t="s">
        <v>38</v>
      </c>
      <c r="AG26" s="402"/>
      <c r="AH26" s="402"/>
      <c r="AI26" s="402"/>
      <c r="AJ26" s="404"/>
      <c r="AK26" s="403" t="s">
        <v>37</v>
      </c>
      <c r="AL26" s="402"/>
      <c r="AM26" s="402"/>
      <c r="AN26" s="402"/>
      <c r="AO26" s="404"/>
      <c r="AP26" s="403" t="s">
        <v>38</v>
      </c>
      <c r="AQ26" s="402"/>
      <c r="AR26" s="402"/>
      <c r="AS26" s="402"/>
      <c r="AT26" s="404"/>
    </row>
    <row r="27" spans="1:46" ht="36">
      <c r="A27" s="400"/>
      <c r="B27" s="390"/>
      <c r="C27" s="51" t="s">
        <v>111</v>
      </c>
      <c r="D27" s="31" t="s">
        <v>39</v>
      </c>
      <c r="E27" s="31" t="s">
        <v>40</v>
      </c>
      <c r="F27" s="31" t="s">
        <v>41</v>
      </c>
      <c r="G27" s="31" t="s">
        <v>42</v>
      </c>
      <c r="H27" s="57" t="s">
        <v>43</v>
      </c>
      <c r="I27" s="51" t="s">
        <v>111</v>
      </c>
      <c r="J27" s="31" t="s">
        <v>39</v>
      </c>
      <c r="K27" s="31" t="s">
        <v>40</v>
      </c>
      <c r="L27" s="31" t="s">
        <v>41</v>
      </c>
      <c r="M27" s="31" t="s">
        <v>42</v>
      </c>
      <c r="N27" s="57" t="s">
        <v>43</v>
      </c>
      <c r="O27" s="51" t="s">
        <v>111</v>
      </c>
      <c r="P27" s="31" t="s">
        <v>39</v>
      </c>
      <c r="Q27" s="31" t="s">
        <v>40</v>
      </c>
      <c r="R27" s="31" t="s">
        <v>41</v>
      </c>
      <c r="S27" s="31" t="s">
        <v>42</v>
      </c>
      <c r="T27" s="57" t="s">
        <v>43</v>
      </c>
      <c r="U27" s="51" t="s">
        <v>111</v>
      </c>
      <c r="V27" s="31" t="s">
        <v>39</v>
      </c>
      <c r="W27" s="31" t="s">
        <v>40</v>
      </c>
      <c r="X27" s="31" t="s">
        <v>41</v>
      </c>
      <c r="Y27" s="31" t="s">
        <v>42</v>
      </c>
      <c r="Z27" s="57" t="s">
        <v>43</v>
      </c>
      <c r="AA27" s="62" t="s">
        <v>39</v>
      </c>
      <c r="AB27" s="31" t="s">
        <v>40</v>
      </c>
      <c r="AC27" s="31" t="s">
        <v>41</v>
      </c>
      <c r="AD27" s="31" t="s">
        <v>42</v>
      </c>
      <c r="AE27" s="57" t="s">
        <v>43</v>
      </c>
      <c r="AF27" s="62" t="s">
        <v>39</v>
      </c>
      <c r="AG27" s="31" t="s">
        <v>40</v>
      </c>
      <c r="AH27" s="31" t="s">
        <v>41</v>
      </c>
      <c r="AI27" s="31" t="s">
        <v>42</v>
      </c>
      <c r="AJ27" s="57" t="s">
        <v>43</v>
      </c>
      <c r="AK27" s="62" t="s">
        <v>39</v>
      </c>
      <c r="AL27" s="31" t="s">
        <v>40</v>
      </c>
      <c r="AM27" s="31" t="s">
        <v>41</v>
      </c>
      <c r="AN27" s="31" t="s">
        <v>42</v>
      </c>
      <c r="AO27" s="57" t="s">
        <v>43</v>
      </c>
      <c r="AP27" s="62" t="s">
        <v>39</v>
      </c>
      <c r="AQ27" s="31" t="s">
        <v>40</v>
      </c>
      <c r="AR27" s="31" t="s">
        <v>41</v>
      </c>
      <c r="AS27" s="31" t="s">
        <v>42</v>
      </c>
      <c r="AT27" s="60" t="s">
        <v>43</v>
      </c>
    </row>
    <row r="28" spans="1:46" ht="15" customHeight="1">
      <c r="A28" s="40" t="s">
        <v>0</v>
      </c>
      <c r="B28" s="159" t="s">
        <v>112</v>
      </c>
      <c r="C28" s="153">
        <f>SUM(D28:H28)</f>
        <v>7473</v>
      </c>
      <c r="D28" s="153">
        <f>SUM(D29:D87)</f>
        <v>185</v>
      </c>
      <c r="E28" s="153">
        <f>SUM(E29:E87)</f>
        <v>1206</v>
      </c>
      <c r="F28" s="153">
        <f>SUM(F29:F87)</f>
        <v>1539</v>
      </c>
      <c r="G28" s="153">
        <f>SUM(G29:G87)</f>
        <v>3894</v>
      </c>
      <c r="H28" s="154">
        <f>SUM(H29:H87)</f>
        <v>649</v>
      </c>
      <c r="I28" s="161">
        <f>SUM(J28:N28)</f>
        <v>7470</v>
      </c>
      <c r="J28" s="153">
        <f>SUM(J29:J87)</f>
        <v>628</v>
      </c>
      <c r="K28" s="153">
        <f>SUM(K29:K87)</f>
        <v>3865</v>
      </c>
      <c r="L28" s="153">
        <f>SUM(L29:L87)</f>
        <v>1699</v>
      </c>
      <c r="M28" s="153">
        <f>SUM(M29:M87)</f>
        <v>1025</v>
      </c>
      <c r="N28" s="154">
        <f>SUM(N29:N87)</f>
        <v>253</v>
      </c>
      <c r="O28" s="161">
        <f>SUM(P28:T28)</f>
        <v>7466</v>
      </c>
      <c r="P28" s="153">
        <f>SUM(P29:P87)</f>
        <v>215</v>
      </c>
      <c r="Q28" s="153">
        <f>SUM(Q29:Q87)</f>
        <v>1780</v>
      </c>
      <c r="R28" s="153">
        <f>SUM(R29:R87)</f>
        <v>2367</v>
      </c>
      <c r="S28" s="153">
        <f>SUM(S29:S87)</f>
        <v>2658</v>
      </c>
      <c r="T28" s="154">
        <f>SUM(T29:T87)</f>
        <v>446</v>
      </c>
      <c r="U28" s="161">
        <f>SUM(V28:Z28)</f>
        <v>7460</v>
      </c>
      <c r="V28" s="153">
        <f>SUM(V29:V87)</f>
        <v>796</v>
      </c>
      <c r="W28" s="153">
        <f>SUM(W29:W87)</f>
        <v>4187</v>
      </c>
      <c r="X28" s="153">
        <f>SUM(X29:X87)</f>
        <v>1807</v>
      </c>
      <c r="Y28" s="153">
        <f>SUM(Y29:Y87)</f>
        <v>523</v>
      </c>
      <c r="Z28" s="154">
        <f>SUM(Z29:Z87)</f>
        <v>147</v>
      </c>
      <c r="AA28" s="90">
        <f>(D28/$C28)*100</f>
        <v>2.475578750167269</v>
      </c>
      <c r="AB28" s="92">
        <f>(E28/$C28)*100</f>
        <v>16.13809714973906</v>
      </c>
      <c r="AC28" s="92">
        <f>(F28/$C28)*100</f>
        <v>20.594138900040143</v>
      </c>
      <c r="AD28" s="92">
        <f>(G28/$C28)*100</f>
        <v>52.107587314331596</v>
      </c>
      <c r="AE28" s="91">
        <f>(H28/$C28)*100</f>
        <v>8.684597885721933</v>
      </c>
      <c r="AF28" s="90">
        <f>(J28/$I28)*100</f>
        <v>8.406961178045515</v>
      </c>
      <c r="AG28" s="92">
        <f>(K28/$I28)*100</f>
        <v>51.74029451137885</v>
      </c>
      <c r="AH28" s="92">
        <f>(L28/$I28)*100</f>
        <v>22.744310575635875</v>
      </c>
      <c r="AI28" s="92">
        <f>(M28/$I28)*100</f>
        <v>13.721552878179386</v>
      </c>
      <c r="AJ28" s="91">
        <f>(N28/$I28)*100</f>
        <v>3.3868808567603748</v>
      </c>
      <c r="AK28" s="90">
        <f>(P28/$O28)*100</f>
        <v>2.8797214036967587</v>
      </c>
      <c r="AL28" s="92">
        <f>(Q28/$O28)*100</f>
        <v>23.841414412001072</v>
      </c>
      <c r="AM28" s="92">
        <f>(R28/$O28)*100</f>
        <v>31.703723546745245</v>
      </c>
      <c r="AN28" s="92">
        <f>(S28/$O28)*100</f>
        <v>35.601392981516206</v>
      </c>
      <c r="AO28" s="91">
        <f>(T28/$O28)*100</f>
        <v>5.973747656040718</v>
      </c>
      <c r="AP28" s="166">
        <f>(V28/$U28)*100</f>
        <v>10.67024128686327</v>
      </c>
      <c r="AQ28" s="166">
        <f>(W28/$U28)*100</f>
        <v>56.1260053619303</v>
      </c>
      <c r="AR28" s="166">
        <f>(X28/$U28)*100</f>
        <v>24.22252010723861</v>
      </c>
      <c r="AS28" s="166">
        <f>(Y28/$U28)*100</f>
        <v>7.010723860589812</v>
      </c>
      <c r="AT28" s="91">
        <f>(Z28/$U28)*100</f>
        <v>1.9705093833780158</v>
      </c>
    </row>
    <row r="29" spans="1:46" ht="12">
      <c r="A29" s="29">
        <v>10</v>
      </c>
      <c r="B29" s="139" t="s">
        <v>57</v>
      </c>
      <c r="C29" s="53">
        <f aca="true" t="shared" si="11" ref="C29:C87">SUM(D29:H29)</f>
        <v>444</v>
      </c>
      <c r="D29" s="27">
        <v>11</v>
      </c>
      <c r="E29" s="27">
        <v>61</v>
      </c>
      <c r="F29" s="27">
        <v>119</v>
      </c>
      <c r="G29" s="27">
        <v>217</v>
      </c>
      <c r="H29" s="45">
        <v>36</v>
      </c>
      <c r="I29" s="53">
        <f aca="true" t="shared" si="12" ref="I29:I87">SUM(J29:N29)</f>
        <v>444</v>
      </c>
      <c r="J29" s="27">
        <v>32</v>
      </c>
      <c r="K29" s="27">
        <v>218</v>
      </c>
      <c r="L29" s="27">
        <v>116</v>
      </c>
      <c r="M29" s="27">
        <v>63</v>
      </c>
      <c r="N29" s="45">
        <v>15</v>
      </c>
      <c r="O29" s="53">
        <f aca="true" t="shared" si="13" ref="O29:O87">SUM(P29:T29)</f>
        <v>443</v>
      </c>
      <c r="P29" s="27">
        <v>15</v>
      </c>
      <c r="Q29" s="27">
        <v>112</v>
      </c>
      <c r="R29" s="27">
        <v>159</v>
      </c>
      <c r="S29" s="27">
        <v>140</v>
      </c>
      <c r="T29" s="45">
        <v>17</v>
      </c>
      <c r="U29" s="53">
        <f aca="true" t="shared" si="14" ref="U29:U87">SUM(V29:Z29)</f>
        <v>443</v>
      </c>
      <c r="V29" s="27">
        <v>55</v>
      </c>
      <c r="W29" s="27">
        <v>240</v>
      </c>
      <c r="X29" s="27">
        <v>112</v>
      </c>
      <c r="Y29" s="27">
        <v>28</v>
      </c>
      <c r="Z29" s="45">
        <v>8</v>
      </c>
      <c r="AA29" s="102">
        <f aca="true" t="shared" si="15" ref="AA29:AA54">(D29/$C29)*100</f>
        <v>2.4774774774774775</v>
      </c>
      <c r="AB29" s="104">
        <f aca="true" t="shared" si="16" ref="AB29:AB50">(E29/$C29)*100</f>
        <v>13.73873873873874</v>
      </c>
      <c r="AC29" s="104">
        <f aca="true" t="shared" si="17" ref="AC29:AC50">(F29/$C29)*100</f>
        <v>26.8018018018018</v>
      </c>
      <c r="AD29" s="104">
        <f aca="true" t="shared" si="18" ref="AD29:AD50">(G29/$C29)*100</f>
        <v>48.873873873873876</v>
      </c>
      <c r="AE29" s="103">
        <f aca="true" t="shared" si="19" ref="AE29:AE50">(H29/$C29)*100</f>
        <v>8.108108108108109</v>
      </c>
      <c r="AF29" s="102">
        <f aca="true" t="shared" si="20" ref="AF29:AF54">(J29/$I29)*100</f>
        <v>7.207207207207207</v>
      </c>
      <c r="AG29" s="104">
        <f aca="true" t="shared" si="21" ref="AG29:AG50">(K29/$I29)*100</f>
        <v>49.0990990990991</v>
      </c>
      <c r="AH29" s="104">
        <f aca="true" t="shared" si="22" ref="AH29:AH50">(L29/$I29)*100</f>
        <v>26.126126126126124</v>
      </c>
      <c r="AI29" s="104">
        <f aca="true" t="shared" si="23" ref="AI29:AI50">(M29/$I29)*100</f>
        <v>14.18918918918919</v>
      </c>
      <c r="AJ29" s="103">
        <f aca="true" t="shared" si="24" ref="AJ29:AJ50">(N29/$I29)*100</f>
        <v>3.3783783783783785</v>
      </c>
      <c r="AK29" s="102">
        <f aca="true" t="shared" si="25" ref="AK29:AK54">(P29/$O29)*100</f>
        <v>3.3860045146726865</v>
      </c>
      <c r="AL29" s="104">
        <f aca="true" t="shared" si="26" ref="AL29:AL50">(Q29/$O29)*100</f>
        <v>25.28216704288939</v>
      </c>
      <c r="AM29" s="104">
        <f aca="true" t="shared" si="27" ref="AM29:AM50">(R29/$O29)*100</f>
        <v>35.89164785553047</v>
      </c>
      <c r="AN29" s="104">
        <f aca="true" t="shared" si="28" ref="AN29:AN50">(S29/$O29)*100</f>
        <v>31.60270880361174</v>
      </c>
      <c r="AO29" s="103">
        <f aca="true" t="shared" si="29" ref="AO29:AO50">(T29/$O29)*100</f>
        <v>3.837471783295711</v>
      </c>
      <c r="AP29" s="102">
        <f aca="true" t="shared" si="30" ref="AP29:AP54">(V29/$U29)*100</f>
        <v>12.415349887133182</v>
      </c>
      <c r="AQ29" s="104">
        <f aca="true" t="shared" si="31" ref="AQ29:AQ50">(W29/$U29)*100</f>
        <v>54.176072234762984</v>
      </c>
      <c r="AR29" s="104">
        <f aca="true" t="shared" si="32" ref="AR29:AR50">(X29/$U29)*100</f>
        <v>25.28216704288939</v>
      </c>
      <c r="AS29" s="104">
        <f aca="true" t="shared" si="33" ref="AS29:AS50">(Y29/$U29)*100</f>
        <v>6.320541760722348</v>
      </c>
      <c r="AT29" s="103">
        <f aca="true" t="shared" si="34" ref="AT29:AT50">(Z29/$U29)*100</f>
        <v>1.805869074492099</v>
      </c>
    </row>
    <row r="30" spans="1:46" ht="15" customHeight="1">
      <c r="A30" s="68">
        <v>11</v>
      </c>
      <c r="B30" s="136" t="s">
        <v>58</v>
      </c>
      <c r="C30" s="68">
        <f t="shared" si="11"/>
        <v>41</v>
      </c>
      <c r="D30" s="68">
        <v>1</v>
      </c>
      <c r="E30" s="68">
        <v>4</v>
      </c>
      <c r="F30" s="68">
        <v>12</v>
      </c>
      <c r="G30" s="68">
        <v>18</v>
      </c>
      <c r="H30" s="158">
        <v>6</v>
      </c>
      <c r="I30" s="162">
        <f t="shared" si="12"/>
        <v>41</v>
      </c>
      <c r="J30" s="68">
        <v>3</v>
      </c>
      <c r="K30" s="68">
        <v>23</v>
      </c>
      <c r="L30" s="68">
        <v>7</v>
      </c>
      <c r="M30" s="68">
        <v>7</v>
      </c>
      <c r="N30" s="158">
        <v>1</v>
      </c>
      <c r="O30" s="162">
        <f t="shared" si="13"/>
        <v>41</v>
      </c>
      <c r="P30" s="68">
        <v>1</v>
      </c>
      <c r="Q30" s="68">
        <v>8</v>
      </c>
      <c r="R30" s="68">
        <v>13</v>
      </c>
      <c r="S30" s="68">
        <v>16</v>
      </c>
      <c r="T30" s="158">
        <v>3</v>
      </c>
      <c r="U30" s="162">
        <f t="shared" si="14"/>
        <v>41</v>
      </c>
      <c r="V30" s="68">
        <v>3</v>
      </c>
      <c r="W30" s="68">
        <v>27</v>
      </c>
      <c r="X30" s="68">
        <v>8</v>
      </c>
      <c r="Y30" s="68">
        <v>3</v>
      </c>
      <c r="Z30" s="158"/>
      <c r="AA30" s="87">
        <f t="shared" si="15"/>
        <v>2.4390243902439024</v>
      </c>
      <c r="AB30" s="89">
        <f t="shared" si="16"/>
        <v>9.75609756097561</v>
      </c>
      <c r="AC30" s="89">
        <f t="shared" si="17"/>
        <v>29.268292682926827</v>
      </c>
      <c r="AD30" s="89">
        <f t="shared" si="18"/>
        <v>43.90243902439025</v>
      </c>
      <c r="AE30" s="88">
        <f t="shared" si="19"/>
        <v>14.634146341463413</v>
      </c>
      <c r="AF30" s="87">
        <f t="shared" si="20"/>
        <v>7.317073170731707</v>
      </c>
      <c r="AG30" s="89">
        <f t="shared" si="21"/>
        <v>56.09756097560976</v>
      </c>
      <c r="AH30" s="89">
        <f t="shared" si="22"/>
        <v>17.073170731707318</v>
      </c>
      <c r="AI30" s="89">
        <f t="shared" si="23"/>
        <v>17.073170731707318</v>
      </c>
      <c r="AJ30" s="88">
        <f t="shared" si="24"/>
        <v>2.4390243902439024</v>
      </c>
      <c r="AK30" s="87">
        <f t="shared" si="25"/>
        <v>2.4390243902439024</v>
      </c>
      <c r="AL30" s="89">
        <f t="shared" si="26"/>
        <v>19.51219512195122</v>
      </c>
      <c r="AM30" s="89">
        <f t="shared" si="27"/>
        <v>31.70731707317073</v>
      </c>
      <c r="AN30" s="89">
        <f t="shared" si="28"/>
        <v>39.02439024390244</v>
      </c>
      <c r="AO30" s="88">
        <f t="shared" si="29"/>
        <v>7.317073170731707</v>
      </c>
      <c r="AP30" s="89">
        <f t="shared" si="30"/>
        <v>7.317073170731707</v>
      </c>
      <c r="AQ30" s="89">
        <f t="shared" si="31"/>
        <v>65.85365853658537</v>
      </c>
      <c r="AR30" s="89">
        <f t="shared" si="32"/>
        <v>19.51219512195122</v>
      </c>
      <c r="AS30" s="89">
        <f t="shared" si="33"/>
        <v>7.317073170731707</v>
      </c>
      <c r="AT30" s="88">
        <f t="shared" si="34"/>
        <v>0</v>
      </c>
    </row>
    <row r="31" spans="1:46" ht="12">
      <c r="A31" s="29">
        <v>13</v>
      </c>
      <c r="B31" s="141" t="s">
        <v>59</v>
      </c>
      <c r="C31" s="53">
        <f t="shared" si="11"/>
        <v>59</v>
      </c>
      <c r="D31" s="27">
        <v>2</v>
      </c>
      <c r="E31" s="27">
        <v>15</v>
      </c>
      <c r="F31" s="27">
        <v>11</v>
      </c>
      <c r="G31" s="27">
        <v>31</v>
      </c>
      <c r="H31" s="45"/>
      <c r="I31" s="53">
        <f t="shared" si="12"/>
        <v>59</v>
      </c>
      <c r="J31" s="27">
        <v>6</v>
      </c>
      <c r="K31" s="27">
        <v>37</v>
      </c>
      <c r="L31" s="27">
        <v>11</v>
      </c>
      <c r="M31" s="27">
        <v>5</v>
      </c>
      <c r="N31" s="45"/>
      <c r="O31" s="53">
        <f t="shared" si="13"/>
        <v>59</v>
      </c>
      <c r="P31" s="27">
        <v>4</v>
      </c>
      <c r="Q31" s="27">
        <v>20</v>
      </c>
      <c r="R31" s="27">
        <v>16</v>
      </c>
      <c r="S31" s="27">
        <v>19</v>
      </c>
      <c r="T31" s="45"/>
      <c r="U31" s="53">
        <f t="shared" si="14"/>
        <v>59</v>
      </c>
      <c r="V31" s="27">
        <v>9</v>
      </c>
      <c r="W31" s="27">
        <v>34</v>
      </c>
      <c r="X31" s="27">
        <v>14</v>
      </c>
      <c r="Y31" s="27">
        <v>2</v>
      </c>
      <c r="Z31" s="45"/>
      <c r="AA31" s="102">
        <f t="shared" si="15"/>
        <v>3.389830508474576</v>
      </c>
      <c r="AB31" s="104">
        <f t="shared" si="16"/>
        <v>25.423728813559322</v>
      </c>
      <c r="AC31" s="104">
        <f t="shared" si="17"/>
        <v>18.64406779661017</v>
      </c>
      <c r="AD31" s="104">
        <f t="shared" si="18"/>
        <v>52.54237288135594</v>
      </c>
      <c r="AE31" s="103">
        <f t="shared" si="19"/>
        <v>0</v>
      </c>
      <c r="AF31" s="102">
        <f t="shared" si="20"/>
        <v>10.16949152542373</v>
      </c>
      <c r="AG31" s="104">
        <f t="shared" si="21"/>
        <v>62.71186440677966</v>
      </c>
      <c r="AH31" s="104">
        <f t="shared" si="22"/>
        <v>18.64406779661017</v>
      </c>
      <c r="AI31" s="104">
        <f t="shared" si="23"/>
        <v>8.47457627118644</v>
      </c>
      <c r="AJ31" s="103">
        <f t="shared" si="24"/>
        <v>0</v>
      </c>
      <c r="AK31" s="102">
        <f t="shared" si="25"/>
        <v>6.779661016949152</v>
      </c>
      <c r="AL31" s="104">
        <f t="shared" si="26"/>
        <v>33.89830508474576</v>
      </c>
      <c r="AM31" s="104">
        <f t="shared" si="27"/>
        <v>27.11864406779661</v>
      </c>
      <c r="AN31" s="104">
        <f t="shared" si="28"/>
        <v>32.20338983050847</v>
      </c>
      <c r="AO31" s="103">
        <f t="shared" si="29"/>
        <v>0</v>
      </c>
      <c r="AP31" s="102">
        <f t="shared" si="30"/>
        <v>15.254237288135593</v>
      </c>
      <c r="AQ31" s="104">
        <f t="shared" si="31"/>
        <v>57.6271186440678</v>
      </c>
      <c r="AR31" s="104">
        <f t="shared" si="32"/>
        <v>23.728813559322035</v>
      </c>
      <c r="AS31" s="104">
        <f t="shared" si="33"/>
        <v>3.389830508474576</v>
      </c>
      <c r="AT31" s="103">
        <f t="shared" si="34"/>
        <v>0</v>
      </c>
    </row>
    <row r="32" spans="1:46" ht="15" customHeight="1">
      <c r="A32" s="68">
        <v>14</v>
      </c>
      <c r="B32" s="136" t="s">
        <v>60</v>
      </c>
      <c r="C32" s="68">
        <f t="shared" si="11"/>
        <v>149</v>
      </c>
      <c r="D32" s="68">
        <v>3</v>
      </c>
      <c r="E32" s="68">
        <v>19</v>
      </c>
      <c r="F32" s="68">
        <v>36</v>
      </c>
      <c r="G32" s="68">
        <v>82</v>
      </c>
      <c r="H32" s="158">
        <v>9</v>
      </c>
      <c r="I32" s="162">
        <f t="shared" si="12"/>
        <v>149</v>
      </c>
      <c r="J32" s="68">
        <v>7</v>
      </c>
      <c r="K32" s="68">
        <v>87</v>
      </c>
      <c r="L32" s="68">
        <v>30</v>
      </c>
      <c r="M32" s="68">
        <v>24</v>
      </c>
      <c r="N32" s="158">
        <v>1</v>
      </c>
      <c r="O32" s="162">
        <f t="shared" si="13"/>
        <v>149</v>
      </c>
      <c r="P32" s="68">
        <v>3</v>
      </c>
      <c r="Q32" s="68">
        <v>36</v>
      </c>
      <c r="R32" s="68">
        <v>31</v>
      </c>
      <c r="S32" s="68">
        <v>71</v>
      </c>
      <c r="T32" s="158">
        <v>8</v>
      </c>
      <c r="U32" s="162">
        <f t="shared" si="14"/>
        <v>149</v>
      </c>
      <c r="V32" s="68">
        <v>8</v>
      </c>
      <c r="W32" s="68">
        <v>97</v>
      </c>
      <c r="X32" s="68">
        <v>34</v>
      </c>
      <c r="Y32" s="68">
        <v>9</v>
      </c>
      <c r="Z32" s="158">
        <v>1</v>
      </c>
      <c r="AA32" s="87">
        <f t="shared" si="15"/>
        <v>2.013422818791946</v>
      </c>
      <c r="AB32" s="89">
        <f t="shared" si="16"/>
        <v>12.751677852348994</v>
      </c>
      <c r="AC32" s="89">
        <f t="shared" si="17"/>
        <v>24.161073825503358</v>
      </c>
      <c r="AD32" s="89">
        <f t="shared" si="18"/>
        <v>55.033557046979865</v>
      </c>
      <c r="AE32" s="88">
        <f t="shared" si="19"/>
        <v>6.0402684563758395</v>
      </c>
      <c r="AF32" s="87">
        <f t="shared" si="20"/>
        <v>4.697986577181208</v>
      </c>
      <c r="AG32" s="89">
        <f t="shared" si="21"/>
        <v>58.38926174496645</v>
      </c>
      <c r="AH32" s="89">
        <f t="shared" si="22"/>
        <v>20.13422818791946</v>
      </c>
      <c r="AI32" s="89">
        <f t="shared" si="23"/>
        <v>16.10738255033557</v>
      </c>
      <c r="AJ32" s="88">
        <f t="shared" si="24"/>
        <v>0.6711409395973155</v>
      </c>
      <c r="AK32" s="87">
        <f t="shared" si="25"/>
        <v>2.013422818791946</v>
      </c>
      <c r="AL32" s="89">
        <f t="shared" si="26"/>
        <v>24.161073825503358</v>
      </c>
      <c r="AM32" s="89">
        <f t="shared" si="27"/>
        <v>20.80536912751678</v>
      </c>
      <c r="AN32" s="89">
        <f t="shared" si="28"/>
        <v>47.651006711409394</v>
      </c>
      <c r="AO32" s="88">
        <f t="shared" si="29"/>
        <v>5.369127516778524</v>
      </c>
      <c r="AP32" s="89">
        <f t="shared" si="30"/>
        <v>5.369127516778524</v>
      </c>
      <c r="AQ32" s="89">
        <f t="shared" si="31"/>
        <v>65.1006711409396</v>
      </c>
      <c r="AR32" s="89">
        <f t="shared" si="32"/>
        <v>22.818791946308725</v>
      </c>
      <c r="AS32" s="89">
        <f t="shared" si="33"/>
        <v>6.0402684563758395</v>
      </c>
      <c r="AT32" s="88">
        <f t="shared" si="34"/>
        <v>0.6711409395973155</v>
      </c>
    </row>
    <row r="33" spans="1:46" ht="12">
      <c r="A33" s="29">
        <v>15</v>
      </c>
      <c r="B33" s="141" t="s">
        <v>61</v>
      </c>
      <c r="C33" s="53">
        <f t="shared" si="11"/>
        <v>87</v>
      </c>
      <c r="D33" s="27">
        <v>2</v>
      </c>
      <c r="E33" s="27">
        <v>9</v>
      </c>
      <c r="F33" s="27">
        <v>12</v>
      </c>
      <c r="G33" s="27">
        <v>49</v>
      </c>
      <c r="H33" s="45">
        <v>15</v>
      </c>
      <c r="I33" s="53">
        <f t="shared" si="12"/>
        <v>87</v>
      </c>
      <c r="J33" s="27">
        <v>6</v>
      </c>
      <c r="K33" s="27">
        <v>44</v>
      </c>
      <c r="L33" s="27">
        <v>19</v>
      </c>
      <c r="M33" s="27">
        <v>15</v>
      </c>
      <c r="N33" s="45">
        <v>3</v>
      </c>
      <c r="O33" s="53">
        <f t="shared" si="13"/>
        <v>87</v>
      </c>
      <c r="P33" s="27">
        <v>2</v>
      </c>
      <c r="Q33" s="27">
        <v>12</v>
      </c>
      <c r="R33" s="27">
        <v>17</v>
      </c>
      <c r="S33" s="27">
        <v>45</v>
      </c>
      <c r="T33" s="45">
        <v>11</v>
      </c>
      <c r="U33" s="53">
        <f t="shared" si="14"/>
        <v>87</v>
      </c>
      <c r="V33" s="27">
        <v>11</v>
      </c>
      <c r="W33" s="27">
        <v>43</v>
      </c>
      <c r="X33" s="27">
        <v>21</v>
      </c>
      <c r="Y33" s="27">
        <v>11</v>
      </c>
      <c r="Z33" s="45">
        <v>1</v>
      </c>
      <c r="AA33" s="102">
        <f t="shared" si="15"/>
        <v>2.2988505747126435</v>
      </c>
      <c r="AB33" s="104">
        <f t="shared" si="16"/>
        <v>10.344827586206897</v>
      </c>
      <c r="AC33" s="104">
        <f t="shared" si="17"/>
        <v>13.793103448275861</v>
      </c>
      <c r="AD33" s="104">
        <f t="shared" si="18"/>
        <v>56.32183908045977</v>
      </c>
      <c r="AE33" s="103">
        <f t="shared" si="19"/>
        <v>17.24137931034483</v>
      </c>
      <c r="AF33" s="102">
        <f t="shared" si="20"/>
        <v>6.896551724137931</v>
      </c>
      <c r="AG33" s="104">
        <f t="shared" si="21"/>
        <v>50.57471264367817</v>
      </c>
      <c r="AH33" s="104">
        <f t="shared" si="22"/>
        <v>21.839080459770116</v>
      </c>
      <c r="AI33" s="104">
        <f t="shared" si="23"/>
        <v>17.24137931034483</v>
      </c>
      <c r="AJ33" s="103">
        <f t="shared" si="24"/>
        <v>3.4482758620689653</v>
      </c>
      <c r="AK33" s="102">
        <f t="shared" si="25"/>
        <v>2.2988505747126435</v>
      </c>
      <c r="AL33" s="104">
        <f t="shared" si="26"/>
        <v>13.793103448275861</v>
      </c>
      <c r="AM33" s="104">
        <f t="shared" si="27"/>
        <v>19.54022988505747</v>
      </c>
      <c r="AN33" s="104">
        <f t="shared" si="28"/>
        <v>51.724137931034484</v>
      </c>
      <c r="AO33" s="103">
        <f t="shared" si="29"/>
        <v>12.643678160919542</v>
      </c>
      <c r="AP33" s="102">
        <f t="shared" si="30"/>
        <v>12.643678160919542</v>
      </c>
      <c r="AQ33" s="104">
        <f t="shared" si="31"/>
        <v>49.42528735632184</v>
      </c>
      <c r="AR33" s="104">
        <f t="shared" si="32"/>
        <v>24.137931034482758</v>
      </c>
      <c r="AS33" s="104">
        <f t="shared" si="33"/>
        <v>12.643678160919542</v>
      </c>
      <c r="AT33" s="103">
        <f t="shared" si="34"/>
        <v>1.1494252873563218</v>
      </c>
    </row>
    <row r="34" spans="1:46" ht="15" customHeight="1">
      <c r="A34" s="68">
        <v>16</v>
      </c>
      <c r="B34" s="136" t="s">
        <v>62</v>
      </c>
      <c r="C34" s="68">
        <f t="shared" si="11"/>
        <v>58</v>
      </c>
      <c r="D34" s="68">
        <v>2</v>
      </c>
      <c r="E34" s="68">
        <v>5</v>
      </c>
      <c r="F34" s="68">
        <v>15</v>
      </c>
      <c r="G34" s="68">
        <v>29</v>
      </c>
      <c r="H34" s="158">
        <v>7</v>
      </c>
      <c r="I34" s="162">
        <f t="shared" si="12"/>
        <v>58</v>
      </c>
      <c r="J34" s="68">
        <v>6</v>
      </c>
      <c r="K34" s="68">
        <v>21</v>
      </c>
      <c r="L34" s="68">
        <v>20</v>
      </c>
      <c r="M34" s="68">
        <v>7</v>
      </c>
      <c r="N34" s="158">
        <v>4</v>
      </c>
      <c r="O34" s="162">
        <f t="shared" si="13"/>
        <v>58</v>
      </c>
      <c r="P34" s="68"/>
      <c r="Q34" s="68">
        <v>13</v>
      </c>
      <c r="R34" s="68">
        <v>23</v>
      </c>
      <c r="S34" s="68">
        <v>15</v>
      </c>
      <c r="T34" s="158">
        <v>7</v>
      </c>
      <c r="U34" s="162">
        <f t="shared" si="14"/>
        <v>58</v>
      </c>
      <c r="V34" s="68">
        <v>7</v>
      </c>
      <c r="W34" s="68">
        <v>26</v>
      </c>
      <c r="X34" s="68">
        <v>15</v>
      </c>
      <c r="Y34" s="68">
        <v>5</v>
      </c>
      <c r="Z34" s="158">
        <v>5</v>
      </c>
      <c r="AA34" s="87">
        <f t="shared" si="15"/>
        <v>3.4482758620689653</v>
      </c>
      <c r="AB34" s="89">
        <f t="shared" si="16"/>
        <v>8.620689655172415</v>
      </c>
      <c r="AC34" s="89">
        <f t="shared" si="17"/>
        <v>25.862068965517242</v>
      </c>
      <c r="AD34" s="89">
        <f t="shared" si="18"/>
        <v>50</v>
      </c>
      <c r="AE34" s="88">
        <f t="shared" si="19"/>
        <v>12.068965517241379</v>
      </c>
      <c r="AF34" s="87">
        <f t="shared" si="20"/>
        <v>10.344827586206897</v>
      </c>
      <c r="AG34" s="89">
        <f t="shared" si="21"/>
        <v>36.206896551724135</v>
      </c>
      <c r="AH34" s="89">
        <f t="shared" si="22"/>
        <v>34.48275862068966</v>
      </c>
      <c r="AI34" s="89">
        <f t="shared" si="23"/>
        <v>12.068965517241379</v>
      </c>
      <c r="AJ34" s="88">
        <f t="shared" si="24"/>
        <v>6.896551724137931</v>
      </c>
      <c r="AK34" s="87">
        <f t="shared" si="25"/>
        <v>0</v>
      </c>
      <c r="AL34" s="89">
        <f t="shared" si="26"/>
        <v>22.413793103448278</v>
      </c>
      <c r="AM34" s="89">
        <f t="shared" si="27"/>
        <v>39.6551724137931</v>
      </c>
      <c r="AN34" s="89">
        <f t="shared" si="28"/>
        <v>25.862068965517242</v>
      </c>
      <c r="AO34" s="88">
        <f t="shared" si="29"/>
        <v>12.068965517241379</v>
      </c>
      <c r="AP34" s="89">
        <f t="shared" si="30"/>
        <v>12.068965517241379</v>
      </c>
      <c r="AQ34" s="89">
        <f t="shared" si="31"/>
        <v>44.827586206896555</v>
      </c>
      <c r="AR34" s="89">
        <f t="shared" si="32"/>
        <v>25.862068965517242</v>
      </c>
      <c r="AS34" s="89">
        <f t="shared" si="33"/>
        <v>8.620689655172415</v>
      </c>
      <c r="AT34" s="88">
        <f t="shared" si="34"/>
        <v>8.620689655172415</v>
      </c>
    </row>
    <row r="35" spans="1:46" ht="12">
      <c r="A35" s="29">
        <v>17</v>
      </c>
      <c r="B35" s="141" t="s">
        <v>63</v>
      </c>
      <c r="C35" s="53">
        <f t="shared" si="11"/>
        <v>41</v>
      </c>
      <c r="D35" s="27">
        <v>1</v>
      </c>
      <c r="E35" s="27">
        <v>7</v>
      </c>
      <c r="F35" s="27">
        <v>13</v>
      </c>
      <c r="G35" s="27">
        <v>19</v>
      </c>
      <c r="H35" s="45">
        <v>1</v>
      </c>
      <c r="I35" s="53">
        <f t="shared" si="12"/>
        <v>41</v>
      </c>
      <c r="J35" s="27">
        <v>6</v>
      </c>
      <c r="K35" s="27">
        <v>23</v>
      </c>
      <c r="L35" s="27">
        <v>10</v>
      </c>
      <c r="M35" s="27">
        <v>2</v>
      </c>
      <c r="N35" s="45"/>
      <c r="O35" s="53">
        <f t="shared" si="13"/>
        <v>41</v>
      </c>
      <c r="P35" s="27"/>
      <c r="Q35" s="27">
        <v>13</v>
      </c>
      <c r="R35" s="27">
        <v>15</v>
      </c>
      <c r="S35" s="27">
        <v>12</v>
      </c>
      <c r="T35" s="45">
        <v>1</v>
      </c>
      <c r="U35" s="53">
        <f t="shared" si="14"/>
        <v>41</v>
      </c>
      <c r="V35" s="27">
        <v>5</v>
      </c>
      <c r="W35" s="27">
        <v>29</v>
      </c>
      <c r="X35" s="27">
        <v>6</v>
      </c>
      <c r="Y35" s="27">
        <v>1</v>
      </c>
      <c r="Z35" s="45"/>
      <c r="AA35" s="102">
        <f t="shared" si="15"/>
        <v>2.4390243902439024</v>
      </c>
      <c r="AB35" s="104">
        <f t="shared" si="16"/>
        <v>17.073170731707318</v>
      </c>
      <c r="AC35" s="104">
        <f t="shared" si="17"/>
        <v>31.70731707317073</v>
      </c>
      <c r="AD35" s="104">
        <f t="shared" si="18"/>
        <v>46.34146341463415</v>
      </c>
      <c r="AE35" s="103">
        <f t="shared" si="19"/>
        <v>2.4390243902439024</v>
      </c>
      <c r="AF35" s="102">
        <f t="shared" si="20"/>
        <v>14.634146341463413</v>
      </c>
      <c r="AG35" s="104">
        <f t="shared" si="21"/>
        <v>56.09756097560976</v>
      </c>
      <c r="AH35" s="104">
        <f t="shared" si="22"/>
        <v>24.390243902439025</v>
      </c>
      <c r="AI35" s="104">
        <f t="shared" si="23"/>
        <v>4.878048780487805</v>
      </c>
      <c r="AJ35" s="103">
        <f t="shared" si="24"/>
        <v>0</v>
      </c>
      <c r="AK35" s="102">
        <f t="shared" si="25"/>
        <v>0</v>
      </c>
      <c r="AL35" s="104">
        <f t="shared" si="26"/>
        <v>31.70731707317073</v>
      </c>
      <c r="AM35" s="104">
        <f t="shared" si="27"/>
        <v>36.58536585365854</v>
      </c>
      <c r="AN35" s="104">
        <f t="shared" si="28"/>
        <v>29.268292682926827</v>
      </c>
      <c r="AO35" s="103">
        <f t="shared" si="29"/>
        <v>2.4390243902439024</v>
      </c>
      <c r="AP35" s="102">
        <f t="shared" si="30"/>
        <v>12.195121951219512</v>
      </c>
      <c r="AQ35" s="104">
        <f t="shared" si="31"/>
        <v>70.73170731707317</v>
      </c>
      <c r="AR35" s="104">
        <f t="shared" si="32"/>
        <v>14.634146341463413</v>
      </c>
      <c r="AS35" s="104">
        <f t="shared" si="33"/>
        <v>2.4390243902439024</v>
      </c>
      <c r="AT35" s="103">
        <f t="shared" si="34"/>
        <v>0</v>
      </c>
    </row>
    <row r="36" spans="1:46" ht="15" customHeight="1">
      <c r="A36" s="68">
        <v>18</v>
      </c>
      <c r="B36" s="136" t="s">
        <v>64</v>
      </c>
      <c r="C36" s="68">
        <f t="shared" si="11"/>
        <v>100</v>
      </c>
      <c r="D36" s="68">
        <v>1</v>
      </c>
      <c r="E36" s="68">
        <v>14</v>
      </c>
      <c r="F36" s="68">
        <v>23</v>
      </c>
      <c r="G36" s="68">
        <v>55</v>
      </c>
      <c r="H36" s="158">
        <v>7</v>
      </c>
      <c r="I36" s="162">
        <f t="shared" si="12"/>
        <v>100</v>
      </c>
      <c r="J36" s="68">
        <v>2</v>
      </c>
      <c r="K36" s="68">
        <v>56</v>
      </c>
      <c r="L36" s="68">
        <v>21</v>
      </c>
      <c r="M36" s="68">
        <v>17</v>
      </c>
      <c r="N36" s="158">
        <v>4</v>
      </c>
      <c r="O36" s="162">
        <f t="shared" si="13"/>
        <v>100</v>
      </c>
      <c r="P36" s="68">
        <v>2</v>
      </c>
      <c r="Q36" s="68">
        <v>17</v>
      </c>
      <c r="R36" s="68">
        <v>38</v>
      </c>
      <c r="S36" s="68">
        <v>36</v>
      </c>
      <c r="T36" s="158">
        <v>7</v>
      </c>
      <c r="U36" s="162">
        <f t="shared" si="14"/>
        <v>100</v>
      </c>
      <c r="V36" s="68">
        <v>5</v>
      </c>
      <c r="W36" s="68">
        <v>54</v>
      </c>
      <c r="X36" s="68">
        <v>28</v>
      </c>
      <c r="Y36" s="68">
        <v>8</v>
      </c>
      <c r="Z36" s="158">
        <v>5</v>
      </c>
      <c r="AA36" s="87">
        <f t="shared" si="15"/>
        <v>1</v>
      </c>
      <c r="AB36" s="89">
        <f t="shared" si="16"/>
        <v>14.000000000000002</v>
      </c>
      <c r="AC36" s="89">
        <f t="shared" si="17"/>
        <v>23</v>
      </c>
      <c r="AD36" s="89">
        <f t="shared" si="18"/>
        <v>55.00000000000001</v>
      </c>
      <c r="AE36" s="88">
        <f t="shared" si="19"/>
        <v>7.000000000000001</v>
      </c>
      <c r="AF36" s="87">
        <f t="shared" si="20"/>
        <v>2</v>
      </c>
      <c r="AG36" s="89">
        <f t="shared" si="21"/>
        <v>56.00000000000001</v>
      </c>
      <c r="AH36" s="89">
        <f t="shared" si="22"/>
        <v>21</v>
      </c>
      <c r="AI36" s="89">
        <f t="shared" si="23"/>
        <v>17</v>
      </c>
      <c r="AJ36" s="88">
        <f t="shared" si="24"/>
        <v>4</v>
      </c>
      <c r="AK36" s="87">
        <f t="shared" si="25"/>
        <v>2</v>
      </c>
      <c r="AL36" s="89">
        <f t="shared" si="26"/>
        <v>17</v>
      </c>
      <c r="AM36" s="89">
        <f t="shared" si="27"/>
        <v>38</v>
      </c>
      <c r="AN36" s="89">
        <f t="shared" si="28"/>
        <v>36</v>
      </c>
      <c r="AO36" s="88">
        <f t="shared" si="29"/>
        <v>7.000000000000001</v>
      </c>
      <c r="AP36" s="89">
        <f t="shared" si="30"/>
        <v>5</v>
      </c>
      <c r="AQ36" s="89">
        <f t="shared" si="31"/>
        <v>54</v>
      </c>
      <c r="AR36" s="89">
        <f t="shared" si="32"/>
        <v>28.000000000000004</v>
      </c>
      <c r="AS36" s="89">
        <f t="shared" si="33"/>
        <v>8</v>
      </c>
      <c r="AT36" s="88">
        <f t="shared" si="34"/>
        <v>5</v>
      </c>
    </row>
    <row r="37" spans="1:46" ht="12">
      <c r="A37" s="29">
        <v>19</v>
      </c>
      <c r="B37" s="143" t="s">
        <v>65</v>
      </c>
      <c r="C37" s="53">
        <f t="shared" si="11"/>
        <v>26</v>
      </c>
      <c r="D37" s="27"/>
      <c r="E37" s="27">
        <v>7</v>
      </c>
      <c r="F37" s="27">
        <v>3</v>
      </c>
      <c r="G37" s="27">
        <v>15</v>
      </c>
      <c r="H37" s="45">
        <v>1</v>
      </c>
      <c r="I37" s="53">
        <f t="shared" si="12"/>
        <v>26</v>
      </c>
      <c r="J37" s="27">
        <v>3</v>
      </c>
      <c r="K37" s="27">
        <v>15</v>
      </c>
      <c r="L37" s="27">
        <v>5</v>
      </c>
      <c r="M37" s="27">
        <v>2</v>
      </c>
      <c r="N37" s="45">
        <v>1</v>
      </c>
      <c r="O37" s="53">
        <f t="shared" si="13"/>
        <v>26</v>
      </c>
      <c r="P37" s="27"/>
      <c r="Q37" s="27">
        <v>12</v>
      </c>
      <c r="R37" s="27">
        <v>7</v>
      </c>
      <c r="S37" s="27">
        <v>7</v>
      </c>
      <c r="T37" s="45"/>
      <c r="U37" s="53">
        <f t="shared" si="14"/>
        <v>26</v>
      </c>
      <c r="V37" s="27">
        <v>4</v>
      </c>
      <c r="W37" s="27">
        <v>16</v>
      </c>
      <c r="X37" s="27">
        <v>6</v>
      </c>
      <c r="Y37" s="27"/>
      <c r="Z37" s="45"/>
      <c r="AA37" s="102">
        <f t="shared" si="15"/>
        <v>0</v>
      </c>
      <c r="AB37" s="104">
        <f t="shared" si="16"/>
        <v>26.923076923076923</v>
      </c>
      <c r="AC37" s="104">
        <f t="shared" si="17"/>
        <v>11.538461538461538</v>
      </c>
      <c r="AD37" s="104">
        <f t="shared" si="18"/>
        <v>57.692307692307686</v>
      </c>
      <c r="AE37" s="103">
        <f t="shared" si="19"/>
        <v>3.8461538461538463</v>
      </c>
      <c r="AF37" s="102">
        <f t="shared" si="20"/>
        <v>11.538461538461538</v>
      </c>
      <c r="AG37" s="104">
        <f t="shared" si="21"/>
        <v>57.692307692307686</v>
      </c>
      <c r="AH37" s="104">
        <f t="shared" si="22"/>
        <v>19.230769230769234</v>
      </c>
      <c r="AI37" s="104">
        <f t="shared" si="23"/>
        <v>7.6923076923076925</v>
      </c>
      <c r="AJ37" s="103">
        <f t="shared" si="24"/>
        <v>3.8461538461538463</v>
      </c>
      <c r="AK37" s="102">
        <f t="shared" si="25"/>
        <v>0</v>
      </c>
      <c r="AL37" s="104">
        <f t="shared" si="26"/>
        <v>46.15384615384615</v>
      </c>
      <c r="AM37" s="104">
        <f t="shared" si="27"/>
        <v>26.923076923076923</v>
      </c>
      <c r="AN37" s="104">
        <f t="shared" si="28"/>
        <v>26.923076923076923</v>
      </c>
      <c r="AO37" s="103">
        <f t="shared" si="29"/>
        <v>0</v>
      </c>
      <c r="AP37" s="102">
        <f t="shared" si="30"/>
        <v>15.384615384615385</v>
      </c>
      <c r="AQ37" s="104">
        <f t="shared" si="31"/>
        <v>61.53846153846154</v>
      </c>
      <c r="AR37" s="104">
        <f t="shared" si="32"/>
        <v>23.076923076923077</v>
      </c>
      <c r="AS37" s="104">
        <f t="shared" si="33"/>
        <v>0</v>
      </c>
      <c r="AT37" s="103">
        <f t="shared" si="34"/>
        <v>0</v>
      </c>
    </row>
    <row r="38" spans="1:46" ht="15" customHeight="1">
      <c r="A38" s="68">
        <v>20</v>
      </c>
      <c r="B38" s="136" t="s">
        <v>66</v>
      </c>
      <c r="C38" s="68">
        <f t="shared" si="11"/>
        <v>179</v>
      </c>
      <c r="D38" s="68">
        <v>4</v>
      </c>
      <c r="E38" s="68">
        <v>32</v>
      </c>
      <c r="F38" s="68">
        <v>37</v>
      </c>
      <c r="G38" s="68">
        <v>95</v>
      </c>
      <c r="H38" s="158">
        <v>11</v>
      </c>
      <c r="I38" s="162">
        <f t="shared" si="12"/>
        <v>179</v>
      </c>
      <c r="J38" s="68">
        <v>16</v>
      </c>
      <c r="K38" s="68">
        <v>105</v>
      </c>
      <c r="L38" s="68">
        <v>40</v>
      </c>
      <c r="M38" s="68">
        <v>15</v>
      </c>
      <c r="N38" s="158">
        <v>3</v>
      </c>
      <c r="O38" s="162">
        <f t="shared" si="13"/>
        <v>178</v>
      </c>
      <c r="P38" s="68">
        <v>9</v>
      </c>
      <c r="Q38" s="68">
        <v>66</v>
      </c>
      <c r="R38" s="68">
        <v>65</v>
      </c>
      <c r="S38" s="68">
        <v>34</v>
      </c>
      <c r="T38" s="158">
        <v>4</v>
      </c>
      <c r="U38" s="162">
        <f t="shared" si="14"/>
        <v>178</v>
      </c>
      <c r="V38" s="68">
        <v>25</v>
      </c>
      <c r="W38" s="68">
        <v>106</v>
      </c>
      <c r="X38" s="68">
        <v>41</v>
      </c>
      <c r="Y38" s="68">
        <v>5</v>
      </c>
      <c r="Z38" s="158">
        <v>1</v>
      </c>
      <c r="AA38" s="87">
        <f t="shared" si="15"/>
        <v>2.2346368715083798</v>
      </c>
      <c r="AB38" s="89">
        <f t="shared" si="16"/>
        <v>17.877094972067038</v>
      </c>
      <c r="AC38" s="89">
        <f t="shared" si="17"/>
        <v>20.670391061452513</v>
      </c>
      <c r="AD38" s="89">
        <f t="shared" si="18"/>
        <v>53.072625698324025</v>
      </c>
      <c r="AE38" s="88">
        <f t="shared" si="19"/>
        <v>6.145251396648044</v>
      </c>
      <c r="AF38" s="87">
        <f t="shared" si="20"/>
        <v>8.938547486033519</v>
      </c>
      <c r="AG38" s="89">
        <f t="shared" si="21"/>
        <v>58.659217877094974</v>
      </c>
      <c r="AH38" s="89">
        <f t="shared" si="22"/>
        <v>22.3463687150838</v>
      </c>
      <c r="AI38" s="89">
        <f t="shared" si="23"/>
        <v>8.379888268156424</v>
      </c>
      <c r="AJ38" s="88">
        <f t="shared" si="24"/>
        <v>1.675977653631285</v>
      </c>
      <c r="AK38" s="87">
        <f t="shared" si="25"/>
        <v>5.056179775280898</v>
      </c>
      <c r="AL38" s="89">
        <f t="shared" si="26"/>
        <v>37.07865168539326</v>
      </c>
      <c r="AM38" s="89">
        <f t="shared" si="27"/>
        <v>36.51685393258427</v>
      </c>
      <c r="AN38" s="89">
        <f t="shared" si="28"/>
        <v>19.101123595505616</v>
      </c>
      <c r="AO38" s="88">
        <f t="shared" si="29"/>
        <v>2.247191011235955</v>
      </c>
      <c r="AP38" s="89">
        <f t="shared" si="30"/>
        <v>14.04494382022472</v>
      </c>
      <c r="AQ38" s="89">
        <f t="shared" si="31"/>
        <v>59.55056179775281</v>
      </c>
      <c r="AR38" s="89">
        <f t="shared" si="32"/>
        <v>23.03370786516854</v>
      </c>
      <c r="AS38" s="89">
        <f t="shared" si="33"/>
        <v>2.8089887640449436</v>
      </c>
      <c r="AT38" s="88">
        <f t="shared" si="34"/>
        <v>0.5617977528089888</v>
      </c>
    </row>
    <row r="39" spans="1:46" ht="12.75" customHeight="1">
      <c r="A39" s="29">
        <v>21</v>
      </c>
      <c r="B39" s="141" t="s">
        <v>67</v>
      </c>
      <c r="C39" s="53">
        <f t="shared" si="11"/>
        <v>54</v>
      </c>
      <c r="D39" s="27">
        <v>3</v>
      </c>
      <c r="E39" s="27">
        <v>10</v>
      </c>
      <c r="F39" s="27">
        <v>12</v>
      </c>
      <c r="G39" s="27">
        <v>25</v>
      </c>
      <c r="H39" s="45">
        <v>4</v>
      </c>
      <c r="I39" s="53">
        <f t="shared" si="12"/>
        <v>54</v>
      </c>
      <c r="J39" s="27">
        <v>10</v>
      </c>
      <c r="K39" s="27">
        <v>19</v>
      </c>
      <c r="L39" s="27">
        <v>17</v>
      </c>
      <c r="M39" s="27">
        <v>6</v>
      </c>
      <c r="N39" s="45">
        <v>2</v>
      </c>
      <c r="O39" s="53">
        <f t="shared" si="13"/>
        <v>54</v>
      </c>
      <c r="P39" s="27">
        <v>7</v>
      </c>
      <c r="Q39" s="27">
        <v>23</v>
      </c>
      <c r="R39" s="27">
        <v>16</v>
      </c>
      <c r="S39" s="27">
        <v>8</v>
      </c>
      <c r="T39" s="45"/>
      <c r="U39" s="53">
        <f t="shared" si="14"/>
        <v>54</v>
      </c>
      <c r="V39" s="27">
        <v>11</v>
      </c>
      <c r="W39" s="27">
        <v>27</v>
      </c>
      <c r="X39" s="27">
        <v>15</v>
      </c>
      <c r="Y39" s="27"/>
      <c r="Z39" s="45">
        <v>1</v>
      </c>
      <c r="AA39" s="102">
        <f t="shared" si="15"/>
        <v>5.555555555555555</v>
      </c>
      <c r="AB39" s="104">
        <f t="shared" si="16"/>
        <v>18.51851851851852</v>
      </c>
      <c r="AC39" s="104">
        <f t="shared" si="17"/>
        <v>22.22222222222222</v>
      </c>
      <c r="AD39" s="104">
        <f t="shared" si="18"/>
        <v>46.2962962962963</v>
      </c>
      <c r="AE39" s="103">
        <f t="shared" si="19"/>
        <v>7.4074074074074066</v>
      </c>
      <c r="AF39" s="102">
        <f t="shared" si="20"/>
        <v>18.51851851851852</v>
      </c>
      <c r="AG39" s="104">
        <f t="shared" si="21"/>
        <v>35.18518518518518</v>
      </c>
      <c r="AH39" s="104">
        <f t="shared" si="22"/>
        <v>31.48148148148148</v>
      </c>
      <c r="AI39" s="104">
        <f t="shared" si="23"/>
        <v>11.11111111111111</v>
      </c>
      <c r="AJ39" s="103">
        <f t="shared" si="24"/>
        <v>3.7037037037037033</v>
      </c>
      <c r="AK39" s="102">
        <f t="shared" si="25"/>
        <v>12.962962962962962</v>
      </c>
      <c r="AL39" s="104">
        <f t="shared" si="26"/>
        <v>42.592592592592595</v>
      </c>
      <c r="AM39" s="104">
        <f t="shared" si="27"/>
        <v>29.629629629629626</v>
      </c>
      <c r="AN39" s="104">
        <f t="shared" si="28"/>
        <v>14.814814814814813</v>
      </c>
      <c r="AO39" s="103">
        <f t="shared" si="29"/>
        <v>0</v>
      </c>
      <c r="AP39" s="102">
        <f t="shared" si="30"/>
        <v>20.37037037037037</v>
      </c>
      <c r="AQ39" s="104">
        <f t="shared" si="31"/>
        <v>50</v>
      </c>
      <c r="AR39" s="104">
        <f t="shared" si="32"/>
        <v>27.77777777777778</v>
      </c>
      <c r="AS39" s="104">
        <f t="shared" si="33"/>
        <v>0</v>
      </c>
      <c r="AT39" s="103">
        <f t="shared" si="34"/>
        <v>1.8518518518518516</v>
      </c>
    </row>
    <row r="40" spans="1:46" ht="15" customHeight="1">
      <c r="A40" s="68">
        <v>22</v>
      </c>
      <c r="B40" s="136" t="s">
        <v>68</v>
      </c>
      <c r="C40" s="68">
        <f t="shared" si="11"/>
        <v>154</v>
      </c>
      <c r="D40" s="68">
        <v>4</v>
      </c>
      <c r="E40" s="68">
        <v>30</v>
      </c>
      <c r="F40" s="68">
        <v>44</v>
      </c>
      <c r="G40" s="68">
        <v>69</v>
      </c>
      <c r="H40" s="158">
        <v>7</v>
      </c>
      <c r="I40" s="162">
        <f t="shared" si="12"/>
        <v>154</v>
      </c>
      <c r="J40" s="68">
        <v>15</v>
      </c>
      <c r="K40" s="68">
        <v>85</v>
      </c>
      <c r="L40" s="68">
        <v>33</v>
      </c>
      <c r="M40" s="68">
        <v>19</v>
      </c>
      <c r="N40" s="158">
        <v>2</v>
      </c>
      <c r="O40" s="162">
        <f t="shared" si="13"/>
        <v>154</v>
      </c>
      <c r="P40" s="68">
        <v>8</v>
      </c>
      <c r="Q40" s="68">
        <v>48</v>
      </c>
      <c r="R40" s="68">
        <v>58</v>
      </c>
      <c r="S40" s="68">
        <v>36</v>
      </c>
      <c r="T40" s="158">
        <v>4</v>
      </c>
      <c r="U40" s="162">
        <f t="shared" si="14"/>
        <v>154</v>
      </c>
      <c r="V40" s="68">
        <v>17</v>
      </c>
      <c r="W40" s="68">
        <v>87</v>
      </c>
      <c r="X40" s="68">
        <v>40</v>
      </c>
      <c r="Y40" s="68">
        <v>7</v>
      </c>
      <c r="Z40" s="158">
        <v>3</v>
      </c>
      <c r="AA40" s="87">
        <f t="shared" si="15"/>
        <v>2.5974025974025974</v>
      </c>
      <c r="AB40" s="89">
        <f t="shared" si="16"/>
        <v>19.480519480519483</v>
      </c>
      <c r="AC40" s="89">
        <f t="shared" si="17"/>
        <v>28.57142857142857</v>
      </c>
      <c r="AD40" s="89">
        <f t="shared" si="18"/>
        <v>44.8051948051948</v>
      </c>
      <c r="AE40" s="88">
        <f t="shared" si="19"/>
        <v>4.545454545454546</v>
      </c>
      <c r="AF40" s="87">
        <f t="shared" si="20"/>
        <v>9.740259740259742</v>
      </c>
      <c r="AG40" s="89">
        <f t="shared" si="21"/>
        <v>55.1948051948052</v>
      </c>
      <c r="AH40" s="89">
        <f t="shared" si="22"/>
        <v>21.428571428571427</v>
      </c>
      <c r="AI40" s="89">
        <f t="shared" si="23"/>
        <v>12.337662337662337</v>
      </c>
      <c r="AJ40" s="88">
        <f t="shared" si="24"/>
        <v>1.2987012987012987</v>
      </c>
      <c r="AK40" s="87">
        <f t="shared" si="25"/>
        <v>5.194805194805195</v>
      </c>
      <c r="AL40" s="89">
        <f t="shared" si="26"/>
        <v>31.16883116883117</v>
      </c>
      <c r="AM40" s="89">
        <f t="shared" si="27"/>
        <v>37.66233766233766</v>
      </c>
      <c r="AN40" s="89">
        <f t="shared" si="28"/>
        <v>23.376623376623375</v>
      </c>
      <c r="AO40" s="88">
        <f t="shared" si="29"/>
        <v>2.5974025974025974</v>
      </c>
      <c r="AP40" s="89">
        <f t="shared" si="30"/>
        <v>11.03896103896104</v>
      </c>
      <c r="AQ40" s="89">
        <f t="shared" si="31"/>
        <v>56.493506493506494</v>
      </c>
      <c r="AR40" s="89">
        <f t="shared" si="32"/>
        <v>25.97402597402597</v>
      </c>
      <c r="AS40" s="89">
        <f t="shared" si="33"/>
        <v>4.545454545454546</v>
      </c>
      <c r="AT40" s="88">
        <f t="shared" si="34"/>
        <v>1.948051948051948</v>
      </c>
    </row>
    <row r="41" spans="1:46" ht="12">
      <c r="A41" s="29">
        <v>23</v>
      </c>
      <c r="B41" s="143" t="s">
        <v>69</v>
      </c>
      <c r="C41" s="53">
        <f t="shared" si="11"/>
        <v>130</v>
      </c>
      <c r="D41" s="27">
        <v>3</v>
      </c>
      <c r="E41" s="27">
        <v>28</v>
      </c>
      <c r="F41" s="27">
        <v>25</v>
      </c>
      <c r="G41" s="27">
        <v>69</v>
      </c>
      <c r="H41" s="45">
        <v>5</v>
      </c>
      <c r="I41" s="53">
        <f t="shared" si="12"/>
        <v>130</v>
      </c>
      <c r="J41" s="27">
        <v>8</v>
      </c>
      <c r="K41" s="27">
        <v>81</v>
      </c>
      <c r="L41" s="27">
        <v>25</v>
      </c>
      <c r="M41" s="27">
        <v>16</v>
      </c>
      <c r="N41" s="45"/>
      <c r="O41" s="53">
        <f t="shared" si="13"/>
        <v>129</v>
      </c>
      <c r="P41" s="27">
        <v>7</v>
      </c>
      <c r="Q41" s="27">
        <v>50</v>
      </c>
      <c r="R41" s="27">
        <v>32</v>
      </c>
      <c r="S41" s="27">
        <v>37</v>
      </c>
      <c r="T41" s="45">
        <v>3</v>
      </c>
      <c r="U41" s="53">
        <f t="shared" si="14"/>
        <v>129</v>
      </c>
      <c r="V41" s="27">
        <v>12</v>
      </c>
      <c r="W41" s="27">
        <v>76</v>
      </c>
      <c r="X41" s="27">
        <v>35</v>
      </c>
      <c r="Y41" s="27">
        <v>6</v>
      </c>
      <c r="Z41" s="45"/>
      <c r="AA41" s="102">
        <f t="shared" si="15"/>
        <v>2.307692307692308</v>
      </c>
      <c r="AB41" s="104">
        <f t="shared" si="16"/>
        <v>21.53846153846154</v>
      </c>
      <c r="AC41" s="104">
        <f t="shared" si="17"/>
        <v>19.230769230769234</v>
      </c>
      <c r="AD41" s="104">
        <f t="shared" si="18"/>
        <v>53.07692307692308</v>
      </c>
      <c r="AE41" s="103">
        <f t="shared" si="19"/>
        <v>3.8461538461538463</v>
      </c>
      <c r="AF41" s="102">
        <f t="shared" si="20"/>
        <v>6.153846153846154</v>
      </c>
      <c r="AG41" s="104">
        <f t="shared" si="21"/>
        <v>62.30769230769231</v>
      </c>
      <c r="AH41" s="104">
        <f t="shared" si="22"/>
        <v>19.230769230769234</v>
      </c>
      <c r="AI41" s="104">
        <f t="shared" si="23"/>
        <v>12.307692307692308</v>
      </c>
      <c r="AJ41" s="103">
        <f t="shared" si="24"/>
        <v>0</v>
      </c>
      <c r="AK41" s="102">
        <f t="shared" si="25"/>
        <v>5.426356589147287</v>
      </c>
      <c r="AL41" s="104">
        <f t="shared" si="26"/>
        <v>38.759689922480625</v>
      </c>
      <c r="AM41" s="104">
        <f t="shared" si="27"/>
        <v>24.8062015503876</v>
      </c>
      <c r="AN41" s="104">
        <f t="shared" si="28"/>
        <v>28.68217054263566</v>
      </c>
      <c r="AO41" s="103">
        <f t="shared" si="29"/>
        <v>2.3255813953488373</v>
      </c>
      <c r="AP41" s="102">
        <f t="shared" si="30"/>
        <v>9.30232558139535</v>
      </c>
      <c r="AQ41" s="104">
        <f t="shared" si="31"/>
        <v>58.91472868217055</v>
      </c>
      <c r="AR41" s="104">
        <f t="shared" si="32"/>
        <v>27.131782945736433</v>
      </c>
      <c r="AS41" s="104">
        <f t="shared" si="33"/>
        <v>4.651162790697675</v>
      </c>
      <c r="AT41" s="103">
        <f t="shared" si="34"/>
        <v>0</v>
      </c>
    </row>
    <row r="42" spans="1:46" ht="15" customHeight="1">
      <c r="A42" s="68">
        <v>24</v>
      </c>
      <c r="B42" s="136" t="s">
        <v>70</v>
      </c>
      <c r="C42" s="68">
        <f t="shared" si="11"/>
        <v>45</v>
      </c>
      <c r="D42" s="68">
        <v>1</v>
      </c>
      <c r="E42" s="68">
        <v>10</v>
      </c>
      <c r="F42" s="68">
        <v>7</v>
      </c>
      <c r="G42" s="68">
        <v>22</v>
      </c>
      <c r="H42" s="158">
        <v>5</v>
      </c>
      <c r="I42" s="162">
        <f t="shared" si="12"/>
        <v>45</v>
      </c>
      <c r="J42" s="68">
        <v>5</v>
      </c>
      <c r="K42" s="68">
        <v>25</v>
      </c>
      <c r="L42" s="68">
        <v>7</v>
      </c>
      <c r="M42" s="68">
        <v>6</v>
      </c>
      <c r="N42" s="158">
        <v>2</v>
      </c>
      <c r="O42" s="162">
        <f t="shared" si="13"/>
        <v>45</v>
      </c>
      <c r="P42" s="68">
        <v>3</v>
      </c>
      <c r="Q42" s="68">
        <v>14</v>
      </c>
      <c r="R42" s="68">
        <v>12</v>
      </c>
      <c r="S42" s="68">
        <v>13</v>
      </c>
      <c r="T42" s="158">
        <v>3</v>
      </c>
      <c r="U42" s="162">
        <f t="shared" si="14"/>
        <v>45</v>
      </c>
      <c r="V42" s="68">
        <v>6</v>
      </c>
      <c r="W42" s="68">
        <v>24</v>
      </c>
      <c r="X42" s="68">
        <v>9</v>
      </c>
      <c r="Y42" s="68">
        <v>4</v>
      </c>
      <c r="Z42" s="158">
        <v>2</v>
      </c>
      <c r="AA42" s="87">
        <f t="shared" si="15"/>
        <v>2.2222222222222223</v>
      </c>
      <c r="AB42" s="89">
        <f t="shared" si="16"/>
        <v>22.22222222222222</v>
      </c>
      <c r="AC42" s="89">
        <f t="shared" si="17"/>
        <v>15.555555555555555</v>
      </c>
      <c r="AD42" s="89">
        <f t="shared" si="18"/>
        <v>48.888888888888886</v>
      </c>
      <c r="AE42" s="88">
        <f t="shared" si="19"/>
        <v>11.11111111111111</v>
      </c>
      <c r="AF42" s="87">
        <f t="shared" si="20"/>
        <v>11.11111111111111</v>
      </c>
      <c r="AG42" s="89">
        <f t="shared" si="21"/>
        <v>55.55555555555556</v>
      </c>
      <c r="AH42" s="89">
        <f t="shared" si="22"/>
        <v>15.555555555555555</v>
      </c>
      <c r="AI42" s="89">
        <f t="shared" si="23"/>
        <v>13.333333333333334</v>
      </c>
      <c r="AJ42" s="88">
        <f t="shared" si="24"/>
        <v>4.444444444444445</v>
      </c>
      <c r="AK42" s="87">
        <f t="shared" si="25"/>
        <v>6.666666666666667</v>
      </c>
      <c r="AL42" s="89">
        <f t="shared" si="26"/>
        <v>31.11111111111111</v>
      </c>
      <c r="AM42" s="89">
        <f t="shared" si="27"/>
        <v>26.666666666666668</v>
      </c>
      <c r="AN42" s="89">
        <f t="shared" si="28"/>
        <v>28.888888888888886</v>
      </c>
      <c r="AO42" s="88">
        <f t="shared" si="29"/>
        <v>6.666666666666667</v>
      </c>
      <c r="AP42" s="89">
        <f t="shared" si="30"/>
        <v>13.333333333333334</v>
      </c>
      <c r="AQ42" s="89">
        <f t="shared" si="31"/>
        <v>53.333333333333336</v>
      </c>
      <c r="AR42" s="89">
        <f t="shared" si="32"/>
        <v>20</v>
      </c>
      <c r="AS42" s="89">
        <f t="shared" si="33"/>
        <v>8.88888888888889</v>
      </c>
      <c r="AT42" s="88">
        <f t="shared" si="34"/>
        <v>4.444444444444445</v>
      </c>
    </row>
    <row r="43" spans="1:46" ht="12">
      <c r="A43" s="29">
        <v>25</v>
      </c>
      <c r="B43" s="143" t="s">
        <v>71</v>
      </c>
      <c r="C43" s="53">
        <f t="shared" si="11"/>
        <v>139</v>
      </c>
      <c r="D43" s="27">
        <v>3</v>
      </c>
      <c r="E43" s="27">
        <v>32</v>
      </c>
      <c r="F43" s="27">
        <v>22</v>
      </c>
      <c r="G43" s="27">
        <v>75</v>
      </c>
      <c r="H43" s="45">
        <v>7</v>
      </c>
      <c r="I43" s="53">
        <f t="shared" si="12"/>
        <v>139</v>
      </c>
      <c r="J43" s="27">
        <v>11</v>
      </c>
      <c r="K43" s="27">
        <v>69</v>
      </c>
      <c r="L43" s="27">
        <v>33</v>
      </c>
      <c r="M43" s="27">
        <v>22</v>
      </c>
      <c r="N43" s="45">
        <v>4</v>
      </c>
      <c r="O43" s="53">
        <f t="shared" si="13"/>
        <v>139</v>
      </c>
      <c r="P43" s="27">
        <v>6</v>
      </c>
      <c r="Q43" s="27">
        <v>43</v>
      </c>
      <c r="R43" s="27">
        <v>48</v>
      </c>
      <c r="S43" s="27">
        <v>36</v>
      </c>
      <c r="T43" s="45">
        <v>6</v>
      </c>
      <c r="U43" s="53">
        <f t="shared" si="14"/>
        <v>139</v>
      </c>
      <c r="V43" s="27">
        <v>12</v>
      </c>
      <c r="W43" s="27">
        <v>77</v>
      </c>
      <c r="X43" s="27">
        <v>39</v>
      </c>
      <c r="Y43" s="27">
        <v>9</v>
      </c>
      <c r="Z43" s="45">
        <v>2</v>
      </c>
      <c r="AA43" s="102">
        <f t="shared" si="15"/>
        <v>2.158273381294964</v>
      </c>
      <c r="AB43" s="104">
        <f t="shared" si="16"/>
        <v>23.021582733812952</v>
      </c>
      <c r="AC43" s="104">
        <f t="shared" si="17"/>
        <v>15.827338129496402</v>
      </c>
      <c r="AD43" s="104">
        <f t="shared" si="18"/>
        <v>53.956834532374096</v>
      </c>
      <c r="AE43" s="103">
        <f t="shared" si="19"/>
        <v>5.0359712230215825</v>
      </c>
      <c r="AF43" s="102">
        <f t="shared" si="20"/>
        <v>7.913669064748201</v>
      </c>
      <c r="AG43" s="104">
        <f t="shared" si="21"/>
        <v>49.64028776978417</v>
      </c>
      <c r="AH43" s="104">
        <f t="shared" si="22"/>
        <v>23.741007194244602</v>
      </c>
      <c r="AI43" s="104">
        <f t="shared" si="23"/>
        <v>15.827338129496402</v>
      </c>
      <c r="AJ43" s="103">
        <f t="shared" si="24"/>
        <v>2.877697841726619</v>
      </c>
      <c r="AK43" s="102">
        <f t="shared" si="25"/>
        <v>4.316546762589928</v>
      </c>
      <c r="AL43" s="104">
        <f t="shared" si="26"/>
        <v>30.935251798561154</v>
      </c>
      <c r="AM43" s="104">
        <f t="shared" si="27"/>
        <v>34.53237410071942</v>
      </c>
      <c r="AN43" s="104">
        <f t="shared" si="28"/>
        <v>25.899280575539567</v>
      </c>
      <c r="AO43" s="103">
        <f t="shared" si="29"/>
        <v>4.316546762589928</v>
      </c>
      <c r="AP43" s="102">
        <f t="shared" si="30"/>
        <v>8.633093525179856</v>
      </c>
      <c r="AQ43" s="104">
        <f t="shared" si="31"/>
        <v>55.39568345323741</v>
      </c>
      <c r="AR43" s="104">
        <f t="shared" si="32"/>
        <v>28.05755395683453</v>
      </c>
      <c r="AS43" s="104">
        <f t="shared" si="33"/>
        <v>6.474820143884892</v>
      </c>
      <c r="AT43" s="103">
        <f t="shared" si="34"/>
        <v>1.4388489208633095</v>
      </c>
    </row>
    <row r="44" spans="1:46" ht="15" customHeight="1">
      <c r="A44" s="68">
        <v>27</v>
      </c>
      <c r="B44" s="136" t="s">
        <v>72</v>
      </c>
      <c r="C44" s="68">
        <f t="shared" si="11"/>
        <v>48</v>
      </c>
      <c r="D44" s="68">
        <v>4</v>
      </c>
      <c r="E44" s="68">
        <v>8</v>
      </c>
      <c r="F44" s="68">
        <v>9</v>
      </c>
      <c r="G44" s="68">
        <v>22</v>
      </c>
      <c r="H44" s="158">
        <v>5</v>
      </c>
      <c r="I44" s="162">
        <f t="shared" si="12"/>
        <v>48</v>
      </c>
      <c r="J44" s="68">
        <v>6</v>
      </c>
      <c r="K44" s="68">
        <v>26</v>
      </c>
      <c r="L44" s="68">
        <v>9</v>
      </c>
      <c r="M44" s="68">
        <v>5</v>
      </c>
      <c r="N44" s="158">
        <v>2</v>
      </c>
      <c r="O44" s="162">
        <f t="shared" si="13"/>
        <v>48</v>
      </c>
      <c r="P44" s="68">
        <v>8</v>
      </c>
      <c r="Q44" s="68">
        <v>11</v>
      </c>
      <c r="R44" s="68">
        <v>10</v>
      </c>
      <c r="S44" s="68">
        <v>17</v>
      </c>
      <c r="T44" s="158">
        <v>2</v>
      </c>
      <c r="U44" s="162">
        <f t="shared" si="14"/>
        <v>48</v>
      </c>
      <c r="V44" s="68">
        <v>10</v>
      </c>
      <c r="W44" s="68">
        <v>24</v>
      </c>
      <c r="X44" s="68">
        <v>10</v>
      </c>
      <c r="Y44" s="68">
        <v>3</v>
      </c>
      <c r="Z44" s="158">
        <v>1</v>
      </c>
      <c r="AA44" s="87">
        <f t="shared" si="15"/>
        <v>8.333333333333332</v>
      </c>
      <c r="AB44" s="89">
        <f t="shared" si="16"/>
        <v>16.666666666666664</v>
      </c>
      <c r="AC44" s="89">
        <f t="shared" si="17"/>
        <v>18.75</v>
      </c>
      <c r="AD44" s="89">
        <f t="shared" si="18"/>
        <v>45.83333333333333</v>
      </c>
      <c r="AE44" s="88">
        <f t="shared" si="19"/>
        <v>10.416666666666668</v>
      </c>
      <c r="AF44" s="87">
        <f t="shared" si="20"/>
        <v>12.5</v>
      </c>
      <c r="AG44" s="89">
        <f t="shared" si="21"/>
        <v>54.166666666666664</v>
      </c>
      <c r="AH44" s="89">
        <f t="shared" si="22"/>
        <v>18.75</v>
      </c>
      <c r="AI44" s="89">
        <f t="shared" si="23"/>
        <v>10.416666666666668</v>
      </c>
      <c r="AJ44" s="88">
        <f t="shared" si="24"/>
        <v>4.166666666666666</v>
      </c>
      <c r="AK44" s="87">
        <f t="shared" si="25"/>
        <v>16.666666666666664</v>
      </c>
      <c r="AL44" s="89">
        <f t="shared" si="26"/>
        <v>22.916666666666664</v>
      </c>
      <c r="AM44" s="89">
        <f t="shared" si="27"/>
        <v>20.833333333333336</v>
      </c>
      <c r="AN44" s="89">
        <f t="shared" si="28"/>
        <v>35.41666666666667</v>
      </c>
      <c r="AO44" s="88">
        <f t="shared" si="29"/>
        <v>4.166666666666666</v>
      </c>
      <c r="AP44" s="89">
        <f t="shared" si="30"/>
        <v>20.833333333333336</v>
      </c>
      <c r="AQ44" s="89">
        <f t="shared" si="31"/>
        <v>50</v>
      </c>
      <c r="AR44" s="89">
        <f t="shared" si="32"/>
        <v>20.833333333333336</v>
      </c>
      <c r="AS44" s="89">
        <f t="shared" si="33"/>
        <v>6.25</v>
      </c>
      <c r="AT44" s="88">
        <f t="shared" si="34"/>
        <v>2.083333333333333</v>
      </c>
    </row>
    <row r="45" spans="1:46" ht="12">
      <c r="A45" s="29">
        <v>28</v>
      </c>
      <c r="B45" s="143" t="s">
        <v>73</v>
      </c>
      <c r="C45" s="53">
        <f t="shared" si="11"/>
        <v>113</v>
      </c>
      <c r="D45" s="27">
        <v>2</v>
      </c>
      <c r="E45" s="27">
        <v>23</v>
      </c>
      <c r="F45" s="27">
        <v>26</v>
      </c>
      <c r="G45" s="27">
        <v>53</v>
      </c>
      <c r="H45" s="45">
        <v>9</v>
      </c>
      <c r="I45" s="53">
        <f t="shared" si="12"/>
        <v>113</v>
      </c>
      <c r="J45" s="27">
        <v>5</v>
      </c>
      <c r="K45" s="27">
        <v>58</v>
      </c>
      <c r="L45" s="27">
        <v>29</v>
      </c>
      <c r="M45" s="27">
        <v>16</v>
      </c>
      <c r="N45" s="45">
        <v>5</v>
      </c>
      <c r="O45" s="53">
        <f t="shared" si="13"/>
        <v>113</v>
      </c>
      <c r="P45" s="27">
        <v>2</v>
      </c>
      <c r="Q45" s="27">
        <v>26</v>
      </c>
      <c r="R45" s="27">
        <v>43</v>
      </c>
      <c r="S45" s="27">
        <v>37</v>
      </c>
      <c r="T45" s="45">
        <v>5</v>
      </c>
      <c r="U45" s="53">
        <f t="shared" si="14"/>
        <v>113</v>
      </c>
      <c r="V45" s="27">
        <v>10</v>
      </c>
      <c r="W45" s="27">
        <v>70</v>
      </c>
      <c r="X45" s="27">
        <v>22</v>
      </c>
      <c r="Y45" s="27">
        <v>10</v>
      </c>
      <c r="Z45" s="45">
        <v>1</v>
      </c>
      <c r="AA45" s="102">
        <f t="shared" si="15"/>
        <v>1.7699115044247788</v>
      </c>
      <c r="AB45" s="104">
        <f t="shared" si="16"/>
        <v>20.353982300884958</v>
      </c>
      <c r="AC45" s="104">
        <f t="shared" si="17"/>
        <v>23.008849557522122</v>
      </c>
      <c r="AD45" s="104">
        <f t="shared" si="18"/>
        <v>46.902654867256636</v>
      </c>
      <c r="AE45" s="103">
        <f t="shared" si="19"/>
        <v>7.964601769911504</v>
      </c>
      <c r="AF45" s="102">
        <f t="shared" si="20"/>
        <v>4.424778761061947</v>
      </c>
      <c r="AG45" s="104">
        <f t="shared" si="21"/>
        <v>51.32743362831859</v>
      </c>
      <c r="AH45" s="104">
        <f t="shared" si="22"/>
        <v>25.663716814159294</v>
      </c>
      <c r="AI45" s="104">
        <f t="shared" si="23"/>
        <v>14.15929203539823</v>
      </c>
      <c r="AJ45" s="103">
        <f t="shared" si="24"/>
        <v>4.424778761061947</v>
      </c>
      <c r="AK45" s="102">
        <f t="shared" si="25"/>
        <v>1.7699115044247788</v>
      </c>
      <c r="AL45" s="104">
        <f t="shared" si="26"/>
        <v>23.008849557522122</v>
      </c>
      <c r="AM45" s="104">
        <f t="shared" si="27"/>
        <v>38.05309734513274</v>
      </c>
      <c r="AN45" s="104">
        <f t="shared" si="28"/>
        <v>32.743362831858406</v>
      </c>
      <c r="AO45" s="103">
        <f t="shared" si="29"/>
        <v>4.424778761061947</v>
      </c>
      <c r="AP45" s="102">
        <f t="shared" si="30"/>
        <v>8.849557522123893</v>
      </c>
      <c r="AQ45" s="104">
        <f t="shared" si="31"/>
        <v>61.94690265486725</v>
      </c>
      <c r="AR45" s="104">
        <f t="shared" si="32"/>
        <v>19.469026548672566</v>
      </c>
      <c r="AS45" s="104">
        <f t="shared" si="33"/>
        <v>8.849557522123893</v>
      </c>
      <c r="AT45" s="103">
        <f t="shared" si="34"/>
        <v>0.8849557522123894</v>
      </c>
    </row>
    <row r="46" spans="1:46" ht="15" customHeight="1">
      <c r="A46" s="68">
        <v>29</v>
      </c>
      <c r="B46" s="136" t="s">
        <v>74</v>
      </c>
      <c r="C46" s="68">
        <f t="shared" si="11"/>
        <v>58</v>
      </c>
      <c r="D46" s="68">
        <v>1</v>
      </c>
      <c r="E46" s="68">
        <v>11</v>
      </c>
      <c r="F46" s="68">
        <v>11</v>
      </c>
      <c r="G46" s="68">
        <v>29</v>
      </c>
      <c r="H46" s="158">
        <v>6</v>
      </c>
      <c r="I46" s="162">
        <f t="shared" si="12"/>
        <v>58</v>
      </c>
      <c r="J46" s="68">
        <v>6</v>
      </c>
      <c r="K46" s="68">
        <v>26</v>
      </c>
      <c r="L46" s="68">
        <v>9</v>
      </c>
      <c r="M46" s="68">
        <v>14</v>
      </c>
      <c r="N46" s="158">
        <v>3</v>
      </c>
      <c r="O46" s="162">
        <f t="shared" si="13"/>
        <v>58</v>
      </c>
      <c r="P46" s="68"/>
      <c r="Q46" s="68">
        <v>10</v>
      </c>
      <c r="R46" s="68">
        <v>17</v>
      </c>
      <c r="S46" s="68">
        <v>27</v>
      </c>
      <c r="T46" s="158">
        <v>4</v>
      </c>
      <c r="U46" s="162">
        <f t="shared" si="14"/>
        <v>58</v>
      </c>
      <c r="V46" s="68">
        <v>5</v>
      </c>
      <c r="W46" s="68">
        <v>30</v>
      </c>
      <c r="X46" s="68">
        <v>12</v>
      </c>
      <c r="Y46" s="68">
        <v>8</v>
      </c>
      <c r="Z46" s="158">
        <v>3</v>
      </c>
      <c r="AA46" s="87">
        <f t="shared" si="15"/>
        <v>1.7241379310344827</v>
      </c>
      <c r="AB46" s="89">
        <f t="shared" si="16"/>
        <v>18.96551724137931</v>
      </c>
      <c r="AC46" s="89">
        <f t="shared" si="17"/>
        <v>18.96551724137931</v>
      </c>
      <c r="AD46" s="89">
        <f t="shared" si="18"/>
        <v>50</v>
      </c>
      <c r="AE46" s="88">
        <f t="shared" si="19"/>
        <v>10.344827586206897</v>
      </c>
      <c r="AF46" s="87">
        <f t="shared" si="20"/>
        <v>10.344827586206897</v>
      </c>
      <c r="AG46" s="89">
        <f t="shared" si="21"/>
        <v>44.827586206896555</v>
      </c>
      <c r="AH46" s="89">
        <f t="shared" si="22"/>
        <v>15.517241379310345</v>
      </c>
      <c r="AI46" s="89">
        <f t="shared" si="23"/>
        <v>24.137931034482758</v>
      </c>
      <c r="AJ46" s="88">
        <f t="shared" si="24"/>
        <v>5.172413793103448</v>
      </c>
      <c r="AK46" s="87">
        <f t="shared" si="25"/>
        <v>0</v>
      </c>
      <c r="AL46" s="89">
        <f t="shared" si="26"/>
        <v>17.24137931034483</v>
      </c>
      <c r="AM46" s="89">
        <f t="shared" si="27"/>
        <v>29.310344827586203</v>
      </c>
      <c r="AN46" s="89">
        <f t="shared" si="28"/>
        <v>46.55172413793103</v>
      </c>
      <c r="AO46" s="88">
        <f t="shared" si="29"/>
        <v>6.896551724137931</v>
      </c>
      <c r="AP46" s="89">
        <f t="shared" si="30"/>
        <v>8.620689655172415</v>
      </c>
      <c r="AQ46" s="89">
        <f t="shared" si="31"/>
        <v>51.724137931034484</v>
      </c>
      <c r="AR46" s="89">
        <f t="shared" si="32"/>
        <v>20.689655172413794</v>
      </c>
      <c r="AS46" s="89">
        <f t="shared" si="33"/>
        <v>13.793103448275861</v>
      </c>
      <c r="AT46" s="88">
        <f t="shared" si="34"/>
        <v>5.172413793103448</v>
      </c>
    </row>
    <row r="47" spans="1:46" ht="12">
      <c r="A47" s="29">
        <v>30</v>
      </c>
      <c r="B47" s="143" t="s">
        <v>75</v>
      </c>
      <c r="C47" s="53">
        <f t="shared" si="11"/>
        <v>19</v>
      </c>
      <c r="D47" s="27"/>
      <c r="E47" s="27">
        <v>1</v>
      </c>
      <c r="F47" s="27">
        <v>6</v>
      </c>
      <c r="G47" s="27">
        <v>11</v>
      </c>
      <c r="H47" s="45">
        <v>1</v>
      </c>
      <c r="I47" s="53">
        <f t="shared" si="12"/>
        <v>19</v>
      </c>
      <c r="J47" s="27"/>
      <c r="K47" s="27">
        <v>13</v>
      </c>
      <c r="L47" s="27">
        <v>5</v>
      </c>
      <c r="M47" s="27"/>
      <c r="N47" s="45">
        <v>1</v>
      </c>
      <c r="O47" s="53">
        <f t="shared" si="13"/>
        <v>19</v>
      </c>
      <c r="P47" s="27"/>
      <c r="Q47" s="27">
        <v>10</v>
      </c>
      <c r="R47" s="27">
        <v>4</v>
      </c>
      <c r="S47" s="27">
        <v>4</v>
      </c>
      <c r="T47" s="45">
        <v>1</v>
      </c>
      <c r="U47" s="53">
        <f t="shared" si="14"/>
        <v>19</v>
      </c>
      <c r="V47" s="27">
        <v>1</v>
      </c>
      <c r="W47" s="27">
        <v>12</v>
      </c>
      <c r="X47" s="27">
        <v>6</v>
      </c>
      <c r="Y47" s="27"/>
      <c r="Z47" s="45"/>
      <c r="AA47" s="102">
        <f t="shared" si="15"/>
        <v>0</v>
      </c>
      <c r="AB47" s="104">
        <f t="shared" si="16"/>
        <v>5.263157894736842</v>
      </c>
      <c r="AC47" s="104">
        <f t="shared" si="17"/>
        <v>31.57894736842105</v>
      </c>
      <c r="AD47" s="104">
        <f t="shared" si="18"/>
        <v>57.89473684210527</v>
      </c>
      <c r="AE47" s="103">
        <f t="shared" si="19"/>
        <v>5.263157894736842</v>
      </c>
      <c r="AF47" s="102">
        <f t="shared" si="20"/>
        <v>0</v>
      </c>
      <c r="AG47" s="104">
        <f t="shared" si="21"/>
        <v>68.42105263157895</v>
      </c>
      <c r="AH47" s="104">
        <f t="shared" si="22"/>
        <v>26.31578947368421</v>
      </c>
      <c r="AI47" s="104">
        <f t="shared" si="23"/>
        <v>0</v>
      </c>
      <c r="AJ47" s="103">
        <f t="shared" si="24"/>
        <v>5.263157894736842</v>
      </c>
      <c r="AK47" s="102">
        <f t="shared" si="25"/>
        <v>0</v>
      </c>
      <c r="AL47" s="104">
        <f t="shared" si="26"/>
        <v>52.63157894736842</v>
      </c>
      <c r="AM47" s="104">
        <f t="shared" si="27"/>
        <v>21.052631578947366</v>
      </c>
      <c r="AN47" s="104">
        <f t="shared" si="28"/>
        <v>21.052631578947366</v>
      </c>
      <c r="AO47" s="103">
        <f t="shared" si="29"/>
        <v>5.263157894736842</v>
      </c>
      <c r="AP47" s="102">
        <f t="shared" si="30"/>
        <v>5.263157894736842</v>
      </c>
      <c r="AQ47" s="104">
        <f t="shared" si="31"/>
        <v>63.1578947368421</v>
      </c>
      <c r="AR47" s="104">
        <f t="shared" si="32"/>
        <v>31.57894736842105</v>
      </c>
      <c r="AS47" s="104">
        <f t="shared" si="33"/>
        <v>0</v>
      </c>
      <c r="AT47" s="103">
        <f t="shared" si="34"/>
        <v>0</v>
      </c>
    </row>
    <row r="48" spans="1:46" ht="15" customHeight="1">
      <c r="A48" s="68">
        <v>31</v>
      </c>
      <c r="B48" s="136" t="s">
        <v>76</v>
      </c>
      <c r="C48" s="68">
        <f t="shared" si="11"/>
        <v>90</v>
      </c>
      <c r="D48" s="68">
        <v>4</v>
      </c>
      <c r="E48" s="68">
        <v>16</v>
      </c>
      <c r="F48" s="68">
        <v>20</v>
      </c>
      <c r="G48" s="68">
        <v>44</v>
      </c>
      <c r="H48" s="158">
        <v>6</v>
      </c>
      <c r="I48" s="162">
        <f t="shared" si="12"/>
        <v>90</v>
      </c>
      <c r="J48" s="68">
        <v>9</v>
      </c>
      <c r="K48" s="68">
        <v>48</v>
      </c>
      <c r="L48" s="68">
        <v>16</v>
      </c>
      <c r="M48" s="68">
        <v>12</v>
      </c>
      <c r="N48" s="158">
        <v>5</v>
      </c>
      <c r="O48" s="162">
        <f t="shared" si="13"/>
        <v>90</v>
      </c>
      <c r="P48" s="68">
        <v>3</v>
      </c>
      <c r="Q48" s="68">
        <v>21</v>
      </c>
      <c r="R48" s="68">
        <v>22</v>
      </c>
      <c r="S48" s="68">
        <v>38</v>
      </c>
      <c r="T48" s="158">
        <v>6</v>
      </c>
      <c r="U48" s="162">
        <f t="shared" si="14"/>
        <v>90</v>
      </c>
      <c r="V48" s="68">
        <v>12</v>
      </c>
      <c r="W48" s="68">
        <v>47</v>
      </c>
      <c r="X48" s="68">
        <v>20</v>
      </c>
      <c r="Y48" s="68">
        <v>9</v>
      </c>
      <c r="Z48" s="158">
        <v>2</v>
      </c>
      <c r="AA48" s="87">
        <f t="shared" si="15"/>
        <v>4.444444444444445</v>
      </c>
      <c r="AB48" s="89">
        <f t="shared" si="16"/>
        <v>17.77777777777778</v>
      </c>
      <c r="AC48" s="89">
        <f t="shared" si="17"/>
        <v>22.22222222222222</v>
      </c>
      <c r="AD48" s="89">
        <f t="shared" si="18"/>
        <v>48.888888888888886</v>
      </c>
      <c r="AE48" s="88">
        <f t="shared" si="19"/>
        <v>6.666666666666667</v>
      </c>
      <c r="AF48" s="87">
        <f t="shared" si="20"/>
        <v>10</v>
      </c>
      <c r="AG48" s="89">
        <f t="shared" si="21"/>
        <v>53.333333333333336</v>
      </c>
      <c r="AH48" s="89">
        <f t="shared" si="22"/>
        <v>17.77777777777778</v>
      </c>
      <c r="AI48" s="89">
        <f t="shared" si="23"/>
        <v>13.333333333333334</v>
      </c>
      <c r="AJ48" s="88">
        <f t="shared" si="24"/>
        <v>5.555555555555555</v>
      </c>
      <c r="AK48" s="87">
        <f t="shared" si="25"/>
        <v>3.3333333333333335</v>
      </c>
      <c r="AL48" s="89">
        <f t="shared" si="26"/>
        <v>23.333333333333332</v>
      </c>
      <c r="AM48" s="89">
        <f t="shared" si="27"/>
        <v>24.444444444444443</v>
      </c>
      <c r="AN48" s="89">
        <f t="shared" si="28"/>
        <v>42.22222222222222</v>
      </c>
      <c r="AO48" s="88">
        <f t="shared" si="29"/>
        <v>6.666666666666667</v>
      </c>
      <c r="AP48" s="89">
        <f t="shared" si="30"/>
        <v>13.333333333333334</v>
      </c>
      <c r="AQ48" s="89">
        <f t="shared" si="31"/>
        <v>52.22222222222223</v>
      </c>
      <c r="AR48" s="89">
        <f t="shared" si="32"/>
        <v>22.22222222222222</v>
      </c>
      <c r="AS48" s="89">
        <f t="shared" si="33"/>
        <v>10</v>
      </c>
      <c r="AT48" s="88">
        <f t="shared" si="34"/>
        <v>2.2222222222222223</v>
      </c>
    </row>
    <row r="49" spans="1:46" ht="12">
      <c r="A49" s="29">
        <v>32</v>
      </c>
      <c r="B49" s="143" t="s">
        <v>9</v>
      </c>
      <c r="C49" s="53">
        <f t="shared" si="11"/>
        <v>58</v>
      </c>
      <c r="D49" s="27">
        <v>1</v>
      </c>
      <c r="E49" s="27">
        <v>12</v>
      </c>
      <c r="F49" s="27">
        <v>13</v>
      </c>
      <c r="G49" s="27">
        <v>26</v>
      </c>
      <c r="H49" s="45">
        <v>6</v>
      </c>
      <c r="I49" s="53">
        <f t="shared" si="12"/>
        <v>58</v>
      </c>
      <c r="J49" s="27">
        <v>6</v>
      </c>
      <c r="K49" s="27">
        <v>27</v>
      </c>
      <c r="L49" s="27">
        <v>19</v>
      </c>
      <c r="M49" s="27">
        <v>5</v>
      </c>
      <c r="N49" s="45">
        <v>1</v>
      </c>
      <c r="O49" s="53">
        <f t="shared" si="13"/>
        <v>58</v>
      </c>
      <c r="P49" s="27">
        <v>4</v>
      </c>
      <c r="Q49" s="27">
        <v>16</v>
      </c>
      <c r="R49" s="27">
        <v>19</v>
      </c>
      <c r="S49" s="27">
        <v>17</v>
      </c>
      <c r="T49" s="45">
        <v>2</v>
      </c>
      <c r="U49" s="53">
        <f t="shared" si="14"/>
        <v>58</v>
      </c>
      <c r="V49" s="27">
        <v>8</v>
      </c>
      <c r="W49" s="27">
        <v>32</v>
      </c>
      <c r="X49" s="27">
        <v>15</v>
      </c>
      <c r="Y49" s="27">
        <v>2</v>
      </c>
      <c r="Z49" s="45">
        <v>1</v>
      </c>
      <c r="AA49" s="102">
        <f t="shared" si="15"/>
        <v>1.7241379310344827</v>
      </c>
      <c r="AB49" s="104">
        <f t="shared" si="16"/>
        <v>20.689655172413794</v>
      </c>
      <c r="AC49" s="104">
        <f t="shared" si="17"/>
        <v>22.413793103448278</v>
      </c>
      <c r="AD49" s="104">
        <f t="shared" si="18"/>
        <v>44.827586206896555</v>
      </c>
      <c r="AE49" s="103">
        <f t="shared" si="19"/>
        <v>10.344827586206897</v>
      </c>
      <c r="AF49" s="102">
        <f t="shared" si="20"/>
        <v>10.344827586206897</v>
      </c>
      <c r="AG49" s="104">
        <f t="shared" si="21"/>
        <v>46.55172413793103</v>
      </c>
      <c r="AH49" s="104">
        <f t="shared" si="22"/>
        <v>32.758620689655174</v>
      </c>
      <c r="AI49" s="104">
        <f t="shared" si="23"/>
        <v>8.620689655172415</v>
      </c>
      <c r="AJ49" s="103">
        <f t="shared" si="24"/>
        <v>1.7241379310344827</v>
      </c>
      <c r="AK49" s="102">
        <f t="shared" si="25"/>
        <v>6.896551724137931</v>
      </c>
      <c r="AL49" s="104">
        <f t="shared" si="26"/>
        <v>27.586206896551722</v>
      </c>
      <c r="AM49" s="104">
        <f t="shared" si="27"/>
        <v>32.758620689655174</v>
      </c>
      <c r="AN49" s="104">
        <f t="shared" si="28"/>
        <v>29.310344827586203</v>
      </c>
      <c r="AO49" s="103">
        <f t="shared" si="29"/>
        <v>3.4482758620689653</v>
      </c>
      <c r="AP49" s="102">
        <f t="shared" si="30"/>
        <v>13.793103448275861</v>
      </c>
      <c r="AQ49" s="104">
        <f t="shared" si="31"/>
        <v>55.172413793103445</v>
      </c>
      <c r="AR49" s="104">
        <f t="shared" si="32"/>
        <v>25.862068965517242</v>
      </c>
      <c r="AS49" s="104">
        <f t="shared" si="33"/>
        <v>3.4482758620689653</v>
      </c>
      <c r="AT49" s="103">
        <f t="shared" si="34"/>
        <v>1.7241379310344827</v>
      </c>
    </row>
    <row r="50" spans="1:46" ht="15" customHeight="1">
      <c r="A50" s="68">
        <v>33</v>
      </c>
      <c r="B50" s="136" t="s">
        <v>142</v>
      </c>
      <c r="C50" s="68">
        <f t="shared" si="11"/>
        <v>12</v>
      </c>
      <c r="D50" s="68"/>
      <c r="E50" s="68">
        <v>2</v>
      </c>
      <c r="F50" s="68">
        <v>2</v>
      </c>
      <c r="G50" s="68">
        <v>8</v>
      </c>
      <c r="H50" s="158"/>
      <c r="I50" s="162">
        <f t="shared" si="12"/>
        <v>12</v>
      </c>
      <c r="J50" s="68">
        <v>1</v>
      </c>
      <c r="K50" s="68">
        <v>7</v>
      </c>
      <c r="L50" s="68">
        <v>2</v>
      </c>
      <c r="M50" s="68">
        <v>1</v>
      </c>
      <c r="N50" s="158">
        <v>1</v>
      </c>
      <c r="O50" s="162">
        <f t="shared" si="13"/>
        <v>12</v>
      </c>
      <c r="P50" s="68"/>
      <c r="Q50" s="68">
        <v>2</v>
      </c>
      <c r="R50" s="68">
        <v>2</v>
      </c>
      <c r="S50" s="68">
        <v>7</v>
      </c>
      <c r="T50" s="158">
        <v>1</v>
      </c>
      <c r="U50" s="162">
        <f t="shared" si="14"/>
        <v>12</v>
      </c>
      <c r="V50" s="68">
        <v>1</v>
      </c>
      <c r="W50" s="68">
        <v>6</v>
      </c>
      <c r="X50" s="68">
        <v>4</v>
      </c>
      <c r="Y50" s="68">
        <v>1</v>
      </c>
      <c r="Z50" s="158"/>
      <c r="AA50" s="87">
        <f t="shared" si="15"/>
        <v>0</v>
      </c>
      <c r="AB50" s="89">
        <f t="shared" si="16"/>
        <v>16.666666666666664</v>
      </c>
      <c r="AC50" s="89">
        <f t="shared" si="17"/>
        <v>16.666666666666664</v>
      </c>
      <c r="AD50" s="89">
        <f t="shared" si="18"/>
        <v>66.66666666666666</v>
      </c>
      <c r="AE50" s="88">
        <f t="shared" si="19"/>
        <v>0</v>
      </c>
      <c r="AF50" s="87">
        <f t="shared" si="20"/>
        <v>8.333333333333332</v>
      </c>
      <c r="AG50" s="89">
        <f t="shared" si="21"/>
        <v>58.333333333333336</v>
      </c>
      <c r="AH50" s="89">
        <f t="shared" si="22"/>
        <v>16.666666666666664</v>
      </c>
      <c r="AI50" s="89">
        <f t="shared" si="23"/>
        <v>8.333333333333332</v>
      </c>
      <c r="AJ50" s="88">
        <f t="shared" si="24"/>
        <v>8.333333333333332</v>
      </c>
      <c r="AK50" s="87">
        <f t="shared" si="25"/>
        <v>0</v>
      </c>
      <c r="AL50" s="89">
        <f t="shared" si="26"/>
        <v>16.666666666666664</v>
      </c>
      <c r="AM50" s="89">
        <f t="shared" si="27"/>
        <v>16.666666666666664</v>
      </c>
      <c r="AN50" s="89">
        <f t="shared" si="28"/>
        <v>58.333333333333336</v>
      </c>
      <c r="AO50" s="88">
        <f t="shared" si="29"/>
        <v>8.333333333333332</v>
      </c>
      <c r="AP50" s="89">
        <f t="shared" si="30"/>
        <v>8.333333333333332</v>
      </c>
      <c r="AQ50" s="89">
        <f t="shared" si="31"/>
        <v>50</v>
      </c>
      <c r="AR50" s="89">
        <f t="shared" si="32"/>
        <v>33.33333333333333</v>
      </c>
      <c r="AS50" s="89">
        <f t="shared" si="33"/>
        <v>8.333333333333332</v>
      </c>
      <c r="AT50" s="88">
        <f t="shared" si="34"/>
        <v>0</v>
      </c>
    </row>
    <row r="51" spans="1:46" ht="15" customHeight="1">
      <c r="A51" s="114">
        <v>41</v>
      </c>
      <c r="B51" s="151" t="s">
        <v>138</v>
      </c>
      <c r="C51" s="53">
        <f t="shared" si="11"/>
        <v>386</v>
      </c>
      <c r="D51" s="95">
        <v>8</v>
      </c>
      <c r="E51" s="95">
        <v>71</v>
      </c>
      <c r="F51" s="95">
        <v>93</v>
      </c>
      <c r="G51" s="95">
        <v>183</v>
      </c>
      <c r="H51" s="168">
        <v>31</v>
      </c>
      <c r="I51" s="53">
        <f t="shared" si="12"/>
        <v>385</v>
      </c>
      <c r="J51" s="95">
        <v>39</v>
      </c>
      <c r="K51" s="95">
        <v>179</v>
      </c>
      <c r="L51" s="95">
        <v>85</v>
      </c>
      <c r="M51" s="95">
        <v>63</v>
      </c>
      <c r="N51" s="168">
        <v>19</v>
      </c>
      <c r="O51" s="53">
        <f t="shared" si="13"/>
        <v>385</v>
      </c>
      <c r="P51" s="95">
        <v>9</v>
      </c>
      <c r="Q51" s="95">
        <v>81</v>
      </c>
      <c r="R51" s="95">
        <v>133</v>
      </c>
      <c r="S51" s="95">
        <v>141</v>
      </c>
      <c r="T51" s="168">
        <v>21</v>
      </c>
      <c r="U51" s="53">
        <f t="shared" si="14"/>
        <v>385</v>
      </c>
      <c r="V51" s="95">
        <v>45</v>
      </c>
      <c r="W51" s="95">
        <v>202</v>
      </c>
      <c r="X51" s="95">
        <v>95</v>
      </c>
      <c r="Y51" s="95">
        <v>31</v>
      </c>
      <c r="Z51" s="168">
        <v>12</v>
      </c>
      <c r="AA51" s="79">
        <f aca="true" t="shared" si="35" ref="AA51:AE53">(D51/$C51)*100</f>
        <v>2.072538860103627</v>
      </c>
      <c r="AB51" s="81">
        <f t="shared" si="35"/>
        <v>18.393782383419687</v>
      </c>
      <c r="AC51" s="81">
        <f t="shared" si="35"/>
        <v>24.093264248704664</v>
      </c>
      <c r="AD51" s="81">
        <f t="shared" si="35"/>
        <v>47.40932642487047</v>
      </c>
      <c r="AE51" s="80">
        <f t="shared" si="35"/>
        <v>8.031088082901555</v>
      </c>
      <c r="AF51" s="79">
        <f aca="true" t="shared" si="36" ref="AF51:AJ53">(J51/$I51)*100</f>
        <v>10.129870129870131</v>
      </c>
      <c r="AG51" s="81">
        <f t="shared" si="36"/>
        <v>46.493506493506494</v>
      </c>
      <c r="AH51" s="81">
        <f t="shared" si="36"/>
        <v>22.07792207792208</v>
      </c>
      <c r="AI51" s="81">
        <f t="shared" si="36"/>
        <v>16.363636363636363</v>
      </c>
      <c r="AJ51" s="80">
        <f t="shared" si="36"/>
        <v>4.935064935064935</v>
      </c>
      <c r="AK51" s="79">
        <f aca="true" t="shared" si="37" ref="AK51:AO53">(P51/$O51)*100</f>
        <v>2.3376623376623376</v>
      </c>
      <c r="AL51" s="81">
        <f t="shared" si="37"/>
        <v>21.038961038961038</v>
      </c>
      <c r="AM51" s="81">
        <f t="shared" si="37"/>
        <v>34.54545454545455</v>
      </c>
      <c r="AN51" s="81">
        <f t="shared" si="37"/>
        <v>36.62337662337662</v>
      </c>
      <c r="AO51" s="80">
        <f t="shared" si="37"/>
        <v>5.454545454545454</v>
      </c>
      <c r="AP51" s="79">
        <f aca="true" t="shared" si="38" ref="AP51:AT53">(V51/$U51)*100</f>
        <v>11.688311688311687</v>
      </c>
      <c r="AQ51" s="81">
        <f t="shared" si="38"/>
        <v>52.467532467532465</v>
      </c>
      <c r="AR51" s="81">
        <f t="shared" si="38"/>
        <v>24.675324675324674</v>
      </c>
      <c r="AS51" s="81">
        <f t="shared" si="38"/>
        <v>8.051948051948052</v>
      </c>
      <c r="AT51" s="80">
        <f t="shared" si="38"/>
        <v>3.116883116883117</v>
      </c>
    </row>
    <row r="52" spans="1:46" ht="15" customHeight="1">
      <c r="A52" s="68">
        <v>42</v>
      </c>
      <c r="B52" s="136" t="s">
        <v>139</v>
      </c>
      <c r="C52" s="68">
        <f t="shared" si="11"/>
        <v>58</v>
      </c>
      <c r="D52" s="68">
        <v>1</v>
      </c>
      <c r="E52" s="68">
        <v>10</v>
      </c>
      <c r="F52" s="68">
        <v>16</v>
      </c>
      <c r="G52" s="68">
        <v>23</v>
      </c>
      <c r="H52" s="158">
        <v>8</v>
      </c>
      <c r="I52" s="162">
        <f t="shared" si="12"/>
        <v>58</v>
      </c>
      <c r="J52" s="68">
        <v>8</v>
      </c>
      <c r="K52" s="68">
        <v>26</v>
      </c>
      <c r="L52" s="68">
        <v>12</v>
      </c>
      <c r="M52" s="68">
        <v>10</v>
      </c>
      <c r="N52" s="158">
        <v>2</v>
      </c>
      <c r="O52" s="162">
        <f t="shared" si="13"/>
        <v>58</v>
      </c>
      <c r="P52" s="68">
        <v>2</v>
      </c>
      <c r="Q52" s="68">
        <v>14</v>
      </c>
      <c r="R52" s="68">
        <v>20</v>
      </c>
      <c r="S52" s="68">
        <v>19</v>
      </c>
      <c r="T52" s="158">
        <v>3</v>
      </c>
      <c r="U52" s="162">
        <f t="shared" si="14"/>
        <v>58</v>
      </c>
      <c r="V52" s="68">
        <v>7</v>
      </c>
      <c r="W52" s="68">
        <v>29</v>
      </c>
      <c r="X52" s="68">
        <v>16</v>
      </c>
      <c r="Y52" s="68">
        <v>4</v>
      </c>
      <c r="Z52" s="158">
        <v>2</v>
      </c>
      <c r="AA52" s="87">
        <f t="shared" si="35"/>
        <v>1.7241379310344827</v>
      </c>
      <c r="AB52" s="89">
        <f t="shared" si="35"/>
        <v>17.24137931034483</v>
      </c>
      <c r="AC52" s="89">
        <f t="shared" si="35"/>
        <v>27.586206896551722</v>
      </c>
      <c r="AD52" s="89">
        <f t="shared" si="35"/>
        <v>39.6551724137931</v>
      </c>
      <c r="AE52" s="88">
        <f t="shared" si="35"/>
        <v>13.793103448275861</v>
      </c>
      <c r="AF52" s="87">
        <f t="shared" si="36"/>
        <v>13.793103448275861</v>
      </c>
      <c r="AG52" s="89">
        <f t="shared" si="36"/>
        <v>44.827586206896555</v>
      </c>
      <c r="AH52" s="89">
        <f t="shared" si="36"/>
        <v>20.689655172413794</v>
      </c>
      <c r="AI52" s="89">
        <f t="shared" si="36"/>
        <v>17.24137931034483</v>
      </c>
      <c r="AJ52" s="88">
        <f t="shared" si="36"/>
        <v>3.4482758620689653</v>
      </c>
      <c r="AK52" s="87">
        <f t="shared" si="37"/>
        <v>3.4482758620689653</v>
      </c>
      <c r="AL52" s="89">
        <f t="shared" si="37"/>
        <v>24.137931034482758</v>
      </c>
      <c r="AM52" s="89">
        <f t="shared" si="37"/>
        <v>34.48275862068966</v>
      </c>
      <c r="AN52" s="89">
        <f t="shared" si="37"/>
        <v>32.758620689655174</v>
      </c>
      <c r="AO52" s="88">
        <f t="shared" si="37"/>
        <v>5.172413793103448</v>
      </c>
      <c r="AP52" s="89">
        <f t="shared" si="38"/>
        <v>12.068965517241379</v>
      </c>
      <c r="AQ52" s="89">
        <f t="shared" si="38"/>
        <v>50</v>
      </c>
      <c r="AR52" s="89">
        <f t="shared" si="38"/>
        <v>27.586206896551722</v>
      </c>
      <c r="AS52" s="89">
        <f t="shared" si="38"/>
        <v>6.896551724137931</v>
      </c>
      <c r="AT52" s="88">
        <f t="shared" si="38"/>
        <v>3.4482758620689653</v>
      </c>
    </row>
    <row r="53" spans="1:46" ht="15" customHeight="1">
      <c r="A53" s="114">
        <v>43</v>
      </c>
      <c r="B53" s="151" t="s">
        <v>140</v>
      </c>
      <c r="C53" s="53">
        <f t="shared" si="11"/>
        <v>26</v>
      </c>
      <c r="D53" s="95"/>
      <c r="E53" s="95">
        <v>2</v>
      </c>
      <c r="F53" s="95">
        <v>8</v>
      </c>
      <c r="G53" s="95">
        <v>13</v>
      </c>
      <c r="H53" s="168">
        <v>3</v>
      </c>
      <c r="I53" s="53">
        <f t="shared" si="12"/>
        <v>26</v>
      </c>
      <c r="J53" s="95">
        <v>3</v>
      </c>
      <c r="K53" s="95">
        <v>8</v>
      </c>
      <c r="L53" s="95">
        <v>8</v>
      </c>
      <c r="M53" s="95">
        <v>6</v>
      </c>
      <c r="N53" s="168">
        <v>1</v>
      </c>
      <c r="O53" s="53">
        <f t="shared" si="13"/>
        <v>26</v>
      </c>
      <c r="P53" s="95"/>
      <c r="Q53" s="95">
        <v>5</v>
      </c>
      <c r="R53" s="95">
        <v>13</v>
      </c>
      <c r="S53" s="95">
        <v>6</v>
      </c>
      <c r="T53" s="168">
        <v>2</v>
      </c>
      <c r="U53" s="53">
        <f t="shared" si="14"/>
        <v>26</v>
      </c>
      <c r="V53" s="95">
        <v>3</v>
      </c>
      <c r="W53" s="95">
        <v>12</v>
      </c>
      <c r="X53" s="95">
        <v>10</v>
      </c>
      <c r="Y53" s="95"/>
      <c r="Z53" s="168">
        <v>1</v>
      </c>
      <c r="AA53" s="79">
        <f t="shared" si="35"/>
        <v>0</v>
      </c>
      <c r="AB53" s="81">
        <f t="shared" si="35"/>
        <v>7.6923076923076925</v>
      </c>
      <c r="AC53" s="81">
        <f t="shared" si="35"/>
        <v>30.76923076923077</v>
      </c>
      <c r="AD53" s="81">
        <f t="shared" si="35"/>
        <v>50</v>
      </c>
      <c r="AE53" s="80">
        <f t="shared" si="35"/>
        <v>11.538461538461538</v>
      </c>
      <c r="AF53" s="79">
        <f t="shared" si="36"/>
        <v>11.538461538461538</v>
      </c>
      <c r="AG53" s="81">
        <f t="shared" si="36"/>
        <v>30.76923076923077</v>
      </c>
      <c r="AH53" s="81">
        <f t="shared" si="36"/>
        <v>30.76923076923077</v>
      </c>
      <c r="AI53" s="81">
        <f t="shared" si="36"/>
        <v>23.076923076923077</v>
      </c>
      <c r="AJ53" s="80">
        <f t="shared" si="36"/>
        <v>3.8461538461538463</v>
      </c>
      <c r="AK53" s="79">
        <f t="shared" si="37"/>
        <v>0</v>
      </c>
      <c r="AL53" s="81">
        <f t="shared" si="37"/>
        <v>19.230769230769234</v>
      </c>
      <c r="AM53" s="81">
        <f t="shared" si="37"/>
        <v>50</v>
      </c>
      <c r="AN53" s="81">
        <f t="shared" si="37"/>
        <v>23.076923076923077</v>
      </c>
      <c r="AO53" s="80">
        <f t="shared" si="37"/>
        <v>7.6923076923076925</v>
      </c>
      <c r="AP53" s="79">
        <f t="shared" si="38"/>
        <v>11.538461538461538</v>
      </c>
      <c r="AQ53" s="81">
        <f t="shared" si="38"/>
        <v>46.15384615384615</v>
      </c>
      <c r="AR53" s="81">
        <f t="shared" si="38"/>
        <v>38.46153846153847</v>
      </c>
      <c r="AS53" s="81">
        <f t="shared" si="38"/>
        <v>0</v>
      </c>
      <c r="AT53" s="80">
        <f t="shared" si="38"/>
        <v>3.8461538461538463</v>
      </c>
    </row>
    <row r="54" spans="1:46" ht="15" customHeight="1">
      <c r="A54" s="68">
        <v>45</v>
      </c>
      <c r="B54" s="136" t="s">
        <v>77</v>
      </c>
      <c r="C54" s="68">
        <f t="shared" si="11"/>
        <v>465</v>
      </c>
      <c r="D54" s="68">
        <v>8</v>
      </c>
      <c r="E54" s="68">
        <v>92</v>
      </c>
      <c r="F54" s="68">
        <v>93</v>
      </c>
      <c r="G54" s="68">
        <v>241</v>
      </c>
      <c r="H54" s="158">
        <v>31</v>
      </c>
      <c r="I54" s="162">
        <f t="shared" si="12"/>
        <v>465</v>
      </c>
      <c r="J54" s="68">
        <v>43</v>
      </c>
      <c r="K54" s="68">
        <v>254</v>
      </c>
      <c r="L54" s="68">
        <v>97</v>
      </c>
      <c r="M54" s="68">
        <v>57</v>
      </c>
      <c r="N54" s="158">
        <v>14</v>
      </c>
      <c r="O54" s="162">
        <f t="shared" si="13"/>
        <v>465</v>
      </c>
      <c r="P54" s="68">
        <v>7</v>
      </c>
      <c r="Q54" s="68">
        <v>117</v>
      </c>
      <c r="R54" s="68">
        <v>158</v>
      </c>
      <c r="S54" s="68">
        <v>165</v>
      </c>
      <c r="T54" s="158">
        <v>18</v>
      </c>
      <c r="U54" s="162">
        <f t="shared" si="14"/>
        <v>465</v>
      </c>
      <c r="V54" s="68">
        <v>50</v>
      </c>
      <c r="W54" s="68">
        <v>281</v>
      </c>
      <c r="X54" s="68">
        <v>102</v>
      </c>
      <c r="Y54" s="68">
        <v>24</v>
      </c>
      <c r="Z54" s="158">
        <v>8</v>
      </c>
      <c r="AA54" s="87">
        <f t="shared" si="15"/>
        <v>1.7204301075268817</v>
      </c>
      <c r="AB54" s="89">
        <f>(E54/$C54)*100</f>
        <v>19.78494623655914</v>
      </c>
      <c r="AC54" s="89">
        <f>(F54/$C54)*100</f>
        <v>20</v>
      </c>
      <c r="AD54" s="89">
        <f>(G54/$C54)*100</f>
        <v>51.82795698924731</v>
      </c>
      <c r="AE54" s="88">
        <f>(H54/$C54)*100</f>
        <v>6.666666666666667</v>
      </c>
      <c r="AF54" s="87">
        <f t="shared" si="20"/>
        <v>9.247311827956988</v>
      </c>
      <c r="AG54" s="89">
        <f>(K54/$I54)*100</f>
        <v>54.623655913978496</v>
      </c>
      <c r="AH54" s="89">
        <f>(L54/$I54)*100</f>
        <v>20.86021505376344</v>
      </c>
      <c r="AI54" s="89">
        <f>(M54/$I54)*100</f>
        <v>12.258064516129032</v>
      </c>
      <c r="AJ54" s="88">
        <f>(N54/$I54)*100</f>
        <v>3.010752688172043</v>
      </c>
      <c r="AK54" s="87">
        <f t="shared" si="25"/>
        <v>1.5053763440860215</v>
      </c>
      <c r="AL54" s="89">
        <f>(Q54/$O54)*100</f>
        <v>25.161290322580644</v>
      </c>
      <c r="AM54" s="89">
        <f>(R54/$O54)*100</f>
        <v>33.97849462365591</v>
      </c>
      <c r="AN54" s="89">
        <f>(S54/$O54)*100</f>
        <v>35.483870967741936</v>
      </c>
      <c r="AO54" s="88">
        <f>(T54/$O54)*100</f>
        <v>3.870967741935484</v>
      </c>
      <c r="AP54" s="89">
        <f t="shared" si="30"/>
        <v>10.75268817204301</v>
      </c>
      <c r="AQ54" s="89">
        <f>(W54/$U54)*100</f>
        <v>60.43010752688171</v>
      </c>
      <c r="AR54" s="89">
        <f>(X54/$U54)*100</f>
        <v>21.935483870967744</v>
      </c>
      <c r="AS54" s="89">
        <f>(Y54/$U54)*100</f>
        <v>5.161290322580645</v>
      </c>
      <c r="AT54" s="88">
        <f>(Z54/$U54)*100</f>
        <v>1.7204301075268817</v>
      </c>
    </row>
    <row r="55" spans="1:46" ht="15" customHeight="1">
      <c r="A55" s="95">
        <v>46</v>
      </c>
      <c r="B55" s="145" t="s">
        <v>78</v>
      </c>
      <c r="C55" s="53">
        <f t="shared" si="11"/>
        <v>1063</v>
      </c>
      <c r="D55" s="95">
        <v>37</v>
      </c>
      <c r="E55" s="95">
        <v>203</v>
      </c>
      <c r="F55" s="95">
        <v>225</v>
      </c>
      <c r="G55" s="95">
        <v>533</v>
      </c>
      <c r="H55" s="168">
        <v>65</v>
      </c>
      <c r="I55" s="53">
        <f t="shared" si="12"/>
        <v>1063</v>
      </c>
      <c r="J55" s="95">
        <v>100</v>
      </c>
      <c r="K55" s="95">
        <v>523</v>
      </c>
      <c r="L55" s="95">
        <v>254</v>
      </c>
      <c r="M55" s="95">
        <v>151</v>
      </c>
      <c r="N55" s="272">
        <v>35</v>
      </c>
      <c r="O55" s="53">
        <f t="shared" si="13"/>
        <v>1063</v>
      </c>
      <c r="P55" s="95">
        <v>41</v>
      </c>
      <c r="Q55" s="95">
        <v>353</v>
      </c>
      <c r="R55" s="95">
        <v>381</v>
      </c>
      <c r="S55" s="95">
        <v>263</v>
      </c>
      <c r="T55" s="168">
        <v>25</v>
      </c>
      <c r="U55" s="53">
        <f t="shared" si="14"/>
        <v>1061</v>
      </c>
      <c r="V55" s="95">
        <v>117</v>
      </c>
      <c r="W55" s="95">
        <v>596</v>
      </c>
      <c r="X55" s="95">
        <v>268</v>
      </c>
      <c r="Y55" s="95">
        <v>64</v>
      </c>
      <c r="Z55" s="168">
        <v>16</v>
      </c>
      <c r="AA55" s="273">
        <f aca="true" t="shared" si="39" ref="AA55:AE56">(D55/$C55)*100</f>
        <v>3.4807149576669802</v>
      </c>
      <c r="AB55" s="274">
        <f t="shared" si="39"/>
        <v>19.09689557855127</v>
      </c>
      <c r="AC55" s="274">
        <f t="shared" si="39"/>
        <v>21.16650987770461</v>
      </c>
      <c r="AD55" s="274">
        <f t="shared" si="39"/>
        <v>50.14111006585137</v>
      </c>
      <c r="AE55" s="275">
        <f t="shared" si="39"/>
        <v>6.114769520225776</v>
      </c>
      <c r="AF55" s="273">
        <f aca="true" t="shared" si="40" ref="AF55:AJ56">(J55/$I55)*100</f>
        <v>9.407337723424272</v>
      </c>
      <c r="AG55" s="274">
        <f t="shared" si="40"/>
        <v>49.20037629350894</v>
      </c>
      <c r="AH55" s="274">
        <f t="shared" si="40"/>
        <v>23.89463781749765</v>
      </c>
      <c r="AI55" s="274">
        <f t="shared" si="40"/>
        <v>14.205079962370649</v>
      </c>
      <c r="AJ55" s="275">
        <f t="shared" si="40"/>
        <v>3.2925682031984946</v>
      </c>
      <c r="AK55" s="273">
        <f aca="true" t="shared" si="41" ref="AK55:AO56">(P55/$O55)*100</f>
        <v>3.8570084666039515</v>
      </c>
      <c r="AL55" s="274">
        <f t="shared" si="41"/>
        <v>33.20790216368768</v>
      </c>
      <c r="AM55" s="274">
        <f t="shared" si="41"/>
        <v>35.84195672624647</v>
      </c>
      <c r="AN55" s="274">
        <f t="shared" si="41"/>
        <v>24.741298212605834</v>
      </c>
      <c r="AO55" s="275">
        <f t="shared" si="41"/>
        <v>2.351834430856068</v>
      </c>
      <c r="AP55" s="274">
        <f aca="true" t="shared" si="42" ref="AP55:AT56">(V55/$U55)*100</f>
        <v>11.027332704995288</v>
      </c>
      <c r="AQ55" s="274">
        <f t="shared" si="42"/>
        <v>56.173421300659754</v>
      </c>
      <c r="AR55" s="274">
        <f t="shared" si="42"/>
        <v>25.25918944392083</v>
      </c>
      <c r="AS55" s="274">
        <f t="shared" si="42"/>
        <v>6.032045240339302</v>
      </c>
      <c r="AT55" s="275">
        <f t="shared" si="42"/>
        <v>1.5080113100848256</v>
      </c>
    </row>
    <row r="56" spans="1:46" ht="15" customHeight="1">
      <c r="A56" s="68">
        <v>47</v>
      </c>
      <c r="B56" s="136" t="s">
        <v>79</v>
      </c>
      <c r="C56" s="68">
        <f t="shared" si="11"/>
        <v>1033</v>
      </c>
      <c r="D56" s="68">
        <v>32</v>
      </c>
      <c r="E56" s="68">
        <v>154</v>
      </c>
      <c r="F56" s="68">
        <v>221</v>
      </c>
      <c r="G56" s="68">
        <v>538</v>
      </c>
      <c r="H56" s="158">
        <v>88</v>
      </c>
      <c r="I56" s="162">
        <f t="shared" si="12"/>
        <v>1031</v>
      </c>
      <c r="J56" s="68">
        <v>73</v>
      </c>
      <c r="K56" s="68">
        <v>524</v>
      </c>
      <c r="L56" s="68">
        <v>265</v>
      </c>
      <c r="M56" s="68">
        <v>133</v>
      </c>
      <c r="N56" s="158">
        <v>36</v>
      </c>
      <c r="O56" s="162">
        <f t="shared" si="13"/>
        <v>1031</v>
      </c>
      <c r="P56" s="68">
        <v>19</v>
      </c>
      <c r="Q56" s="68">
        <v>214</v>
      </c>
      <c r="R56" s="68">
        <v>336</v>
      </c>
      <c r="S56" s="68">
        <v>411</v>
      </c>
      <c r="T56" s="158">
        <v>51</v>
      </c>
      <c r="U56" s="162">
        <f t="shared" si="14"/>
        <v>1030</v>
      </c>
      <c r="V56" s="68">
        <v>99</v>
      </c>
      <c r="W56" s="68">
        <v>564</v>
      </c>
      <c r="X56" s="68">
        <v>261</v>
      </c>
      <c r="Y56" s="68">
        <v>90</v>
      </c>
      <c r="Z56" s="158">
        <v>16</v>
      </c>
      <c r="AA56" s="87">
        <f t="shared" si="39"/>
        <v>3.0977734753146176</v>
      </c>
      <c r="AB56" s="89">
        <f t="shared" si="39"/>
        <v>14.908034849951598</v>
      </c>
      <c r="AC56" s="89">
        <f t="shared" si="39"/>
        <v>21.39399806389158</v>
      </c>
      <c r="AD56" s="89">
        <f t="shared" si="39"/>
        <v>52.08131655372701</v>
      </c>
      <c r="AE56" s="88">
        <f t="shared" si="39"/>
        <v>8.518877057115198</v>
      </c>
      <c r="AF56" s="87">
        <f t="shared" si="40"/>
        <v>7.080504364694471</v>
      </c>
      <c r="AG56" s="89">
        <f t="shared" si="40"/>
        <v>50.82444228903976</v>
      </c>
      <c r="AH56" s="89">
        <f t="shared" si="40"/>
        <v>25.703200775945685</v>
      </c>
      <c r="AI56" s="89">
        <f t="shared" si="40"/>
        <v>12.900096993210475</v>
      </c>
      <c r="AJ56" s="88">
        <f t="shared" si="40"/>
        <v>3.4917555771096023</v>
      </c>
      <c r="AK56" s="87">
        <f t="shared" si="41"/>
        <v>1.842870999030068</v>
      </c>
      <c r="AL56" s="89">
        <f t="shared" si="41"/>
        <v>20.75654704170708</v>
      </c>
      <c r="AM56" s="89">
        <f t="shared" si="41"/>
        <v>32.58971871968962</v>
      </c>
      <c r="AN56" s="89">
        <f t="shared" si="41"/>
        <v>39.86420950533463</v>
      </c>
      <c r="AO56" s="88">
        <f t="shared" si="41"/>
        <v>4.946653734238604</v>
      </c>
      <c r="AP56" s="89">
        <f t="shared" si="42"/>
        <v>9.611650485436893</v>
      </c>
      <c r="AQ56" s="89">
        <f t="shared" si="42"/>
        <v>54.757281553398066</v>
      </c>
      <c r="AR56" s="89">
        <f t="shared" si="42"/>
        <v>25.339805825242717</v>
      </c>
      <c r="AS56" s="89">
        <f t="shared" si="42"/>
        <v>8.737864077669903</v>
      </c>
      <c r="AT56" s="88">
        <f t="shared" si="42"/>
        <v>1.5533980582524272</v>
      </c>
    </row>
    <row r="57" spans="1:46" ht="15" customHeight="1">
      <c r="A57" s="95">
        <v>52</v>
      </c>
      <c r="B57" s="145" t="s">
        <v>80</v>
      </c>
      <c r="C57" s="53">
        <f t="shared" si="11"/>
        <v>152</v>
      </c>
      <c r="D57" s="93">
        <v>2</v>
      </c>
      <c r="E57" s="93">
        <v>25</v>
      </c>
      <c r="F57" s="93">
        <v>34</v>
      </c>
      <c r="G57" s="93">
        <v>79</v>
      </c>
      <c r="H57" s="177">
        <v>12</v>
      </c>
      <c r="I57" s="53">
        <f t="shared" si="12"/>
        <v>152</v>
      </c>
      <c r="J57" s="93">
        <v>13</v>
      </c>
      <c r="K57" s="93">
        <v>87</v>
      </c>
      <c r="L57" s="93">
        <v>38</v>
      </c>
      <c r="M57" s="93">
        <v>11</v>
      </c>
      <c r="N57" s="177">
        <v>3</v>
      </c>
      <c r="O57" s="53">
        <f t="shared" si="13"/>
        <v>152</v>
      </c>
      <c r="P57" s="93">
        <v>5</v>
      </c>
      <c r="Q57" s="93">
        <v>37</v>
      </c>
      <c r="R57" s="93">
        <v>59</v>
      </c>
      <c r="S57" s="93">
        <v>45</v>
      </c>
      <c r="T57" s="177">
        <v>6</v>
      </c>
      <c r="U57" s="53">
        <f t="shared" si="14"/>
        <v>152</v>
      </c>
      <c r="V57" s="93">
        <v>16</v>
      </c>
      <c r="W57" s="93">
        <v>96</v>
      </c>
      <c r="X57" s="93">
        <v>36</v>
      </c>
      <c r="Y57" s="93">
        <v>2</v>
      </c>
      <c r="Z57" s="177">
        <v>2</v>
      </c>
      <c r="AA57" s="273">
        <f aca="true" t="shared" si="43" ref="AA57:AA87">(D57/$C57)*100</f>
        <v>1.3157894736842104</v>
      </c>
      <c r="AB57" s="274">
        <f aca="true" t="shared" si="44" ref="AB57:AB87">(E57/$C57)*100</f>
        <v>16.447368421052634</v>
      </c>
      <c r="AC57" s="274">
        <f aca="true" t="shared" si="45" ref="AC57:AC87">(F57/$C57)*100</f>
        <v>22.36842105263158</v>
      </c>
      <c r="AD57" s="274">
        <f aca="true" t="shared" si="46" ref="AD57:AD87">(G57/$C57)*100</f>
        <v>51.973684210526315</v>
      </c>
      <c r="AE57" s="275">
        <f aca="true" t="shared" si="47" ref="AE57:AE87">(H57/$C57)*100</f>
        <v>7.894736842105263</v>
      </c>
      <c r="AF57" s="273">
        <f aca="true" t="shared" si="48" ref="AF57:AF87">(J57/$I57)*100</f>
        <v>8.552631578947368</v>
      </c>
      <c r="AG57" s="274">
        <f aca="true" t="shared" si="49" ref="AG57:AG87">(K57/$I57)*100</f>
        <v>57.23684210526315</v>
      </c>
      <c r="AH57" s="274">
        <f aca="true" t="shared" si="50" ref="AH57:AH87">(L57/$I57)*100</f>
        <v>25</v>
      </c>
      <c r="AI57" s="274">
        <f aca="true" t="shared" si="51" ref="AI57:AI87">(M57/$I57)*100</f>
        <v>7.236842105263158</v>
      </c>
      <c r="AJ57" s="275">
        <f aca="true" t="shared" si="52" ref="AJ57:AJ87">(N57/$I57)*100</f>
        <v>1.9736842105263157</v>
      </c>
      <c r="AK57" s="273">
        <f aca="true" t="shared" si="53" ref="AK57:AK87">(P57/$O57)*100</f>
        <v>3.289473684210526</v>
      </c>
      <c r="AL57" s="274">
        <f aca="true" t="shared" si="54" ref="AL57:AL87">(Q57/$O57)*100</f>
        <v>24.342105263157894</v>
      </c>
      <c r="AM57" s="274">
        <f aca="true" t="shared" si="55" ref="AM57:AM87">(R57/$O57)*100</f>
        <v>38.81578947368421</v>
      </c>
      <c r="AN57" s="274">
        <f aca="true" t="shared" si="56" ref="AN57:AN87">(S57/$O57)*100</f>
        <v>29.605263157894733</v>
      </c>
      <c r="AO57" s="275">
        <f aca="true" t="shared" si="57" ref="AO57:AO87">(T57/$O57)*100</f>
        <v>3.9473684210526314</v>
      </c>
      <c r="AP57" s="274">
        <f aca="true" t="shared" si="58" ref="AP57:AP87">(V57/$U57)*100</f>
        <v>10.526315789473683</v>
      </c>
      <c r="AQ57" s="274">
        <f aca="true" t="shared" si="59" ref="AQ57:AQ87">(W57/$U57)*100</f>
        <v>63.1578947368421</v>
      </c>
      <c r="AR57" s="274">
        <f aca="true" t="shared" si="60" ref="AR57:AR87">(X57/$U57)*100</f>
        <v>23.684210526315788</v>
      </c>
      <c r="AS57" s="274">
        <f aca="true" t="shared" si="61" ref="AS57:AS87">(Y57/$U57)*100</f>
        <v>1.3157894736842104</v>
      </c>
      <c r="AT57" s="275">
        <f aca="true" t="shared" si="62" ref="AT57:AT87">(Z57/$U57)*100</f>
        <v>1.3157894736842104</v>
      </c>
    </row>
    <row r="58" spans="1:46" ht="15" customHeight="1">
      <c r="A58" s="68">
        <v>53</v>
      </c>
      <c r="B58" s="136" t="s">
        <v>81</v>
      </c>
      <c r="C58" s="68">
        <f t="shared" si="11"/>
        <v>38</v>
      </c>
      <c r="D58" s="68">
        <v>3</v>
      </c>
      <c r="E58" s="68">
        <v>7</v>
      </c>
      <c r="F58" s="68">
        <v>5</v>
      </c>
      <c r="G58" s="68">
        <v>18</v>
      </c>
      <c r="H58" s="158">
        <v>5</v>
      </c>
      <c r="I58" s="162">
        <f t="shared" si="12"/>
        <v>38</v>
      </c>
      <c r="J58" s="68">
        <v>3</v>
      </c>
      <c r="K58" s="68">
        <v>19</v>
      </c>
      <c r="L58" s="68">
        <v>10</v>
      </c>
      <c r="M58" s="68">
        <v>4</v>
      </c>
      <c r="N58" s="158">
        <v>2</v>
      </c>
      <c r="O58" s="162">
        <f t="shared" si="13"/>
        <v>38</v>
      </c>
      <c r="P58" s="68">
        <v>1</v>
      </c>
      <c r="Q58" s="68">
        <v>12</v>
      </c>
      <c r="R58" s="68">
        <v>6</v>
      </c>
      <c r="S58" s="68">
        <v>13</v>
      </c>
      <c r="T58" s="158">
        <v>6</v>
      </c>
      <c r="U58" s="162">
        <f t="shared" si="14"/>
        <v>38</v>
      </c>
      <c r="V58" s="68">
        <v>4</v>
      </c>
      <c r="W58" s="68">
        <v>21</v>
      </c>
      <c r="X58" s="68">
        <v>5</v>
      </c>
      <c r="Y58" s="68">
        <v>6</v>
      </c>
      <c r="Z58" s="158">
        <v>2</v>
      </c>
      <c r="AA58" s="87">
        <f t="shared" si="43"/>
        <v>7.894736842105263</v>
      </c>
      <c r="AB58" s="89">
        <f t="shared" si="44"/>
        <v>18.421052631578945</v>
      </c>
      <c r="AC58" s="89">
        <f t="shared" si="45"/>
        <v>13.157894736842104</v>
      </c>
      <c r="AD58" s="89">
        <f t="shared" si="46"/>
        <v>47.368421052631575</v>
      </c>
      <c r="AE58" s="88">
        <f t="shared" si="47"/>
        <v>13.157894736842104</v>
      </c>
      <c r="AF58" s="87">
        <f t="shared" si="48"/>
        <v>7.894736842105263</v>
      </c>
      <c r="AG58" s="89">
        <f t="shared" si="49"/>
        <v>50</v>
      </c>
      <c r="AH58" s="89">
        <f t="shared" si="50"/>
        <v>26.31578947368421</v>
      </c>
      <c r="AI58" s="89">
        <f t="shared" si="51"/>
        <v>10.526315789473683</v>
      </c>
      <c r="AJ58" s="88">
        <f t="shared" si="52"/>
        <v>5.263157894736842</v>
      </c>
      <c r="AK58" s="87">
        <f t="shared" si="53"/>
        <v>2.631578947368421</v>
      </c>
      <c r="AL58" s="89">
        <f t="shared" si="54"/>
        <v>31.57894736842105</v>
      </c>
      <c r="AM58" s="89">
        <f t="shared" si="55"/>
        <v>15.789473684210526</v>
      </c>
      <c r="AN58" s="89">
        <f t="shared" si="56"/>
        <v>34.21052631578947</v>
      </c>
      <c r="AO58" s="88">
        <f t="shared" si="57"/>
        <v>15.789473684210526</v>
      </c>
      <c r="AP58" s="89">
        <f t="shared" si="58"/>
        <v>10.526315789473683</v>
      </c>
      <c r="AQ58" s="89">
        <f t="shared" si="59"/>
        <v>55.26315789473685</v>
      </c>
      <c r="AR58" s="89">
        <f t="shared" si="60"/>
        <v>13.157894736842104</v>
      </c>
      <c r="AS58" s="89">
        <f t="shared" si="61"/>
        <v>15.789473684210526</v>
      </c>
      <c r="AT58" s="88">
        <f t="shared" si="62"/>
        <v>5.263157894736842</v>
      </c>
    </row>
    <row r="59" spans="1:46" ht="15" customHeight="1">
      <c r="A59" s="95">
        <v>55</v>
      </c>
      <c r="B59" s="145" t="s">
        <v>82</v>
      </c>
      <c r="C59" s="53">
        <f t="shared" si="11"/>
        <v>441</v>
      </c>
      <c r="D59" s="93">
        <v>8</v>
      </c>
      <c r="E59" s="93">
        <v>49</v>
      </c>
      <c r="F59" s="93">
        <v>51</v>
      </c>
      <c r="G59" s="93">
        <v>248</v>
      </c>
      <c r="H59" s="177">
        <v>85</v>
      </c>
      <c r="I59" s="53">
        <f t="shared" si="12"/>
        <v>441</v>
      </c>
      <c r="J59" s="93">
        <v>41</v>
      </c>
      <c r="K59" s="93">
        <v>258</v>
      </c>
      <c r="L59" s="93">
        <v>76</v>
      </c>
      <c r="M59" s="93">
        <v>44</v>
      </c>
      <c r="N59" s="177">
        <v>22</v>
      </c>
      <c r="O59" s="53">
        <f t="shared" si="13"/>
        <v>440</v>
      </c>
      <c r="P59" s="93">
        <v>6</v>
      </c>
      <c r="Q59" s="93">
        <v>51</v>
      </c>
      <c r="R59" s="93">
        <v>51</v>
      </c>
      <c r="S59" s="93">
        <v>241</v>
      </c>
      <c r="T59" s="177">
        <v>91</v>
      </c>
      <c r="U59" s="53">
        <f t="shared" si="14"/>
        <v>439</v>
      </c>
      <c r="V59" s="93">
        <v>54</v>
      </c>
      <c r="W59" s="93">
        <v>256</v>
      </c>
      <c r="X59" s="93">
        <v>78</v>
      </c>
      <c r="Y59" s="93">
        <v>34</v>
      </c>
      <c r="Z59" s="177">
        <v>17</v>
      </c>
      <c r="AA59" s="273">
        <f t="shared" si="43"/>
        <v>1.8140589569160999</v>
      </c>
      <c r="AB59" s="274">
        <f t="shared" si="44"/>
        <v>11.11111111111111</v>
      </c>
      <c r="AC59" s="274">
        <f t="shared" si="45"/>
        <v>11.564625850340136</v>
      </c>
      <c r="AD59" s="274">
        <f t="shared" si="46"/>
        <v>56.235827664399096</v>
      </c>
      <c r="AE59" s="275">
        <f t="shared" si="47"/>
        <v>19.27437641723356</v>
      </c>
      <c r="AF59" s="273">
        <f t="shared" si="48"/>
        <v>9.297052154195011</v>
      </c>
      <c r="AG59" s="274">
        <f t="shared" si="49"/>
        <v>58.50340136054422</v>
      </c>
      <c r="AH59" s="274">
        <f t="shared" si="50"/>
        <v>17.233560090702948</v>
      </c>
      <c r="AI59" s="274">
        <f t="shared" si="51"/>
        <v>9.977324263038549</v>
      </c>
      <c r="AJ59" s="275">
        <f t="shared" si="52"/>
        <v>4.988662131519274</v>
      </c>
      <c r="AK59" s="273">
        <f t="shared" si="53"/>
        <v>1.3636363636363635</v>
      </c>
      <c r="AL59" s="274">
        <f t="shared" si="54"/>
        <v>11.59090909090909</v>
      </c>
      <c r="AM59" s="274">
        <f t="shared" si="55"/>
        <v>11.59090909090909</v>
      </c>
      <c r="AN59" s="274">
        <f t="shared" si="56"/>
        <v>54.77272727272727</v>
      </c>
      <c r="AO59" s="275">
        <f t="shared" si="57"/>
        <v>20.681818181818183</v>
      </c>
      <c r="AP59" s="274">
        <f t="shared" si="58"/>
        <v>12.300683371298406</v>
      </c>
      <c r="AQ59" s="274">
        <f t="shared" si="59"/>
        <v>58.31435079726651</v>
      </c>
      <c r="AR59" s="274">
        <f t="shared" si="60"/>
        <v>17.76765375854214</v>
      </c>
      <c r="AS59" s="274">
        <f t="shared" si="61"/>
        <v>7.744874715261959</v>
      </c>
      <c r="AT59" s="275">
        <f t="shared" si="62"/>
        <v>3.8724373576309796</v>
      </c>
    </row>
    <row r="60" spans="1:46" ht="15" customHeight="1">
      <c r="A60" s="68">
        <v>56</v>
      </c>
      <c r="B60" s="136" t="s">
        <v>83</v>
      </c>
      <c r="C60" s="68">
        <f t="shared" si="11"/>
        <v>125</v>
      </c>
      <c r="D60" s="68">
        <v>2</v>
      </c>
      <c r="E60" s="68">
        <v>13</v>
      </c>
      <c r="F60" s="68">
        <v>21</v>
      </c>
      <c r="G60" s="68">
        <v>69</v>
      </c>
      <c r="H60" s="158">
        <v>20</v>
      </c>
      <c r="I60" s="162">
        <f t="shared" si="12"/>
        <v>125</v>
      </c>
      <c r="J60" s="68">
        <v>11</v>
      </c>
      <c r="K60" s="68">
        <v>72</v>
      </c>
      <c r="L60" s="68">
        <v>21</v>
      </c>
      <c r="M60" s="68">
        <v>17</v>
      </c>
      <c r="N60" s="158">
        <v>4</v>
      </c>
      <c r="O60" s="162">
        <f t="shared" si="13"/>
        <v>125</v>
      </c>
      <c r="P60" s="68">
        <v>4</v>
      </c>
      <c r="Q60" s="68">
        <v>15</v>
      </c>
      <c r="R60" s="68">
        <v>28</v>
      </c>
      <c r="S60" s="68">
        <v>66</v>
      </c>
      <c r="T60" s="158">
        <v>12</v>
      </c>
      <c r="U60" s="162">
        <f t="shared" si="14"/>
        <v>125</v>
      </c>
      <c r="V60" s="68">
        <v>13</v>
      </c>
      <c r="W60" s="68">
        <v>79</v>
      </c>
      <c r="X60" s="68">
        <v>23</v>
      </c>
      <c r="Y60" s="68">
        <v>7</v>
      </c>
      <c r="Z60" s="158">
        <v>3</v>
      </c>
      <c r="AA60" s="87">
        <f t="shared" si="43"/>
        <v>1.6</v>
      </c>
      <c r="AB60" s="89">
        <f t="shared" si="44"/>
        <v>10.4</v>
      </c>
      <c r="AC60" s="89">
        <f t="shared" si="45"/>
        <v>16.8</v>
      </c>
      <c r="AD60" s="89">
        <f t="shared" si="46"/>
        <v>55.2</v>
      </c>
      <c r="AE60" s="88">
        <f t="shared" si="47"/>
        <v>16</v>
      </c>
      <c r="AF60" s="87">
        <f t="shared" si="48"/>
        <v>8.799999999999999</v>
      </c>
      <c r="AG60" s="89">
        <f t="shared" si="49"/>
        <v>57.599999999999994</v>
      </c>
      <c r="AH60" s="89">
        <f t="shared" si="50"/>
        <v>16.8</v>
      </c>
      <c r="AI60" s="89">
        <f t="shared" si="51"/>
        <v>13.600000000000001</v>
      </c>
      <c r="AJ60" s="88">
        <f t="shared" si="52"/>
        <v>3.2</v>
      </c>
      <c r="AK60" s="87">
        <f t="shared" si="53"/>
        <v>3.2</v>
      </c>
      <c r="AL60" s="89">
        <f t="shared" si="54"/>
        <v>12</v>
      </c>
      <c r="AM60" s="89">
        <f t="shared" si="55"/>
        <v>22.400000000000002</v>
      </c>
      <c r="AN60" s="89">
        <f t="shared" si="56"/>
        <v>52.800000000000004</v>
      </c>
      <c r="AO60" s="88">
        <f t="shared" si="57"/>
        <v>9.6</v>
      </c>
      <c r="AP60" s="89">
        <f t="shared" si="58"/>
        <v>10.4</v>
      </c>
      <c r="AQ60" s="89">
        <f t="shared" si="59"/>
        <v>63.2</v>
      </c>
      <c r="AR60" s="89">
        <f t="shared" si="60"/>
        <v>18.4</v>
      </c>
      <c r="AS60" s="89">
        <f t="shared" si="61"/>
        <v>5.6000000000000005</v>
      </c>
      <c r="AT60" s="88">
        <f t="shared" si="62"/>
        <v>2.4</v>
      </c>
    </row>
    <row r="61" spans="1:46" ht="15" customHeight="1">
      <c r="A61" s="95">
        <v>58</v>
      </c>
      <c r="B61" s="145" t="s">
        <v>84</v>
      </c>
      <c r="C61" s="53">
        <f t="shared" si="11"/>
        <v>53</v>
      </c>
      <c r="D61" s="93">
        <v>2</v>
      </c>
      <c r="E61" s="93">
        <v>5</v>
      </c>
      <c r="F61" s="93">
        <v>10</v>
      </c>
      <c r="G61" s="93">
        <v>26</v>
      </c>
      <c r="H61" s="177">
        <v>10</v>
      </c>
      <c r="I61" s="53">
        <f t="shared" si="12"/>
        <v>53</v>
      </c>
      <c r="J61" s="93">
        <v>6</v>
      </c>
      <c r="K61" s="93">
        <v>24</v>
      </c>
      <c r="L61" s="93">
        <v>12</v>
      </c>
      <c r="M61" s="93">
        <v>7</v>
      </c>
      <c r="N61" s="177">
        <v>4</v>
      </c>
      <c r="O61" s="53">
        <f t="shared" si="13"/>
        <v>53</v>
      </c>
      <c r="P61" s="93">
        <v>1</v>
      </c>
      <c r="Q61" s="93">
        <v>5</v>
      </c>
      <c r="R61" s="93">
        <v>13</v>
      </c>
      <c r="S61" s="93">
        <v>26</v>
      </c>
      <c r="T61" s="177">
        <v>8</v>
      </c>
      <c r="U61" s="53">
        <f t="shared" si="14"/>
        <v>53</v>
      </c>
      <c r="V61" s="93">
        <v>5</v>
      </c>
      <c r="W61" s="93">
        <v>27</v>
      </c>
      <c r="X61" s="93">
        <v>14</v>
      </c>
      <c r="Y61" s="93">
        <v>4</v>
      </c>
      <c r="Z61" s="177">
        <v>3</v>
      </c>
      <c r="AA61" s="273">
        <f t="shared" si="43"/>
        <v>3.7735849056603774</v>
      </c>
      <c r="AB61" s="274">
        <f t="shared" si="44"/>
        <v>9.433962264150944</v>
      </c>
      <c r="AC61" s="274">
        <f t="shared" si="45"/>
        <v>18.867924528301888</v>
      </c>
      <c r="AD61" s="274">
        <f t="shared" si="46"/>
        <v>49.056603773584904</v>
      </c>
      <c r="AE61" s="275">
        <f t="shared" si="47"/>
        <v>18.867924528301888</v>
      </c>
      <c r="AF61" s="273">
        <f t="shared" si="48"/>
        <v>11.320754716981133</v>
      </c>
      <c r="AG61" s="274">
        <f t="shared" si="49"/>
        <v>45.28301886792453</v>
      </c>
      <c r="AH61" s="274">
        <f t="shared" si="50"/>
        <v>22.641509433962266</v>
      </c>
      <c r="AI61" s="274">
        <f t="shared" si="51"/>
        <v>13.20754716981132</v>
      </c>
      <c r="AJ61" s="275">
        <f t="shared" si="52"/>
        <v>7.547169811320755</v>
      </c>
      <c r="AK61" s="273">
        <f t="shared" si="53"/>
        <v>1.8867924528301887</v>
      </c>
      <c r="AL61" s="274">
        <f t="shared" si="54"/>
        <v>9.433962264150944</v>
      </c>
      <c r="AM61" s="274">
        <f t="shared" si="55"/>
        <v>24.528301886792452</v>
      </c>
      <c r="AN61" s="274">
        <f t="shared" si="56"/>
        <v>49.056603773584904</v>
      </c>
      <c r="AO61" s="275">
        <f t="shared" si="57"/>
        <v>15.09433962264151</v>
      </c>
      <c r="AP61" s="274">
        <f t="shared" si="58"/>
        <v>9.433962264150944</v>
      </c>
      <c r="AQ61" s="274">
        <f t="shared" si="59"/>
        <v>50.943396226415096</v>
      </c>
      <c r="AR61" s="274">
        <f t="shared" si="60"/>
        <v>26.41509433962264</v>
      </c>
      <c r="AS61" s="274">
        <f t="shared" si="61"/>
        <v>7.547169811320755</v>
      </c>
      <c r="AT61" s="275">
        <f t="shared" si="62"/>
        <v>5.660377358490567</v>
      </c>
    </row>
    <row r="62" spans="1:46" ht="15" customHeight="1">
      <c r="A62" s="68">
        <v>59</v>
      </c>
      <c r="B62" s="136" t="s">
        <v>85</v>
      </c>
      <c r="C62" s="68">
        <f t="shared" si="11"/>
        <v>34</v>
      </c>
      <c r="D62" s="68">
        <v>3</v>
      </c>
      <c r="E62" s="68">
        <v>2</v>
      </c>
      <c r="F62" s="68">
        <v>4</v>
      </c>
      <c r="G62" s="68">
        <v>15</v>
      </c>
      <c r="H62" s="158">
        <v>10</v>
      </c>
      <c r="I62" s="162">
        <f t="shared" si="12"/>
        <v>34</v>
      </c>
      <c r="J62" s="68">
        <v>6</v>
      </c>
      <c r="K62" s="68">
        <v>13</v>
      </c>
      <c r="L62" s="68">
        <v>7</v>
      </c>
      <c r="M62" s="68">
        <v>6</v>
      </c>
      <c r="N62" s="158">
        <v>2</v>
      </c>
      <c r="O62" s="162">
        <f t="shared" si="13"/>
        <v>34</v>
      </c>
      <c r="P62" s="68">
        <v>1</v>
      </c>
      <c r="Q62" s="68">
        <v>3</v>
      </c>
      <c r="R62" s="68">
        <v>9</v>
      </c>
      <c r="S62" s="68">
        <v>12</v>
      </c>
      <c r="T62" s="158">
        <v>9</v>
      </c>
      <c r="U62" s="162">
        <f t="shared" si="14"/>
        <v>34</v>
      </c>
      <c r="V62" s="68">
        <v>6</v>
      </c>
      <c r="W62" s="68">
        <v>15</v>
      </c>
      <c r="X62" s="68">
        <v>5</v>
      </c>
      <c r="Y62" s="68">
        <v>7</v>
      </c>
      <c r="Z62" s="158">
        <v>1</v>
      </c>
      <c r="AA62" s="87">
        <f t="shared" si="43"/>
        <v>8.823529411764707</v>
      </c>
      <c r="AB62" s="89">
        <f t="shared" si="44"/>
        <v>5.88235294117647</v>
      </c>
      <c r="AC62" s="89">
        <f t="shared" si="45"/>
        <v>11.76470588235294</v>
      </c>
      <c r="AD62" s="89">
        <f t="shared" si="46"/>
        <v>44.11764705882353</v>
      </c>
      <c r="AE62" s="88">
        <f t="shared" si="47"/>
        <v>29.411764705882355</v>
      </c>
      <c r="AF62" s="87">
        <f t="shared" si="48"/>
        <v>17.647058823529413</v>
      </c>
      <c r="AG62" s="89">
        <f t="shared" si="49"/>
        <v>38.23529411764706</v>
      </c>
      <c r="AH62" s="89">
        <f t="shared" si="50"/>
        <v>20.588235294117645</v>
      </c>
      <c r="AI62" s="89">
        <f t="shared" si="51"/>
        <v>17.647058823529413</v>
      </c>
      <c r="AJ62" s="88">
        <f t="shared" si="52"/>
        <v>5.88235294117647</v>
      </c>
      <c r="AK62" s="87">
        <f t="shared" si="53"/>
        <v>2.941176470588235</v>
      </c>
      <c r="AL62" s="89">
        <f t="shared" si="54"/>
        <v>8.823529411764707</v>
      </c>
      <c r="AM62" s="89">
        <f t="shared" si="55"/>
        <v>26.47058823529412</v>
      </c>
      <c r="AN62" s="89">
        <f t="shared" si="56"/>
        <v>35.294117647058826</v>
      </c>
      <c r="AO62" s="88">
        <f t="shared" si="57"/>
        <v>26.47058823529412</v>
      </c>
      <c r="AP62" s="89">
        <f t="shared" si="58"/>
        <v>17.647058823529413</v>
      </c>
      <c r="AQ62" s="89">
        <f t="shared" si="59"/>
        <v>44.11764705882353</v>
      </c>
      <c r="AR62" s="89">
        <f t="shared" si="60"/>
        <v>14.705882352941178</v>
      </c>
      <c r="AS62" s="89">
        <f t="shared" si="61"/>
        <v>20.588235294117645</v>
      </c>
      <c r="AT62" s="88">
        <f t="shared" si="62"/>
        <v>2.941176470588235</v>
      </c>
    </row>
    <row r="63" spans="1:46" ht="15" customHeight="1">
      <c r="A63" s="95">
        <v>60</v>
      </c>
      <c r="B63" s="145" t="s">
        <v>86</v>
      </c>
      <c r="C63" s="53">
        <f t="shared" si="11"/>
        <v>37</v>
      </c>
      <c r="D63" s="93"/>
      <c r="E63" s="93">
        <v>7</v>
      </c>
      <c r="F63" s="93">
        <v>9</v>
      </c>
      <c r="G63" s="93">
        <v>19</v>
      </c>
      <c r="H63" s="177">
        <v>2</v>
      </c>
      <c r="I63" s="53">
        <f t="shared" si="12"/>
        <v>37</v>
      </c>
      <c r="J63" s="93">
        <v>3</v>
      </c>
      <c r="K63" s="93">
        <v>20</v>
      </c>
      <c r="L63" s="93">
        <v>9</v>
      </c>
      <c r="M63" s="93">
        <v>5</v>
      </c>
      <c r="N63" s="177"/>
      <c r="O63" s="53">
        <f t="shared" si="13"/>
        <v>37</v>
      </c>
      <c r="P63" s="93">
        <v>1</v>
      </c>
      <c r="Q63" s="93">
        <v>8</v>
      </c>
      <c r="R63" s="93">
        <v>18</v>
      </c>
      <c r="S63" s="93">
        <v>9</v>
      </c>
      <c r="T63" s="177">
        <v>1</v>
      </c>
      <c r="U63" s="53">
        <f t="shared" si="14"/>
        <v>37</v>
      </c>
      <c r="V63" s="93">
        <v>2</v>
      </c>
      <c r="W63" s="93">
        <v>20</v>
      </c>
      <c r="X63" s="93">
        <v>12</v>
      </c>
      <c r="Y63" s="93">
        <v>3</v>
      </c>
      <c r="Z63" s="177"/>
      <c r="AA63" s="273">
        <f t="shared" si="43"/>
        <v>0</v>
      </c>
      <c r="AB63" s="274">
        <f t="shared" si="44"/>
        <v>18.91891891891892</v>
      </c>
      <c r="AC63" s="274">
        <f t="shared" si="45"/>
        <v>24.324324324324326</v>
      </c>
      <c r="AD63" s="274">
        <f t="shared" si="46"/>
        <v>51.35135135135135</v>
      </c>
      <c r="AE63" s="275">
        <f t="shared" si="47"/>
        <v>5.405405405405405</v>
      </c>
      <c r="AF63" s="273">
        <f t="shared" si="48"/>
        <v>8.108108108108109</v>
      </c>
      <c r="AG63" s="274">
        <f t="shared" si="49"/>
        <v>54.054054054054056</v>
      </c>
      <c r="AH63" s="274">
        <f t="shared" si="50"/>
        <v>24.324324324324326</v>
      </c>
      <c r="AI63" s="274">
        <f t="shared" si="51"/>
        <v>13.513513513513514</v>
      </c>
      <c r="AJ63" s="275">
        <f t="shared" si="52"/>
        <v>0</v>
      </c>
      <c r="AK63" s="273">
        <f t="shared" si="53"/>
        <v>2.7027027027027026</v>
      </c>
      <c r="AL63" s="274">
        <f t="shared" si="54"/>
        <v>21.62162162162162</v>
      </c>
      <c r="AM63" s="274">
        <f t="shared" si="55"/>
        <v>48.64864864864865</v>
      </c>
      <c r="AN63" s="274">
        <f t="shared" si="56"/>
        <v>24.324324324324326</v>
      </c>
      <c r="AO63" s="275">
        <f t="shared" si="57"/>
        <v>2.7027027027027026</v>
      </c>
      <c r="AP63" s="274">
        <f t="shared" si="58"/>
        <v>5.405405405405405</v>
      </c>
      <c r="AQ63" s="274">
        <f t="shared" si="59"/>
        <v>54.054054054054056</v>
      </c>
      <c r="AR63" s="274">
        <f t="shared" si="60"/>
        <v>32.432432432432435</v>
      </c>
      <c r="AS63" s="274">
        <f t="shared" si="61"/>
        <v>8.108108108108109</v>
      </c>
      <c r="AT63" s="275">
        <f t="shared" si="62"/>
        <v>0</v>
      </c>
    </row>
    <row r="64" spans="1:46" ht="15" customHeight="1">
      <c r="A64" s="68">
        <v>61</v>
      </c>
      <c r="B64" s="136" t="s">
        <v>87</v>
      </c>
      <c r="C64" s="68">
        <f t="shared" si="11"/>
        <v>77</v>
      </c>
      <c r="D64" s="68">
        <v>1</v>
      </c>
      <c r="E64" s="68">
        <v>7</v>
      </c>
      <c r="F64" s="68">
        <v>14</v>
      </c>
      <c r="G64" s="68">
        <v>50</v>
      </c>
      <c r="H64" s="158">
        <v>5</v>
      </c>
      <c r="I64" s="162">
        <f t="shared" si="12"/>
        <v>77</v>
      </c>
      <c r="J64" s="68">
        <v>5</v>
      </c>
      <c r="K64" s="68">
        <v>37</v>
      </c>
      <c r="L64" s="68">
        <v>17</v>
      </c>
      <c r="M64" s="68">
        <v>17</v>
      </c>
      <c r="N64" s="158">
        <v>1</v>
      </c>
      <c r="O64" s="162">
        <f t="shared" si="13"/>
        <v>77</v>
      </c>
      <c r="P64" s="68">
        <v>2</v>
      </c>
      <c r="Q64" s="68">
        <v>14</v>
      </c>
      <c r="R64" s="68">
        <v>28</v>
      </c>
      <c r="S64" s="68">
        <v>32</v>
      </c>
      <c r="T64" s="158">
        <v>1</v>
      </c>
      <c r="U64" s="162">
        <f t="shared" si="14"/>
        <v>77</v>
      </c>
      <c r="V64" s="68">
        <v>7</v>
      </c>
      <c r="W64" s="68">
        <v>45</v>
      </c>
      <c r="X64" s="68">
        <v>20</v>
      </c>
      <c r="Y64" s="68">
        <v>4</v>
      </c>
      <c r="Z64" s="158">
        <v>1</v>
      </c>
      <c r="AA64" s="87">
        <f t="shared" si="43"/>
        <v>1.2987012987012987</v>
      </c>
      <c r="AB64" s="89">
        <f t="shared" si="44"/>
        <v>9.090909090909092</v>
      </c>
      <c r="AC64" s="89">
        <f t="shared" si="45"/>
        <v>18.181818181818183</v>
      </c>
      <c r="AD64" s="89">
        <f t="shared" si="46"/>
        <v>64.93506493506493</v>
      </c>
      <c r="AE64" s="88">
        <f t="shared" si="47"/>
        <v>6.493506493506493</v>
      </c>
      <c r="AF64" s="87">
        <f t="shared" si="48"/>
        <v>6.493506493506493</v>
      </c>
      <c r="AG64" s="89">
        <f t="shared" si="49"/>
        <v>48.05194805194805</v>
      </c>
      <c r="AH64" s="89">
        <f t="shared" si="50"/>
        <v>22.07792207792208</v>
      </c>
      <c r="AI64" s="89">
        <f t="shared" si="51"/>
        <v>22.07792207792208</v>
      </c>
      <c r="AJ64" s="88">
        <f t="shared" si="52"/>
        <v>1.2987012987012987</v>
      </c>
      <c r="AK64" s="87">
        <f t="shared" si="53"/>
        <v>2.5974025974025974</v>
      </c>
      <c r="AL64" s="89">
        <f t="shared" si="54"/>
        <v>18.181818181818183</v>
      </c>
      <c r="AM64" s="89">
        <f t="shared" si="55"/>
        <v>36.36363636363637</v>
      </c>
      <c r="AN64" s="89">
        <f t="shared" si="56"/>
        <v>41.55844155844156</v>
      </c>
      <c r="AO64" s="88">
        <f t="shared" si="57"/>
        <v>1.2987012987012987</v>
      </c>
      <c r="AP64" s="89">
        <f t="shared" si="58"/>
        <v>9.090909090909092</v>
      </c>
      <c r="AQ64" s="89">
        <f t="shared" si="59"/>
        <v>58.44155844155844</v>
      </c>
      <c r="AR64" s="89">
        <f t="shared" si="60"/>
        <v>25.97402597402597</v>
      </c>
      <c r="AS64" s="89">
        <f t="shared" si="61"/>
        <v>5.194805194805195</v>
      </c>
      <c r="AT64" s="88">
        <f t="shared" si="62"/>
        <v>1.2987012987012987</v>
      </c>
    </row>
    <row r="65" spans="1:46" ht="15" customHeight="1">
      <c r="A65" s="95">
        <v>62</v>
      </c>
      <c r="B65" s="145" t="s">
        <v>88</v>
      </c>
      <c r="C65" s="53">
        <f t="shared" si="11"/>
        <v>108</v>
      </c>
      <c r="D65" s="93">
        <v>4</v>
      </c>
      <c r="E65" s="93">
        <v>11</v>
      </c>
      <c r="F65" s="93">
        <v>22</v>
      </c>
      <c r="G65" s="93">
        <v>62</v>
      </c>
      <c r="H65" s="177">
        <v>9</v>
      </c>
      <c r="I65" s="53">
        <f t="shared" si="12"/>
        <v>108</v>
      </c>
      <c r="J65" s="93">
        <v>10</v>
      </c>
      <c r="K65" s="93">
        <v>48</v>
      </c>
      <c r="L65" s="93">
        <v>28</v>
      </c>
      <c r="M65" s="93">
        <v>16</v>
      </c>
      <c r="N65" s="177">
        <v>6</v>
      </c>
      <c r="O65" s="53">
        <f t="shared" si="13"/>
        <v>108</v>
      </c>
      <c r="P65" s="93">
        <v>5</v>
      </c>
      <c r="Q65" s="93">
        <v>29</v>
      </c>
      <c r="R65" s="93">
        <v>42</v>
      </c>
      <c r="S65" s="93">
        <v>28</v>
      </c>
      <c r="T65" s="177">
        <v>4</v>
      </c>
      <c r="U65" s="53">
        <f t="shared" si="14"/>
        <v>108</v>
      </c>
      <c r="V65" s="93">
        <v>10</v>
      </c>
      <c r="W65" s="93">
        <v>65</v>
      </c>
      <c r="X65" s="93">
        <v>22</v>
      </c>
      <c r="Y65" s="93">
        <v>8</v>
      </c>
      <c r="Z65" s="177">
        <v>3</v>
      </c>
      <c r="AA65" s="273">
        <f t="shared" si="43"/>
        <v>3.7037037037037033</v>
      </c>
      <c r="AB65" s="274">
        <f t="shared" si="44"/>
        <v>10.185185185185185</v>
      </c>
      <c r="AC65" s="274">
        <f t="shared" si="45"/>
        <v>20.37037037037037</v>
      </c>
      <c r="AD65" s="274">
        <f t="shared" si="46"/>
        <v>57.407407407407405</v>
      </c>
      <c r="AE65" s="275">
        <f t="shared" si="47"/>
        <v>8.333333333333332</v>
      </c>
      <c r="AF65" s="273">
        <f t="shared" si="48"/>
        <v>9.25925925925926</v>
      </c>
      <c r="AG65" s="274">
        <f t="shared" si="49"/>
        <v>44.44444444444444</v>
      </c>
      <c r="AH65" s="274">
        <f t="shared" si="50"/>
        <v>25.925925925925924</v>
      </c>
      <c r="AI65" s="274">
        <f t="shared" si="51"/>
        <v>14.814814814814813</v>
      </c>
      <c r="AJ65" s="275">
        <f t="shared" si="52"/>
        <v>5.555555555555555</v>
      </c>
      <c r="AK65" s="273">
        <f t="shared" si="53"/>
        <v>4.62962962962963</v>
      </c>
      <c r="AL65" s="274">
        <f t="shared" si="54"/>
        <v>26.851851851851855</v>
      </c>
      <c r="AM65" s="274">
        <f t="shared" si="55"/>
        <v>38.88888888888889</v>
      </c>
      <c r="AN65" s="274">
        <f t="shared" si="56"/>
        <v>25.925925925925924</v>
      </c>
      <c r="AO65" s="275">
        <f t="shared" si="57"/>
        <v>3.7037037037037033</v>
      </c>
      <c r="AP65" s="274">
        <f t="shared" si="58"/>
        <v>9.25925925925926</v>
      </c>
      <c r="AQ65" s="274">
        <f t="shared" si="59"/>
        <v>60.18518518518518</v>
      </c>
      <c r="AR65" s="274">
        <f t="shared" si="60"/>
        <v>20.37037037037037</v>
      </c>
      <c r="AS65" s="274">
        <f t="shared" si="61"/>
        <v>7.4074074074074066</v>
      </c>
      <c r="AT65" s="275">
        <f t="shared" si="62"/>
        <v>2.7777777777777777</v>
      </c>
    </row>
    <row r="66" spans="1:46" ht="15" customHeight="1">
      <c r="A66" s="68">
        <v>63</v>
      </c>
      <c r="B66" s="136" t="s">
        <v>89</v>
      </c>
      <c r="C66" s="68">
        <f t="shared" si="11"/>
        <v>31</v>
      </c>
      <c r="D66" s="68"/>
      <c r="E66" s="68">
        <v>2</v>
      </c>
      <c r="F66" s="68">
        <v>6</v>
      </c>
      <c r="G66" s="68">
        <v>17</v>
      </c>
      <c r="H66" s="158">
        <v>6</v>
      </c>
      <c r="I66" s="162">
        <f t="shared" si="12"/>
        <v>31</v>
      </c>
      <c r="J66" s="68">
        <v>1</v>
      </c>
      <c r="K66" s="68">
        <v>14</v>
      </c>
      <c r="L66" s="68">
        <v>6</v>
      </c>
      <c r="M66" s="68">
        <v>7</v>
      </c>
      <c r="N66" s="158">
        <v>3</v>
      </c>
      <c r="O66" s="162">
        <f t="shared" si="13"/>
        <v>31</v>
      </c>
      <c r="P66" s="68"/>
      <c r="Q66" s="68">
        <v>8</v>
      </c>
      <c r="R66" s="68">
        <v>9</v>
      </c>
      <c r="S66" s="68">
        <v>9</v>
      </c>
      <c r="T66" s="158">
        <v>5</v>
      </c>
      <c r="U66" s="162">
        <f t="shared" si="14"/>
        <v>31</v>
      </c>
      <c r="V66" s="68">
        <v>1</v>
      </c>
      <c r="W66" s="68">
        <v>14</v>
      </c>
      <c r="X66" s="68">
        <v>12</v>
      </c>
      <c r="Y66" s="68">
        <v>1</v>
      </c>
      <c r="Z66" s="158">
        <v>3</v>
      </c>
      <c r="AA66" s="87">
        <f t="shared" si="43"/>
        <v>0</v>
      </c>
      <c r="AB66" s="89">
        <f t="shared" si="44"/>
        <v>6.451612903225806</v>
      </c>
      <c r="AC66" s="89">
        <f t="shared" si="45"/>
        <v>19.35483870967742</v>
      </c>
      <c r="AD66" s="89">
        <f t="shared" si="46"/>
        <v>54.83870967741935</v>
      </c>
      <c r="AE66" s="88">
        <f t="shared" si="47"/>
        <v>19.35483870967742</v>
      </c>
      <c r="AF66" s="87">
        <f t="shared" si="48"/>
        <v>3.225806451612903</v>
      </c>
      <c r="AG66" s="89">
        <f t="shared" si="49"/>
        <v>45.16129032258064</v>
      </c>
      <c r="AH66" s="89">
        <f t="shared" si="50"/>
        <v>19.35483870967742</v>
      </c>
      <c r="AI66" s="89">
        <f t="shared" si="51"/>
        <v>22.58064516129032</v>
      </c>
      <c r="AJ66" s="88">
        <f t="shared" si="52"/>
        <v>9.67741935483871</v>
      </c>
      <c r="AK66" s="87">
        <f t="shared" si="53"/>
        <v>0</v>
      </c>
      <c r="AL66" s="89">
        <f t="shared" si="54"/>
        <v>25.806451612903224</v>
      </c>
      <c r="AM66" s="89">
        <f t="shared" si="55"/>
        <v>29.03225806451613</v>
      </c>
      <c r="AN66" s="89">
        <f t="shared" si="56"/>
        <v>29.03225806451613</v>
      </c>
      <c r="AO66" s="88">
        <f t="shared" si="57"/>
        <v>16.129032258064516</v>
      </c>
      <c r="AP66" s="89">
        <f t="shared" si="58"/>
        <v>3.225806451612903</v>
      </c>
      <c r="AQ66" s="89">
        <f t="shared" si="59"/>
        <v>45.16129032258064</v>
      </c>
      <c r="AR66" s="89">
        <f t="shared" si="60"/>
        <v>38.70967741935484</v>
      </c>
      <c r="AS66" s="89">
        <f t="shared" si="61"/>
        <v>3.225806451612903</v>
      </c>
      <c r="AT66" s="88">
        <f t="shared" si="62"/>
        <v>9.67741935483871</v>
      </c>
    </row>
    <row r="67" spans="1:46" ht="15" customHeight="1">
      <c r="A67" s="95">
        <v>68</v>
      </c>
      <c r="B67" s="145" t="s">
        <v>90</v>
      </c>
      <c r="C67" s="53">
        <f t="shared" si="11"/>
        <v>106</v>
      </c>
      <c r="D67" s="93"/>
      <c r="E67" s="93">
        <v>20</v>
      </c>
      <c r="F67" s="93">
        <v>14</v>
      </c>
      <c r="G67" s="93">
        <v>63</v>
      </c>
      <c r="H67" s="177">
        <v>9</v>
      </c>
      <c r="I67" s="53">
        <f t="shared" si="12"/>
        <v>106</v>
      </c>
      <c r="J67" s="93">
        <v>8</v>
      </c>
      <c r="K67" s="93">
        <v>55</v>
      </c>
      <c r="L67" s="93">
        <v>24</v>
      </c>
      <c r="M67" s="93">
        <v>15</v>
      </c>
      <c r="N67" s="177">
        <v>4</v>
      </c>
      <c r="O67" s="53">
        <f t="shared" si="13"/>
        <v>106</v>
      </c>
      <c r="P67" s="93">
        <v>1</v>
      </c>
      <c r="Q67" s="93">
        <v>19</v>
      </c>
      <c r="R67" s="93">
        <v>30</v>
      </c>
      <c r="S67" s="93">
        <v>51</v>
      </c>
      <c r="T67" s="177">
        <v>5</v>
      </c>
      <c r="U67" s="53">
        <f t="shared" si="14"/>
        <v>106</v>
      </c>
      <c r="V67" s="93">
        <v>13</v>
      </c>
      <c r="W67" s="93">
        <v>51</v>
      </c>
      <c r="X67" s="93">
        <v>30</v>
      </c>
      <c r="Y67" s="93">
        <v>12</v>
      </c>
      <c r="Z67" s="177"/>
      <c r="AA67" s="273">
        <f t="shared" si="43"/>
        <v>0</v>
      </c>
      <c r="AB67" s="274">
        <f t="shared" si="44"/>
        <v>18.867924528301888</v>
      </c>
      <c r="AC67" s="274">
        <f t="shared" si="45"/>
        <v>13.20754716981132</v>
      </c>
      <c r="AD67" s="274">
        <f t="shared" si="46"/>
        <v>59.43396226415094</v>
      </c>
      <c r="AE67" s="275">
        <f t="shared" si="47"/>
        <v>8.49056603773585</v>
      </c>
      <c r="AF67" s="273">
        <f t="shared" si="48"/>
        <v>7.547169811320755</v>
      </c>
      <c r="AG67" s="274">
        <f t="shared" si="49"/>
        <v>51.886792452830186</v>
      </c>
      <c r="AH67" s="274">
        <f t="shared" si="50"/>
        <v>22.641509433962266</v>
      </c>
      <c r="AI67" s="274">
        <f t="shared" si="51"/>
        <v>14.150943396226415</v>
      </c>
      <c r="AJ67" s="275">
        <f t="shared" si="52"/>
        <v>3.7735849056603774</v>
      </c>
      <c r="AK67" s="273">
        <f t="shared" si="53"/>
        <v>0.9433962264150944</v>
      </c>
      <c r="AL67" s="274">
        <f t="shared" si="54"/>
        <v>17.92452830188679</v>
      </c>
      <c r="AM67" s="274">
        <f t="shared" si="55"/>
        <v>28.30188679245283</v>
      </c>
      <c r="AN67" s="274">
        <f t="shared" si="56"/>
        <v>48.113207547169814</v>
      </c>
      <c r="AO67" s="275">
        <f t="shared" si="57"/>
        <v>4.716981132075472</v>
      </c>
      <c r="AP67" s="274">
        <f t="shared" si="58"/>
        <v>12.264150943396226</v>
      </c>
      <c r="AQ67" s="274">
        <f t="shared" si="59"/>
        <v>48.113207547169814</v>
      </c>
      <c r="AR67" s="274">
        <f t="shared" si="60"/>
        <v>28.30188679245283</v>
      </c>
      <c r="AS67" s="274">
        <f t="shared" si="61"/>
        <v>11.320754716981133</v>
      </c>
      <c r="AT67" s="275">
        <f t="shared" si="62"/>
        <v>0</v>
      </c>
    </row>
    <row r="68" spans="1:46" ht="15" customHeight="1">
      <c r="A68" s="68">
        <v>69</v>
      </c>
      <c r="B68" s="136" t="s">
        <v>91</v>
      </c>
      <c r="C68" s="68">
        <f t="shared" si="11"/>
        <v>46</v>
      </c>
      <c r="D68" s="68"/>
      <c r="E68" s="68">
        <v>4</v>
      </c>
      <c r="F68" s="68">
        <v>9</v>
      </c>
      <c r="G68" s="68">
        <v>32</v>
      </c>
      <c r="H68" s="158">
        <v>1</v>
      </c>
      <c r="I68" s="162">
        <f t="shared" si="12"/>
        <v>46</v>
      </c>
      <c r="J68" s="68">
        <v>2</v>
      </c>
      <c r="K68" s="68">
        <v>28</v>
      </c>
      <c r="L68" s="68">
        <v>8</v>
      </c>
      <c r="M68" s="68">
        <v>7</v>
      </c>
      <c r="N68" s="158">
        <v>1</v>
      </c>
      <c r="O68" s="162">
        <f t="shared" si="13"/>
        <v>46</v>
      </c>
      <c r="P68" s="68"/>
      <c r="Q68" s="68">
        <v>6</v>
      </c>
      <c r="R68" s="68">
        <v>22</v>
      </c>
      <c r="S68" s="68">
        <v>16</v>
      </c>
      <c r="T68" s="158">
        <v>2</v>
      </c>
      <c r="U68" s="162">
        <f t="shared" si="14"/>
        <v>46</v>
      </c>
      <c r="V68" s="68">
        <v>2</v>
      </c>
      <c r="W68" s="68">
        <v>30</v>
      </c>
      <c r="X68" s="68">
        <v>7</v>
      </c>
      <c r="Y68" s="68">
        <v>6</v>
      </c>
      <c r="Z68" s="158">
        <v>1</v>
      </c>
      <c r="AA68" s="87">
        <f t="shared" si="43"/>
        <v>0</v>
      </c>
      <c r="AB68" s="89">
        <f t="shared" si="44"/>
        <v>8.695652173913043</v>
      </c>
      <c r="AC68" s="89">
        <f t="shared" si="45"/>
        <v>19.565217391304348</v>
      </c>
      <c r="AD68" s="89">
        <f t="shared" si="46"/>
        <v>69.56521739130434</v>
      </c>
      <c r="AE68" s="88">
        <f t="shared" si="47"/>
        <v>2.1739130434782608</v>
      </c>
      <c r="AF68" s="87">
        <f t="shared" si="48"/>
        <v>4.3478260869565215</v>
      </c>
      <c r="AG68" s="89">
        <f t="shared" si="49"/>
        <v>60.86956521739131</v>
      </c>
      <c r="AH68" s="89">
        <f t="shared" si="50"/>
        <v>17.391304347826086</v>
      </c>
      <c r="AI68" s="89">
        <f t="shared" si="51"/>
        <v>15.217391304347828</v>
      </c>
      <c r="AJ68" s="88">
        <f t="shared" si="52"/>
        <v>2.1739130434782608</v>
      </c>
      <c r="AK68" s="87">
        <f t="shared" si="53"/>
        <v>0</v>
      </c>
      <c r="AL68" s="89">
        <f t="shared" si="54"/>
        <v>13.043478260869565</v>
      </c>
      <c r="AM68" s="89">
        <f t="shared" si="55"/>
        <v>47.82608695652174</v>
      </c>
      <c r="AN68" s="89">
        <f t="shared" si="56"/>
        <v>34.78260869565217</v>
      </c>
      <c r="AO68" s="88">
        <f t="shared" si="57"/>
        <v>4.3478260869565215</v>
      </c>
      <c r="AP68" s="89">
        <f t="shared" si="58"/>
        <v>4.3478260869565215</v>
      </c>
      <c r="AQ68" s="89">
        <f t="shared" si="59"/>
        <v>65.21739130434783</v>
      </c>
      <c r="AR68" s="89">
        <f t="shared" si="60"/>
        <v>15.217391304347828</v>
      </c>
      <c r="AS68" s="89">
        <f t="shared" si="61"/>
        <v>13.043478260869565</v>
      </c>
      <c r="AT68" s="88">
        <f t="shared" si="62"/>
        <v>2.1739130434782608</v>
      </c>
    </row>
    <row r="69" spans="1:46" ht="15" customHeight="1">
      <c r="A69" s="95">
        <v>70</v>
      </c>
      <c r="B69" s="145" t="s">
        <v>92</v>
      </c>
      <c r="C69" s="53">
        <f t="shared" si="11"/>
        <v>51</v>
      </c>
      <c r="D69" s="93"/>
      <c r="E69" s="93">
        <v>6</v>
      </c>
      <c r="F69" s="93">
        <v>9</v>
      </c>
      <c r="G69" s="93">
        <v>34</v>
      </c>
      <c r="H69" s="177">
        <v>2</v>
      </c>
      <c r="I69" s="53">
        <f t="shared" si="12"/>
        <v>51</v>
      </c>
      <c r="J69" s="93">
        <v>3</v>
      </c>
      <c r="K69" s="93">
        <v>30</v>
      </c>
      <c r="L69" s="93">
        <v>10</v>
      </c>
      <c r="M69" s="93">
        <v>8</v>
      </c>
      <c r="N69" s="177"/>
      <c r="O69" s="53">
        <f t="shared" si="13"/>
        <v>51</v>
      </c>
      <c r="P69" s="93">
        <v>2</v>
      </c>
      <c r="Q69" s="93">
        <v>7</v>
      </c>
      <c r="R69" s="93">
        <v>17</v>
      </c>
      <c r="S69" s="93">
        <v>24</v>
      </c>
      <c r="T69" s="177">
        <v>1</v>
      </c>
      <c r="U69" s="53">
        <f t="shared" si="14"/>
        <v>51</v>
      </c>
      <c r="V69" s="93">
        <v>5</v>
      </c>
      <c r="W69" s="93">
        <v>27</v>
      </c>
      <c r="X69" s="93">
        <v>17</v>
      </c>
      <c r="Y69" s="93">
        <v>2</v>
      </c>
      <c r="Z69" s="177"/>
      <c r="AA69" s="273">
        <f t="shared" si="43"/>
        <v>0</v>
      </c>
      <c r="AB69" s="274">
        <f t="shared" si="44"/>
        <v>11.76470588235294</v>
      </c>
      <c r="AC69" s="274">
        <f t="shared" si="45"/>
        <v>17.647058823529413</v>
      </c>
      <c r="AD69" s="274">
        <f t="shared" si="46"/>
        <v>66.66666666666666</v>
      </c>
      <c r="AE69" s="275">
        <f t="shared" si="47"/>
        <v>3.9215686274509802</v>
      </c>
      <c r="AF69" s="273">
        <f t="shared" si="48"/>
        <v>5.88235294117647</v>
      </c>
      <c r="AG69" s="274">
        <f t="shared" si="49"/>
        <v>58.82352941176471</v>
      </c>
      <c r="AH69" s="274">
        <f t="shared" si="50"/>
        <v>19.607843137254903</v>
      </c>
      <c r="AI69" s="274">
        <f t="shared" si="51"/>
        <v>15.686274509803921</v>
      </c>
      <c r="AJ69" s="275">
        <f t="shared" si="52"/>
        <v>0</v>
      </c>
      <c r="AK69" s="273">
        <f t="shared" si="53"/>
        <v>3.9215686274509802</v>
      </c>
      <c r="AL69" s="274">
        <f t="shared" si="54"/>
        <v>13.725490196078432</v>
      </c>
      <c r="AM69" s="274">
        <f t="shared" si="55"/>
        <v>33.33333333333333</v>
      </c>
      <c r="AN69" s="274">
        <f t="shared" si="56"/>
        <v>47.05882352941176</v>
      </c>
      <c r="AO69" s="275">
        <f t="shared" si="57"/>
        <v>1.9607843137254901</v>
      </c>
      <c r="AP69" s="274">
        <f t="shared" si="58"/>
        <v>9.803921568627452</v>
      </c>
      <c r="AQ69" s="274">
        <f t="shared" si="59"/>
        <v>52.94117647058824</v>
      </c>
      <c r="AR69" s="274">
        <f t="shared" si="60"/>
        <v>33.33333333333333</v>
      </c>
      <c r="AS69" s="274">
        <f t="shared" si="61"/>
        <v>3.9215686274509802</v>
      </c>
      <c r="AT69" s="275">
        <f t="shared" si="62"/>
        <v>0</v>
      </c>
    </row>
    <row r="70" spans="1:46" ht="15" customHeight="1">
      <c r="A70" s="68">
        <v>71</v>
      </c>
      <c r="B70" s="136" t="s">
        <v>93</v>
      </c>
      <c r="C70" s="68">
        <f t="shared" si="11"/>
        <v>92</v>
      </c>
      <c r="D70" s="68">
        <v>1</v>
      </c>
      <c r="E70" s="68">
        <v>18</v>
      </c>
      <c r="F70" s="68">
        <v>20</v>
      </c>
      <c r="G70" s="68">
        <v>43</v>
      </c>
      <c r="H70" s="158">
        <v>10</v>
      </c>
      <c r="I70" s="162">
        <f t="shared" si="12"/>
        <v>92</v>
      </c>
      <c r="J70" s="68">
        <v>7</v>
      </c>
      <c r="K70" s="68">
        <v>41</v>
      </c>
      <c r="L70" s="68">
        <v>26</v>
      </c>
      <c r="M70" s="68">
        <v>16</v>
      </c>
      <c r="N70" s="158">
        <v>2</v>
      </c>
      <c r="O70" s="162">
        <f t="shared" si="13"/>
        <v>92</v>
      </c>
      <c r="P70" s="68"/>
      <c r="Q70" s="68">
        <v>15</v>
      </c>
      <c r="R70" s="68">
        <v>34</v>
      </c>
      <c r="S70" s="68">
        <v>39</v>
      </c>
      <c r="T70" s="158">
        <v>4</v>
      </c>
      <c r="U70" s="162">
        <f t="shared" si="14"/>
        <v>92</v>
      </c>
      <c r="V70" s="68">
        <v>3</v>
      </c>
      <c r="W70" s="68">
        <v>54</v>
      </c>
      <c r="X70" s="68">
        <v>26</v>
      </c>
      <c r="Y70" s="68">
        <v>9</v>
      </c>
      <c r="Z70" s="158"/>
      <c r="AA70" s="87">
        <f t="shared" si="43"/>
        <v>1.0869565217391304</v>
      </c>
      <c r="AB70" s="89">
        <f t="shared" si="44"/>
        <v>19.565217391304348</v>
      </c>
      <c r="AC70" s="89">
        <f t="shared" si="45"/>
        <v>21.73913043478261</v>
      </c>
      <c r="AD70" s="89">
        <f t="shared" si="46"/>
        <v>46.73913043478261</v>
      </c>
      <c r="AE70" s="88">
        <f t="shared" si="47"/>
        <v>10.869565217391305</v>
      </c>
      <c r="AF70" s="87">
        <f t="shared" si="48"/>
        <v>7.608695652173914</v>
      </c>
      <c r="AG70" s="89">
        <f t="shared" si="49"/>
        <v>44.565217391304344</v>
      </c>
      <c r="AH70" s="89">
        <f t="shared" si="50"/>
        <v>28.26086956521739</v>
      </c>
      <c r="AI70" s="89">
        <f t="shared" si="51"/>
        <v>17.391304347826086</v>
      </c>
      <c r="AJ70" s="88">
        <f t="shared" si="52"/>
        <v>2.1739130434782608</v>
      </c>
      <c r="AK70" s="87">
        <f t="shared" si="53"/>
        <v>0</v>
      </c>
      <c r="AL70" s="89">
        <f t="shared" si="54"/>
        <v>16.304347826086957</v>
      </c>
      <c r="AM70" s="89">
        <f t="shared" si="55"/>
        <v>36.95652173913043</v>
      </c>
      <c r="AN70" s="89">
        <f t="shared" si="56"/>
        <v>42.391304347826086</v>
      </c>
      <c r="AO70" s="88">
        <f t="shared" si="57"/>
        <v>4.3478260869565215</v>
      </c>
      <c r="AP70" s="89">
        <f t="shared" si="58"/>
        <v>3.260869565217391</v>
      </c>
      <c r="AQ70" s="89">
        <f t="shared" si="59"/>
        <v>58.69565217391305</v>
      </c>
      <c r="AR70" s="89">
        <f t="shared" si="60"/>
        <v>28.26086956521739</v>
      </c>
      <c r="AS70" s="89">
        <f t="shared" si="61"/>
        <v>9.782608695652174</v>
      </c>
      <c r="AT70" s="88">
        <f t="shared" si="62"/>
        <v>0</v>
      </c>
    </row>
    <row r="71" spans="1:46" ht="15" customHeight="1">
      <c r="A71" s="95">
        <v>72</v>
      </c>
      <c r="B71" s="145" t="s">
        <v>94</v>
      </c>
      <c r="C71" s="53">
        <f t="shared" si="11"/>
        <v>18</v>
      </c>
      <c r="D71" s="93">
        <v>1</v>
      </c>
      <c r="E71" s="93">
        <v>4</v>
      </c>
      <c r="F71" s="93">
        <v>1</v>
      </c>
      <c r="G71" s="93">
        <v>8</v>
      </c>
      <c r="H71" s="177">
        <v>4</v>
      </c>
      <c r="I71" s="53">
        <f t="shared" si="12"/>
        <v>18</v>
      </c>
      <c r="J71" s="93">
        <v>5</v>
      </c>
      <c r="K71" s="93">
        <v>10</v>
      </c>
      <c r="L71" s="93">
        <v>1</v>
      </c>
      <c r="M71" s="93">
        <v>2</v>
      </c>
      <c r="N71" s="177"/>
      <c r="O71" s="53">
        <f t="shared" si="13"/>
        <v>18</v>
      </c>
      <c r="P71" s="93">
        <v>1</v>
      </c>
      <c r="Q71" s="93">
        <v>3</v>
      </c>
      <c r="R71" s="93">
        <v>10</v>
      </c>
      <c r="S71" s="93">
        <v>4</v>
      </c>
      <c r="T71" s="177"/>
      <c r="U71" s="53">
        <f t="shared" si="14"/>
        <v>18</v>
      </c>
      <c r="V71" s="93">
        <v>4</v>
      </c>
      <c r="W71" s="93">
        <v>9</v>
      </c>
      <c r="X71" s="93">
        <v>4</v>
      </c>
      <c r="Y71" s="93">
        <v>1</v>
      </c>
      <c r="Z71" s="177"/>
      <c r="AA71" s="273">
        <f t="shared" si="43"/>
        <v>5.555555555555555</v>
      </c>
      <c r="AB71" s="274">
        <f t="shared" si="44"/>
        <v>22.22222222222222</v>
      </c>
      <c r="AC71" s="274">
        <f t="shared" si="45"/>
        <v>5.555555555555555</v>
      </c>
      <c r="AD71" s="274">
        <f t="shared" si="46"/>
        <v>44.44444444444444</v>
      </c>
      <c r="AE71" s="275">
        <f t="shared" si="47"/>
        <v>22.22222222222222</v>
      </c>
      <c r="AF71" s="273">
        <f t="shared" si="48"/>
        <v>27.77777777777778</v>
      </c>
      <c r="AG71" s="274">
        <f t="shared" si="49"/>
        <v>55.55555555555556</v>
      </c>
      <c r="AH71" s="274">
        <f t="shared" si="50"/>
        <v>5.555555555555555</v>
      </c>
      <c r="AI71" s="274">
        <f t="shared" si="51"/>
        <v>11.11111111111111</v>
      </c>
      <c r="AJ71" s="275">
        <f t="shared" si="52"/>
        <v>0</v>
      </c>
      <c r="AK71" s="273">
        <f t="shared" si="53"/>
        <v>5.555555555555555</v>
      </c>
      <c r="AL71" s="274">
        <f t="shared" si="54"/>
        <v>16.666666666666664</v>
      </c>
      <c r="AM71" s="274">
        <f t="shared" si="55"/>
        <v>55.55555555555556</v>
      </c>
      <c r="AN71" s="274">
        <f t="shared" si="56"/>
        <v>22.22222222222222</v>
      </c>
      <c r="AO71" s="275">
        <f t="shared" si="57"/>
        <v>0</v>
      </c>
      <c r="AP71" s="274">
        <f t="shared" si="58"/>
        <v>22.22222222222222</v>
      </c>
      <c r="AQ71" s="274">
        <f t="shared" si="59"/>
        <v>50</v>
      </c>
      <c r="AR71" s="274">
        <f t="shared" si="60"/>
        <v>22.22222222222222</v>
      </c>
      <c r="AS71" s="274">
        <f t="shared" si="61"/>
        <v>5.555555555555555</v>
      </c>
      <c r="AT71" s="275">
        <f t="shared" si="62"/>
        <v>0</v>
      </c>
    </row>
    <row r="72" spans="1:46" ht="15" customHeight="1">
      <c r="A72" s="68">
        <v>73</v>
      </c>
      <c r="B72" s="136" t="s">
        <v>95</v>
      </c>
      <c r="C72" s="68">
        <f t="shared" si="11"/>
        <v>82</v>
      </c>
      <c r="D72" s="68"/>
      <c r="E72" s="68">
        <v>14</v>
      </c>
      <c r="F72" s="68">
        <v>18</v>
      </c>
      <c r="G72" s="68">
        <v>37</v>
      </c>
      <c r="H72" s="158">
        <v>13</v>
      </c>
      <c r="I72" s="162">
        <f t="shared" si="12"/>
        <v>82</v>
      </c>
      <c r="J72" s="68">
        <v>8</v>
      </c>
      <c r="K72" s="68">
        <v>45</v>
      </c>
      <c r="L72" s="68">
        <v>16</v>
      </c>
      <c r="M72" s="68">
        <v>9</v>
      </c>
      <c r="N72" s="158">
        <v>4</v>
      </c>
      <c r="O72" s="162">
        <f t="shared" si="13"/>
        <v>82</v>
      </c>
      <c r="P72" s="68">
        <v>1</v>
      </c>
      <c r="Q72" s="68">
        <v>13</v>
      </c>
      <c r="R72" s="68">
        <v>23</v>
      </c>
      <c r="S72" s="68">
        <v>34</v>
      </c>
      <c r="T72" s="158">
        <v>11</v>
      </c>
      <c r="U72" s="162">
        <f t="shared" si="14"/>
        <v>82</v>
      </c>
      <c r="V72" s="68">
        <v>8</v>
      </c>
      <c r="W72" s="68">
        <v>45</v>
      </c>
      <c r="X72" s="68">
        <v>20</v>
      </c>
      <c r="Y72" s="68">
        <v>6</v>
      </c>
      <c r="Z72" s="158">
        <v>3</v>
      </c>
      <c r="AA72" s="87">
        <f t="shared" si="43"/>
        <v>0</v>
      </c>
      <c r="AB72" s="89">
        <f t="shared" si="44"/>
        <v>17.073170731707318</v>
      </c>
      <c r="AC72" s="89">
        <f t="shared" si="45"/>
        <v>21.951219512195124</v>
      </c>
      <c r="AD72" s="89">
        <f t="shared" si="46"/>
        <v>45.1219512195122</v>
      </c>
      <c r="AE72" s="88">
        <f t="shared" si="47"/>
        <v>15.853658536585366</v>
      </c>
      <c r="AF72" s="87">
        <f t="shared" si="48"/>
        <v>9.75609756097561</v>
      </c>
      <c r="AG72" s="89">
        <f t="shared" si="49"/>
        <v>54.87804878048781</v>
      </c>
      <c r="AH72" s="89">
        <f t="shared" si="50"/>
        <v>19.51219512195122</v>
      </c>
      <c r="AI72" s="89">
        <f t="shared" si="51"/>
        <v>10.975609756097562</v>
      </c>
      <c r="AJ72" s="88">
        <f t="shared" si="52"/>
        <v>4.878048780487805</v>
      </c>
      <c r="AK72" s="87">
        <f t="shared" si="53"/>
        <v>1.2195121951219512</v>
      </c>
      <c r="AL72" s="89">
        <f t="shared" si="54"/>
        <v>15.853658536585366</v>
      </c>
      <c r="AM72" s="89">
        <f t="shared" si="55"/>
        <v>28.04878048780488</v>
      </c>
      <c r="AN72" s="89">
        <f t="shared" si="56"/>
        <v>41.46341463414634</v>
      </c>
      <c r="AO72" s="88">
        <f t="shared" si="57"/>
        <v>13.414634146341465</v>
      </c>
      <c r="AP72" s="89">
        <f t="shared" si="58"/>
        <v>9.75609756097561</v>
      </c>
      <c r="AQ72" s="89">
        <f t="shared" si="59"/>
        <v>54.87804878048781</v>
      </c>
      <c r="AR72" s="89">
        <f t="shared" si="60"/>
        <v>24.390243902439025</v>
      </c>
      <c r="AS72" s="89">
        <f t="shared" si="61"/>
        <v>7.317073170731707</v>
      </c>
      <c r="AT72" s="88">
        <f t="shared" si="62"/>
        <v>3.6585365853658534</v>
      </c>
    </row>
    <row r="73" spans="1:46" ht="15" customHeight="1">
      <c r="A73" s="95">
        <v>74</v>
      </c>
      <c r="B73" s="145" t="s">
        <v>96</v>
      </c>
      <c r="C73" s="53">
        <f t="shared" si="11"/>
        <v>10</v>
      </c>
      <c r="D73" s="93">
        <v>1</v>
      </c>
      <c r="E73" s="93"/>
      <c r="F73" s="93">
        <v>2</v>
      </c>
      <c r="G73" s="93">
        <v>6</v>
      </c>
      <c r="H73" s="177">
        <v>1</v>
      </c>
      <c r="I73" s="53">
        <f t="shared" si="12"/>
        <v>10</v>
      </c>
      <c r="J73" s="93">
        <v>1</v>
      </c>
      <c r="K73" s="93">
        <v>2</v>
      </c>
      <c r="L73" s="93">
        <v>5</v>
      </c>
      <c r="M73" s="93">
        <v>1</v>
      </c>
      <c r="N73" s="177">
        <v>1</v>
      </c>
      <c r="O73" s="53">
        <f t="shared" si="13"/>
        <v>10</v>
      </c>
      <c r="P73" s="93"/>
      <c r="Q73" s="93">
        <v>1</v>
      </c>
      <c r="R73" s="93">
        <v>3</v>
      </c>
      <c r="S73" s="93">
        <v>4</v>
      </c>
      <c r="T73" s="177">
        <v>2</v>
      </c>
      <c r="U73" s="53">
        <f t="shared" si="14"/>
        <v>10</v>
      </c>
      <c r="V73" s="93"/>
      <c r="W73" s="93">
        <v>4</v>
      </c>
      <c r="X73" s="93">
        <v>4</v>
      </c>
      <c r="Y73" s="93">
        <v>1</v>
      </c>
      <c r="Z73" s="177">
        <v>1</v>
      </c>
      <c r="AA73" s="273">
        <f t="shared" si="43"/>
        <v>10</v>
      </c>
      <c r="AB73" s="274">
        <f t="shared" si="44"/>
        <v>0</v>
      </c>
      <c r="AC73" s="274">
        <f t="shared" si="45"/>
        <v>20</v>
      </c>
      <c r="AD73" s="274">
        <f t="shared" si="46"/>
        <v>60</v>
      </c>
      <c r="AE73" s="275">
        <f t="shared" si="47"/>
        <v>10</v>
      </c>
      <c r="AF73" s="273">
        <f t="shared" si="48"/>
        <v>10</v>
      </c>
      <c r="AG73" s="274">
        <f t="shared" si="49"/>
        <v>20</v>
      </c>
      <c r="AH73" s="274">
        <f t="shared" si="50"/>
        <v>50</v>
      </c>
      <c r="AI73" s="274">
        <f t="shared" si="51"/>
        <v>10</v>
      </c>
      <c r="AJ73" s="275">
        <f t="shared" si="52"/>
        <v>10</v>
      </c>
      <c r="AK73" s="273">
        <f t="shared" si="53"/>
        <v>0</v>
      </c>
      <c r="AL73" s="274">
        <f t="shared" si="54"/>
        <v>10</v>
      </c>
      <c r="AM73" s="274">
        <f t="shared" si="55"/>
        <v>30</v>
      </c>
      <c r="AN73" s="274">
        <f t="shared" si="56"/>
        <v>40</v>
      </c>
      <c r="AO73" s="275">
        <f t="shared" si="57"/>
        <v>20</v>
      </c>
      <c r="AP73" s="274">
        <f t="shared" si="58"/>
        <v>0</v>
      </c>
      <c r="AQ73" s="274">
        <f t="shared" si="59"/>
        <v>40</v>
      </c>
      <c r="AR73" s="274">
        <f t="shared" si="60"/>
        <v>40</v>
      </c>
      <c r="AS73" s="274">
        <f t="shared" si="61"/>
        <v>10</v>
      </c>
      <c r="AT73" s="275">
        <f t="shared" si="62"/>
        <v>10</v>
      </c>
    </row>
    <row r="74" spans="1:46" ht="15" customHeight="1">
      <c r="A74" s="68">
        <v>77</v>
      </c>
      <c r="B74" s="136" t="s">
        <v>97</v>
      </c>
      <c r="C74" s="68">
        <f t="shared" si="11"/>
        <v>62</v>
      </c>
      <c r="D74" s="68">
        <v>1</v>
      </c>
      <c r="E74" s="68">
        <v>4</v>
      </c>
      <c r="F74" s="68">
        <v>11</v>
      </c>
      <c r="G74" s="68">
        <v>39</v>
      </c>
      <c r="H74" s="158">
        <v>7</v>
      </c>
      <c r="I74" s="162">
        <f t="shared" si="12"/>
        <v>62</v>
      </c>
      <c r="J74" s="68">
        <v>3</v>
      </c>
      <c r="K74" s="68">
        <v>28</v>
      </c>
      <c r="L74" s="68">
        <v>13</v>
      </c>
      <c r="M74" s="68">
        <v>14</v>
      </c>
      <c r="N74" s="158">
        <v>4</v>
      </c>
      <c r="O74" s="162">
        <f t="shared" si="13"/>
        <v>62</v>
      </c>
      <c r="P74" s="68">
        <v>1</v>
      </c>
      <c r="Q74" s="68">
        <v>13</v>
      </c>
      <c r="R74" s="68">
        <v>14</v>
      </c>
      <c r="S74" s="68">
        <v>27</v>
      </c>
      <c r="T74" s="158">
        <v>7</v>
      </c>
      <c r="U74" s="162">
        <f t="shared" si="14"/>
        <v>62</v>
      </c>
      <c r="V74" s="68">
        <v>7</v>
      </c>
      <c r="W74" s="68">
        <v>27</v>
      </c>
      <c r="X74" s="68">
        <v>19</v>
      </c>
      <c r="Y74" s="68">
        <v>6</v>
      </c>
      <c r="Z74" s="158">
        <v>3</v>
      </c>
      <c r="AA74" s="87">
        <f t="shared" si="43"/>
        <v>1.6129032258064515</v>
      </c>
      <c r="AB74" s="89">
        <f t="shared" si="44"/>
        <v>6.451612903225806</v>
      </c>
      <c r="AC74" s="89">
        <f t="shared" si="45"/>
        <v>17.741935483870968</v>
      </c>
      <c r="AD74" s="89">
        <f t="shared" si="46"/>
        <v>62.903225806451616</v>
      </c>
      <c r="AE74" s="88">
        <f t="shared" si="47"/>
        <v>11.29032258064516</v>
      </c>
      <c r="AF74" s="87">
        <f t="shared" si="48"/>
        <v>4.838709677419355</v>
      </c>
      <c r="AG74" s="89">
        <f t="shared" si="49"/>
        <v>45.16129032258064</v>
      </c>
      <c r="AH74" s="89">
        <f t="shared" si="50"/>
        <v>20.967741935483872</v>
      </c>
      <c r="AI74" s="89">
        <f t="shared" si="51"/>
        <v>22.58064516129032</v>
      </c>
      <c r="AJ74" s="88">
        <f t="shared" si="52"/>
        <v>6.451612903225806</v>
      </c>
      <c r="AK74" s="87">
        <f t="shared" si="53"/>
        <v>1.6129032258064515</v>
      </c>
      <c r="AL74" s="89">
        <f t="shared" si="54"/>
        <v>20.967741935483872</v>
      </c>
      <c r="AM74" s="89">
        <f t="shared" si="55"/>
        <v>22.58064516129032</v>
      </c>
      <c r="AN74" s="89">
        <f t="shared" si="56"/>
        <v>43.54838709677419</v>
      </c>
      <c r="AO74" s="88">
        <f t="shared" si="57"/>
        <v>11.29032258064516</v>
      </c>
      <c r="AP74" s="89">
        <f t="shared" si="58"/>
        <v>11.29032258064516</v>
      </c>
      <c r="AQ74" s="89">
        <f t="shared" si="59"/>
        <v>43.54838709677419</v>
      </c>
      <c r="AR74" s="89">
        <f t="shared" si="60"/>
        <v>30.64516129032258</v>
      </c>
      <c r="AS74" s="89">
        <f t="shared" si="61"/>
        <v>9.67741935483871</v>
      </c>
      <c r="AT74" s="88">
        <f t="shared" si="62"/>
        <v>4.838709677419355</v>
      </c>
    </row>
    <row r="75" spans="1:46" ht="15" customHeight="1">
      <c r="A75" s="95">
        <v>78</v>
      </c>
      <c r="B75" s="145" t="s">
        <v>98</v>
      </c>
      <c r="C75" s="53">
        <f t="shared" si="11"/>
        <v>93</v>
      </c>
      <c r="D75" s="93"/>
      <c r="E75" s="93">
        <v>14</v>
      </c>
      <c r="F75" s="93">
        <v>19</v>
      </c>
      <c r="G75" s="93">
        <v>56</v>
      </c>
      <c r="H75" s="177">
        <v>4</v>
      </c>
      <c r="I75" s="53">
        <f t="shared" si="12"/>
        <v>93</v>
      </c>
      <c r="J75" s="93">
        <v>6</v>
      </c>
      <c r="K75" s="93">
        <v>53</v>
      </c>
      <c r="L75" s="93">
        <v>17</v>
      </c>
      <c r="M75" s="93">
        <v>14</v>
      </c>
      <c r="N75" s="177">
        <v>3</v>
      </c>
      <c r="O75" s="53">
        <f t="shared" si="13"/>
        <v>93</v>
      </c>
      <c r="P75" s="93"/>
      <c r="Q75" s="93">
        <v>16</v>
      </c>
      <c r="R75" s="93">
        <v>21</v>
      </c>
      <c r="S75" s="93">
        <v>52</v>
      </c>
      <c r="T75" s="177">
        <v>4</v>
      </c>
      <c r="U75" s="53">
        <f t="shared" si="14"/>
        <v>93</v>
      </c>
      <c r="V75" s="93">
        <v>8</v>
      </c>
      <c r="W75" s="93">
        <v>54</v>
      </c>
      <c r="X75" s="93">
        <v>23</v>
      </c>
      <c r="Y75" s="93">
        <v>7</v>
      </c>
      <c r="Z75" s="177">
        <v>1</v>
      </c>
      <c r="AA75" s="273">
        <f t="shared" si="43"/>
        <v>0</v>
      </c>
      <c r="AB75" s="274">
        <f t="shared" si="44"/>
        <v>15.053763440860216</v>
      </c>
      <c r="AC75" s="274">
        <f t="shared" si="45"/>
        <v>20.43010752688172</v>
      </c>
      <c r="AD75" s="274">
        <f t="shared" si="46"/>
        <v>60.215053763440864</v>
      </c>
      <c r="AE75" s="275">
        <f t="shared" si="47"/>
        <v>4.301075268817205</v>
      </c>
      <c r="AF75" s="273">
        <f t="shared" si="48"/>
        <v>6.451612903225806</v>
      </c>
      <c r="AG75" s="274">
        <f t="shared" si="49"/>
        <v>56.98924731182796</v>
      </c>
      <c r="AH75" s="274">
        <f t="shared" si="50"/>
        <v>18.27956989247312</v>
      </c>
      <c r="AI75" s="274">
        <f t="shared" si="51"/>
        <v>15.053763440860216</v>
      </c>
      <c r="AJ75" s="275">
        <f t="shared" si="52"/>
        <v>3.225806451612903</v>
      </c>
      <c r="AK75" s="273">
        <f t="shared" si="53"/>
        <v>0</v>
      </c>
      <c r="AL75" s="274">
        <f t="shared" si="54"/>
        <v>17.20430107526882</v>
      </c>
      <c r="AM75" s="274">
        <f t="shared" si="55"/>
        <v>22.58064516129032</v>
      </c>
      <c r="AN75" s="274">
        <f t="shared" si="56"/>
        <v>55.91397849462365</v>
      </c>
      <c r="AO75" s="275">
        <f t="shared" si="57"/>
        <v>4.301075268817205</v>
      </c>
      <c r="AP75" s="274">
        <f t="shared" si="58"/>
        <v>8.60215053763441</v>
      </c>
      <c r="AQ75" s="274">
        <f t="shared" si="59"/>
        <v>58.06451612903226</v>
      </c>
      <c r="AR75" s="274">
        <f t="shared" si="60"/>
        <v>24.731182795698924</v>
      </c>
      <c r="AS75" s="274">
        <f t="shared" si="61"/>
        <v>7.526881720430108</v>
      </c>
      <c r="AT75" s="275">
        <f t="shared" si="62"/>
        <v>1.0752688172043012</v>
      </c>
    </row>
    <row r="76" spans="1:46" ht="15" customHeight="1">
      <c r="A76" s="68">
        <v>79</v>
      </c>
      <c r="B76" s="136" t="s">
        <v>99</v>
      </c>
      <c r="C76" s="68">
        <f t="shared" si="11"/>
        <v>49</v>
      </c>
      <c r="D76" s="68"/>
      <c r="E76" s="68">
        <v>3</v>
      </c>
      <c r="F76" s="68">
        <v>3</v>
      </c>
      <c r="G76" s="68">
        <v>28</v>
      </c>
      <c r="H76" s="158">
        <v>15</v>
      </c>
      <c r="I76" s="162">
        <f t="shared" si="12"/>
        <v>49</v>
      </c>
      <c r="J76" s="68">
        <v>4</v>
      </c>
      <c r="K76" s="68">
        <v>28</v>
      </c>
      <c r="L76" s="68">
        <v>10</v>
      </c>
      <c r="M76" s="68">
        <v>6</v>
      </c>
      <c r="N76" s="158">
        <v>1</v>
      </c>
      <c r="O76" s="162">
        <f t="shared" si="13"/>
        <v>49</v>
      </c>
      <c r="P76" s="68">
        <v>2</v>
      </c>
      <c r="Q76" s="68">
        <v>1</v>
      </c>
      <c r="R76" s="68">
        <v>3</v>
      </c>
      <c r="S76" s="68">
        <v>22</v>
      </c>
      <c r="T76" s="158">
        <v>21</v>
      </c>
      <c r="U76" s="162">
        <f t="shared" si="14"/>
        <v>49</v>
      </c>
      <c r="V76" s="68">
        <v>5</v>
      </c>
      <c r="W76" s="68">
        <v>28</v>
      </c>
      <c r="X76" s="68">
        <v>10</v>
      </c>
      <c r="Y76" s="68">
        <v>5</v>
      </c>
      <c r="Z76" s="158">
        <v>1</v>
      </c>
      <c r="AA76" s="87">
        <f t="shared" si="43"/>
        <v>0</v>
      </c>
      <c r="AB76" s="89">
        <f t="shared" si="44"/>
        <v>6.122448979591836</v>
      </c>
      <c r="AC76" s="89">
        <f t="shared" si="45"/>
        <v>6.122448979591836</v>
      </c>
      <c r="AD76" s="89">
        <f t="shared" si="46"/>
        <v>57.14285714285714</v>
      </c>
      <c r="AE76" s="88">
        <f t="shared" si="47"/>
        <v>30.612244897959183</v>
      </c>
      <c r="AF76" s="87">
        <f t="shared" si="48"/>
        <v>8.16326530612245</v>
      </c>
      <c r="AG76" s="89">
        <f t="shared" si="49"/>
        <v>57.14285714285714</v>
      </c>
      <c r="AH76" s="89">
        <f t="shared" si="50"/>
        <v>20.408163265306122</v>
      </c>
      <c r="AI76" s="89">
        <f t="shared" si="51"/>
        <v>12.244897959183673</v>
      </c>
      <c r="AJ76" s="88">
        <f t="shared" si="52"/>
        <v>2.0408163265306123</v>
      </c>
      <c r="AK76" s="87">
        <f t="shared" si="53"/>
        <v>4.081632653061225</v>
      </c>
      <c r="AL76" s="89">
        <f t="shared" si="54"/>
        <v>2.0408163265306123</v>
      </c>
      <c r="AM76" s="89">
        <f t="shared" si="55"/>
        <v>6.122448979591836</v>
      </c>
      <c r="AN76" s="89">
        <f t="shared" si="56"/>
        <v>44.89795918367347</v>
      </c>
      <c r="AO76" s="88">
        <f t="shared" si="57"/>
        <v>42.857142857142854</v>
      </c>
      <c r="AP76" s="89">
        <f t="shared" si="58"/>
        <v>10.204081632653061</v>
      </c>
      <c r="AQ76" s="89">
        <f t="shared" si="59"/>
        <v>57.14285714285714</v>
      </c>
      <c r="AR76" s="89">
        <f t="shared" si="60"/>
        <v>20.408163265306122</v>
      </c>
      <c r="AS76" s="89">
        <f t="shared" si="61"/>
        <v>10.204081632653061</v>
      </c>
      <c r="AT76" s="88">
        <f t="shared" si="62"/>
        <v>2.0408163265306123</v>
      </c>
    </row>
    <row r="77" spans="1:46" ht="15" customHeight="1">
      <c r="A77" s="95">
        <v>80</v>
      </c>
      <c r="B77" s="145" t="s">
        <v>100</v>
      </c>
      <c r="C77" s="53">
        <f t="shared" si="11"/>
        <v>79</v>
      </c>
      <c r="D77" s="93"/>
      <c r="E77" s="93">
        <v>11</v>
      </c>
      <c r="F77" s="93">
        <v>24</v>
      </c>
      <c r="G77" s="93">
        <v>39</v>
      </c>
      <c r="H77" s="177">
        <v>5</v>
      </c>
      <c r="I77" s="53">
        <f t="shared" si="12"/>
        <v>79</v>
      </c>
      <c r="J77" s="93">
        <v>4</v>
      </c>
      <c r="K77" s="93">
        <v>34</v>
      </c>
      <c r="L77" s="93">
        <v>22</v>
      </c>
      <c r="M77" s="93">
        <v>19</v>
      </c>
      <c r="N77" s="177"/>
      <c r="O77" s="53">
        <f t="shared" si="13"/>
        <v>79</v>
      </c>
      <c r="P77" s="93">
        <v>1</v>
      </c>
      <c r="Q77" s="93">
        <v>10</v>
      </c>
      <c r="R77" s="93">
        <v>44</v>
      </c>
      <c r="S77" s="93">
        <v>23</v>
      </c>
      <c r="T77" s="177">
        <v>1</v>
      </c>
      <c r="U77" s="53">
        <f t="shared" si="14"/>
        <v>79</v>
      </c>
      <c r="V77" s="93">
        <v>8</v>
      </c>
      <c r="W77" s="93">
        <v>36</v>
      </c>
      <c r="X77" s="93">
        <v>29</v>
      </c>
      <c r="Y77" s="93">
        <v>5</v>
      </c>
      <c r="Z77" s="177">
        <v>1</v>
      </c>
      <c r="AA77" s="273">
        <f t="shared" si="43"/>
        <v>0</v>
      </c>
      <c r="AB77" s="274">
        <f t="shared" si="44"/>
        <v>13.924050632911392</v>
      </c>
      <c r="AC77" s="274">
        <f t="shared" si="45"/>
        <v>30.37974683544304</v>
      </c>
      <c r="AD77" s="274">
        <f t="shared" si="46"/>
        <v>49.36708860759494</v>
      </c>
      <c r="AE77" s="275">
        <f t="shared" si="47"/>
        <v>6.329113924050633</v>
      </c>
      <c r="AF77" s="273">
        <f t="shared" si="48"/>
        <v>5.063291139240507</v>
      </c>
      <c r="AG77" s="274">
        <f t="shared" si="49"/>
        <v>43.037974683544306</v>
      </c>
      <c r="AH77" s="274">
        <f t="shared" si="50"/>
        <v>27.848101265822784</v>
      </c>
      <c r="AI77" s="274">
        <f t="shared" si="51"/>
        <v>24.050632911392405</v>
      </c>
      <c r="AJ77" s="275">
        <f t="shared" si="52"/>
        <v>0</v>
      </c>
      <c r="AK77" s="273">
        <f t="shared" si="53"/>
        <v>1.2658227848101267</v>
      </c>
      <c r="AL77" s="274">
        <f t="shared" si="54"/>
        <v>12.658227848101266</v>
      </c>
      <c r="AM77" s="274">
        <f t="shared" si="55"/>
        <v>55.69620253164557</v>
      </c>
      <c r="AN77" s="274">
        <f t="shared" si="56"/>
        <v>29.11392405063291</v>
      </c>
      <c r="AO77" s="275">
        <f t="shared" si="57"/>
        <v>1.2658227848101267</v>
      </c>
      <c r="AP77" s="274">
        <f t="shared" si="58"/>
        <v>10.126582278481013</v>
      </c>
      <c r="AQ77" s="274">
        <f t="shared" si="59"/>
        <v>45.56962025316456</v>
      </c>
      <c r="AR77" s="274">
        <f t="shared" si="60"/>
        <v>36.708860759493675</v>
      </c>
      <c r="AS77" s="274">
        <f t="shared" si="61"/>
        <v>6.329113924050633</v>
      </c>
      <c r="AT77" s="275">
        <f t="shared" si="62"/>
        <v>1.2658227848101267</v>
      </c>
    </row>
    <row r="78" spans="1:46" ht="15" customHeight="1">
      <c r="A78" s="68">
        <v>81</v>
      </c>
      <c r="B78" s="136" t="s">
        <v>101</v>
      </c>
      <c r="C78" s="68">
        <f t="shared" si="11"/>
        <v>28</v>
      </c>
      <c r="D78" s="68">
        <v>2</v>
      </c>
      <c r="E78" s="68">
        <v>8</v>
      </c>
      <c r="F78" s="68">
        <v>5</v>
      </c>
      <c r="G78" s="68">
        <v>13</v>
      </c>
      <c r="H78" s="158"/>
      <c r="I78" s="162">
        <f t="shared" si="12"/>
        <v>28</v>
      </c>
      <c r="J78" s="68">
        <v>3</v>
      </c>
      <c r="K78" s="68">
        <v>17</v>
      </c>
      <c r="L78" s="68">
        <v>2</v>
      </c>
      <c r="M78" s="68">
        <v>5</v>
      </c>
      <c r="N78" s="158">
        <v>1</v>
      </c>
      <c r="O78" s="162">
        <f t="shared" si="13"/>
        <v>28</v>
      </c>
      <c r="P78" s="68">
        <v>1</v>
      </c>
      <c r="Q78" s="68">
        <v>8</v>
      </c>
      <c r="R78" s="68">
        <v>7</v>
      </c>
      <c r="S78" s="68">
        <v>12</v>
      </c>
      <c r="T78" s="158"/>
      <c r="U78" s="162">
        <f t="shared" si="14"/>
        <v>28</v>
      </c>
      <c r="V78" s="68">
        <v>3</v>
      </c>
      <c r="W78" s="68">
        <v>17</v>
      </c>
      <c r="X78" s="68">
        <v>3</v>
      </c>
      <c r="Y78" s="68">
        <v>5</v>
      </c>
      <c r="Z78" s="158"/>
      <c r="AA78" s="87">
        <f t="shared" si="43"/>
        <v>7.142857142857142</v>
      </c>
      <c r="AB78" s="89">
        <f t="shared" si="44"/>
        <v>28.57142857142857</v>
      </c>
      <c r="AC78" s="89">
        <f t="shared" si="45"/>
        <v>17.857142857142858</v>
      </c>
      <c r="AD78" s="89">
        <f t="shared" si="46"/>
        <v>46.42857142857143</v>
      </c>
      <c r="AE78" s="88">
        <f t="shared" si="47"/>
        <v>0</v>
      </c>
      <c r="AF78" s="87">
        <f t="shared" si="48"/>
        <v>10.714285714285714</v>
      </c>
      <c r="AG78" s="89">
        <f t="shared" si="49"/>
        <v>60.71428571428571</v>
      </c>
      <c r="AH78" s="89">
        <f t="shared" si="50"/>
        <v>7.142857142857142</v>
      </c>
      <c r="AI78" s="89">
        <f t="shared" si="51"/>
        <v>17.857142857142858</v>
      </c>
      <c r="AJ78" s="88">
        <f t="shared" si="52"/>
        <v>3.571428571428571</v>
      </c>
      <c r="AK78" s="87">
        <f t="shared" si="53"/>
        <v>3.571428571428571</v>
      </c>
      <c r="AL78" s="89">
        <f t="shared" si="54"/>
        <v>28.57142857142857</v>
      </c>
      <c r="AM78" s="89">
        <f t="shared" si="55"/>
        <v>25</v>
      </c>
      <c r="AN78" s="89">
        <f t="shared" si="56"/>
        <v>42.857142857142854</v>
      </c>
      <c r="AO78" s="88">
        <f t="shared" si="57"/>
        <v>0</v>
      </c>
      <c r="AP78" s="89">
        <f t="shared" si="58"/>
        <v>10.714285714285714</v>
      </c>
      <c r="AQ78" s="89">
        <f t="shared" si="59"/>
        <v>60.71428571428571</v>
      </c>
      <c r="AR78" s="89">
        <f t="shared" si="60"/>
        <v>10.714285714285714</v>
      </c>
      <c r="AS78" s="89">
        <f t="shared" si="61"/>
        <v>17.857142857142858</v>
      </c>
      <c r="AT78" s="88">
        <f t="shared" si="62"/>
        <v>0</v>
      </c>
    </row>
    <row r="79" spans="1:46" ht="15" customHeight="1">
      <c r="A79" s="95">
        <v>82</v>
      </c>
      <c r="B79" s="145" t="s">
        <v>102</v>
      </c>
      <c r="C79" s="53">
        <f t="shared" si="11"/>
        <v>107</v>
      </c>
      <c r="D79" s="93">
        <v>2</v>
      </c>
      <c r="E79" s="93">
        <v>25</v>
      </c>
      <c r="F79" s="93">
        <v>22</v>
      </c>
      <c r="G79" s="93">
        <v>52</v>
      </c>
      <c r="H79" s="177">
        <v>6</v>
      </c>
      <c r="I79" s="53">
        <f t="shared" si="12"/>
        <v>107</v>
      </c>
      <c r="J79" s="93">
        <v>7</v>
      </c>
      <c r="K79" s="93">
        <v>58</v>
      </c>
      <c r="L79" s="93">
        <v>27</v>
      </c>
      <c r="M79" s="93">
        <v>12</v>
      </c>
      <c r="N79" s="177">
        <v>3</v>
      </c>
      <c r="O79" s="53">
        <f t="shared" si="13"/>
        <v>107</v>
      </c>
      <c r="P79" s="93">
        <v>3</v>
      </c>
      <c r="Q79" s="93">
        <v>27</v>
      </c>
      <c r="R79" s="93">
        <v>43</v>
      </c>
      <c r="S79" s="93">
        <v>28</v>
      </c>
      <c r="T79" s="177">
        <v>6</v>
      </c>
      <c r="U79" s="53">
        <f t="shared" si="14"/>
        <v>107</v>
      </c>
      <c r="V79" s="93">
        <v>7</v>
      </c>
      <c r="W79" s="93">
        <v>61</v>
      </c>
      <c r="X79" s="93">
        <v>33</v>
      </c>
      <c r="Y79" s="93">
        <v>3</v>
      </c>
      <c r="Z79" s="177">
        <v>3</v>
      </c>
      <c r="AA79" s="273">
        <f t="shared" si="43"/>
        <v>1.8691588785046727</v>
      </c>
      <c r="AB79" s="274">
        <f t="shared" si="44"/>
        <v>23.364485981308412</v>
      </c>
      <c r="AC79" s="274">
        <f t="shared" si="45"/>
        <v>20.5607476635514</v>
      </c>
      <c r="AD79" s="274">
        <f t="shared" si="46"/>
        <v>48.598130841121495</v>
      </c>
      <c r="AE79" s="275">
        <f t="shared" si="47"/>
        <v>5.607476635514018</v>
      </c>
      <c r="AF79" s="273">
        <f t="shared" si="48"/>
        <v>6.5420560747663545</v>
      </c>
      <c r="AG79" s="274">
        <f t="shared" si="49"/>
        <v>54.20560747663551</v>
      </c>
      <c r="AH79" s="274">
        <f t="shared" si="50"/>
        <v>25.233644859813083</v>
      </c>
      <c r="AI79" s="274">
        <f t="shared" si="51"/>
        <v>11.214953271028037</v>
      </c>
      <c r="AJ79" s="275">
        <f t="shared" si="52"/>
        <v>2.803738317757009</v>
      </c>
      <c r="AK79" s="273">
        <f t="shared" si="53"/>
        <v>2.803738317757009</v>
      </c>
      <c r="AL79" s="274">
        <f t="shared" si="54"/>
        <v>25.233644859813083</v>
      </c>
      <c r="AM79" s="274">
        <f t="shared" si="55"/>
        <v>40.18691588785047</v>
      </c>
      <c r="AN79" s="274">
        <f t="shared" si="56"/>
        <v>26.168224299065418</v>
      </c>
      <c r="AO79" s="275">
        <f t="shared" si="57"/>
        <v>5.607476635514018</v>
      </c>
      <c r="AP79" s="274">
        <f t="shared" si="58"/>
        <v>6.5420560747663545</v>
      </c>
      <c r="AQ79" s="274">
        <f t="shared" si="59"/>
        <v>57.009345794392516</v>
      </c>
      <c r="AR79" s="274">
        <f t="shared" si="60"/>
        <v>30.8411214953271</v>
      </c>
      <c r="AS79" s="274">
        <f t="shared" si="61"/>
        <v>2.803738317757009</v>
      </c>
      <c r="AT79" s="275">
        <f t="shared" si="62"/>
        <v>2.803738317757009</v>
      </c>
    </row>
    <row r="80" spans="1:46" ht="15" customHeight="1">
      <c r="A80" s="68">
        <v>85</v>
      </c>
      <c r="B80" s="136" t="s">
        <v>103</v>
      </c>
      <c r="C80" s="68">
        <f t="shared" si="11"/>
        <v>76</v>
      </c>
      <c r="D80" s="68">
        <v>1</v>
      </c>
      <c r="E80" s="68">
        <v>7</v>
      </c>
      <c r="F80" s="68">
        <v>12</v>
      </c>
      <c r="G80" s="68">
        <v>53</v>
      </c>
      <c r="H80" s="158">
        <v>3</v>
      </c>
      <c r="I80" s="162">
        <f t="shared" si="12"/>
        <v>76</v>
      </c>
      <c r="J80" s="68">
        <v>5</v>
      </c>
      <c r="K80" s="68">
        <v>40</v>
      </c>
      <c r="L80" s="68">
        <v>19</v>
      </c>
      <c r="M80" s="68">
        <v>8</v>
      </c>
      <c r="N80" s="158">
        <v>4</v>
      </c>
      <c r="O80" s="162">
        <f t="shared" si="13"/>
        <v>76</v>
      </c>
      <c r="P80" s="68"/>
      <c r="Q80" s="68">
        <v>8</v>
      </c>
      <c r="R80" s="68">
        <v>22</v>
      </c>
      <c r="S80" s="68">
        <v>43</v>
      </c>
      <c r="T80" s="158">
        <v>3</v>
      </c>
      <c r="U80" s="162">
        <f t="shared" si="14"/>
        <v>76</v>
      </c>
      <c r="V80" s="68">
        <v>5</v>
      </c>
      <c r="W80" s="68">
        <v>44</v>
      </c>
      <c r="X80" s="68">
        <v>16</v>
      </c>
      <c r="Y80" s="68">
        <v>11</v>
      </c>
      <c r="Z80" s="158"/>
      <c r="AA80" s="87">
        <f t="shared" si="43"/>
        <v>1.3157894736842104</v>
      </c>
      <c r="AB80" s="89">
        <f t="shared" si="44"/>
        <v>9.210526315789473</v>
      </c>
      <c r="AC80" s="89">
        <f t="shared" si="45"/>
        <v>15.789473684210526</v>
      </c>
      <c r="AD80" s="89">
        <f t="shared" si="46"/>
        <v>69.73684210526315</v>
      </c>
      <c r="AE80" s="88">
        <f t="shared" si="47"/>
        <v>3.9473684210526314</v>
      </c>
      <c r="AF80" s="87">
        <f t="shared" si="48"/>
        <v>6.578947368421052</v>
      </c>
      <c r="AG80" s="89">
        <f t="shared" si="49"/>
        <v>52.63157894736842</v>
      </c>
      <c r="AH80" s="89">
        <f t="shared" si="50"/>
        <v>25</v>
      </c>
      <c r="AI80" s="89">
        <f t="shared" si="51"/>
        <v>10.526315789473683</v>
      </c>
      <c r="AJ80" s="88">
        <f t="shared" si="52"/>
        <v>5.263157894736842</v>
      </c>
      <c r="AK80" s="87">
        <f t="shared" si="53"/>
        <v>0</v>
      </c>
      <c r="AL80" s="89">
        <f t="shared" si="54"/>
        <v>10.526315789473683</v>
      </c>
      <c r="AM80" s="89">
        <f t="shared" si="55"/>
        <v>28.947368421052634</v>
      </c>
      <c r="AN80" s="89">
        <f t="shared" si="56"/>
        <v>56.57894736842105</v>
      </c>
      <c r="AO80" s="88">
        <f t="shared" si="57"/>
        <v>3.9473684210526314</v>
      </c>
      <c r="AP80" s="89">
        <f t="shared" si="58"/>
        <v>6.578947368421052</v>
      </c>
      <c r="AQ80" s="89">
        <f t="shared" si="59"/>
        <v>57.89473684210527</v>
      </c>
      <c r="AR80" s="89">
        <f t="shared" si="60"/>
        <v>21.052631578947366</v>
      </c>
      <c r="AS80" s="89">
        <f t="shared" si="61"/>
        <v>14.473684210526317</v>
      </c>
      <c r="AT80" s="88">
        <f t="shared" si="62"/>
        <v>0</v>
      </c>
    </row>
    <row r="81" spans="1:46" ht="15" customHeight="1">
      <c r="A81" s="95">
        <v>86</v>
      </c>
      <c r="B81" s="145" t="s">
        <v>104</v>
      </c>
      <c r="C81" s="53">
        <f t="shared" si="11"/>
        <v>223</v>
      </c>
      <c r="D81" s="93">
        <v>5</v>
      </c>
      <c r="E81" s="93">
        <v>40</v>
      </c>
      <c r="F81" s="93">
        <v>42</v>
      </c>
      <c r="G81" s="93">
        <v>120</v>
      </c>
      <c r="H81" s="177">
        <v>16</v>
      </c>
      <c r="I81" s="53">
        <f t="shared" si="12"/>
        <v>223</v>
      </c>
      <c r="J81" s="93">
        <v>18</v>
      </c>
      <c r="K81" s="93">
        <v>112</v>
      </c>
      <c r="L81" s="93">
        <v>45</v>
      </c>
      <c r="M81" s="93">
        <v>40</v>
      </c>
      <c r="N81" s="177">
        <v>8</v>
      </c>
      <c r="O81" s="53">
        <f t="shared" si="13"/>
        <v>223</v>
      </c>
      <c r="P81" s="93">
        <v>8</v>
      </c>
      <c r="Q81" s="93">
        <v>57</v>
      </c>
      <c r="R81" s="93">
        <v>70</v>
      </c>
      <c r="S81" s="93">
        <v>79</v>
      </c>
      <c r="T81" s="177">
        <v>9</v>
      </c>
      <c r="U81" s="53">
        <f t="shared" si="14"/>
        <v>221</v>
      </c>
      <c r="V81" s="93">
        <v>27</v>
      </c>
      <c r="W81" s="93">
        <v>120</v>
      </c>
      <c r="X81" s="93">
        <v>52</v>
      </c>
      <c r="Y81" s="93">
        <v>18</v>
      </c>
      <c r="Z81" s="177">
        <v>4</v>
      </c>
      <c r="AA81" s="273">
        <f t="shared" si="43"/>
        <v>2.242152466367713</v>
      </c>
      <c r="AB81" s="274">
        <f t="shared" si="44"/>
        <v>17.937219730941703</v>
      </c>
      <c r="AC81" s="274">
        <f t="shared" si="45"/>
        <v>18.83408071748879</v>
      </c>
      <c r="AD81" s="274">
        <f t="shared" si="46"/>
        <v>53.81165919282511</v>
      </c>
      <c r="AE81" s="275">
        <f t="shared" si="47"/>
        <v>7.174887892376682</v>
      </c>
      <c r="AF81" s="273">
        <f t="shared" si="48"/>
        <v>8.071748878923767</v>
      </c>
      <c r="AG81" s="274">
        <f t="shared" si="49"/>
        <v>50.224215246636774</v>
      </c>
      <c r="AH81" s="274">
        <f t="shared" si="50"/>
        <v>20.179372197309416</v>
      </c>
      <c r="AI81" s="274">
        <f t="shared" si="51"/>
        <v>17.937219730941703</v>
      </c>
      <c r="AJ81" s="275">
        <f t="shared" si="52"/>
        <v>3.587443946188341</v>
      </c>
      <c r="AK81" s="273">
        <f t="shared" si="53"/>
        <v>3.587443946188341</v>
      </c>
      <c r="AL81" s="274">
        <f t="shared" si="54"/>
        <v>25.56053811659193</v>
      </c>
      <c r="AM81" s="274">
        <f t="shared" si="55"/>
        <v>31.390134529147986</v>
      </c>
      <c r="AN81" s="274">
        <f t="shared" si="56"/>
        <v>35.42600896860987</v>
      </c>
      <c r="AO81" s="275">
        <f t="shared" si="57"/>
        <v>4.0358744394618835</v>
      </c>
      <c r="AP81" s="274">
        <f t="shared" si="58"/>
        <v>12.217194570135746</v>
      </c>
      <c r="AQ81" s="274">
        <f t="shared" si="59"/>
        <v>54.29864253393665</v>
      </c>
      <c r="AR81" s="274">
        <f t="shared" si="60"/>
        <v>23.52941176470588</v>
      </c>
      <c r="AS81" s="274">
        <f t="shared" si="61"/>
        <v>8.144796380090497</v>
      </c>
      <c r="AT81" s="275">
        <f t="shared" si="62"/>
        <v>1.809954751131222</v>
      </c>
    </row>
    <row r="82" spans="1:46" ht="15" customHeight="1">
      <c r="A82" s="68">
        <v>87</v>
      </c>
      <c r="B82" s="136" t="s">
        <v>105</v>
      </c>
      <c r="C82" s="68">
        <f t="shared" si="11"/>
        <v>2</v>
      </c>
      <c r="D82" s="68"/>
      <c r="E82" s="68"/>
      <c r="F82" s="68"/>
      <c r="G82" s="68">
        <v>2</v>
      </c>
      <c r="H82" s="158"/>
      <c r="I82" s="162">
        <f t="shared" si="12"/>
        <v>2</v>
      </c>
      <c r="J82" s="68"/>
      <c r="K82" s="68">
        <v>2</v>
      </c>
      <c r="L82" s="68"/>
      <c r="M82" s="68"/>
      <c r="N82" s="158"/>
      <c r="O82" s="162">
        <f t="shared" si="13"/>
        <v>2</v>
      </c>
      <c r="P82" s="68"/>
      <c r="Q82" s="68"/>
      <c r="R82" s="68">
        <v>1</v>
      </c>
      <c r="S82" s="68">
        <v>1</v>
      </c>
      <c r="T82" s="158"/>
      <c r="U82" s="162">
        <f t="shared" si="14"/>
        <v>2</v>
      </c>
      <c r="V82" s="68"/>
      <c r="W82" s="68">
        <v>1</v>
      </c>
      <c r="X82" s="68">
        <v>1</v>
      </c>
      <c r="Y82" s="68"/>
      <c r="Z82" s="158"/>
      <c r="AA82" s="87">
        <f t="shared" si="43"/>
        <v>0</v>
      </c>
      <c r="AB82" s="89">
        <f t="shared" si="44"/>
        <v>0</v>
      </c>
      <c r="AC82" s="89">
        <f t="shared" si="45"/>
        <v>0</v>
      </c>
      <c r="AD82" s="89">
        <f t="shared" si="46"/>
        <v>100</v>
      </c>
      <c r="AE82" s="88">
        <f t="shared" si="47"/>
        <v>0</v>
      </c>
      <c r="AF82" s="87">
        <f t="shared" si="48"/>
        <v>0</v>
      </c>
      <c r="AG82" s="89">
        <f t="shared" si="49"/>
        <v>100</v>
      </c>
      <c r="AH82" s="89">
        <f t="shared" si="50"/>
        <v>0</v>
      </c>
      <c r="AI82" s="89">
        <f t="shared" si="51"/>
        <v>0</v>
      </c>
      <c r="AJ82" s="88">
        <f t="shared" si="52"/>
        <v>0</v>
      </c>
      <c r="AK82" s="87">
        <f t="shared" si="53"/>
        <v>0</v>
      </c>
      <c r="AL82" s="89">
        <f t="shared" si="54"/>
        <v>0</v>
      </c>
      <c r="AM82" s="89">
        <f t="shared" si="55"/>
        <v>50</v>
      </c>
      <c r="AN82" s="89">
        <f t="shared" si="56"/>
        <v>50</v>
      </c>
      <c r="AO82" s="88">
        <f t="shared" si="57"/>
        <v>0</v>
      </c>
      <c r="AP82" s="89">
        <f t="shared" si="58"/>
        <v>0</v>
      </c>
      <c r="AQ82" s="89">
        <f t="shared" si="59"/>
        <v>50</v>
      </c>
      <c r="AR82" s="89">
        <f t="shared" si="60"/>
        <v>50</v>
      </c>
      <c r="AS82" s="89">
        <f t="shared" si="61"/>
        <v>0</v>
      </c>
      <c r="AT82" s="88">
        <f t="shared" si="62"/>
        <v>0</v>
      </c>
    </row>
    <row r="83" spans="1:46" ht="15" customHeight="1">
      <c r="A83" s="95">
        <v>90</v>
      </c>
      <c r="B83" s="145" t="s">
        <v>106</v>
      </c>
      <c r="C83" s="53">
        <f t="shared" si="11"/>
        <v>10</v>
      </c>
      <c r="D83" s="93">
        <v>1</v>
      </c>
      <c r="E83" s="93">
        <v>1</v>
      </c>
      <c r="F83" s="93">
        <v>2</v>
      </c>
      <c r="G83" s="93">
        <v>3</v>
      </c>
      <c r="H83" s="177">
        <v>3</v>
      </c>
      <c r="I83" s="53">
        <f t="shared" si="12"/>
        <v>10</v>
      </c>
      <c r="J83" s="93">
        <v>1</v>
      </c>
      <c r="K83" s="93">
        <v>5</v>
      </c>
      <c r="L83" s="93">
        <v>2</v>
      </c>
      <c r="M83" s="93">
        <v>1</v>
      </c>
      <c r="N83" s="177">
        <v>1</v>
      </c>
      <c r="O83" s="53">
        <f t="shared" si="13"/>
        <v>10</v>
      </c>
      <c r="P83" s="93">
        <v>2</v>
      </c>
      <c r="Q83" s="93">
        <v>1</v>
      </c>
      <c r="R83" s="93">
        <v>1</v>
      </c>
      <c r="S83" s="93">
        <v>2</v>
      </c>
      <c r="T83" s="177">
        <v>4</v>
      </c>
      <c r="U83" s="53">
        <f t="shared" si="14"/>
        <v>10</v>
      </c>
      <c r="V83" s="93">
        <v>2</v>
      </c>
      <c r="W83" s="93">
        <v>4</v>
      </c>
      <c r="X83" s="93">
        <v>3</v>
      </c>
      <c r="Y83" s="93"/>
      <c r="Z83" s="177">
        <v>1</v>
      </c>
      <c r="AA83" s="273">
        <f t="shared" si="43"/>
        <v>10</v>
      </c>
      <c r="AB83" s="274">
        <f t="shared" si="44"/>
        <v>10</v>
      </c>
      <c r="AC83" s="274">
        <f t="shared" si="45"/>
        <v>20</v>
      </c>
      <c r="AD83" s="274">
        <f t="shared" si="46"/>
        <v>30</v>
      </c>
      <c r="AE83" s="275">
        <f t="shared" si="47"/>
        <v>30</v>
      </c>
      <c r="AF83" s="273">
        <f t="shared" si="48"/>
        <v>10</v>
      </c>
      <c r="AG83" s="274">
        <f t="shared" si="49"/>
        <v>50</v>
      </c>
      <c r="AH83" s="274">
        <f t="shared" si="50"/>
        <v>20</v>
      </c>
      <c r="AI83" s="274">
        <f t="shared" si="51"/>
        <v>10</v>
      </c>
      <c r="AJ83" s="275">
        <f t="shared" si="52"/>
        <v>10</v>
      </c>
      <c r="AK83" s="273">
        <f t="shared" si="53"/>
        <v>20</v>
      </c>
      <c r="AL83" s="274">
        <f t="shared" si="54"/>
        <v>10</v>
      </c>
      <c r="AM83" s="274">
        <f t="shared" si="55"/>
        <v>10</v>
      </c>
      <c r="AN83" s="274">
        <f t="shared" si="56"/>
        <v>20</v>
      </c>
      <c r="AO83" s="275">
        <f t="shared" si="57"/>
        <v>40</v>
      </c>
      <c r="AP83" s="274">
        <f t="shared" si="58"/>
        <v>20</v>
      </c>
      <c r="AQ83" s="274">
        <f t="shared" si="59"/>
        <v>40</v>
      </c>
      <c r="AR83" s="274">
        <f t="shared" si="60"/>
        <v>30</v>
      </c>
      <c r="AS83" s="274">
        <f t="shared" si="61"/>
        <v>0</v>
      </c>
      <c r="AT83" s="275">
        <f t="shared" si="62"/>
        <v>10</v>
      </c>
    </row>
    <row r="84" spans="1:46" ht="15" customHeight="1">
      <c r="A84" s="68">
        <v>92</v>
      </c>
      <c r="B84" s="136" t="s">
        <v>107</v>
      </c>
      <c r="C84" s="68">
        <f t="shared" si="11"/>
        <v>39</v>
      </c>
      <c r="D84" s="68">
        <v>2</v>
      </c>
      <c r="E84" s="68">
        <v>4</v>
      </c>
      <c r="F84" s="68">
        <v>8</v>
      </c>
      <c r="G84" s="68">
        <v>23</v>
      </c>
      <c r="H84" s="158">
        <v>2</v>
      </c>
      <c r="I84" s="162">
        <f t="shared" si="12"/>
        <v>39</v>
      </c>
      <c r="J84" s="68">
        <v>3</v>
      </c>
      <c r="K84" s="68">
        <v>22</v>
      </c>
      <c r="L84" s="68">
        <v>10</v>
      </c>
      <c r="M84" s="68">
        <v>4</v>
      </c>
      <c r="N84" s="158"/>
      <c r="O84" s="162">
        <f t="shared" si="13"/>
        <v>39</v>
      </c>
      <c r="P84" s="68">
        <v>2</v>
      </c>
      <c r="Q84" s="68">
        <v>6</v>
      </c>
      <c r="R84" s="68">
        <v>18</v>
      </c>
      <c r="S84" s="68">
        <v>13</v>
      </c>
      <c r="T84" s="158"/>
      <c r="U84" s="162">
        <f t="shared" si="14"/>
        <v>39</v>
      </c>
      <c r="V84" s="68">
        <v>4</v>
      </c>
      <c r="W84" s="68">
        <v>27</v>
      </c>
      <c r="X84" s="68">
        <v>7</v>
      </c>
      <c r="Y84" s="68">
        <v>1</v>
      </c>
      <c r="Z84" s="158"/>
      <c r="AA84" s="87">
        <f t="shared" si="43"/>
        <v>5.128205128205128</v>
      </c>
      <c r="AB84" s="89">
        <f t="shared" si="44"/>
        <v>10.256410256410255</v>
      </c>
      <c r="AC84" s="89">
        <f t="shared" si="45"/>
        <v>20.51282051282051</v>
      </c>
      <c r="AD84" s="89">
        <f t="shared" si="46"/>
        <v>58.97435897435898</v>
      </c>
      <c r="AE84" s="88">
        <f t="shared" si="47"/>
        <v>5.128205128205128</v>
      </c>
      <c r="AF84" s="87">
        <f t="shared" si="48"/>
        <v>7.6923076923076925</v>
      </c>
      <c r="AG84" s="89">
        <f t="shared" si="49"/>
        <v>56.41025641025641</v>
      </c>
      <c r="AH84" s="89">
        <f t="shared" si="50"/>
        <v>25.64102564102564</v>
      </c>
      <c r="AI84" s="89">
        <f t="shared" si="51"/>
        <v>10.256410256410255</v>
      </c>
      <c r="AJ84" s="88">
        <f t="shared" si="52"/>
        <v>0</v>
      </c>
      <c r="AK84" s="87">
        <f t="shared" si="53"/>
        <v>5.128205128205128</v>
      </c>
      <c r="AL84" s="89">
        <f t="shared" si="54"/>
        <v>15.384615384615385</v>
      </c>
      <c r="AM84" s="89">
        <f t="shared" si="55"/>
        <v>46.15384615384615</v>
      </c>
      <c r="AN84" s="89">
        <f t="shared" si="56"/>
        <v>33.33333333333333</v>
      </c>
      <c r="AO84" s="88">
        <f t="shared" si="57"/>
        <v>0</v>
      </c>
      <c r="AP84" s="89">
        <f t="shared" si="58"/>
        <v>10.256410256410255</v>
      </c>
      <c r="AQ84" s="89">
        <f t="shared" si="59"/>
        <v>69.23076923076923</v>
      </c>
      <c r="AR84" s="89">
        <f t="shared" si="60"/>
        <v>17.94871794871795</v>
      </c>
      <c r="AS84" s="89">
        <f t="shared" si="61"/>
        <v>2.564102564102564</v>
      </c>
      <c r="AT84" s="88">
        <f t="shared" si="62"/>
        <v>0</v>
      </c>
    </row>
    <row r="85" spans="1:46" ht="12">
      <c r="A85" s="118">
        <v>93</v>
      </c>
      <c r="B85" s="151" t="s">
        <v>108</v>
      </c>
      <c r="C85" s="53">
        <f t="shared" si="11"/>
        <v>39</v>
      </c>
      <c r="D85" s="93">
        <v>2</v>
      </c>
      <c r="E85" s="93">
        <v>3</v>
      </c>
      <c r="F85" s="93">
        <v>2</v>
      </c>
      <c r="G85" s="93">
        <v>28</v>
      </c>
      <c r="H85" s="177">
        <v>4</v>
      </c>
      <c r="I85" s="53">
        <f t="shared" si="12"/>
        <v>39</v>
      </c>
      <c r="J85" s="93">
        <v>3</v>
      </c>
      <c r="K85" s="93">
        <v>21</v>
      </c>
      <c r="L85" s="93">
        <v>7</v>
      </c>
      <c r="M85" s="93">
        <v>6</v>
      </c>
      <c r="N85" s="177">
        <v>2</v>
      </c>
      <c r="O85" s="53">
        <f t="shared" si="13"/>
        <v>39</v>
      </c>
      <c r="P85" s="93">
        <v>1</v>
      </c>
      <c r="Q85" s="93">
        <v>6</v>
      </c>
      <c r="R85" s="93">
        <v>5</v>
      </c>
      <c r="S85" s="93">
        <v>19</v>
      </c>
      <c r="T85" s="177">
        <v>8</v>
      </c>
      <c r="U85" s="53">
        <f t="shared" si="14"/>
        <v>39</v>
      </c>
      <c r="V85" s="93">
        <v>3</v>
      </c>
      <c r="W85" s="93">
        <v>24</v>
      </c>
      <c r="X85" s="93">
        <v>7</v>
      </c>
      <c r="Y85" s="93">
        <v>4</v>
      </c>
      <c r="Z85" s="177">
        <v>1</v>
      </c>
      <c r="AA85" s="273">
        <f t="shared" si="43"/>
        <v>5.128205128205128</v>
      </c>
      <c r="AB85" s="274">
        <f t="shared" si="44"/>
        <v>7.6923076923076925</v>
      </c>
      <c r="AC85" s="274">
        <f t="shared" si="45"/>
        <v>5.128205128205128</v>
      </c>
      <c r="AD85" s="274">
        <f t="shared" si="46"/>
        <v>71.7948717948718</v>
      </c>
      <c r="AE85" s="275">
        <f t="shared" si="47"/>
        <v>10.256410256410255</v>
      </c>
      <c r="AF85" s="273">
        <f t="shared" si="48"/>
        <v>7.6923076923076925</v>
      </c>
      <c r="AG85" s="274">
        <f t="shared" si="49"/>
        <v>53.84615384615385</v>
      </c>
      <c r="AH85" s="274">
        <f t="shared" si="50"/>
        <v>17.94871794871795</v>
      </c>
      <c r="AI85" s="274">
        <f t="shared" si="51"/>
        <v>15.384615384615385</v>
      </c>
      <c r="AJ85" s="275">
        <f t="shared" si="52"/>
        <v>5.128205128205128</v>
      </c>
      <c r="AK85" s="273">
        <f t="shared" si="53"/>
        <v>2.564102564102564</v>
      </c>
      <c r="AL85" s="274">
        <f t="shared" si="54"/>
        <v>15.384615384615385</v>
      </c>
      <c r="AM85" s="274">
        <f t="shared" si="55"/>
        <v>12.82051282051282</v>
      </c>
      <c r="AN85" s="274">
        <f t="shared" si="56"/>
        <v>48.717948717948715</v>
      </c>
      <c r="AO85" s="275">
        <f t="shared" si="57"/>
        <v>20.51282051282051</v>
      </c>
      <c r="AP85" s="274">
        <f t="shared" si="58"/>
        <v>7.6923076923076925</v>
      </c>
      <c r="AQ85" s="274">
        <f t="shared" si="59"/>
        <v>61.53846153846154</v>
      </c>
      <c r="AR85" s="274">
        <f t="shared" si="60"/>
        <v>17.94871794871795</v>
      </c>
      <c r="AS85" s="274">
        <f t="shared" si="61"/>
        <v>10.256410256410255</v>
      </c>
      <c r="AT85" s="275">
        <f t="shared" si="62"/>
        <v>2.564102564102564</v>
      </c>
    </row>
    <row r="86" spans="1:46" ht="15" customHeight="1">
      <c r="A86" s="68">
        <v>95</v>
      </c>
      <c r="B86" s="136" t="s">
        <v>109</v>
      </c>
      <c r="C86" s="68">
        <f t="shared" si="11"/>
        <v>6</v>
      </c>
      <c r="D86" s="68"/>
      <c r="E86" s="68">
        <v>1</v>
      </c>
      <c r="F86" s="68">
        <v>1</v>
      </c>
      <c r="G86" s="68">
        <v>4</v>
      </c>
      <c r="H86" s="158"/>
      <c r="I86" s="162">
        <f t="shared" si="12"/>
        <v>6</v>
      </c>
      <c r="J86" s="68">
        <v>1</v>
      </c>
      <c r="K86" s="68">
        <v>2</v>
      </c>
      <c r="L86" s="68">
        <v>2</v>
      </c>
      <c r="M86" s="68">
        <v>1</v>
      </c>
      <c r="N86" s="158"/>
      <c r="O86" s="162">
        <f t="shared" si="13"/>
        <v>6</v>
      </c>
      <c r="P86" s="68"/>
      <c r="Q86" s="68">
        <v>3</v>
      </c>
      <c r="R86" s="68">
        <v>2</v>
      </c>
      <c r="S86" s="68">
        <v>1</v>
      </c>
      <c r="T86" s="158"/>
      <c r="U86" s="162">
        <f t="shared" si="14"/>
        <v>6</v>
      </c>
      <c r="V86" s="68">
        <v>2</v>
      </c>
      <c r="W86" s="68">
        <v>2</v>
      </c>
      <c r="X86" s="68">
        <v>1</v>
      </c>
      <c r="Y86" s="68">
        <v>1</v>
      </c>
      <c r="Z86" s="158"/>
      <c r="AA86" s="87">
        <f t="shared" si="43"/>
        <v>0</v>
      </c>
      <c r="AB86" s="89">
        <f t="shared" si="44"/>
        <v>16.666666666666664</v>
      </c>
      <c r="AC86" s="89">
        <f t="shared" si="45"/>
        <v>16.666666666666664</v>
      </c>
      <c r="AD86" s="89">
        <f t="shared" si="46"/>
        <v>66.66666666666666</v>
      </c>
      <c r="AE86" s="88">
        <f t="shared" si="47"/>
        <v>0</v>
      </c>
      <c r="AF86" s="87">
        <f t="shared" si="48"/>
        <v>16.666666666666664</v>
      </c>
      <c r="AG86" s="89">
        <f t="shared" si="49"/>
        <v>33.33333333333333</v>
      </c>
      <c r="AH86" s="89">
        <f t="shared" si="50"/>
        <v>33.33333333333333</v>
      </c>
      <c r="AI86" s="89">
        <f t="shared" si="51"/>
        <v>16.666666666666664</v>
      </c>
      <c r="AJ86" s="88">
        <f t="shared" si="52"/>
        <v>0</v>
      </c>
      <c r="AK86" s="87">
        <f t="shared" si="53"/>
        <v>0</v>
      </c>
      <c r="AL86" s="89">
        <f t="shared" si="54"/>
        <v>50</v>
      </c>
      <c r="AM86" s="89">
        <f t="shared" si="55"/>
        <v>33.33333333333333</v>
      </c>
      <c r="AN86" s="89">
        <f t="shared" si="56"/>
        <v>16.666666666666664</v>
      </c>
      <c r="AO86" s="88">
        <f t="shared" si="57"/>
        <v>0</v>
      </c>
      <c r="AP86" s="89">
        <f t="shared" si="58"/>
        <v>33.33333333333333</v>
      </c>
      <c r="AQ86" s="89">
        <f t="shared" si="59"/>
        <v>33.33333333333333</v>
      </c>
      <c r="AR86" s="89">
        <f t="shared" si="60"/>
        <v>16.666666666666664</v>
      </c>
      <c r="AS86" s="89">
        <f t="shared" si="61"/>
        <v>16.666666666666664</v>
      </c>
      <c r="AT86" s="88">
        <f t="shared" si="62"/>
        <v>0</v>
      </c>
    </row>
    <row r="87" spans="1:46" ht="12">
      <c r="A87" s="122">
        <v>96</v>
      </c>
      <c r="B87" s="152" t="s">
        <v>110</v>
      </c>
      <c r="C87" s="295">
        <f t="shared" si="11"/>
        <v>24</v>
      </c>
      <c r="D87" s="66">
        <v>2</v>
      </c>
      <c r="E87" s="66">
        <v>3</v>
      </c>
      <c r="F87" s="66">
        <v>5</v>
      </c>
      <c r="G87" s="66">
        <v>14</v>
      </c>
      <c r="H87" s="192"/>
      <c r="I87" s="295">
        <f t="shared" si="12"/>
        <v>24</v>
      </c>
      <c r="J87" s="66">
        <v>2</v>
      </c>
      <c r="K87" s="66">
        <v>13</v>
      </c>
      <c r="L87" s="66">
        <v>5</v>
      </c>
      <c r="M87" s="66">
        <v>4</v>
      </c>
      <c r="N87" s="192"/>
      <c r="O87" s="295">
        <f t="shared" si="13"/>
        <v>24</v>
      </c>
      <c r="P87" s="66">
        <v>1</v>
      </c>
      <c r="Q87" s="66">
        <v>11</v>
      </c>
      <c r="R87" s="66">
        <v>6</v>
      </c>
      <c r="S87" s="66">
        <v>6</v>
      </c>
      <c r="T87" s="192"/>
      <c r="U87" s="295">
        <f t="shared" si="14"/>
        <v>24</v>
      </c>
      <c r="V87" s="66">
        <v>4</v>
      </c>
      <c r="W87" s="66">
        <v>16</v>
      </c>
      <c r="X87" s="66">
        <v>4</v>
      </c>
      <c r="Y87" s="66"/>
      <c r="Z87" s="192"/>
      <c r="AA87" s="289">
        <f t="shared" si="43"/>
        <v>8.333333333333332</v>
      </c>
      <c r="AB87" s="290">
        <f t="shared" si="44"/>
        <v>12.5</v>
      </c>
      <c r="AC87" s="290">
        <f t="shared" si="45"/>
        <v>20.833333333333336</v>
      </c>
      <c r="AD87" s="290">
        <f t="shared" si="46"/>
        <v>58.333333333333336</v>
      </c>
      <c r="AE87" s="291">
        <f t="shared" si="47"/>
        <v>0</v>
      </c>
      <c r="AF87" s="289">
        <f t="shared" si="48"/>
        <v>8.333333333333332</v>
      </c>
      <c r="AG87" s="290">
        <f t="shared" si="49"/>
        <v>54.166666666666664</v>
      </c>
      <c r="AH87" s="290">
        <f t="shared" si="50"/>
        <v>20.833333333333336</v>
      </c>
      <c r="AI87" s="290">
        <f t="shared" si="51"/>
        <v>16.666666666666664</v>
      </c>
      <c r="AJ87" s="291">
        <f t="shared" si="52"/>
        <v>0</v>
      </c>
      <c r="AK87" s="289">
        <f t="shared" si="53"/>
        <v>4.166666666666666</v>
      </c>
      <c r="AL87" s="290">
        <f t="shared" si="54"/>
        <v>45.83333333333333</v>
      </c>
      <c r="AM87" s="290">
        <f t="shared" si="55"/>
        <v>25</v>
      </c>
      <c r="AN87" s="290">
        <f t="shared" si="56"/>
        <v>25</v>
      </c>
      <c r="AO87" s="291">
        <f t="shared" si="57"/>
        <v>0</v>
      </c>
      <c r="AP87" s="290">
        <f t="shared" si="58"/>
        <v>16.666666666666664</v>
      </c>
      <c r="AQ87" s="290">
        <f t="shared" si="59"/>
        <v>66.66666666666666</v>
      </c>
      <c r="AR87" s="290">
        <f t="shared" si="60"/>
        <v>16.666666666666664</v>
      </c>
      <c r="AS87" s="290">
        <f t="shared" si="61"/>
        <v>0</v>
      </c>
      <c r="AT87" s="291">
        <f t="shared" si="62"/>
        <v>0</v>
      </c>
    </row>
    <row r="88" ht="12">
      <c r="A88" s="11" t="s">
        <v>123</v>
      </c>
    </row>
  </sheetData>
  <sheetProtection/>
  <mergeCells count="33">
    <mergeCell ref="A6:P6"/>
    <mergeCell ref="C26:H26"/>
    <mergeCell ref="I26:N26"/>
    <mergeCell ref="C25:N25"/>
    <mergeCell ref="O25:Z25"/>
    <mergeCell ref="O26:T26"/>
    <mergeCell ref="U26:Z26"/>
    <mergeCell ref="A12:A15"/>
    <mergeCell ref="B12:B15"/>
    <mergeCell ref="C14:H14"/>
    <mergeCell ref="AA25:AJ25"/>
    <mergeCell ref="AK25:AT25"/>
    <mergeCell ref="AA26:AE26"/>
    <mergeCell ref="A24:A27"/>
    <mergeCell ref="B24:B27"/>
    <mergeCell ref="C24:Z24"/>
    <mergeCell ref="AA24:AT24"/>
    <mergeCell ref="AF26:AJ26"/>
    <mergeCell ref="AK26:AO26"/>
    <mergeCell ref="AP26:AT26"/>
    <mergeCell ref="I14:N14"/>
    <mergeCell ref="O14:T14"/>
    <mergeCell ref="AP14:AT14"/>
    <mergeCell ref="AK14:AO14"/>
    <mergeCell ref="AF14:AJ14"/>
    <mergeCell ref="AA14:AE14"/>
    <mergeCell ref="U14:Z14"/>
    <mergeCell ref="C12:Z12"/>
    <mergeCell ref="AA12:AT12"/>
    <mergeCell ref="C13:N13"/>
    <mergeCell ref="O13:Z13"/>
    <mergeCell ref="AA13:AJ13"/>
    <mergeCell ref="AK13:AT13"/>
  </mergeCells>
  <printOptions/>
  <pageMargins left="0.75" right="0.75" top="1" bottom="1" header="0" footer="0"/>
  <pageSetup horizontalDpi="600" verticalDpi="600" orientation="portrait"/>
  <ignoredErrors>
    <ignoredError sqref="D17:H20 J17:N20 P17:T20 V17:Z20" formulaRange="1"/>
    <ignoredError sqref="I28 O28 U28" formula="1"/>
  </ignoredErrors>
  <drawing r:id="rId1"/>
</worksheet>
</file>

<file path=xl/worksheets/sheet8.xml><?xml version="1.0" encoding="utf-8"?>
<worksheet xmlns="http://schemas.openxmlformats.org/spreadsheetml/2006/main" xmlns:r="http://schemas.openxmlformats.org/officeDocument/2006/relationships">
  <dimension ref="A6:L86"/>
  <sheetViews>
    <sheetView showGridLines="0" zoomScalePageLayoutView="0" workbookViewId="0" topLeftCell="A1">
      <selection activeCell="A6" sqref="A6:L6"/>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3.421875" style="12" customWidth="1"/>
    <col min="13" max="16384" width="11.421875" style="11" customWidth="1"/>
  </cols>
  <sheetData>
    <row r="1" ht="12"/>
    <row r="2" ht="12"/>
    <row r="3" ht="12"/>
    <row r="4" ht="12"/>
    <row r="5" ht="12"/>
    <row r="6" spans="1:12" s="20" customFormat="1" ht="16.5">
      <c r="A6" s="381" t="s">
        <v>50</v>
      </c>
      <c r="B6" s="381"/>
      <c r="C6" s="381"/>
      <c r="D6" s="381"/>
      <c r="E6" s="381"/>
      <c r="F6" s="381"/>
      <c r="G6" s="381"/>
      <c r="H6" s="381"/>
      <c r="I6" s="381"/>
      <c r="J6" s="381"/>
      <c r="K6" s="381"/>
      <c r="L6" s="381"/>
    </row>
    <row r="7" spans="1:12" ht="15" customHeight="1">
      <c r="A7" s="23" t="s">
        <v>48</v>
      </c>
      <c r="B7" s="23"/>
      <c r="C7" s="23"/>
      <c r="D7" s="23"/>
      <c r="E7" s="23"/>
      <c r="F7" s="23"/>
      <c r="G7" s="23"/>
      <c r="H7" s="23"/>
      <c r="I7" s="23"/>
      <c r="J7" s="23"/>
      <c r="K7" s="23"/>
      <c r="L7" s="23"/>
    </row>
    <row r="8" spans="1:12" ht="15" customHeight="1">
      <c r="A8" s="23" t="s">
        <v>45</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173</v>
      </c>
      <c r="B11" s="24"/>
      <c r="C11" s="24"/>
      <c r="D11" s="24"/>
      <c r="E11" s="24"/>
      <c r="F11" s="24"/>
      <c r="G11" s="24"/>
      <c r="H11" s="24"/>
      <c r="I11" s="24"/>
      <c r="J11" s="24"/>
      <c r="K11" s="24"/>
      <c r="L11" s="24"/>
    </row>
    <row r="12" spans="1:12" ht="15" customHeight="1">
      <c r="A12" s="388" t="s">
        <v>4</v>
      </c>
      <c r="B12" s="398" t="s">
        <v>5</v>
      </c>
      <c r="C12" s="396" t="s">
        <v>15</v>
      </c>
      <c r="D12" s="382"/>
      <c r="E12" s="382"/>
      <c r="F12" s="382"/>
      <c r="G12" s="382"/>
      <c r="H12" s="383"/>
      <c r="I12" s="382" t="s">
        <v>10</v>
      </c>
      <c r="J12" s="382"/>
      <c r="K12" s="409"/>
      <c r="L12" s="410"/>
    </row>
    <row r="13" spans="1:12" ht="52.5" customHeight="1">
      <c r="A13" s="389"/>
      <c r="B13" s="399"/>
      <c r="C13" s="393" t="s">
        <v>46</v>
      </c>
      <c r="D13" s="394"/>
      <c r="E13" s="395"/>
      <c r="F13" s="394" t="s">
        <v>47</v>
      </c>
      <c r="G13" s="394"/>
      <c r="H13" s="395"/>
      <c r="I13" s="393" t="s">
        <v>46</v>
      </c>
      <c r="J13" s="394"/>
      <c r="K13" s="393" t="s">
        <v>47</v>
      </c>
      <c r="L13" s="395"/>
    </row>
    <row r="14" spans="1:12" ht="45" customHeight="1">
      <c r="A14" s="390"/>
      <c r="B14" s="400"/>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SUM(C16:C19)</f>
        <v>7406</v>
      </c>
      <c r="D15" s="153">
        <f t="shared" si="0"/>
        <v>6315</v>
      </c>
      <c r="E15" s="154">
        <f t="shared" si="0"/>
        <v>1091</v>
      </c>
      <c r="F15" s="153">
        <f t="shared" si="0"/>
        <v>7398</v>
      </c>
      <c r="G15" s="153">
        <f t="shared" si="0"/>
        <v>4850</v>
      </c>
      <c r="H15" s="154">
        <f t="shared" si="0"/>
        <v>2548</v>
      </c>
      <c r="I15" s="92">
        <f aca="true" t="shared" si="1" ref="I15:J19">(D15/$C15)*100</f>
        <v>85.26870105320012</v>
      </c>
      <c r="J15" s="91">
        <f t="shared" si="1"/>
        <v>14.731298946799892</v>
      </c>
      <c r="K15" s="166">
        <f aca="true" t="shared" si="2" ref="K15:L19">(G15/$F15)*100</f>
        <v>65.55825898891592</v>
      </c>
      <c r="L15" s="276">
        <f t="shared" si="2"/>
        <v>34.441741011084076</v>
      </c>
    </row>
    <row r="16" spans="1:12" ht="15" customHeight="1">
      <c r="A16" s="163" t="s">
        <v>116</v>
      </c>
      <c r="B16" s="94" t="s">
        <v>113</v>
      </c>
      <c r="C16" s="78">
        <f aca="true" t="shared" si="3" ref="C16:H16">SUM(C27:C48)</f>
        <v>2085</v>
      </c>
      <c r="D16" s="76">
        <f t="shared" si="3"/>
        <v>1806</v>
      </c>
      <c r="E16" s="77">
        <f t="shared" si="3"/>
        <v>279</v>
      </c>
      <c r="F16" s="78">
        <f t="shared" si="3"/>
        <v>2082</v>
      </c>
      <c r="G16" s="76">
        <f t="shared" si="3"/>
        <v>1374</v>
      </c>
      <c r="H16" s="77">
        <f t="shared" si="3"/>
        <v>708</v>
      </c>
      <c r="I16" s="79">
        <f t="shared" si="1"/>
        <v>86.61870503597122</v>
      </c>
      <c r="J16" s="80">
        <f t="shared" si="1"/>
        <v>13.381294964028779</v>
      </c>
      <c r="K16" s="79">
        <f t="shared" si="2"/>
        <v>65.99423631123919</v>
      </c>
      <c r="L16" s="80">
        <f t="shared" si="2"/>
        <v>34.00576368876081</v>
      </c>
    </row>
    <row r="17" spans="1:12" ht="12">
      <c r="A17" s="164" t="s">
        <v>136</v>
      </c>
      <c r="B17" s="277" t="s">
        <v>137</v>
      </c>
      <c r="C17" s="162">
        <f aca="true" t="shared" si="4" ref="C17:H17">SUM(C49:C51)</f>
        <v>464</v>
      </c>
      <c r="D17" s="68">
        <f t="shared" si="4"/>
        <v>379</v>
      </c>
      <c r="E17" s="158">
        <f t="shared" si="4"/>
        <v>85</v>
      </c>
      <c r="F17" s="68">
        <f t="shared" si="4"/>
        <v>464</v>
      </c>
      <c r="G17" s="68">
        <f t="shared" si="4"/>
        <v>317</v>
      </c>
      <c r="H17" s="158">
        <f t="shared" si="4"/>
        <v>147</v>
      </c>
      <c r="I17" s="157">
        <f>(D17/$C17)*100</f>
        <v>81.68103448275862</v>
      </c>
      <c r="J17" s="172">
        <f>(E17/$C17)*100</f>
        <v>18.318965517241377</v>
      </c>
      <c r="K17" s="157">
        <f>(G17/$F17)*100</f>
        <v>68.31896551724138</v>
      </c>
      <c r="L17" s="172">
        <f>(H17/$F17)*100</f>
        <v>31.68103448275862</v>
      </c>
    </row>
    <row r="18" spans="1:12" ht="12">
      <c r="A18" s="245" t="s">
        <v>117</v>
      </c>
      <c r="B18" s="34" t="s">
        <v>114</v>
      </c>
      <c r="C18" s="53">
        <f aca="true" t="shared" si="5" ref="C18:H18">SUM(C52:C54)</f>
        <v>2541</v>
      </c>
      <c r="D18" s="27">
        <f t="shared" si="5"/>
        <v>2118</v>
      </c>
      <c r="E18" s="45">
        <f t="shared" si="5"/>
        <v>423</v>
      </c>
      <c r="F18" s="53">
        <f t="shared" si="5"/>
        <v>2538</v>
      </c>
      <c r="G18" s="27">
        <f t="shared" si="5"/>
        <v>1644</v>
      </c>
      <c r="H18" s="45">
        <f t="shared" si="5"/>
        <v>894</v>
      </c>
      <c r="I18" s="102">
        <f t="shared" si="1"/>
        <v>83.3530106257379</v>
      </c>
      <c r="J18" s="103">
        <f t="shared" si="1"/>
        <v>16.646989374262102</v>
      </c>
      <c r="K18" s="102">
        <f t="shared" si="2"/>
        <v>64.77541371158392</v>
      </c>
      <c r="L18" s="103">
        <f t="shared" si="2"/>
        <v>35.22458628841608</v>
      </c>
    </row>
    <row r="19" spans="1:12" ht="12">
      <c r="A19" s="202" t="s">
        <v>118</v>
      </c>
      <c r="B19" s="279" t="s">
        <v>115</v>
      </c>
      <c r="C19" s="207">
        <f aca="true" t="shared" si="6" ref="C19:H19">SUM(C55:C85)</f>
        <v>2316</v>
      </c>
      <c r="D19" s="205">
        <f t="shared" si="6"/>
        <v>2012</v>
      </c>
      <c r="E19" s="206">
        <f t="shared" si="6"/>
        <v>304</v>
      </c>
      <c r="F19" s="205">
        <f t="shared" si="6"/>
        <v>2314</v>
      </c>
      <c r="G19" s="205">
        <f t="shared" si="6"/>
        <v>1515</v>
      </c>
      <c r="H19" s="206">
        <f t="shared" si="6"/>
        <v>799</v>
      </c>
      <c r="I19" s="270">
        <f t="shared" si="1"/>
        <v>86.87392055267703</v>
      </c>
      <c r="J19" s="271">
        <f t="shared" si="1"/>
        <v>13.126079447322972</v>
      </c>
      <c r="K19" s="270">
        <f t="shared" si="2"/>
        <v>65.47104580812446</v>
      </c>
      <c r="L19" s="271">
        <f t="shared" si="2"/>
        <v>34.52895419187554</v>
      </c>
    </row>
    <row r="20" spans="1:12" s="37" customFormat="1" ht="15" customHeight="1">
      <c r="A20" s="11" t="s">
        <v>123</v>
      </c>
      <c r="B20" s="94"/>
      <c r="C20" s="58"/>
      <c r="D20" s="58"/>
      <c r="E20" s="58"/>
      <c r="F20" s="58"/>
      <c r="G20" s="58"/>
      <c r="H20" s="58"/>
      <c r="I20" s="58"/>
      <c r="J20" s="58"/>
      <c r="K20" s="58"/>
      <c r="L20" s="58"/>
    </row>
    <row r="21" spans="1:12" s="37" customFormat="1" ht="15" customHeight="1">
      <c r="A21" s="93"/>
      <c r="B21" s="94"/>
      <c r="C21" s="58"/>
      <c r="D21" s="58"/>
      <c r="E21" s="58"/>
      <c r="F21" s="58"/>
      <c r="G21" s="58"/>
      <c r="H21" s="58"/>
      <c r="I21" s="58"/>
      <c r="J21" s="58"/>
      <c r="K21" s="58"/>
      <c r="L21" s="58"/>
    </row>
    <row r="22" spans="1:12" s="37" customFormat="1" ht="15" customHeight="1">
      <c r="A22" s="58"/>
      <c r="B22" s="58"/>
      <c r="C22" s="58"/>
      <c r="D22" s="58"/>
      <c r="E22" s="58"/>
      <c r="F22" s="58"/>
      <c r="G22" s="58"/>
      <c r="H22" s="58"/>
      <c r="I22" s="58"/>
      <c r="J22" s="58"/>
      <c r="K22" s="58"/>
      <c r="L22" s="58"/>
    </row>
    <row r="23" spans="1:12" ht="14.25">
      <c r="A23" s="388" t="s">
        <v>4</v>
      </c>
      <c r="B23" s="401" t="s">
        <v>5</v>
      </c>
      <c r="C23" s="396" t="s">
        <v>15</v>
      </c>
      <c r="D23" s="382"/>
      <c r="E23" s="382"/>
      <c r="F23" s="382"/>
      <c r="G23" s="382"/>
      <c r="H23" s="383"/>
      <c r="I23" s="382" t="s">
        <v>10</v>
      </c>
      <c r="J23" s="382"/>
      <c r="K23" s="409"/>
      <c r="L23" s="410"/>
    </row>
    <row r="24" spans="1:12" ht="45.75" customHeight="1">
      <c r="A24" s="389"/>
      <c r="B24" s="391"/>
      <c r="C24" s="393" t="s">
        <v>46</v>
      </c>
      <c r="D24" s="394"/>
      <c r="E24" s="394"/>
      <c r="F24" s="393" t="s">
        <v>47</v>
      </c>
      <c r="G24" s="394"/>
      <c r="H24" s="395"/>
      <c r="I24" s="393" t="s">
        <v>46</v>
      </c>
      <c r="J24" s="394"/>
      <c r="K24" s="393" t="s">
        <v>47</v>
      </c>
      <c r="L24" s="395"/>
    </row>
    <row r="25" spans="1:12" ht="36">
      <c r="A25" s="390"/>
      <c r="B25" s="392"/>
      <c r="C25" s="51" t="s">
        <v>111</v>
      </c>
      <c r="D25" s="26" t="s">
        <v>2</v>
      </c>
      <c r="E25" s="26" t="s">
        <v>14</v>
      </c>
      <c r="F25" s="51" t="s">
        <v>111</v>
      </c>
      <c r="G25" s="26" t="s">
        <v>2</v>
      </c>
      <c r="H25" s="43" t="s">
        <v>14</v>
      </c>
      <c r="I25" s="52" t="s">
        <v>2</v>
      </c>
      <c r="J25" s="26" t="s">
        <v>14</v>
      </c>
      <c r="K25" s="51" t="s">
        <v>2</v>
      </c>
      <c r="L25" s="49" t="s">
        <v>14</v>
      </c>
    </row>
    <row r="26" spans="1:12" ht="15" customHeight="1">
      <c r="A26" s="242" t="s">
        <v>0</v>
      </c>
      <c r="B26" s="134" t="s">
        <v>112</v>
      </c>
      <c r="C26" s="161">
        <f aca="true" t="shared" si="7" ref="C26:H26">SUM(C27:C85)</f>
        <v>7406</v>
      </c>
      <c r="D26" s="153">
        <f t="shared" si="7"/>
        <v>6315</v>
      </c>
      <c r="E26" s="154">
        <f t="shared" si="7"/>
        <v>1091</v>
      </c>
      <c r="F26" s="153">
        <f t="shared" si="7"/>
        <v>7398</v>
      </c>
      <c r="G26" s="153">
        <f t="shared" si="7"/>
        <v>4850</v>
      </c>
      <c r="H26" s="154">
        <f t="shared" si="7"/>
        <v>2548</v>
      </c>
      <c r="I26" s="92">
        <f>(D26/$C26)*100</f>
        <v>85.26870105320012</v>
      </c>
      <c r="J26" s="91">
        <f>(E26/$C26)*100</f>
        <v>14.731298946799892</v>
      </c>
      <c r="K26" s="166">
        <f>(G26/$F26)*100</f>
        <v>65.55825898891592</v>
      </c>
      <c r="L26" s="276">
        <f>(H26/$F26)*100</f>
        <v>34.441741011084076</v>
      </c>
    </row>
    <row r="27" spans="1:12" ht="12">
      <c r="A27" s="245">
        <v>10</v>
      </c>
      <c r="B27" s="139" t="s">
        <v>57</v>
      </c>
      <c r="C27" s="53">
        <f>SUM(D27:E27)</f>
        <v>442</v>
      </c>
      <c r="D27" s="27">
        <v>351</v>
      </c>
      <c r="E27" s="27">
        <v>91</v>
      </c>
      <c r="F27" s="53">
        <f>SUM(G27:H27)</f>
        <v>442</v>
      </c>
      <c r="G27" s="27">
        <v>215</v>
      </c>
      <c r="H27" s="45">
        <v>227</v>
      </c>
      <c r="I27" s="102">
        <f aca="true" t="shared" si="8" ref="I27:I54">(D27/$C27)*100</f>
        <v>79.41176470588235</v>
      </c>
      <c r="J27" s="103">
        <f aca="true" t="shared" si="9" ref="J27:J48">(E27/$C27)*100</f>
        <v>20.588235294117645</v>
      </c>
      <c r="K27" s="102">
        <f aca="true" t="shared" si="10" ref="K27:K48">(G27/$F27)*100</f>
        <v>48.64253393665158</v>
      </c>
      <c r="L27" s="103">
        <f aca="true" t="shared" si="11" ref="L27:L54">(H27/$F27)*100</f>
        <v>51.35746606334841</v>
      </c>
    </row>
    <row r="28" spans="1:12" ht="12">
      <c r="A28" s="164">
        <v>11</v>
      </c>
      <c r="B28" s="284" t="s">
        <v>58</v>
      </c>
      <c r="C28" s="162">
        <f aca="true" t="shared" si="12" ref="C28:C85">SUM(D28:E28)</f>
        <v>41</v>
      </c>
      <c r="D28" s="68">
        <v>35</v>
      </c>
      <c r="E28" s="158">
        <v>6</v>
      </c>
      <c r="F28" s="68">
        <f aca="true" t="shared" si="13" ref="F28:F85">SUM(G28:H28)</f>
        <v>41</v>
      </c>
      <c r="G28" s="68">
        <v>26</v>
      </c>
      <c r="H28" s="158">
        <v>15</v>
      </c>
      <c r="I28" s="157">
        <f t="shared" si="8"/>
        <v>85.36585365853658</v>
      </c>
      <c r="J28" s="172">
        <f t="shared" si="9"/>
        <v>14.634146341463413</v>
      </c>
      <c r="K28" s="157">
        <f t="shared" si="10"/>
        <v>63.41463414634146</v>
      </c>
      <c r="L28" s="172">
        <f t="shared" si="11"/>
        <v>36.58536585365854</v>
      </c>
    </row>
    <row r="29" spans="1:12" ht="12">
      <c r="A29" s="245">
        <v>13</v>
      </c>
      <c r="B29" s="141" t="s">
        <v>59</v>
      </c>
      <c r="C29" s="53">
        <f t="shared" si="12"/>
        <v>59</v>
      </c>
      <c r="D29" s="27">
        <v>54</v>
      </c>
      <c r="E29" s="27">
        <v>5</v>
      </c>
      <c r="F29" s="53">
        <f t="shared" si="13"/>
        <v>59</v>
      </c>
      <c r="G29" s="27">
        <v>42</v>
      </c>
      <c r="H29" s="45">
        <v>17</v>
      </c>
      <c r="I29" s="102">
        <f t="shared" si="8"/>
        <v>91.52542372881356</v>
      </c>
      <c r="J29" s="103">
        <f t="shared" si="9"/>
        <v>8.47457627118644</v>
      </c>
      <c r="K29" s="102">
        <f t="shared" si="10"/>
        <v>71.1864406779661</v>
      </c>
      <c r="L29" s="103">
        <f t="shared" si="11"/>
        <v>28.8135593220339</v>
      </c>
    </row>
    <row r="30" spans="1:12" ht="12">
      <c r="A30" s="164">
        <v>14</v>
      </c>
      <c r="B30" s="284" t="s">
        <v>60</v>
      </c>
      <c r="C30" s="162">
        <f t="shared" si="12"/>
        <v>147</v>
      </c>
      <c r="D30" s="68">
        <v>129</v>
      </c>
      <c r="E30" s="158">
        <v>18</v>
      </c>
      <c r="F30" s="68">
        <f t="shared" si="13"/>
        <v>147</v>
      </c>
      <c r="G30" s="68">
        <v>125</v>
      </c>
      <c r="H30" s="158">
        <v>22</v>
      </c>
      <c r="I30" s="157">
        <f t="shared" si="8"/>
        <v>87.75510204081633</v>
      </c>
      <c r="J30" s="172">
        <f t="shared" si="9"/>
        <v>12.244897959183673</v>
      </c>
      <c r="K30" s="157">
        <f t="shared" si="10"/>
        <v>85.03401360544217</v>
      </c>
      <c r="L30" s="172">
        <f t="shared" si="11"/>
        <v>14.965986394557824</v>
      </c>
    </row>
    <row r="31" spans="1:12" ht="12">
      <c r="A31" s="245">
        <v>15</v>
      </c>
      <c r="B31" s="141" t="s">
        <v>61</v>
      </c>
      <c r="C31" s="53">
        <f t="shared" si="12"/>
        <v>86</v>
      </c>
      <c r="D31" s="27">
        <v>77</v>
      </c>
      <c r="E31" s="27">
        <v>9</v>
      </c>
      <c r="F31" s="53">
        <f t="shared" si="13"/>
        <v>86</v>
      </c>
      <c r="G31" s="27">
        <v>68</v>
      </c>
      <c r="H31" s="45">
        <v>18</v>
      </c>
      <c r="I31" s="102">
        <f t="shared" si="8"/>
        <v>89.53488372093024</v>
      </c>
      <c r="J31" s="103">
        <f t="shared" si="9"/>
        <v>10.465116279069768</v>
      </c>
      <c r="K31" s="102">
        <f t="shared" si="10"/>
        <v>79.06976744186046</v>
      </c>
      <c r="L31" s="103">
        <f t="shared" si="11"/>
        <v>20.930232558139537</v>
      </c>
    </row>
    <row r="32" spans="1:12" ht="12">
      <c r="A32" s="164">
        <v>16</v>
      </c>
      <c r="B32" s="284" t="s">
        <v>62</v>
      </c>
      <c r="C32" s="162">
        <f t="shared" si="12"/>
        <v>58</v>
      </c>
      <c r="D32" s="68">
        <v>54</v>
      </c>
      <c r="E32" s="158">
        <v>4</v>
      </c>
      <c r="F32" s="68">
        <f t="shared" si="13"/>
        <v>57</v>
      </c>
      <c r="G32" s="68">
        <v>46</v>
      </c>
      <c r="H32" s="158">
        <v>11</v>
      </c>
      <c r="I32" s="157">
        <f t="shared" si="8"/>
        <v>93.10344827586206</v>
      </c>
      <c r="J32" s="172">
        <f t="shared" si="9"/>
        <v>6.896551724137931</v>
      </c>
      <c r="K32" s="157">
        <f t="shared" si="10"/>
        <v>80.7017543859649</v>
      </c>
      <c r="L32" s="172">
        <f t="shared" si="11"/>
        <v>19.298245614035086</v>
      </c>
    </row>
    <row r="33" spans="1:12" ht="12">
      <c r="A33" s="245">
        <v>17</v>
      </c>
      <c r="B33" s="141" t="s">
        <v>63</v>
      </c>
      <c r="C33" s="53">
        <f t="shared" si="12"/>
        <v>41</v>
      </c>
      <c r="D33" s="27">
        <v>37</v>
      </c>
      <c r="E33" s="27">
        <v>4</v>
      </c>
      <c r="F33" s="53">
        <f t="shared" si="13"/>
        <v>41</v>
      </c>
      <c r="G33" s="27">
        <v>25</v>
      </c>
      <c r="H33" s="45">
        <v>16</v>
      </c>
      <c r="I33" s="102">
        <f t="shared" si="8"/>
        <v>90.2439024390244</v>
      </c>
      <c r="J33" s="103">
        <f t="shared" si="9"/>
        <v>9.75609756097561</v>
      </c>
      <c r="K33" s="102">
        <f t="shared" si="10"/>
        <v>60.97560975609756</v>
      </c>
      <c r="L33" s="103">
        <f t="shared" si="11"/>
        <v>39.02439024390244</v>
      </c>
    </row>
    <row r="34" spans="1:12" ht="12">
      <c r="A34" s="164">
        <v>18</v>
      </c>
      <c r="B34" s="284" t="s">
        <v>64</v>
      </c>
      <c r="C34" s="162">
        <f t="shared" si="12"/>
        <v>98</v>
      </c>
      <c r="D34" s="68">
        <v>92</v>
      </c>
      <c r="E34" s="158">
        <v>6</v>
      </c>
      <c r="F34" s="68">
        <f t="shared" si="13"/>
        <v>98</v>
      </c>
      <c r="G34" s="68">
        <v>77</v>
      </c>
      <c r="H34" s="158">
        <v>21</v>
      </c>
      <c r="I34" s="157">
        <f t="shared" si="8"/>
        <v>93.87755102040816</v>
      </c>
      <c r="J34" s="172">
        <f t="shared" si="9"/>
        <v>6.122448979591836</v>
      </c>
      <c r="K34" s="157">
        <f t="shared" si="10"/>
        <v>78.57142857142857</v>
      </c>
      <c r="L34" s="172">
        <f t="shared" si="11"/>
        <v>21.428571428571427</v>
      </c>
    </row>
    <row r="35" spans="1:12" ht="12">
      <c r="A35" s="245">
        <v>19</v>
      </c>
      <c r="B35" s="143" t="s">
        <v>65</v>
      </c>
      <c r="C35" s="53">
        <f t="shared" si="12"/>
        <v>26</v>
      </c>
      <c r="D35" s="27">
        <v>23</v>
      </c>
      <c r="E35" s="27">
        <v>3</v>
      </c>
      <c r="F35" s="53">
        <f t="shared" si="13"/>
        <v>26</v>
      </c>
      <c r="G35" s="27">
        <v>15</v>
      </c>
      <c r="H35" s="45">
        <v>11</v>
      </c>
      <c r="I35" s="102">
        <f t="shared" si="8"/>
        <v>88.46153846153845</v>
      </c>
      <c r="J35" s="103">
        <f t="shared" si="9"/>
        <v>11.538461538461538</v>
      </c>
      <c r="K35" s="102">
        <f t="shared" si="10"/>
        <v>57.692307692307686</v>
      </c>
      <c r="L35" s="103">
        <f t="shared" si="11"/>
        <v>42.30769230769231</v>
      </c>
    </row>
    <row r="36" spans="1:12" ht="12">
      <c r="A36" s="164">
        <v>20</v>
      </c>
      <c r="B36" s="284" t="s">
        <v>66</v>
      </c>
      <c r="C36" s="162">
        <f t="shared" si="12"/>
        <v>176</v>
      </c>
      <c r="D36" s="68">
        <v>143</v>
      </c>
      <c r="E36" s="158">
        <v>33</v>
      </c>
      <c r="F36" s="68">
        <f t="shared" si="13"/>
        <v>176</v>
      </c>
      <c r="G36" s="68">
        <v>82</v>
      </c>
      <c r="H36" s="158">
        <v>94</v>
      </c>
      <c r="I36" s="157">
        <f t="shared" si="8"/>
        <v>81.25</v>
      </c>
      <c r="J36" s="172">
        <f t="shared" si="9"/>
        <v>18.75</v>
      </c>
      <c r="K36" s="157">
        <f t="shared" si="10"/>
        <v>46.590909090909086</v>
      </c>
      <c r="L36" s="172">
        <f t="shared" si="11"/>
        <v>53.40909090909091</v>
      </c>
    </row>
    <row r="37" spans="1:12" ht="12.75" customHeight="1">
      <c r="A37" s="245">
        <v>21</v>
      </c>
      <c r="B37" s="141" t="s">
        <v>67</v>
      </c>
      <c r="C37" s="53">
        <f t="shared" si="12"/>
        <v>54</v>
      </c>
      <c r="D37" s="27">
        <v>50</v>
      </c>
      <c r="E37" s="27">
        <v>4</v>
      </c>
      <c r="F37" s="53">
        <f t="shared" si="13"/>
        <v>54</v>
      </c>
      <c r="G37" s="27">
        <v>21</v>
      </c>
      <c r="H37" s="45">
        <v>33</v>
      </c>
      <c r="I37" s="102">
        <f t="shared" si="8"/>
        <v>92.5925925925926</v>
      </c>
      <c r="J37" s="103">
        <f t="shared" si="9"/>
        <v>7.4074074074074066</v>
      </c>
      <c r="K37" s="102">
        <f t="shared" si="10"/>
        <v>38.88888888888889</v>
      </c>
      <c r="L37" s="103">
        <f t="shared" si="11"/>
        <v>61.111111111111114</v>
      </c>
    </row>
    <row r="38" spans="1:12" ht="12">
      <c r="A38" s="164">
        <v>22</v>
      </c>
      <c r="B38" s="284" t="s">
        <v>68</v>
      </c>
      <c r="C38" s="162">
        <f t="shared" si="12"/>
        <v>153</v>
      </c>
      <c r="D38" s="68">
        <v>128</v>
      </c>
      <c r="E38" s="158">
        <v>25</v>
      </c>
      <c r="F38" s="68">
        <f t="shared" si="13"/>
        <v>153</v>
      </c>
      <c r="G38" s="68">
        <v>90</v>
      </c>
      <c r="H38" s="158">
        <v>63</v>
      </c>
      <c r="I38" s="157">
        <f t="shared" si="8"/>
        <v>83.66013071895425</v>
      </c>
      <c r="J38" s="172">
        <f t="shared" si="9"/>
        <v>16.33986928104575</v>
      </c>
      <c r="K38" s="157">
        <f t="shared" si="10"/>
        <v>58.82352941176471</v>
      </c>
      <c r="L38" s="172">
        <f t="shared" si="11"/>
        <v>41.17647058823529</v>
      </c>
    </row>
    <row r="39" spans="1:12" ht="12">
      <c r="A39" s="245">
        <v>23</v>
      </c>
      <c r="B39" s="143" t="s">
        <v>69</v>
      </c>
      <c r="C39" s="53">
        <f t="shared" si="12"/>
        <v>129</v>
      </c>
      <c r="D39" s="27">
        <v>124</v>
      </c>
      <c r="E39" s="27">
        <v>5</v>
      </c>
      <c r="F39" s="53">
        <f t="shared" si="13"/>
        <v>129</v>
      </c>
      <c r="G39" s="27">
        <v>102</v>
      </c>
      <c r="H39" s="45">
        <v>27</v>
      </c>
      <c r="I39" s="102">
        <f t="shared" si="8"/>
        <v>96.12403100775194</v>
      </c>
      <c r="J39" s="103">
        <f t="shared" si="9"/>
        <v>3.875968992248062</v>
      </c>
      <c r="K39" s="102">
        <f t="shared" si="10"/>
        <v>79.06976744186046</v>
      </c>
      <c r="L39" s="103">
        <f t="shared" si="11"/>
        <v>20.930232558139537</v>
      </c>
    </row>
    <row r="40" spans="1:12" ht="12">
      <c r="A40" s="164">
        <v>24</v>
      </c>
      <c r="B40" s="284" t="s">
        <v>70</v>
      </c>
      <c r="C40" s="162">
        <f t="shared" si="12"/>
        <v>45</v>
      </c>
      <c r="D40" s="68">
        <v>41</v>
      </c>
      <c r="E40" s="158">
        <v>4</v>
      </c>
      <c r="F40" s="68">
        <f t="shared" si="13"/>
        <v>45</v>
      </c>
      <c r="G40" s="68">
        <v>31</v>
      </c>
      <c r="H40" s="158">
        <v>14</v>
      </c>
      <c r="I40" s="157">
        <f t="shared" si="8"/>
        <v>91.11111111111111</v>
      </c>
      <c r="J40" s="172">
        <f t="shared" si="9"/>
        <v>8.88888888888889</v>
      </c>
      <c r="K40" s="157">
        <f t="shared" si="10"/>
        <v>68.88888888888889</v>
      </c>
      <c r="L40" s="172">
        <f t="shared" si="11"/>
        <v>31.11111111111111</v>
      </c>
    </row>
    <row r="41" spans="1:12" ht="12">
      <c r="A41" s="245">
        <v>25</v>
      </c>
      <c r="B41" s="143" t="s">
        <v>71</v>
      </c>
      <c r="C41" s="53">
        <f t="shared" si="12"/>
        <v>135</v>
      </c>
      <c r="D41" s="27">
        <v>119</v>
      </c>
      <c r="E41" s="27">
        <v>16</v>
      </c>
      <c r="F41" s="53">
        <f t="shared" si="13"/>
        <v>135</v>
      </c>
      <c r="G41" s="27">
        <v>101</v>
      </c>
      <c r="H41" s="45">
        <v>34</v>
      </c>
      <c r="I41" s="102">
        <f t="shared" si="8"/>
        <v>88.14814814814815</v>
      </c>
      <c r="J41" s="103">
        <f t="shared" si="9"/>
        <v>11.851851851851853</v>
      </c>
      <c r="K41" s="102">
        <f t="shared" si="10"/>
        <v>74.81481481481481</v>
      </c>
      <c r="L41" s="103">
        <f t="shared" si="11"/>
        <v>25.185185185185183</v>
      </c>
    </row>
    <row r="42" spans="1:12" ht="12">
      <c r="A42" s="164">
        <v>27</v>
      </c>
      <c r="B42" s="284" t="s">
        <v>72</v>
      </c>
      <c r="C42" s="162">
        <f t="shared" si="12"/>
        <v>47</v>
      </c>
      <c r="D42" s="68">
        <v>36</v>
      </c>
      <c r="E42" s="158">
        <v>11</v>
      </c>
      <c r="F42" s="68">
        <f t="shared" si="13"/>
        <v>47</v>
      </c>
      <c r="G42" s="68">
        <v>31</v>
      </c>
      <c r="H42" s="158">
        <v>16</v>
      </c>
      <c r="I42" s="157">
        <f t="shared" si="8"/>
        <v>76.59574468085107</v>
      </c>
      <c r="J42" s="172">
        <f t="shared" si="9"/>
        <v>23.404255319148938</v>
      </c>
      <c r="K42" s="157">
        <f t="shared" si="10"/>
        <v>65.95744680851064</v>
      </c>
      <c r="L42" s="172">
        <f t="shared" si="11"/>
        <v>34.04255319148936</v>
      </c>
    </row>
    <row r="43" spans="1:12" ht="12">
      <c r="A43" s="245">
        <v>28</v>
      </c>
      <c r="B43" s="143" t="s">
        <v>73</v>
      </c>
      <c r="C43" s="53">
        <f t="shared" si="12"/>
        <v>113</v>
      </c>
      <c r="D43" s="27">
        <v>105</v>
      </c>
      <c r="E43" s="27">
        <v>8</v>
      </c>
      <c r="F43" s="53">
        <f t="shared" si="13"/>
        <v>113</v>
      </c>
      <c r="G43" s="27">
        <v>91</v>
      </c>
      <c r="H43" s="45">
        <v>22</v>
      </c>
      <c r="I43" s="102">
        <f t="shared" si="8"/>
        <v>92.92035398230088</v>
      </c>
      <c r="J43" s="103">
        <f t="shared" si="9"/>
        <v>7.079646017699115</v>
      </c>
      <c r="K43" s="102">
        <f t="shared" si="10"/>
        <v>80.53097345132744</v>
      </c>
      <c r="L43" s="103">
        <f t="shared" si="11"/>
        <v>19.469026548672566</v>
      </c>
    </row>
    <row r="44" spans="1:12" ht="12">
      <c r="A44" s="164">
        <v>29</v>
      </c>
      <c r="B44" s="284" t="s">
        <v>74</v>
      </c>
      <c r="C44" s="162">
        <f t="shared" si="12"/>
        <v>57</v>
      </c>
      <c r="D44" s="68">
        <v>49</v>
      </c>
      <c r="E44" s="158">
        <v>8</v>
      </c>
      <c r="F44" s="68">
        <f t="shared" si="13"/>
        <v>56</v>
      </c>
      <c r="G44" s="68">
        <v>42</v>
      </c>
      <c r="H44" s="158">
        <v>14</v>
      </c>
      <c r="I44" s="157">
        <f t="shared" si="8"/>
        <v>85.96491228070175</v>
      </c>
      <c r="J44" s="172">
        <f t="shared" si="9"/>
        <v>14.035087719298245</v>
      </c>
      <c r="K44" s="157">
        <f t="shared" si="10"/>
        <v>75</v>
      </c>
      <c r="L44" s="172">
        <f t="shared" si="11"/>
        <v>25</v>
      </c>
    </row>
    <row r="45" spans="1:12" ht="12">
      <c r="A45" s="245">
        <v>30</v>
      </c>
      <c r="B45" s="143" t="s">
        <v>75</v>
      </c>
      <c r="C45" s="53">
        <f t="shared" si="12"/>
        <v>19</v>
      </c>
      <c r="D45" s="27">
        <v>18</v>
      </c>
      <c r="E45" s="27">
        <v>1</v>
      </c>
      <c r="F45" s="53">
        <f t="shared" si="13"/>
        <v>19</v>
      </c>
      <c r="G45" s="27">
        <v>15</v>
      </c>
      <c r="H45" s="45">
        <v>4</v>
      </c>
      <c r="I45" s="102">
        <f t="shared" si="8"/>
        <v>94.73684210526315</v>
      </c>
      <c r="J45" s="103">
        <f t="shared" si="9"/>
        <v>5.263157894736842</v>
      </c>
      <c r="K45" s="102">
        <f t="shared" si="10"/>
        <v>78.94736842105263</v>
      </c>
      <c r="L45" s="103">
        <f t="shared" si="11"/>
        <v>21.052631578947366</v>
      </c>
    </row>
    <row r="46" spans="1:12" ht="12">
      <c r="A46" s="164">
        <v>31</v>
      </c>
      <c r="B46" s="284" t="s">
        <v>76</v>
      </c>
      <c r="C46" s="162">
        <f t="shared" si="12"/>
        <v>89</v>
      </c>
      <c r="D46" s="68">
        <v>79</v>
      </c>
      <c r="E46" s="158">
        <v>10</v>
      </c>
      <c r="F46" s="68">
        <f t="shared" si="13"/>
        <v>88</v>
      </c>
      <c r="G46" s="68">
        <v>75</v>
      </c>
      <c r="H46" s="158">
        <v>13</v>
      </c>
      <c r="I46" s="157">
        <f t="shared" si="8"/>
        <v>88.76404494382022</v>
      </c>
      <c r="J46" s="172">
        <f t="shared" si="9"/>
        <v>11.235955056179774</v>
      </c>
      <c r="K46" s="157">
        <f t="shared" si="10"/>
        <v>85.22727272727273</v>
      </c>
      <c r="L46" s="172">
        <f t="shared" si="11"/>
        <v>14.772727272727273</v>
      </c>
    </row>
    <row r="47" spans="1:12" ht="12">
      <c r="A47" s="245">
        <v>32</v>
      </c>
      <c r="B47" s="143" t="s">
        <v>9</v>
      </c>
      <c r="C47" s="53">
        <f t="shared" si="12"/>
        <v>58</v>
      </c>
      <c r="D47" s="27">
        <v>51</v>
      </c>
      <c r="E47" s="27">
        <v>7</v>
      </c>
      <c r="F47" s="53">
        <f t="shared" si="13"/>
        <v>58</v>
      </c>
      <c r="G47" s="27">
        <v>46</v>
      </c>
      <c r="H47" s="45">
        <v>12</v>
      </c>
      <c r="I47" s="102">
        <f t="shared" si="8"/>
        <v>87.93103448275862</v>
      </c>
      <c r="J47" s="103">
        <f t="shared" si="9"/>
        <v>12.068965517241379</v>
      </c>
      <c r="K47" s="102">
        <f t="shared" si="10"/>
        <v>79.3103448275862</v>
      </c>
      <c r="L47" s="103">
        <f t="shared" si="11"/>
        <v>20.689655172413794</v>
      </c>
    </row>
    <row r="48" spans="1:12" ht="12">
      <c r="A48" s="164">
        <v>33</v>
      </c>
      <c r="B48" s="284" t="s">
        <v>142</v>
      </c>
      <c r="C48" s="162">
        <f t="shared" si="12"/>
        <v>12</v>
      </c>
      <c r="D48" s="68">
        <v>11</v>
      </c>
      <c r="E48" s="158">
        <v>1</v>
      </c>
      <c r="F48" s="68">
        <f t="shared" si="13"/>
        <v>12</v>
      </c>
      <c r="G48" s="68">
        <v>8</v>
      </c>
      <c r="H48" s="158">
        <v>4</v>
      </c>
      <c r="I48" s="157">
        <f t="shared" si="8"/>
        <v>91.66666666666666</v>
      </c>
      <c r="J48" s="172">
        <f t="shared" si="9"/>
        <v>8.333333333333332</v>
      </c>
      <c r="K48" s="157">
        <f t="shared" si="10"/>
        <v>66.66666666666666</v>
      </c>
      <c r="L48" s="172">
        <f t="shared" si="11"/>
        <v>33.33333333333333</v>
      </c>
    </row>
    <row r="49" spans="1:12" ht="12">
      <c r="A49" s="245">
        <v>41</v>
      </c>
      <c r="B49" s="143" t="s">
        <v>138</v>
      </c>
      <c r="C49" s="53">
        <f t="shared" si="12"/>
        <v>383</v>
      </c>
      <c r="D49" s="27">
        <v>313</v>
      </c>
      <c r="E49" s="27">
        <v>70</v>
      </c>
      <c r="F49" s="53">
        <f t="shared" si="13"/>
        <v>383</v>
      </c>
      <c r="G49" s="27">
        <v>258</v>
      </c>
      <c r="H49" s="45">
        <v>125</v>
      </c>
      <c r="I49" s="102">
        <f t="shared" si="8"/>
        <v>81.72323759791122</v>
      </c>
      <c r="J49" s="103">
        <f aca="true" t="shared" si="14" ref="J49:J54">(E49/$C49)*100</f>
        <v>18.27676240208877</v>
      </c>
      <c r="K49" s="102">
        <f aca="true" t="shared" si="15" ref="K49:K54">(G49/$F49)*100</f>
        <v>67.36292428198433</v>
      </c>
      <c r="L49" s="103">
        <f t="shared" si="11"/>
        <v>32.637075718015666</v>
      </c>
    </row>
    <row r="50" spans="1:12" ht="12">
      <c r="A50" s="164">
        <v>42</v>
      </c>
      <c r="B50" s="284" t="s">
        <v>139</v>
      </c>
      <c r="C50" s="162">
        <f t="shared" si="12"/>
        <v>55</v>
      </c>
      <c r="D50" s="68">
        <v>44</v>
      </c>
      <c r="E50" s="158">
        <v>11</v>
      </c>
      <c r="F50" s="68">
        <f t="shared" si="13"/>
        <v>55</v>
      </c>
      <c r="G50" s="68">
        <v>40</v>
      </c>
      <c r="H50" s="158">
        <v>15</v>
      </c>
      <c r="I50" s="157">
        <f t="shared" si="8"/>
        <v>80</v>
      </c>
      <c r="J50" s="172">
        <f t="shared" si="14"/>
        <v>20</v>
      </c>
      <c r="K50" s="157">
        <f t="shared" si="15"/>
        <v>72.72727272727273</v>
      </c>
      <c r="L50" s="172">
        <f t="shared" si="11"/>
        <v>27.27272727272727</v>
      </c>
    </row>
    <row r="51" spans="1:12" ht="12">
      <c r="A51" s="245">
        <v>43</v>
      </c>
      <c r="B51" s="143" t="s">
        <v>140</v>
      </c>
      <c r="C51" s="53">
        <f t="shared" si="12"/>
        <v>26</v>
      </c>
      <c r="D51" s="27">
        <v>22</v>
      </c>
      <c r="E51" s="27">
        <v>4</v>
      </c>
      <c r="F51" s="53">
        <f t="shared" si="13"/>
        <v>26</v>
      </c>
      <c r="G51" s="27">
        <v>19</v>
      </c>
      <c r="H51" s="45">
        <v>7</v>
      </c>
      <c r="I51" s="102">
        <f t="shared" si="8"/>
        <v>84.61538461538461</v>
      </c>
      <c r="J51" s="103">
        <f t="shared" si="14"/>
        <v>15.384615384615385</v>
      </c>
      <c r="K51" s="102">
        <f t="shared" si="15"/>
        <v>73.07692307692307</v>
      </c>
      <c r="L51" s="103">
        <f t="shared" si="11"/>
        <v>26.923076923076923</v>
      </c>
    </row>
    <row r="52" spans="1:12" ht="12">
      <c r="A52" s="164">
        <v>45</v>
      </c>
      <c r="B52" s="284" t="s">
        <v>77</v>
      </c>
      <c r="C52" s="162">
        <f t="shared" si="12"/>
        <v>459</v>
      </c>
      <c r="D52" s="68">
        <v>414</v>
      </c>
      <c r="E52" s="158">
        <v>45</v>
      </c>
      <c r="F52" s="68">
        <f t="shared" si="13"/>
        <v>458</v>
      </c>
      <c r="G52" s="68">
        <v>378</v>
      </c>
      <c r="H52" s="158">
        <v>80</v>
      </c>
      <c r="I52" s="157">
        <f t="shared" si="8"/>
        <v>90.19607843137256</v>
      </c>
      <c r="J52" s="172">
        <f t="shared" si="14"/>
        <v>9.803921568627452</v>
      </c>
      <c r="K52" s="157">
        <f t="shared" si="15"/>
        <v>82.53275109170306</v>
      </c>
      <c r="L52" s="172">
        <f t="shared" si="11"/>
        <v>17.46724890829694</v>
      </c>
    </row>
    <row r="53" spans="1:12" ht="12">
      <c r="A53" s="163">
        <v>46</v>
      </c>
      <c r="B53" s="135" t="s">
        <v>78</v>
      </c>
      <c r="C53" s="53">
        <f t="shared" si="12"/>
        <v>1058</v>
      </c>
      <c r="D53" s="95">
        <v>863</v>
      </c>
      <c r="E53" s="168">
        <v>195</v>
      </c>
      <c r="F53" s="53">
        <f t="shared" si="13"/>
        <v>1056</v>
      </c>
      <c r="G53" s="95">
        <v>590</v>
      </c>
      <c r="H53" s="168">
        <v>466</v>
      </c>
      <c r="I53" s="263">
        <f t="shared" si="8"/>
        <v>81.56899810964083</v>
      </c>
      <c r="J53" s="264">
        <f t="shared" si="14"/>
        <v>18.43100189035917</v>
      </c>
      <c r="K53" s="263">
        <f t="shared" si="15"/>
        <v>55.871212121212125</v>
      </c>
      <c r="L53" s="264">
        <f t="shared" si="11"/>
        <v>44.128787878787875</v>
      </c>
    </row>
    <row r="54" spans="1:12" ht="12">
      <c r="A54" s="164">
        <v>47</v>
      </c>
      <c r="B54" s="284" t="s">
        <v>79</v>
      </c>
      <c r="C54" s="162">
        <f t="shared" si="12"/>
        <v>1024</v>
      </c>
      <c r="D54" s="68">
        <v>841</v>
      </c>
      <c r="E54" s="158">
        <v>183</v>
      </c>
      <c r="F54" s="68">
        <f t="shared" si="13"/>
        <v>1024</v>
      </c>
      <c r="G54" s="68">
        <v>676</v>
      </c>
      <c r="H54" s="158">
        <v>348</v>
      </c>
      <c r="I54" s="157">
        <f t="shared" si="8"/>
        <v>82.12890625</v>
      </c>
      <c r="J54" s="172">
        <f t="shared" si="14"/>
        <v>17.87109375</v>
      </c>
      <c r="K54" s="157">
        <f t="shared" si="15"/>
        <v>66.015625</v>
      </c>
      <c r="L54" s="172">
        <f t="shared" si="11"/>
        <v>33.984375</v>
      </c>
    </row>
    <row r="55" spans="1:12" ht="12">
      <c r="A55" s="163">
        <v>52</v>
      </c>
      <c r="B55" s="135" t="s">
        <v>80</v>
      </c>
      <c r="C55" s="53">
        <f t="shared" si="12"/>
        <v>150</v>
      </c>
      <c r="D55" s="93">
        <v>130</v>
      </c>
      <c r="E55" s="93">
        <v>20</v>
      </c>
      <c r="F55" s="53">
        <f t="shared" si="13"/>
        <v>150</v>
      </c>
      <c r="G55" s="93">
        <v>89</v>
      </c>
      <c r="H55" s="177">
        <v>61</v>
      </c>
      <c r="I55" s="263">
        <f aca="true" t="shared" si="16" ref="I55:I60">(D55/$C55)*100</f>
        <v>86.66666666666667</v>
      </c>
      <c r="J55" s="264">
        <f aca="true" t="shared" si="17" ref="J55:J60">(E55/$C55)*100</f>
        <v>13.333333333333334</v>
      </c>
      <c r="K55" s="263">
        <f aca="true" t="shared" si="18" ref="K55:K60">(G55/$F55)*100</f>
        <v>59.333333333333336</v>
      </c>
      <c r="L55" s="264">
        <f aca="true" t="shared" si="19" ref="L55:L60">(H55/$F55)*100</f>
        <v>40.666666666666664</v>
      </c>
    </row>
    <row r="56" spans="1:12" ht="12">
      <c r="A56" s="164">
        <v>53</v>
      </c>
      <c r="B56" s="284" t="s">
        <v>81</v>
      </c>
      <c r="C56" s="162">
        <f t="shared" si="12"/>
        <v>38</v>
      </c>
      <c r="D56" s="68">
        <v>31</v>
      </c>
      <c r="E56" s="158">
        <v>7</v>
      </c>
      <c r="F56" s="68">
        <f t="shared" si="13"/>
        <v>38</v>
      </c>
      <c r="G56" s="68">
        <v>25</v>
      </c>
      <c r="H56" s="158">
        <v>13</v>
      </c>
      <c r="I56" s="157">
        <f t="shared" si="16"/>
        <v>81.57894736842105</v>
      </c>
      <c r="J56" s="172">
        <f t="shared" si="17"/>
        <v>18.421052631578945</v>
      </c>
      <c r="K56" s="157">
        <f t="shared" si="18"/>
        <v>65.78947368421053</v>
      </c>
      <c r="L56" s="172">
        <f t="shared" si="19"/>
        <v>34.21052631578947</v>
      </c>
    </row>
    <row r="57" spans="1:12" ht="12">
      <c r="A57" s="163">
        <v>55</v>
      </c>
      <c r="B57" s="135" t="s">
        <v>82</v>
      </c>
      <c r="C57" s="53">
        <f t="shared" si="12"/>
        <v>436</v>
      </c>
      <c r="D57" s="93">
        <v>366</v>
      </c>
      <c r="E57" s="93">
        <v>70</v>
      </c>
      <c r="F57" s="53">
        <f t="shared" si="13"/>
        <v>434</v>
      </c>
      <c r="G57" s="93">
        <v>315</v>
      </c>
      <c r="H57" s="177">
        <v>119</v>
      </c>
      <c r="I57" s="263">
        <f t="shared" si="16"/>
        <v>83.94495412844036</v>
      </c>
      <c r="J57" s="264">
        <f t="shared" si="17"/>
        <v>16.055045871559635</v>
      </c>
      <c r="K57" s="263">
        <f t="shared" si="18"/>
        <v>72.58064516129032</v>
      </c>
      <c r="L57" s="264">
        <f t="shared" si="19"/>
        <v>27.419354838709676</v>
      </c>
    </row>
    <row r="58" spans="1:12" ht="12">
      <c r="A58" s="164">
        <v>56</v>
      </c>
      <c r="B58" s="284" t="s">
        <v>83</v>
      </c>
      <c r="C58" s="162">
        <f t="shared" si="12"/>
        <v>124</v>
      </c>
      <c r="D58" s="68">
        <v>114</v>
      </c>
      <c r="E58" s="158">
        <v>10</v>
      </c>
      <c r="F58" s="68">
        <f t="shared" si="13"/>
        <v>124</v>
      </c>
      <c r="G58" s="68">
        <v>100</v>
      </c>
      <c r="H58" s="158">
        <v>24</v>
      </c>
      <c r="I58" s="157">
        <f t="shared" si="16"/>
        <v>91.93548387096774</v>
      </c>
      <c r="J58" s="172">
        <f t="shared" si="17"/>
        <v>8.064516129032258</v>
      </c>
      <c r="K58" s="157">
        <f t="shared" si="18"/>
        <v>80.64516129032258</v>
      </c>
      <c r="L58" s="172">
        <f t="shared" si="19"/>
        <v>19.35483870967742</v>
      </c>
    </row>
    <row r="59" spans="1:12" s="13" customFormat="1" ht="12">
      <c r="A59" s="163">
        <v>58</v>
      </c>
      <c r="B59" s="135" t="s">
        <v>84</v>
      </c>
      <c r="C59" s="53">
        <f t="shared" si="12"/>
        <v>53</v>
      </c>
      <c r="D59" s="93">
        <v>51</v>
      </c>
      <c r="E59" s="93">
        <v>2</v>
      </c>
      <c r="F59" s="53">
        <f t="shared" si="13"/>
        <v>53</v>
      </c>
      <c r="G59" s="93">
        <v>42</v>
      </c>
      <c r="H59" s="177">
        <v>11</v>
      </c>
      <c r="I59" s="263">
        <f t="shared" si="16"/>
        <v>96.22641509433963</v>
      </c>
      <c r="J59" s="264">
        <f t="shared" si="17"/>
        <v>3.7735849056603774</v>
      </c>
      <c r="K59" s="263">
        <f t="shared" si="18"/>
        <v>79.24528301886792</v>
      </c>
      <c r="L59" s="264">
        <f t="shared" si="19"/>
        <v>20.754716981132077</v>
      </c>
    </row>
    <row r="60" spans="1:12" ht="12">
      <c r="A60" s="164">
        <v>59</v>
      </c>
      <c r="B60" s="284" t="s">
        <v>85</v>
      </c>
      <c r="C60" s="162">
        <f t="shared" si="12"/>
        <v>34</v>
      </c>
      <c r="D60" s="68">
        <v>32</v>
      </c>
      <c r="E60" s="158">
        <v>2</v>
      </c>
      <c r="F60" s="68">
        <f t="shared" si="13"/>
        <v>34</v>
      </c>
      <c r="G60" s="68">
        <v>24</v>
      </c>
      <c r="H60" s="158">
        <v>10</v>
      </c>
      <c r="I60" s="157">
        <f t="shared" si="16"/>
        <v>94.11764705882352</v>
      </c>
      <c r="J60" s="172">
        <f t="shared" si="17"/>
        <v>5.88235294117647</v>
      </c>
      <c r="K60" s="157">
        <f t="shared" si="18"/>
        <v>70.58823529411765</v>
      </c>
      <c r="L60" s="172">
        <f t="shared" si="19"/>
        <v>29.411764705882355</v>
      </c>
    </row>
    <row r="61" spans="1:12" s="13" customFormat="1" ht="12">
      <c r="A61" s="163">
        <v>60</v>
      </c>
      <c r="B61" s="135" t="s">
        <v>86</v>
      </c>
      <c r="C61" s="53">
        <f t="shared" si="12"/>
        <v>37</v>
      </c>
      <c r="D61" s="93">
        <v>32</v>
      </c>
      <c r="E61" s="93">
        <v>5</v>
      </c>
      <c r="F61" s="53">
        <f t="shared" si="13"/>
        <v>37</v>
      </c>
      <c r="G61" s="93">
        <v>23</v>
      </c>
      <c r="H61" s="177">
        <v>14</v>
      </c>
      <c r="I61" s="263">
        <f aca="true" t="shared" si="20" ref="I61:I85">(D61/$C61)*100</f>
        <v>86.48648648648648</v>
      </c>
      <c r="J61" s="264">
        <f aca="true" t="shared" si="21" ref="J61:J85">(E61/$C61)*100</f>
        <v>13.513513513513514</v>
      </c>
      <c r="K61" s="263">
        <f aca="true" t="shared" si="22" ref="K61:K85">(G61/$F61)*100</f>
        <v>62.16216216216216</v>
      </c>
      <c r="L61" s="264">
        <f aca="true" t="shared" si="23" ref="L61:L85">(H61/$F61)*100</f>
        <v>37.83783783783784</v>
      </c>
    </row>
    <row r="62" spans="1:12" ht="12">
      <c r="A62" s="164">
        <v>61</v>
      </c>
      <c r="B62" s="284" t="s">
        <v>87</v>
      </c>
      <c r="C62" s="162">
        <f t="shared" si="12"/>
        <v>75</v>
      </c>
      <c r="D62" s="68">
        <v>60</v>
      </c>
      <c r="E62" s="158">
        <v>15</v>
      </c>
      <c r="F62" s="68">
        <f t="shared" si="13"/>
        <v>75</v>
      </c>
      <c r="G62" s="68">
        <v>40</v>
      </c>
      <c r="H62" s="158">
        <v>35</v>
      </c>
      <c r="I62" s="157">
        <f t="shared" si="20"/>
        <v>80</v>
      </c>
      <c r="J62" s="172">
        <f t="shared" si="21"/>
        <v>20</v>
      </c>
      <c r="K62" s="157">
        <f t="shared" si="22"/>
        <v>53.333333333333336</v>
      </c>
      <c r="L62" s="172">
        <f t="shared" si="23"/>
        <v>46.666666666666664</v>
      </c>
    </row>
    <row r="63" spans="1:12" ht="12">
      <c r="A63" s="163">
        <v>62</v>
      </c>
      <c r="B63" s="135" t="s">
        <v>88</v>
      </c>
      <c r="C63" s="53">
        <f t="shared" si="12"/>
        <v>107</v>
      </c>
      <c r="D63" s="93">
        <v>94</v>
      </c>
      <c r="E63" s="93">
        <v>13</v>
      </c>
      <c r="F63" s="53">
        <f t="shared" si="13"/>
        <v>107</v>
      </c>
      <c r="G63" s="93">
        <v>52</v>
      </c>
      <c r="H63" s="177">
        <v>55</v>
      </c>
      <c r="I63" s="263">
        <f t="shared" si="20"/>
        <v>87.85046728971963</v>
      </c>
      <c r="J63" s="264">
        <f t="shared" si="21"/>
        <v>12.149532710280374</v>
      </c>
      <c r="K63" s="263">
        <f t="shared" si="22"/>
        <v>48.598130841121495</v>
      </c>
      <c r="L63" s="264">
        <f t="shared" si="23"/>
        <v>51.4018691588785</v>
      </c>
    </row>
    <row r="64" spans="1:12" ht="12">
      <c r="A64" s="164">
        <v>63</v>
      </c>
      <c r="B64" s="284" t="s">
        <v>89</v>
      </c>
      <c r="C64" s="162">
        <f t="shared" si="12"/>
        <v>31</v>
      </c>
      <c r="D64" s="68">
        <v>28</v>
      </c>
      <c r="E64" s="158">
        <v>3</v>
      </c>
      <c r="F64" s="68">
        <f t="shared" si="13"/>
        <v>31</v>
      </c>
      <c r="G64" s="68">
        <v>15</v>
      </c>
      <c r="H64" s="158">
        <v>16</v>
      </c>
      <c r="I64" s="157">
        <f t="shared" si="20"/>
        <v>90.32258064516128</v>
      </c>
      <c r="J64" s="172">
        <f t="shared" si="21"/>
        <v>9.67741935483871</v>
      </c>
      <c r="K64" s="157">
        <f t="shared" si="22"/>
        <v>48.38709677419355</v>
      </c>
      <c r="L64" s="172">
        <f t="shared" si="23"/>
        <v>51.61290322580645</v>
      </c>
    </row>
    <row r="65" spans="1:12" ht="12">
      <c r="A65" s="163">
        <v>68</v>
      </c>
      <c r="B65" s="135" t="s">
        <v>90</v>
      </c>
      <c r="C65" s="53">
        <f t="shared" si="12"/>
        <v>106</v>
      </c>
      <c r="D65" s="93">
        <v>89</v>
      </c>
      <c r="E65" s="93">
        <v>17</v>
      </c>
      <c r="F65" s="53">
        <f t="shared" si="13"/>
        <v>106</v>
      </c>
      <c r="G65" s="93">
        <v>64</v>
      </c>
      <c r="H65" s="177">
        <v>42</v>
      </c>
      <c r="I65" s="263">
        <f t="shared" si="20"/>
        <v>83.9622641509434</v>
      </c>
      <c r="J65" s="264">
        <f t="shared" si="21"/>
        <v>16.037735849056602</v>
      </c>
      <c r="K65" s="263">
        <f t="shared" si="22"/>
        <v>60.37735849056604</v>
      </c>
      <c r="L65" s="264">
        <f t="shared" si="23"/>
        <v>39.62264150943396</v>
      </c>
    </row>
    <row r="66" spans="1:12" ht="12">
      <c r="A66" s="164">
        <v>69</v>
      </c>
      <c r="B66" s="284" t="s">
        <v>91</v>
      </c>
      <c r="C66" s="162">
        <f t="shared" si="12"/>
        <v>46</v>
      </c>
      <c r="D66" s="68">
        <v>37</v>
      </c>
      <c r="E66" s="158">
        <v>9</v>
      </c>
      <c r="F66" s="68">
        <f t="shared" si="13"/>
        <v>46</v>
      </c>
      <c r="G66" s="68">
        <v>19</v>
      </c>
      <c r="H66" s="158">
        <v>27</v>
      </c>
      <c r="I66" s="157">
        <f t="shared" si="20"/>
        <v>80.43478260869566</v>
      </c>
      <c r="J66" s="172">
        <f t="shared" si="21"/>
        <v>19.565217391304348</v>
      </c>
      <c r="K66" s="157">
        <f t="shared" si="22"/>
        <v>41.30434782608695</v>
      </c>
      <c r="L66" s="172">
        <f t="shared" si="23"/>
        <v>58.69565217391305</v>
      </c>
    </row>
    <row r="67" spans="1:12" ht="12">
      <c r="A67" s="163">
        <v>70</v>
      </c>
      <c r="B67" s="135" t="s">
        <v>92</v>
      </c>
      <c r="C67" s="53">
        <f t="shared" si="12"/>
        <v>50</v>
      </c>
      <c r="D67" s="93">
        <v>43</v>
      </c>
      <c r="E67" s="93">
        <v>7</v>
      </c>
      <c r="F67" s="53">
        <f t="shared" si="13"/>
        <v>50</v>
      </c>
      <c r="G67" s="93">
        <v>30</v>
      </c>
      <c r="H67" s="177">
        <v>20</v>
      </c>
      <c r="I67" s="263">
        <f t="shared" si="20"/>
        <v>86</v>
      </c>
      <c r="J67" s="264">
        <f t="shared" si="21"/>
        <v>14.000000000000002</v>
      </c>
      <c r="K67" s="263">
        <f t="shared" si="22"/>
        <v>60</v>
      </c>
      <c r="L67" s="264">
        <f t="shared" si="23"/>
        <v>40</v>
      </c>
    </row>
    <row r="68" spans="1:12" ht="12">
      <c r="A68" s="164">
        <v>71</v>
      </c>
      <c r="B68" s="284" t="s">
        <v>93</v>
      </c>
      <c r="C68" s="162">
        <f t="shared" si="12"/>
        <v>91</v>
      </c>
      <c r="D68" s="68">
        <v>78</v>
      </c>
      <c r="E68" s="158">
        <v>13</v>
      </c>
      <c r="F68" s="68">
        <f t="shared" si="13"/>
        <v>91</v>
      </c>
      <c r="G68" s="68">
        <v>61</v>
      </c>
      <c r="H68" s="158">
        <v>30</v>
      </c>
      <c r="I68" s="157">
        <f t="shared" si="20"/>
        <v>85.71428571428571</v>
      </c>
      <c r="J68" s="172">
        <f t="shared" si="21"/>
        <v>14.285714285714285</v>
      </c>
      <c r="K68" s="157">
        <f t="shared" si="22"/>
        <v>67.03296703296702</v>
      </c>
      <c r="L68" s="172">
        <f t="shared" si="23"/>
        <v>32.967032967032964</v>
      </c>
    </row>
    <row r="69" spans="1:12" ht="12">
      <c r="A69" s="163">
        <v>72</v>
      </c>
      <c r="B69" s="135" t="s">
        <v>94</v>
      </c>
      <c r="C69" s="53">
        <f t="shared" si="12"/>
        <v>18</v>
      </c>
      <c r="D69" s="93">
        <v>16</v>
      </c>
      <c r="E69" s="93">
        <v>2</v>
      </c>
      <c r="F69" s="53">
        <f t="shared" si="13"/>
        <v>18</v>
      </c>
      <c r="G69" s="93">
        <v>7</v>
      </c>
      <c r="H69" s="177">
        <v>11</v>
      </c>
      <c r="I69" s="263">
        <f t="shared" si="20"/>
        <v>88.88888888888889</v>
      </c>
      <c r="J69" s="264">
        <f t="shared" si="21"/>
        <v>11.11111111111111</v>
      </c>
      <c r="K69" s="263">
        <f t="shared" si="22"/>
        <v>38.88888888888889</v>
      </c>
      <c r="L69" s="264">
        <f t="shared" si="23"/>
        <v>61.111111111111114</v>
      </c>
    </row>
    <row r="70" spans="1:12" ht="12">
      <c r="A70" s="164">
        <v>73</v>
      </c>
      <c r="B70" s="284" t="s">
        <v>95</v>
      </c>
      <c r="C70" s="162">
        <f t="shared" si="12"/>
        <v>81</v>
      </c>
      <c r="D70" s="68">
        <v>74</v>
      </c>
      <c r="E70" s="158">
        <v>7</v>
      </c>
      <c r="F70" s="68">
        <f t="shared" si="13"/>
        <v>81</v>
      </c>
      <c r="G70" s="68">
        <v>60</v>
      </c>
      <c r="H70" s="158">
        <v>21</v>
      </c>
      <c r="I70" s="157">
        <f t="shared" si="20"/>
        <v>91.35802469135803</v>
      </c>
      <c r="J70" s="172">
        <f t="shared" si="21"/>
        <v>8.641975308641975</v>
      </c>
      <c r="K70" s="157">
        <f t="shared" si="22"/>
        <v>74.07407407407408</v>
      </c>
      <c r="L70" s="172">
        <f t="shared" si="23"/>
        <v>25.925925925925924</v>
      </c>
    </row>
    <row r="71" spans="1:12" ht="12">
      <c r="A71" s="163">
        <v>74</v>
      </c>
      <c r="B71" s="135" t="s">
        <v>96</v>
      </c>
      <c r="C71" s="53">
        <f t="shared" si="12"/>
        <v>10</v>
      </c>
      <c r="D71" s="93">
        <v>7</v>
      </c>
      <c r="E71" s="93">
        <v>3</v>
      </c>
      <c r="F71" s="53">
        <f t="shared" si="13"/>
        <v>10</v>
      </c>
      <c r="G71" s="93">
        <v>5</v>
      </c>
      <c r="H71" s="177">
        <v>5</v>
      </c>
      <c r="I71" s="263">
        <f t="shared" si="20"/>
        <v>70</v>
      </c>
      <c r="J71" s="264">
        <f t="shared" si="21"/>
        <v>30</v>
      </c>
      <c r="K71" s="263">
        <f t="shared" si="22"/>
        <v>50</v>
      </c>
      <c r="L71" s="264">
        <f t="shared" si="23"/>
        <v>50</v>
      </c>
    </row>
    <row r="72" spans="1:12" ht="12">
      <c r="A72" s="164">
        <v>77</v>
      </c>
      <c r="B72" s="284" t="s">
        <v>97</v>
      </c>
      <c r="C72" s="162">
        <f t="shared" si="12"/>
        <v>62</v>
      </c>
      <c r="D72" s="68">
        <v>51</v>
      </c>
      <c r="E72" s="158">
        <v>11</v>
      </c>
      <c r="F72" s="68">
        <f t="shared" si="13"/>
        <v>62</v>
      </c>
      <c r="G72" s="68">
        <v>32</v>
      </c>
      <c r="H72" s="158">
        <v>30</v>
      </c>
      <c r="I72" s="157">
        <f t="shared" si="20"/>
        <v>82.25806451612904</v>
      </c>
      <c r="J72" s="172">
        <f t="shared" si="21"/>
        <v>17.741935483870968</v>
      </c>
      <c r="K72" s="157">
        <f t="shared" si="22"/>
        <v>51.61290322580645</v>
      </c>
      <c r="L72" s="172">
        <f t="shared" si="23"/>
        <v>48.38709677419355</v>
      </c>
    </row>
    <row r="73" spans="1:12" ht="12">
      <c r="A73" s="163">
        <v>78</v>
      </c>
      <c r="B73" s="135" t="s">
        <v>98</v>
      </c>
      <c r="C73" s="53">
        <f t="shared" si="12"/>
        <v>93</v>
      </c>
      <c r="D73" s="93">
        <v>89</v>
      </c>
      <c r="E73" s="93">
        <v>4</v>
      </c>
      <c r="F73" s="53">
        <f t="shared" si="13"/>
        <v>93</v>
      </c>
      <c r="G73" s="93">
        <v>75</v>
      </c>
      <c r="H73" s="177">
        <v>18</v>
      </c>
      <c r="I73" s="263">
        <f t="shared" si="20"/>
        <v>95.6989247311828</v>
      </c>
      <c r="J73" s="264">
        <f t="shared" si="21"/>
        <v>4.301075268817205</v>
      </c>
      <c r="K73" s="263">
        <f t="shared" si="22"/>
        <v>80.64516129032258</v>
      </c>
      <c r="L73" s="264">
        <f t="shared" si="23"/>
        <v>19.35483870967742</v>
      </c>
    </row>
    <row r="74" spans="1:12" ht="12">
      <c r="A74" s="164">
        <v>79</v>
      </c>
      <c r="B74" s="284" t="s">
        <v>99</v>
      </c>
      <c r="C74" s="162">
        <f t="shared" si="12"/>
        <v>49</v>
      </c>
      <c r="D74" s="68">
        <v>46</v>
      </c>
      <c r="E74" s="158">
        <v>3</v>
      </c>
      <c r="F74" s="68">
        <f t="shared" si="13"/>
        <v>49</v>
      </c>
      <c r="G74" s="68">
        <v>48</v>
      </c>
      <c r="H74" s="158">
        <v>1</v>
      </c>
      <c r="I74" s="157">
        <f t="shared" si="20"/>
        <v>93.87755102040816</v>
      </c>
      <c r="J74" s="172">
        <f t="shared" si="21"/>
        <v>6.122448979591836</v>
      </c>
      <c r="K74" s="157">
        <f t="shared" si="22"/>
        <v>97.95918367346938</v>
      </c>
      <c r="L74" s="172">
        <f t="shared" si="23"/>
        <v>2.0408163265306123</v>
      </c>
    </row>
    <row r="75" spans="1:12" ht="12">
      <c r="A75" s="163">
        <v>80</v>
      </c>
      <c r="B75" s="135" t="s">
        <v>100</v>
      </c>
      <c r="C75" s="53">
        <f t="shared" si="12"/>
        <v>75</v>
      </c>
      <c r="D75" s="93">
        <v>63</v>
      </c>
      <c r="E75" s="93">
        <v>12</v>
      </c>
      <c r="F75" s="53">
        <f t="shared" si="13"/>
        <v>75</v>
      </c>
      <c r="G75" s="93">
        <v>32</v>
      </c>
      <c r="H75" s="177">
        <v>43</v>
      </c>
      <c r="I75" s="263">
        <f t="shared" si="20"/>
        <v>84</v>
      </c>
      <c r="J75" s="264">
        <f t="shared" si="21"/>
        <v>16</v>
      </c>
      <c r="K75" s="263">
        <f t="shared" si="22"/>
        <v>42.66666666666667</v>
      </c>
      <c r="L75" s="264">
        <f t="shared" si="23"/>
        <v>57.333333333333336</v>
      </c>
    </row>
    <row r="76" spans="1:12" ht="12">
      <c r="A76" s="164">
        <v>81</v>
      </c>
      <c r="B76" s="284" t="s">
        <v>101</v>
      </c>
      <c r="C76" s="162">
        <f t="shared" si="12"/>
        <v>28</v>
      </c>
      <c r="D76" s="68">
        <v>26</v>
      </c>
      <c r="E76" s="158">
        <v>2</v>
      </c>
      <c r="F76" s="68">
        <f t="shared" si="13"/>
        <v>28</v>
      </c>
      <c r="G76" s="68">
        <v>19</v>
      </c>
      <c r="H76" s="158">
        <v>9</v>
      </c>
      <c r="I76" s="157">
        <f t="shared" si="20"/>
        <v>92.85714285714286</v>
      </c>
      <c r="J76" s="172">
        <f t="shared" si="21"/>
        <v>7.142857142857142</v>
      </c>
      <c r="K76" s="157">
        <f t="shared" si="22"/>
        <v>67.85714285714286</v>
      </c>
      <c r="L76" s="172">
        <f t="shared" si="23"/>
        <v>32.142857142857146</v>
      </c>
    </row>
    <row r="77" spans="1:12" ht="12">
      <c r="A77" s="163">
        <v>82</v>
      </c>
      <c r="B77" s="135" t="s">
        <v>102</v>
      </c>
      <c r="C77" s="53">
        <f t="shared" si="12"/>
        <v>107</v>
      </c>
      <c r="D77" s="93">
        <v>98</v>
      </c>
      <c r="E77" s="93">
        <v>9</v>
      </c>
      <c r="F77" s="53">
        <f t="shared" si="13"/>
        <v>107</v>
      </c>
      <c r="G77" s="93">
        <v>57</v>
      </c>
      <c r="H77" s="177">
        <v>50</v>
      </c>
      <c r="I77" s="263">
        <f t="shared" si="20"/>
        <v>91.58878504672897</v>
      </c>
      <c r="J77" s="264">
        <f t="shared" si="21"/>
        <v>8.411214953271028</v>
      </c>
      <c r="K77" s="263">
        <f t="shared" si="22"/>
        <v>53.271028037383175</v>
      </c>
      <c r="L77" s="264">
        <f t="shared" si="23"/>
        <v>46.728971962616825</v>
      </c>
    </row>
    <row r="78" spans="1:12" ht="12">
      <c r="A78" s="164">
        <v>85</v>
      </c>
      <c r="B78" s="284" t="s">
        <v>103</v>
      </c>
      <c r="C78" s="162">
        <f t="shared" si="12"/>
        <v>75</v>
      </c>
      <c r="D78" s="68">
        <v>66</v>
      </c>
      <c r="E78" s="158">
        <v>9</v>
      </c>
      <c r="F78" s="68">
        <f t="shared" si="13"/>
        <v>75</v>
      </c>
      <c r="G78" s="68">
        <v>44</v>
      </c>
      <c r="H78" s="158">
        <v>31</v>
      </c>
      <c r="I78" s="157">
        <f t="shared" si="20"/>
        <v>88</v>
      </c>
      <c r="J78" s="172">
        <f t="shared" si="21"/>
        <v>12</v>
      </c>
      <c r="K78" s="157">
        <f t="shared" si="22"/>
        <v>58.666666666666664</v>
      </c>
      <c r="L78" s="172">
        <f t="shared" si="23"/>
        <v>41.333333333333336</v>
      </c>
    </row>
    <row r="79" spans="1:12" ht="12">
      <c r="A79" s="163">
        <v>86</v>
      </c>
      <c r="B79" s="135" t="s">
        <v>104</v>
      </c>
      <c r="C79" s="53">
        <f t="shared" si="12"/>
        <v>221</v>
      </c>
      <c r="D79" s="93">
        <v>189</v>
      </c>
      <c r="E79" s="93">
        <v>32</v>
      </c>
      <c r="F79" s="53">
        <f t="shared" si="13"/>
        <v>221</v>
      </c>
      <c r="G79" s="93">
        <v>151</v>
      </c>
      <c r="H79" s="177">
        <v>70</v>
      </c>
      <c r="I79" s="263">
        <f t="shared" si="20"/>
        <v>85.52036199095022</v>
      </c>
      <c r="J79" s="264">
        <f t="shared" si="21"/>
        <v>14.479638009049776</v>
      </c>
      <c r="K79" s="263">
        <f t="shared" si="22"/>
        <v>68.32579185520362</v>
      </c>
      <c r="L79" s="264">
        <f t="shared" si="23"/>
        <v>31.674208144796378</v>
      </c>
    </row>
    <row r="80" spans="1:12" ht="12">
      <c r="A80" s="164">
        <v>87</v>
      </c>
      <c r="B80" s="284" t="s">
        <v>105</v>
      </c>
      <c r="C80" s="162">
        <f t="shared" si="12"/>
        <v>2</v>
      </c>
      <c r="D80" s="68">
        <v>1</v>
      </c>
      <c r="E80" s="158">
        <v>1</v>
      </c>
      <c r="F80" s="68">
        <f t="shared" si="13"/>
        <v>2</v>
      </c>
      <c r="G80" s="68"/>
      <c r="H80" s="158">
        <v>2</v>
      </c>
      <c r="I80" s="157">
        <f t="shared" si="20"/>
        <v>50</v>
      </c>
      <c r="J80" s="172">
        <f t="shared" si="21"/>
        <v>50</v>
      </c>
      <c r="K80" s="157">
        <f t="shared" si="22"/>
        <v>0</v>
      </c>
      <c r="L80" s="172">
        <f t="shared" si="23"/>
        <v>100</v>
      </c>
    </row>
    <row r="81" spans="1:12" ht="12">
      <c r="A81" s="163">
        <v>90</v>
      </c>
      <c r="B81" s="135" t="s">
        <v>106</v>
      </c>
      <c r="C81" s="53">
        <f t="shared" si="12"/>
        <v>10</v>
      </c>
      <c r="D81" s="93">
        <v>9</v>
      </c>
      <c r="E81" s="93">
        <v>1</v>
      </c>
      <c r="F81" s="53">
        <f t="shared" si="13"/>
        <v>10</v>
      </c>
      <c r="G81" s="93">
        <v>7</v>
      </c>
      <c r="H81" s="177">
        <v>3</v>
      </c>
      <c r="I81" s="263">
        <f t="shared" si="20"/>
        <v>90</v>
      </c>
      <c r="J81" s="264">
        <f t="shared" si="21"/>
        <v>10</v>
      </c>
      <c r="K81" s="263">
        <f t="shared" si="22"/>
        <v>70</v>
      </c>
      <c r="L81" s="264">
        <f t="shared" si="23"/>
        <v>30</v>
      </c>
    </row>
    <row r="82" spans="1:12" ht="12">
      <c r="A82" s="164">
        <v>92</v>
      </c>
      <c r="B82" s="284" t="s">
        <v>107</v>
      </c>
      <c r="C82" s="162">
        <f t="shared" si="12"/>
        <v>39</v>
      </c>
      <c r="D82" s="68">
        <v>35</v>
      </c>
      <c r="E82" s="158">
        <v>4</v>
      </c>
      <c r="F82" s="68">
        <f t="shared" si="13"/>
        <v>39</v>
      </c>
      <c r="G82" s="68">
        <v>30</v>
      </c>
      <c r="H82" s="158">
        <v>9</v>
      </c>
      <c r="I82" s="157">
        <f t="shared" si="20"/>
        <v>89.74358974358975</v>
      </c>
      <c r="J82" s="172">
        <f t="shared" si="21"/>
        <v>10.256410256410255</v>
      </c>
      <c r="K82" s="157">
        <f t="shared" si="22"/>
        <v>76.92307692307693</v>
      </c>
      <c r="L82" s="172">
        <f t="shared" si="23"/>
        <v>23.076923076923077</v>
      </c>
    </row>
    <row r="83" spans="1:12" ht="12">
      <c r="A83" s="241">
        <v>93</v>
      </c>
      <c r="B83" s="151" t="s">
        <v>108</v>
      </c>
      <c r="C83" s="53">
        <f t="shared" si="12"/>
        <v>38</v>
      </c>
      <c r="D83" s="93">
        <v>35</v>
      </c>
      <c r="E83" s="93">
        <v>3</v>
      </c>
      <c r="F83" s="53">
        <f t="shared" si="13"/>
        <v>38</v>
      </c>
      <c r="G83" s="93">
        <v>34</v>
      </c>
      <c r="H83" s="177">
        <v>4</v>
      </c>
      <c r="I83" s="263">
        <f t="shared" si="20"/>
        <v>92.10526315789474</v>
      </c>
      <c r="J83" s="264">
        <f t="shared" si="21"/>
        <v>7.894736842105263</v>
      </c>
      <c r="K83" s="263">
        <f t="shared" si="22"/>
        <v>89.47368421052632</v>
      </c>
      <c r="L83" s="264">
        <f t="shared" si="23"/>
        <v>10.526315789473683</v>
      </c>
    </row>
    <row r="84" spans="1:12" ht="12">
      <c r="A84" s="164">
        <v>95</v>
      </c>
      <c r="B84" s="284" t="s">
        <v>109</v>
      </c>
      <c r="C84" s="162">
        <f t="shared" si="12"/>
        <v>6</v>
      </c>
      <c r="D84" s="68">
        <v>6</v>
      </c>
      <c r="E84" s="158"/>
      <c r="F84" s="68">
        <f t="shared" si="13"/>
        <v>6</v>
      </c>
      <c r="G84" s="68">
        <v>4</v>
      </c>
      <c r="H84" s="158">
        <v>2</v>
      </c>
      <c r="I84" s="157">
        <f t="shared" si="20"/>
        <v>100</v>
      </c>
      <c r="J84" s="172">
        <f t="shared" si="21"/>
        <v>0</v>
      </c>
      <c r="K84" s="157">
        <f t="shared" si="22"/>
        <v>66.66666666666666</v>
      </c>
      <c r="L84" s="172">
        <f t="shared" si="23"/>
        <v>33.33333333333333</v>
      </c>
    </row>
    <row r="85" spans="1:12" ht="12">
      <c r="A85" s="278">
        <v>96</v>
      </c>
      <c r="B85" s="152" t="s">
        <v>110</v>
      </c>
      <c r="C85" s="295">
        <f t="shared" si="12"/>
        <v>24</v>
      </c>
      <c r="D85" s="66">
        <v>16</v>
      </c>
      <c r="E85" s="66">
        <v>8</v>
      </c>
      <c r="F85" s="295">
        <f t="shared" si="13"/>
        <v>24</v>
      </c>
      <c r="G85" s="66">
        <v>11</v>
      </c>
      <c r="H85" s="192">
        <v>13</v>
      </c>
      <c r="I85" s="286">
        <f t="shared" si="20"/>
        <v>66.66666666666666</v>
      </c>
      <c r="J85" s="287">
        <f t="shared" si="21"/>
        <v>33.33333333333333</v>
      </c>
      <c r="K85" s="288">
        <f t="shared" si="22"/>
        <v>45.83333333333333</v>
      </c>
      <c r="L85" s="287">
        <f t="shared" si="23"/>
        <v>54.166666666666664</v>
      </c>
    </row>
    <row r="86" ht="12">
      <c r="A86" s="11" t="s">
        <v>123</v>
      </c>
    </row>
  </sheetData>
  <sheetProtection/>
  <mergeCells count="17">
    <mergeCell ref="I24:J24"/>
    <mergeCell ref="K24:L24"/>
    <mergeCell ref="A6:L6"/>
    <mergeCell ref="F24:H24"/>
    <mergeCell ref="A23:A25"/>
    <mergeCell ref="B23:B25"/>
    <mergeCell ref="C23:H23"/>
    <mergeCell ref="I23:L23"/>
    <mergeCell ref="C24:E24"/>
    <mergeCell ref="A12:A14"/>
    <mergeCell ref="B12:B14"/>
    <mergeCell ref="C12:H12"/>
    <mergeCell ref="I12:L12"/>
    <mergeCell ref="C13:E13"/>
    <mergeCell ref="F13:H13"/>
    <mergeCell ref="I13:J13"/>
    <mergeCell ref="K13:L13"/>
  </mergeCells>
  <printOptions/>
  <pageMargins left="0.75" right="0.75" top="1" bottom="1" header="0" footer="0"/>
  <pageSetup horizontalDpi="600" verticalDpi="600" orientation="portrait"/>
  <ignoredErrors>
    <ignoredError sqref="D16:E19 G16:H19" formulaRange="1"/>
    <ignoredError sqref="A16" twoDigitTextYear="1"/>
  </ignoredErrors>
  <drawing r:id="rId1"/>
</worksheet>
</file>

<file path=xl/worksheets/sheet9.xml><?xml version="1.0" encoding="utf-8"?>
<worksheet xmlns="http://schemas.openxmlformats.org/spreadsheetml/2006/main" xmlns:r="http://schemas.openxmlformats.org/officeDocument/2006/relationships">
  <dimension ref="A6:L82"/>
  <sheetViews>
    <sheetView showGridLines="0" zoomScalePageLayoutView="0" workbookViewId="0" topLeftCell="A1">
      <selection activeCell="A6" sqref="A6:L6"/>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7.421875" style="12" customWidth="1"/>
    <col min="13" max="16384" width="11.421875" style="11" customWidth="1"/>
  </cols>
  <sheetData>
    <row r="1" ht="12"/>
    <row r="2" ht="12"/>
    <row r="3" ht="12"/>
    <row r="4" ht="12"/>
    <row r="5" ht="12"/>
    <row r="6" spans="1:12" s="20" customFormat="1" ht="16.5">
      <c r="A6" s="381" t="s">
        <v>50</v>
      </c>
      <c r="B6" s="381"/>
      <c r="C6" s="381"/>
      <c r="D6" s="381"/>
      <c r="E6" s="381"/>
      <c r="F6" s="381"/>
      <c r="G6" s="381"/>
      <c r="H6" s="381"/>
      <c r="I6" s="381"/>
      <c r="J6" s="381"/>
      <c r="K6" s="381"/>
      <c r="L6" s="381"/>
    </row>
    <row r="7" spans="1:12" ht="15" customHeight="1">
      <c r="A7" s="23" t="s">
        <v>131</v>
      </c>
      <c r="B7" s="23"/>
      <c r="C7" s="23"/>
      <c r="D7" s="23"/>
      <c r="E7" s="23"/>
      <c r="F7" s="23"/>
      <c r="G7" s="23"/>
      <c r="H7" s="23"/>
      <c r="I7" s="23"/>
      <c r="J7" s="23"/>
      <c r="K7" s="23"/>
      <c r="L7" s="23"/>
    </row>
    <row r="8" spans="1:12" ht="15" customHeight="1">
      <c r="A8" s="23" t="s">
        <v>134</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344" t="s">
        <v>172</v>
      </c>
      <c r="B11" s="24"/>
      <c r="C11" s="24"/>
      <c r="D11" s="24"/>
      <c r="E11" s="24"/>
      <c r="F11" s="24"/>
      <c r="G11" s="24"/>
      <c r="H11" s="24"/>
      <c r="I11" s="24"/>
      <c r="J11" s="24"/>
      <c r="K11" s="24"/>
      <c r="L11" s="24"/>
    </row>
    <row r="12" spans="1:12" ht="15" customHeight="1">
      <c r="A12" s="388" t="s">
        <v>4</v>
      </c>
      <c r="B12" s="398" t="s">
        <v>5</v>
      </c>
      <c r="C12" s="396" t="s">
        <v>15</v>
      </c>
      <c r="D12" s="382"/>
      <c r="E12" s="382"/>
      <c r="F12" s="382"/>
      <c r="G12" s="382"/>
      <c r="H12" s="383"/>
      <c r="I12" s="382" t="s">
        <v>10</v>
      </c>
      <c r="J12" s="382"/>
      <c r="K12" s="409"/>
      <c r="L12" s="410"/>
    </row>
    <row r="13" spans="1:12" ht="52.5" customHeight="1">
      <c r="A13" s="389"/>
      <c r="B13" s="399"/>
      <c r="C13" s="393" t="s">
        <v>132</v>
      </c>
      <c r="D13" s="394"/>
      <c r="E13" s="395"/>
      <c r="F13" s="394" t="s">
        <v>133</v>
      </c>
      <c r="G13" s="394"/>
      <c r="H13" s="395"/>
      <c r="I13" s="393" t="s">
        <v>132</v>
      </c>
      <c r="J13" s="394"/>
      <c r="K13" s="393" t="s">
        <v>133</v>
      </c>
      <c r="L13" s="395"/>
    </row>
    <row r="14" spans="1:12" ht="45" customHeight="1">
      <c r="A14" s="390"/>
      <c r="B14" s="400"/>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SUM(C16:C18)</f>
        <v>7016</v>
      </c>
      <c r="D15" s="153">
        <f t="shared" si="0"/>
        <v>439</v>
      </c>
      <c r="E15" s="154">
        <f t="shared" si="0"/>
        <v>6577</v>
      </c>
      <c r="F15" s="153">
        <f t="shared" si="0"/>
        <v>7004</v>
      </c>
      <c r="G15" s="153">
        <f t="shared" si="0"/>
        <v>159</v>
      </c>
      <c r="H15" s="154">
        <f t="shared" si="0"/>
        <v>6845</v>
      </c>
      <c r="I15" s="92">
        <f aca="true" t="shared" si="1" ref="I15:J18">(D15/$C15)*100</f>
        <v>6.257126567844925</v>
      </c>
      <c r="J15" s="91">
        <f t="shared" si="1"/>
        <v>93.74287343215506</v>
      </c>
      <c r="K15" s="166">
        <f aca="true" t="shared" si="2" ref="K15:L18">(G15/$F15)*100</f>
        <v>2.2701313535122787</v>
      </c>
      <c r="L15" s="276">
        <f t="shared" si="2"/>
        <v>97.72986864648772</v>
      </c>
    </row>
    <row r="16" spans="1:12" ht="15" customHeight="1">
      <c r="A16" s="163" t="s">
        <v>116</v>
      </c>
      <c r="B16" s="94" t="s">
        <v>113</v>
      </c>
      <c r="C16" s="78">
        <f aca="true" t="shared" si="3" ref="C16:H16">SUM(C26:C47)</f>
        <v>2108</v>
      </c>
      <c r="D16" s="76">
        <f t="shared" si="3"/>
        <v>140</v>
      </c>
      <c r="E16" s="77">
        <f t="shared" si="3"/>
        <v>1968</v>
      </c>
      <c r="F16" s="78">
        <f t="shared" si="3"/>
        <v>2104</v>
      </c>
      <c r="G16" s="76">
        <f t="shared" si="3"/>
        <v>48</v>
      </c>
      <c r="H16" s="77">
        <f t="shared" si="3"/>
        <v>2056</v>
      </c>
      <c r="I16" s="79">
        <f t="shared" si="1"/>
        <v>6.641366223908918</v>
      </c>
      <c r="J16" s="80">
        <f t="shared" si="1"/>
        <v>93.35863377609108</v>
      </c>
      <c r="K16" s="79">
        <f t="shared" si="2"/>
        <v>2.2813688212927756</v>
      </c>
      <c r="L16" s="80">
        <f t="shared" si="2"/>
        <v>97.71863117870723</v>
      </c>
    </row>
    <row r="17" spans="1:12" ht="12">
      <c r="A17" s="164" t="s">
        <v>117</v>
      </c>
      <c r="B17" s="277" t="s">
        <v>114</v>
      </c>
      <c r="C17" s="162">
        <f aca="true" t="shared" si="4" ref="C17:H17">SUM(C48:C50)</f>
        <v>2568</v>
      </c>
      <c r="D17" s="68">
        <f t="shared" si="4"/>
        <v>81</v>
      </c>
      <c r="E17" s="158">
        <f t="shared" si="4"/>
        <v>2487</v>
      </c>
      <c r="F17" s="68">
        <f t="shared" si="4"/>
        <v>2562</v>
      </c>
      <c r="G17" s="68">
        <f t="shared" si="4"/>
        <v>33</v>
      </c>
      <c r="H17" s="158">
        <f t="shared" si="4"/>
        <v>2529</v>
      </c>
      <c r="I17" s="157">
        <f t="shared" si="1"/>
        <v>3.1542056074766354</v>
      </c>
      <c r="J17" s="172">
        <f t="shared" si="1"/>
        <v>96.84579439252336</v>
      </c>
      <c r="K17" s="157">
        <f t="shared" si="2"/>
        <v>1.288056206088993</v>
      </c>
      <c r="L17" s="172">
        <f t="shared" si="2"/>
        <v>98.711943793911</v>
      </c>
    </row>
    <row r="18" spans="1:12" ht="15" customHeight="1">
      <c r="A18" s="165" t="s">
        <v>118</v>
      </c>
      <c r="B18" s="67" t="s">
        <v>115</v>
      </c>
      <c r="C18" s="84">
        <f aca="true" t="shared" si="5" ref="C18:H18">SUM(C51:C81)</f>
        <v>2340</v>
      </c>
      <c r="D18" s="82">
        <f t="shared" si="5"/>
        <v>218</v>
      </c>
      <c r="E18" s="83">
        <f t="shared" si="5"/>
        <v>2122</v>
      </c>
      <c r="F18" s="84">
        <f t="shared" si="5"/>
        <v>2338</v>
      </c>
      <c r="G18" s="82">
        <f t="shared" si="5"/>
        <v>78</v>
      </c>
      <c r="H18" s="83">
        <f t="shared" si="5"/>
        <v>2260</v>
      </c>
      <c r="I18" s="85">
        <f t="shared" si="1"/>
        <v>9.316239316239317</v>
      </c>
      <c r="J18" s="86">
        <f t="shared" si="1"/>
        <v>90.68376068376068</v>
      </c>
      <c r="K18" s="85">
        <f t="shared" si="2"/>
        <v>3.3361847733105217</v>
      </c>
      <c r="L18" s="86">
        <f t="shared" si="2"/>
        <v>96.66381522668948</v>
      </c>
    </row>
    <row r="19" spans="1:12" s="37" customFormat="1" ht="15" customHeight="1">
      <c r="A19" s="11" t="s">
        <v>123</v>
      </c>
      <c r="B19" s="94"/>
      <c r="C19" s="58"/>
      <c r="D19" s="58"/>
      <c r="E19" s="58"/>
      <c r="F19" s="58"/>
      <c r="G19" s="58"/>
      <c r="H19" s="58"/>
      <c r="I19" s="58"/>
      <c r="J19" s="58"/>
      <c r="K19" s="58"/>
      <c r="L19" s="58"/>
    </row>
    <row r="20" spans="1:12" s="37" customFormat="1" ht="15" customHeight="1">
      <c r="A20" s="93"/>
      <c r="B20" s="94"/>
      <c r="C20" s="58"/>
      <c r="D20" s="58"/>
      <c r="E20" s="58"/>
      <c r="F20" s="58"/>
      <c r="G20" s="58"/>
      <c r="H20" s="58"/>
      <c r="I20" s="58"/>
      <c r="J20" s="58"/>
      <c r="K20" s="58"/>
      <c r="L20" s="58"/>
    </row>
    <row r="21" spans="1:12" s="37" customFormat="1" ht="15" customHeight="1">
      <c r="A21" s="58"/>
      <c r="B21" s="58"/>
      <c r="C21" s="58"/>
      <c r="D21" s="58"/>
      <c r="E21" s="58"/>
      <c r="F21" s="58"/>
      <c r="G21" s="58"/>
      <c r="H21" s="58"/>
      <c r="I21" s="58"/>
      <c r="J21" s="58"/>
      <c r="K21" s="58"/>
      <c r="L21" s="58"/>
    </row>
    <row r="22" spans="1:12" ht="14.25">
      <c r="A22" s="388" t="s">
        <v>4</v>
      </c>
      <c r="B22" s="401" t="s">
        <v>5</v>
      </c>
      <c r="C22" s="396" t="s">
        <v>15</v>
      </c>
      <c r="D22" s="382"/>
      <c r="E22" s="382"/>
      <c r="F22" s="382"/>
      <c r="G22" s="382"/>
      <c r="H22" s="383"/>
      <c r="I22" s="382" t="s">
        <v>10</v>
      </c>
      <c r="J22" s="382"/>
      <c r="K22" s="409"/>
      <c r="L22" s="410"/>
    </row>
    <row r="23" spans="1:12" ht="45.75" customHeight="1">
      <c r="A23" s="389"/>
      <c r="B23" s="391"/>
      <c r="C23" s="393" t="s">
        <v>132</v>
      </c>
      <c r="D23" s="394"/>
      <c r="E23" s="395"/>
      <c r="F23" s="394" t="s">
        <v>133</v>
      </c>
      <c r="G23" s="394"/>
      <c r="H23" s="395"/>
      <c r="I23" s="393" t="s">
        <v>132</v>
      </c>
      <c r="J23" s="394"/>
      <c r="K23" s="393" t="s">
        <v>133</v>
      </c>
      <c r="L23" s="395"/>
    </row>
    <row r="24" spans="1:12" ht="36">
      <c r="A24" s="390"/>
      <c r="B24" s="392"/>
      <c r="C24" s="51" t="s">
        <v>111</v>
      </c>
      <c r="D24" s="26" t="s">
        <v>2</v>
      </c>
      <c r="E24" s="26" t="s">
        <v>14</v>
      </c>
      <c r="F24" s="51" t="s">
        <v>111</v>
      </c>
      <c r="G24" s="26" t="s">
        <v>2</v>
      </c>
      <c r="H24" s="43" t="s">
        <v>14</v>
      </c>
      <c r="I24" s="52" t="s">
        <v>2</v>
      </c>
      <c r="J24" s="26" t="s">
        <v>14</v>
      </c>
      <c r="K24" s="51" t="s">
        <v>2</v>
      </c>
      <c r="L24" s="49" t="s">
        <v>14</v>
      </c>
    </row>
    <row r="25" spans="1:12" ht="15" customHeight="1">
      <c r="A25" s="242" t="s">
        <v>0</v>
      </c>
      <c r="B25" s="134" t="s">
        <v>112</v>
      </c>
      <c r="C25" s="161">
        <f aca="true" t="shared" si="6" ref="C25:H25">SUM(C26:C81)</f>
        <v>7016</v>
      </c>
      <c r="D25" s="153">
        <f t="shared" si="6"/>
        <v>439</v>
      </c>
      <c r="E25" s="154">
        <f t="shared" si="6"/>
        <v>6577</v>
      </c>
      <c r="F25" s="153">
        <f t="shared" si="6"/>
        <v>7004</v>
      </c>
      <c r="G25" s="153">
        <f t="shared" si="6"/>
        <v>159</v>
      </c>
      <c r="H25" s="154">
        <f t="shared" si="6"/>
        <v>6845</v>
      </c>
      <c r="I25" s="92">
        <f>(D25/$C25)*100</f>
        <v>6.257126567844925</v>
      </c>
      <c r="J25" s="91">
        <f>(E25/$C25)*100</f>
        <v>93.74287343215506</v>
      </c>
      <c r="K25" s="166">
        <f>(G25/$F25)*100</f>
        <v>2.2701313535122787</v>
      </c>
      <c r="L25" s="276">
        <f>(H25/$F25)*100</f>
        <v>97.72986864648772</v>
      </c>
    </row>
    <row r="26" spans="1:12" ht="12">
      <c r="A26" s="245">
        <v>10</v>
      </c>
      <c r="B26" s="139" t="s">
        <v>57</v>
      </c>
      <c r="C26" s="53">
        <f>SUM(D26:E26)</f>
        <v>444</v>
      </c>
      <c r="D26" s="27">
        <v>36</v>
      </c>
      <c r="E26" s="27">
        <v>408</v>
      </c>
      <c r="F26" s="53">
        <f>SUM(G26:H26)</f>
        <v>444</v>
      </c>
      <c r="G26" s="27">
        <v>9</v>
      </c>
      <c r="H26" s="45">
        <v>435</v>
      </c>
      <c r="I26" s="102">
        <f aca="true" t="shared" si="7" ref="I26:J47">(D26/$C26)*100</f>
        <v>8.108108108108109</v>
      </c>
      <c r="J26" s="103">
        <f t="shared" si="7"/>
        <v>91.8918918918919</v>
      </c>
      <c r="K26" s="102">
        <f aca="true" t="shared" si="8" ref="K26:L47">(G26/$F26)*100</f>
        <v>2.027027027027027</v>
      </c>
      <c r="L26" s="103">
        <f t="shared" si="8"/>
        <v>97.97297297297297</v>
      </c>
    </row>
    <row r="27" spans="1:12" ht="12">
      <c r="A27" s="164">
        <v>11</v>
      </c>
      <c r="B27" s="284" t="s">
        <v>58</v>
      </c>
      <c r="C27" s="162">
        <f aca="true" t="shared" si="9" ref="C27:C81">SUM(D27:E27)</f>
        <v>41</v>
      </c>
      <c r="D27" s="68">
        <v>5</v>
      </c>
      <c r="E27" s="158">
        <v>36</v>
      </c>
      <c r="F27" s="68">
        <f aca="true" t="shared" si="10" ref="F27:F81">SUM(G27:H27)</f>
        <v>41</v>
      </c>
      <c r="G27" s="68">
        <v>2</v>
      </c>
      <c r="H27" s="158">
        <v>39</v>
      </c>
      <c r="I27" s="157">
        <f t="shared" si="7"/>
        <v>12.195121951219512</v>
      </c>
      <c r="J27" s="172">
        <f t="shared" si="7"/>
        <v>87.8048780487805</v>
      </c>
      <c r="K27" s="157">
        <f t="shared" si="8"/>
        <v>4.878048780487805</v>
      </c>
      <c r="L27" s="172">
        <f t="shared" si="8"/>
        <v>95.1219512195122</v>
      </c>
    </row>
    <row r="28" spans="1:12" ht="12">
      <c r="A28" s="245">
        <v>13</v>
      </c>
      <c r="B28" s="141" t="s">
        <v>59</v>
      </c>
      <c r="C28" s="53">
        <f t="shared" si="9"/>
        <v>59</v>
      </c>
      <c r="D28" s="27">
        <v>4</v>
      </c>
      <c r="E28" s="27">
        <v>55</v>
      </c>
      <c r="F28" s="53">
        <f t="shared" si="10"/>
        <v>59</v>
      </c>
      <c r="G28" s="27">
        <v>2</v>
      </c>
      <c r="H28" s="45">
        <v>57</v>
      </c>
      <c r="I28" s="102">
        <f t="shared" si="7"/>
        <v>6.779661016949152</v>
      </c>
      <c r="J28" s="103">
        <f t="shared" si="7"/>
        <v>93.22033898305084</v>
      </c>
      <c r="K28" s="102">
        <f t="shared" si="8"/>
        <v>3.389830508474576</v>
      </c>
      <c r="L28" s="103">
        <f t="shared" si="8"/>
        <v>96.61016949152543</v>
      </c>
    </row>
    <row r="29" spans="1:12" ht="12">
      <c r="A29" s="164">
        <v>14</v>
      </c>
      <c r="B29" s="284" t="s">
        <v>60</v>
      </c>
      <c r="C29" s="162">
        <f t="shared" si="9"/>
        <v>149</v>
      </c>
      <c r="D29" s="68">
        <v>7</v>
      </c>
      <c r="E29" s="158">
        <v>142</v>
      </c>
      <c r="F29" s="68">
        <f t="shared" si="10"/>
        <v>149</v>
      </c>
      <c r="G29" s="68">
        <v>2</v>
      </c>
      <c r="H29" s="158">
        <v>147</v>
      </c>
      <c r="I29" s="157">
        <f t="shared" si="7"/>
        <v>4.697986577181208</v>
      </c>
      <c r="J29" s="172">
        <f t="shared" si="7"/>
        <v>95.30201342281879</v>
      </c>
      <c r="K29" s="157">
        <f t="shared" si="8"/>
        <v>1.342281879194631</v>
      </c>
      <c r="L29" s="172">
        <f t="shared" si="8"/>
        <v>98.65771812080537</v>
      </c>
    </row>
    <row r="30" spans="1:12" ht="12">
      <c r="A30" s="245">
        <v>15</v>
      </c>
      <c r="B30" s="141" t="s">
        <v>61</v>
      </c>
      <c r="C30" s="53">
        <f t="shared" si="9"/>
        <v>89</v>
      </c>
      <c r="D30" s="27">
        <v>4</v>
      </c>
      <c r="E30" s="27">
        <v>85</v>
      </c>
      <c r="F30" s="53">
        <f t="shared" si="10"/>
        <v>87</v>
      </c>
      <c r="G30" s="27">
        <v>4</v>
      </c>
      <c r="H30" s="45">
        <v>83</v>
      </c>
      <c r="I30" s="102">
        <f t="shared" si="7"/>
        <v>4.49438202247191</v>
      </c>
      <c r="J30" s="103">
        <f t="shared" si="7"/>
        <v>95.50561797752809</v>
      </c>
      <c r="K30" s="102">
        <f t="shared" si="8"/>
        <v>4.597701149425287</v>
      </c>
      <c r="L30" s="103">
        <f t="shared" si="8"/>
        <v>95.40229885057471</v>
      </c>
    </row>
    <row r="31" spans="1:12" ht="12">
      <c r="A31" s="164">
        <v>16</v>
      </c>
      <c r="B31" s="284" t="s">
        <v>62</v>
      </c>
      <c r="C31" s="162">
        <f t="shared" si="9"/>
        <v>58</v>
      </c>
      <c r="D31" s="68">
        <v>1</v>
      </c>
      <c r="E31" s="158">
        <v>57</v>
      </c>
      <c r="F31" s="68">
        <f t="shared" si="10"/>
        <v>58</v>
      </c>
      <c r="G31" s="68">
        <v>2</v>
      </c>
      <c r="H31" s="158">
        <v>56</v>
      </c>
      <c r="I31" s="157">
        <f t="shared" si="7"/>
        <v>1.7241379310344827</v>
      </c>
      <c r="J31" s="172">
        <f t="shared" si="7"/>
        <v>98.27586206896551</v>
      </c>
      <c r="K31" s="157">
        <f t="shared" si="8"/>
        <v>3.4482758620689653</v>
      </c>
      <c r="L31" s="172">
        <f t="shared" si="8"/>
        <v>96.55172413793103</v>
      </c>
    </row>
    <row r="32" spans="1:12" ht="12">
      <c r="A32" s="245">
        <v>17</v>
      </c>
      <c r="B32" s="141" t="s">
        <v>63</v>
      </c>
      <c r="C32" s="53">
        <f t="shared" si="9"/>
        <v>41</v>
      </c>
      <c r="D32" s="27">
        <v>8</v>
      </c>
      <c r="E32" s="27">
        <v>33</v>
      </c>
      <c r="F32" s="53">
        <f t="shared" si="10"/>
        <v>41</v>
      </c>
      <c r="G32" s="27">
        <v>1</v>
      </c>
      <c r="H32" s="45">
        <v>40</v>
      </c>
      <c r="I32" s="102">
        <f t="shared" si="7"/>
        <v>19.51219512195122</v>
      </c>
      <c r="J32" s="103">
        <f t="shared" si="7"/>
        <v>80.48780487804879</v>
      </c>
      <c r="K32" s="102">
        <f t="shared" si="8"/>
        <v>2.4390243902439024</v>
      </c>
      <c r="L32" s="103">
        <f t="shared" si="8"/>
        <v>97.5609756097561</v>
      </c>
    </row>
    <row r="33" spans="1:12" ht="12">
      <c r="A33" s="164">
        <v>18</v>
      </c>
      <c r="B33" s="284" t="s">
        <v>64</v>
      </c>
      <c r="C33" s="162">
        <f t="shared" si="9"/>
        <v>101</v>
      </c>
      <c r="D33" s="68">
        <v>1</v>
      </c>
      <c r="E33" s="158">
        <v>100</v>
      </c>
      <c r="F33" s="68">
        <f t="shared" si="10"/>
        <v>100</v>
      </c>
      <c r="G33" s="68"/>
      <c r="H33" s="158">
        <v>100</v>
      </c>
      <c r="I33" s="157">
        <f t="shared" si="7"/>
        <v>0.9900990099009901</v>
      </c>
      <c r="J33" s="172">
        <f t="shared" si="7"/>
        <v>99.00990099009901</v>
      </c>
      <c r="K33" s="157">
        <f t="shared" si="8"/>
        <v>0</v>
      </c>
      <c r="L33" s="172">
        <f t="shared" si="8"/>
        <v>100</v>
      </c>
    </row>
    <row r="34" spans="1:12" ht="12">
      <c r="A34" s="245">
        <v>19</v>
      </c>
      <c r="B34" s="143" t="s">
        <v>65</v>
      </c>
      <c r="C34" s="53">
        <f t="shared" si="9"/>
        <v>26</v>
      </c>
      <c r="D34" s="27">
        <v>2</v>
      </c>
      <c r="E34" s="27">
        <v>24</v>
      </c>
      <c r="F34" s="53">
        <f t="shared" si="10"/>
        <v>26</v>
      </c>
      <c r="G34" s="27"/>
      <c r="H34" s="45">
        <v>26</v>
      </c>
      <c r="I34" s="102">
        <f t="shared" si="7"/>
        <v>7.6923076923076925</v>
      </c>
      <c r="J34" s="103">
        <f t="shared" si="7"/>
        <v>92.3076923076923</v>
      </c>
      <c r="K34" s="102">
        <f t="shared" si="8"/>
        <v>0</v>
      </c>
      <c r="L34" s="103">
        <f t="shared" si="8"/>
        <v>100</v>
      </c>
    </row>
    <row r="35" spans="1:12" ht="12">
      <c r="A35" s="164">
        <v>20</v>
      </c>
      <c r="B35" s="284" t="s">
        <v>66</v>
      </c>
      <c r="C35" s="162">
        <f t="shared" si="9"/>
        <v>179</v>
      </c>
      <c r="D35" s="68">
        <v>21</v>
      </c>
      <c r="E35" s="158">
        <v>158</v>
      </c>
      <c r="F35" s="68">
        <f t="shared" si="10"/>
        <v>179</v>
      </c>
      <c r="G35" s="68">
        <v>8</v>
      </c>
      <c r="H35" s="158">
        <v>171</v>
      </c>
      <c r="I35" s="157">
        <f t="shared" si="7"/>
        <v>11.731843575418994</v>
      </c>
      <c r="J35" s="172">
        <f t="shared" si="7"/>
        <v>88.26815642458101</v>
      </c>
      <c r="K35" s="157">
        <f t="shared" si="8"/>
        <v>4.4692737430167595</v>
      </c>
      <c r="L35" s="172">
        <f t="shared" si="8"/>
        <v>95.53072625698324</v>
      </c>
    </row>
    <row r="36" spans="1:12" ht="12.75" customHeight="1">
      <c r="A36" s="245">
        <v>21</v>
      </c>
      <c r="B36" s="141" t="s">
        <v>67</v>
      </c>
      <c r="C36" s="53">
        <f t="shared" si="9"/>
        <v>54</v>
      </c>
      <c r="D36" s="27">
        <v>6</v>
      </c>
      <c r="E36" s="27">
        <v>48</v>
      </c>
      <c r="F36" s="53">
        <f t="shared" si="10"/>
        <v>54</v>
      </c>
      <c r="G36" s="27">
        <v>1</v>
      </c>
      <c r="H36" s="45">
        <v>53</v>
      </c>
      <c r="I36" s="102">
        <f t="shared" si="7"/>
        <v>11.11111111111111</v>
      </c>
      <c r="J36" s="103">
        <f t="shared" si="7"/>
        <v>88.88888888888889</v>
      </c>
      <c r="K36" s="102">
        <f t="shared" si="8"/>
        <v>1.8518518518518516</v>
      </c>
      <c r="L36" s="103">
        <f t="shared" si="8"/>
        <v>98.14814814814815</v>
      </c>
    </row>
    <row r="37" spans="1:12" ht="12">
      <c r="A37" s="164">
        <v>22</v>
      </c>
      <c r="B37" s="284" t="s">
        <v>68</v>
      </c>
      <c r="C37" s="162">
        <f t="shared" si="9"/>
        <v>154</v>
      </c>
      <c r="D37" s="68">
        <v>10</v>
      </c>
      <c r="E37" s="158">
        <v>144</v>
      </c>
      <c r="F37" s="68">
        <f t="shared" si="10"/>
        <v>154</v>
      </c>
      <c r="G37" s="68">
        <v>3</v>
      </c>
      <c r="H37" s="158">
        <v>151</v>
      </c>
      <c r="I37" s="157">
        <f t="shared" si="7"/>
        <v>6.493506493506493</v>
      </c>
      <c r="J37" s="172">
        <f t="shared" si="7"/>
        <v>93.5064935064935</v>
      </c>
      <c r="K37" s="157">
        <f t="shared" si="8"/>
        <v>1.948051948051948</v>
      </c>
      <c r="L37" s="172">
        <f t="shared" si="8"/>
        <v>98.05194805194806</v>
      </c>
    </row>
    <row r="38" spans="1:12" ht="12">
      <c r="A38" s="245">
        <v>23</v>
      </c>
      <c r="B38" s="143" t="s">
        <v>69</v>
      </c>
      <c r="C38" s="53">
        <f t="shared" si="9"/>
        <v>130</v>
      </c>
      <c r="D38" s="27">
        <v>8</v>
      </c>
      <c r="E38" s="27">
        <v>122</v>
      </c>
      <c r="F38" s="53">
        <f t="shared" si="10"/>
        <v>130</v>
      </c>
      <c r="G38" s="27">
        <v>1</v>
      </c>
      <c r="H38" s="45">
        <v>129</v>
      </c>
      <c r="I38" s="102">
        <f t="shared" si="7"/>
        <v>6.153846153846154</v>
      </c>
      <c r="J38" s="103">
        <f t="shared" si="7"/>
        <v>93.84615384615384</v>
      </c>
      <c r="K38" s="102">
        <f t="shared" si="8"/>
        <v>0.7692307692307693</v>
      </c>
      <c r="L38" s="103">
        <f t="shared" si="8"/>
        <v>99.23076923076923</v>
      </c>
    </row>
    <row r="39" spans="1:12" ht="12">
      <c r="A39" s="164">
        <v>24</v>
      </c>
      <c r="B39" s="284" t="s">
        <v>70</v>
      </c>
      <c r="C39" s="162">
        <f t="shared" si="9"/>
        <v>45</v>
      </c>
      <c r="D39" s="68">
        <v>3</v>
      </c>
      <c r="E39" s="158">
        <v>42</v>
      </c>
      <c r="F39" s="68">
        <f t="shared" si="10"/>
        <v>45</v>
      </c>
      <c r="G39" s="68">
        <v>2</v>
      </c>
      <c r="H39" s="158">
        <v>43</v>
      </c>
      <c r="I39" s="157">
        <f t="shared" si="7"/>
        <v>6.666666666666667</v>
      </c>
      <c r="J39" s="172">
        <f t="shared" si="7"/>
        <v>93.33333333333333</v>
      </c>
      <c r="K39" s="157">
        <f t="shared" si="8"/>
        <v>4.444444444444445</v>
      </c>
      <c r="L39" s="172">
        <f t="shared" si="8"/>
        <v>95.55555555555556</v>
      </c>
    </row>
    <row r="40" spans="1:12" ht="12">
      <c r="A40" s="245">
        <v>25</v>
      </c>
      <c r="B40" s="143" t="s">
        <v>71</v>
      </c>
      <c r="C40" s="53">
        <f t="shared" si="9"/>
        <v>140</v>
      </c>
      <c r="D40" s="27">
        <v>5</v>
      </c>
      <c r="E40" s="27">
        <v>135</v>
      </c>
      <c r="F40" s="53">
        <f t="shared" si="10"/>
        <v>139</v>
      </c>
      <c r="G40" s="27">
        <v>3</v>
      </c>
      <c r="H40" s="45">
        <v>136</v>
      </c>
      <c r="I40" s="102">
        <f t="shared" si="7"/>
        <v>3.571428571428571</v>
      </c>
      <c r="J40" s="103">
        <f t="shared" si="7"/>
        <v>96.42857142857143</v>
      </c>
      <c r="K40" s="102">
        <f t="shared" si="8"/>
        <v>2.158273381294964</v>
      </c>
      <c r="L40" s="103">
        <f t="shared" si="8"/>
        <v>97.84172661870504</v>
      </c>
    </row>
    <row r="41" spans="1:12" ht="12">
      <c r="A41" s="164">
        <v>27</v>
      </c>
      <c r="B41" s="284" t="s">
        <v>72</v>
      </c>
      <c r="C41" s="162">
        <f t="shared" si="9"/>
        <v>48</v>
      </c>
      <c r="D41" s="68">
        <v>3</v>
      </c>
      <c r="E41" s="158">
        <v>45</v>
      </c>
      <c r="F41" s="68">
        <f t="shared" si="10"/>
        <v>48</v>
      </c>
      <c r="G41" s="68"/>
      <c r="H41" s="158">
        <v>48</v>
      </c>
      <c r="I41" s="157">
        <f t="shared" si="7"/>
        <v>6.25</v>
      </c>
      <c r="J41" s="172">
        <f t="shared" si="7"/>
        <v>93.75</v>
      </c>
      <c r="K41" s="157">
        <f t="shared" si="8"/>
        <v>0</v>
      </c>
      <c r="L41" s="172">
        <f t="shared" si="8"/>
        <v>100</v>
      </c>
    </row>
    <row r="42" spans="1:12" ht="12">
      <c r="A42" s="245">
        <v>28</v>
      </c>
      <c r="B42" s="143" t="s">
        <v>73</v>
      </c>
      <c r="C42" s="53">
        <f t="shared" si="9"/>
        <v>113</v>
      </c>
      <c r="D42" s="27">
        <v>5</v>
      </c>
      <c r="E42" s="27">
        <v>108</v>
      </c>
      <c r="F42" s="53">
        <f t="shared" si="10"/>
        <v>113</v>
      </c>
      <c r="G42" s="27">
        <v>3</v>
      </c>
      <c r="H42" s="45">
        <v>110</v>
      </c>
      <c r="I42" s="102">
        <f t="shared" si="7"/>
        <v>4.424778761061947</v>
      </c>
      <c r="J42" s="103">
        <f t="shared" si="7"/>
        <v>95.57522123893806</v>
      </c>
      <c r="K42" s="102">
        <f t="shared" si="8"/>
        <v>2.6548672566371683</v>
      </c>
      <c r="L42" s="103">
        <f t="shared" si="8"/>
        <v>97.34513274336283</v>
      </c>
    </row>
    <row r="43" spans="1:12" ht="12">
      <c r="A43" s="164">
        <v>29</v>
      </c>
      <c r="B43" s="284" t="s">
        <v>74</v>
      </c>
      <c r="C43" s="162">
        <f t="shared" si="9"/>
        <v>58</v>
      </c>
      <c r="D43" s="68">
        <v>1</v>
      </c>
      <c r="E43" s="158">
        <v>57</v>
      </c>
      <c r="F43" s="68">
        <f t="shared" si="10"/>
        <v>58</v>
      </c>
      <c r="G43" s="68"/>
      <c r="H43" s="158">
        <v>58</v>
      </c>
      <c r="I43" s="157">
        <f t="shared" si="7"/>
        <v>1.7241379310344827</v>
      </c>
      <c r="J43" s="172">
        <f t="shared" si="7"/>
        <v>98.27586206896551</v>
      </c>
      <c r="K43" s="157">
        <f t="shared" si="8"/>
        <v>0</v>
      </c>
      <c r="L43" s="172">
        <f t="shared" si="8"/>
        <v>100</v>
      </c>
    </row>
    <row r="44" spans="1:12" ht="12">
      <c r="A44" s="245">
        <v>30</v>
      </c>
      <c r="B44" s="143" t="s">
        <v>75</v>
      </c>
      <c r="C44" s="53">
        <f t="shared" si="9"/>
        <v>19</v>
      </c>
      <c r="D44" s="27">
        <v>2</v>
      </c>
      <c r="E44" s="27">
        <v>17</v>
      </c>
      <c r="F44" s="53">
        <f t="shared" si="10"/>
        <v>19</v>
      </c>
      <c r="G44" s="27">
        <v>1</v>
      </c>
      <c r="H44" s="45">
        <v>18</v>
      </c>
      <c r="I44" s="102">
        <f t="shared" si="7"/>
        <v>10.526315789473683</v>
      </c>
      <c r="J44" s="103">
        <f t="shared" si="7"/>
        <v>89.47368421052632</v>
      </c>
      <c r="K44" s="102">
        <f t="shared" si="8"/>
        <v>5.263157894736842</v>
      </c>
      <c r="L44" s="103">
        <f t="shared" si="8"/>
        <v>94.73684210526315</v>
      </c>
    </row>
    <row r="45" spans="1:12" ht="12">
      <c r="A45" s="164">
        <v>31</v>
      </c>
      <c r="B45" s="284" t="s">
        <v>76</v>
      </c>
      <c r="C45" s="162">
        <f t="shared" si="9"/>
        <v>90</v>
      </c>
      <c r="D45" s="68">
        <v>2</v>
      </c>
      <c r="E45" s="158">
        <v>88</v>
      </c>
      <c r="F45" s="68">
        <f t="shared" si="10"/>
        <v>90</v>
      </c>
      <c r="G45" s="68">
        <v>1</v>
      </c>
      <c r="H45" s="158">
        <v>89</v>
      </c>
      <c r="I45" s="157">
        <f t="shared" si="7"/>
        <v>2.2222222222222223</v>
      </c>
      <c r="J45" s="172">
        <f t="shared" si="7"/>
        <v>97.77777777777777</v>
      </c>
      <c r="K45" s="157">
        <f t="shared" si="8"/>
        <v>1.1111111111111112</v>
      </c>
      <c r="L45" s="172">
        <f t="shared" si="8"/>
        <v>98.88888888888889</v>
      </c>
    </row>
    <row r="46" spans="1:12" ht="12">
      <c r="A46" s="245">
        <v>32</v>
      </c>
      <c r="B46" s="143" t="s">
        <v>9</v>
      </c>
      <c r="C46" s="53">
        <f t="shared" si="9"/>
        <v>58</v>
      </c>
      <c r="D46" s="27">
        <v>6</v>
      </c>
      <c r="E46" s="27">
        <v>52</v>
      </c>
      <c r="F46" s="53">
        <f t="shared" si="10"/>
        <v>58</v>
      </c>
      <c r="G46" s="27">
        <v>3</v>
      </c>
      <c r="H46" s="45">
        <v>55</v>
      </c>
      <c r="I46" s="102">
        <f t="shared" si="7"/>
        <v>10.344827586206897</v>
      </c>
      <c r="J46" s="103">
        <f t="shared" si="7"/>
        <v>89.65517241379311</v>
      </c>
      <c r="K46" s="102">
        <f t="shared" si="8"/>
        <v>5.172413793103448</v>
      </c>
      <c r="L46" s="103">
        <f t="shared" si="8"/>
        <v>94.82758620689656</v>
      </c>
    </row>
    <row r="47" spans="1:12" ht="12">
      <c r="A47" s="164">
        <v>33</v>
      </c>
      <c r="B47" s="284" t="s">
        <v>142</v>
      </c>
      <c r="C47" s="162">
        <f t="shared" si="9"/>
        <v>12</v>
      </c>
      <c r="D47" s="68"/>
      <c r="E47" s="158">
        <v>12</v>
      </c>
      <c r="F47" s="68">
        <f t="shared" si="10"/>
        <v>12</v>
      </c>
      <c r="G47" s="68"/>
      <c r="H47" s="158">
        <v>12</v>
      </c>
      <c r="I47" s="157">
        <f t="shared" si="7"/>
        <v>0</v>
      </c>
      <c r="J47" s="172">
        <f t="shared" si="7"/>
        <v>100</v>
      </c>
      <c r="K47" s="157">
        <f t="shared" si="8"/>
        <v>0</v>
      </c>
      <c r="L47" s="172">
        <f t="shared" si="8"/>
        <v>100</v>
      </c>
    </row>
    <row r="48" spans="1:12" ht="12">
      <c r="A48" s="249">
        <v>45</v>
      </c>
      <c r="B48" s="143" t="s">
        <v>77</v>
      </c>
      <c r="C48" s="53">
        <f t="shared" si="9"/>
        <v>466</v>
      </c>
      <c r="D48" s="27">
        <v>14</v>
      </c>
      <c r="E48" s="27">
        <v>452</v>
      </c>
      <c r="F48" s="53">
        <f t="shared" si="10"/>
        <v>465</v>
      </c>
      <c r="G48" s="27">
        <v>6</v>
      </c>
      <c r="H48" s="45">
        <v>459</v>
      </c>
      <c r="I48" s="102">
        <f aca="true" t="shared" si="11" ref="I48:J50">(D48/$C48)*100</f>
        <v>3.004291845493562</v>
      </c>
      <c r="J48" s="103">
        <f t="shared" si="11"/>
        <v>96.99570815450643</v>
      </c>
      <c r="K48" s="102">
        <f aca="true" t="shared" si="12" ref="K48:L50">(G48/$F48)*100</f>
        <v>1.2903225806451613</v>
      </c>
      <c r="L48" s="103">
        <f t="shared" si="12"/>
        <v>98.70967741935483</v>
      </c>
    </row>
    <row r="49" spans="1:12" ht="12">
      <c r="A49" s="164">
        <v>46</v>
      </c>
      <c r="B49" s="284" t="s">
        <v>78</v>
      </c>
      <c r="C49" s="162">
        <f t="shared" si="9"/>
        <v>1063</v>
      </c>
      <c r="D49" s="68">
        <v>35</v>
      </c>
      <c r="E49" s="158">
        <v>1028</v>
      </c>
      <c r="F49" s="68">
        <f t="shared" si="10"/>
        <v>1063</v>
      </c>
      <c r="G49" s="68">
        <v>15</v>
      </c>
      <c r="H49" s="158">
        <v>1048</v>
      </c>
      <c r="I49" s="157">
        <f t="shared" si="11"/>
        <v>3.2925682031984946</v>
      </c>
      <c r="J49" s="172">
        <f t="shared" si="11"/>
        <v>96.7074317968015</v>
      </c>
      <c r="K49" s="157">
        <f t="shared" si="12"/>
        <v>1.4111006585136407</v>
      </c>
      <c r="L49" s="172">
        <f t="shared" si="12"/>
        <v>98.58889934148635</v>
      </c>
    </row>
    <row r="50" spans="1:12" ht="12">
      <c r="A50" s="249">
        <v>47</v>
      </c>
      <c r="B50" s="143" t="s">
        <v>79</v>
      </c>
      <c r="C50" s="53">
        <f t="shared" si="9"/>
        <v>1039</v>
      </c>
      <c r="D50" s="27">
        <v>32</v>
      </c>
      <c r="E50" s="27">
        <v>1007</v>
      </c>
      <c r="F50" s="53">
        <f t="shared" si="10"/>
        <v>1034</v>
      </c>
      <c r="G50" s="27">
        <v>12</v>
      </c>
      <c r="H50" s="45">
        <v>1022</v>
      </c>
      <c r="I50" s="102">
        <f t="shared" si="11"/>
        <v>3.079884504331088</v>
      </c>
      <c r="J50" s="103">
        <f t="shared" si="11"/>
        <v>96.92011549566891</v>
      </c>
      <c r="K50" s="102">
        <f t="shared" si="12"/>
        <v>1.160541586073501</v>
      </c>
      <c r="L50" s="103">
        <f t="shared" si="12"/>
        <v>98.8394584139265</v>
      </c>
    </row>
    <row r="51" spans="1:12" ht="12">
      <c r="A51" s="164">
        <v>52</v>
      </c>
      <c r="B51" s="284" t="s">
        <v>80</v>
      </c>
      <c r="C51" s="162">
        <f t="shared" si="9"/>
        <v>152</v>
      </c>
      <c r="D51" s="68">
        <v>4</v>
      </c>
      <c r="E51" s="158">
        <v>148</v>
      </c>
      <c r="F51" s="68">
        <f t="shared" si="10"/>
        <v>152</v>
      </c>
      <c r="G51" s="68">
        <v>3</v>
      </c>
      <c r="H51" s="158">
        <v>149</v>
      </c>
      <c r="I51" s="157">
        <f aca="true" t="shared" si="13" ref="I51:I81">(D51/$C51)*100</f>
        <v>2.631578947368421</v>
      </c>
      <c r="J51" s="172">
        <f aca="true" t="shared" si="14" ref="J51:J81">(E51/$C51)*100</f>
        <v>97.36842105263158</v>
      </c>
      <c r="K51" s="157">
        <f aca="true" t="shared" si="15" ref="K51:K81">(G51/$F51)*100</f>
        <v>1.9736842105263157</v>
      </c>
      <c r="L51" s="172">
        <f aca="true" t="shared" si="16" ref="L51:L81">(H51/$F51)*100</f>
        <v>98.02631578947368</v>
      </c>
    </row>
    <row r="52" spans="1:12" s="16" customFormat="1" ht="12">
      <c r="A52" s="249">
        <v>53</v>
      </c>
      <c r="B52" s="143" t="s">
        <v>81</v>
      </c>
      <c r="C52" s="53">
        <f t="shared" si="9"/>
        <v>38</v>
      </c>
      <c r="D52" s="196">
        <v>2</v>
      </c>
      <c r="E52" s="196">
        <v>36</v>
      </c>
      <c r="F52" s="53">
        <f t="shared" si="10"/>
        <v>38</v>
      </c>
      <c r="G52" s="196"/>
      <c r="H52" s="197">
        <v>38</v>
      </c>
      <c r="I52" s="102">
        <f t="shared" si="13"/>
        <v>5.263157894736842</v>
      </c>
      <c r="J52" s="103">
        <f t="shared" si="14"/>
        <v>94.73684210526315</v>
      </c>
      <c r="K52" s="102">
        <f t="shared" si="15"/>
        <v>0</v>
      </c>
      <c r="L52" s="103">
        <f t="shared" si="16"/>
        <v>100</v>
      </c>
    </row>
    <row r="53" spans="1:12" ht="12">
      <c r="A53" s="164">
        <v>55</v>
      </c>
      <c r="B53" s="284" t="s">
        <v>82</v>
      </c>
      <c r="C53" s="162">
        <f t="shared" si="9"/>
        <v>442</v>
      </c>
      <c r="D53" s="68">
        <v>48</v>
      </c>
      <c r="E53" s="158">
        <v>394</v>
      </c>
      <c r="F53" s="68">
        <f t="shared" si="10"/>
        <v>441</v>
      </c>
      <c r="G53" s="68">
        <v>15</v>
      </c>
      <c r="H53" s="158">
        <v>426</v>
      </c>
      <c r="I53" s="157">
        <f t="shared" si="13"/>
        <v>10.85972850678733</v>
      </c>
      <c r="J53" s="172">
        <f t="shared" si="14"/>
        <v>89.14027149321268</v>
      </c>
      <c r="K53" s="157">
        <f t="shared" si="15"/>
        <v>3.4013605442176873</v>
      </c>
      <c r="L53" s="172">
        <f t="shared" si="16"/>
        <v>96.5986394557823</v>
      </c>
    </row>
    <row r="54" spans="1:12" ht="12">
      <c r="A54" s="249">
        <v>56</v>
      </c>
      <c r="B54" s="143" t="s">
        <v>83</v>
      </c>
      <c r="C54" s="53">
        <f t="shared" si="9"/>
        <v>125</v>
      </c>
      <c r="D54" s="196">
        <v>3</v>
      </c>
      <c r="E54" s="196">
        <v>122</v>
      </c>
      <c r="F54" s="53">
        <f t="shared" si="10"/>
        <v>125</v>
      </c>
      <c r="G54" s="196">
        <v>5</v>
      </c>
      <c r="H54" s="197">
        <v>120</v>
      </c>
      <c r="I54" s="102">
        <f t="shared" si="13"/>
        <v>2.4</v>
      </c>
      <c r="J54" s="103">
        <f t="shared" si="14"/>
        <v>97.6</v>
      </c>
      <c r="K54" s="102">
        <f t="shared" si="15"/>
        <v>4</v>
      </c>
      <c r="L54" s="103">
        <f t="shared" si="16"/>
        <v>96</v>
      </c>
    </row>
    <row r="55" spans="1:12" s="13" customFormat="1" ht="12">
      <c r="A55" s="164">
        <v>58</v>
      </c>
      <c r="B55" s="284" t="s">
        <v>84</v>
      </c>
      <c r="C55" s="162">
        <f t="shared" si="9"/>
        <v>53</v>
      </c>
      <c r="D55" s="68">
        <v>4</v>
      </c>
      <c r="E55" s="158">
        <v>49</v>
      </c>
      <c r="F55" s="68">
        <f t="shared" si="10"/>
        <v>53</v>
      </c>
      <c r="G55" s="68">
        <v>2</v>
      </c>
      <c r="H55" s="158">
        <v>51</v>
      </c>
      <c r="I55" s="157">
        <f t="shared" si="13"/>
        <v>7.547169811320755</v>
      </c>
      <c r="J55" s="172">
        <f t="shared" si="14"/>
        <v>92.45283018867924</v>
      </c>
      <c r="K55" s="157">
        <f t="shared" si="15"/>
        <v>3.7735849056603774</v>
      </c>
      <c r="L55" s="172">
        <f t="shared" si="16"/>
        <v>96.22641509433963</v>
      </c>
    </row>
    <row r="56" spans="1:12" s="13" customFormat="1" ht="12">
      <c r="A56" s="249">
        <v>59</v>
      </c>
      <c r="B56" s="143" t="s">
        <v>85</v>
      </c>
      <c r="C56" s="53">
        <f t="shared" si="9"/>
        <v>34</v>
      </c>
      <c r="D56" s="196">
        <v>1</v>
      </c>
      <c r="E56" s="196">
        <v>33</v>
      </c>
      <c r="F56" s="53">
        <f t="shared" si="10"/>
        <v>34</v>
      </c>
      <c r="G56" s="196"/>
      <c r="H56" s="197">
        <v>34</v>
      </c>
      <c r="I56" s="102">
        <f t="shared" si="13"/>
        <v>2.941176470588235</v>
      </c>
      <c r="J56" s="103">
        <f t="shared" si="14"/>
        <v>97.05882352941177</v>
      </c>
      <c r="K56" s="102">
        <f t="shared" si="15"/>
        <v>0</v>
      </c>
      <c r="L56" s="103">
        <f t="shared" si="16"/>
        <v>100</v>
      </c>
    </row>
    <row r="57" spans="1:12" s="13" customFormat="1" ht="12">
      <c r="A57" s="164">
        <v>60</v>
      </c>
      <c r="B57" s="284" t="s">
        <v>86</v>
      </c>
      <c r="C57" s="162">
        <f t="shared" si="9"/>
        <v>37</v>
      </c>
      <c r="D57" s="68">
        <v>2</v>
      </c>
      <c r="E57" s="158">
        <v>35</v>
      </c>
      <c r="F57" s="68">
        <f t="shared" si="10"/>
        <v>37</v>
      </c>
      <c r="G57" s="68">
        <v>1</v>
      </c>
      <c r="H57" s="158">
        <v>36</v>
      </c>
      <c r="I57" s="157">
        <f t="shared" si="13"/>
        <v>5.405405405405405</v>
      </c>
      <c r="J57" s="172">
        <f t="shared" si="14"/>
        <v>94.5945945945946</v>
      </c>
      <c r="K57" s="157">
        <f t="shared" si="15"/>
        <v>2.7027027027027026</v>
      </c>
      <c r="L57" s="172">
        <f t="shared" si="16"/>
        <v>97.2972972972973</v>
      </c>
    </row>
    <row r="58" spans="1:12" s="13" customFormat="1" ht="12">
      <c r="A58" s="249">
        <v>61</v>
      </c>
      <c r="B58" s="143" t="s">
        <v>87</v>
      </c>
      <c r="C58" s="53">
        <f t="shared" si="9"/>
        <v>77</v>
      </c>
      <c r="D58" s="196">
        <v>9</v>
      </c>
      <c r="E58" s="196">
        <v>68</v>
      </c>
      <c r="F58" s="53">
        <f t="shared" si="10"/>
        <v>77</v>
      </c>
      <c r="G58" s="196"/>
      <c r="H58" s="197">
        <v>77</v>
      </c>
      <c r="I58" s="102">
        <f t="shared" si="13"/>
        <v>11.688311688311687</v>
      </c>
      <c r="J58" s="103">
        <f t="shared" si="14"/>
        <v>88.31168831168831</v>
      </c>
      <c r="K58" s="102">
        <f t="shared" si="15"/>
        <v>0</v>
      </c>
      <c r="L58" s="103">
        <f t="shared" si="16"/>
        <v>100</v>
      </c>
    </row>
    <row r="59" spans="1:12" ht="12">
      <c r="A59" s="164">
        <v>62</v>
      </c>
      <c r="B59" s="284" t="s">
        <v>88</v>
      </c>
      <c r="C59" s="162">
        <f t="shared" si="9"/>
        <v>108</v>
      </c>
      <c r="D59" s="68">
        <v>16</v>
      </c>
      <c r="E59" s="158">
        <v>92</v>
      </c>
      <c r="F59" s="68">
        <f t="shared" si="10"/>
        <v>108</v>
      </c>
      <c r="G59" s="68">
        <v>5</v>
      </c>
      <c r="H59" s="158">
        <v>103</v>
      </c>
      <c r="I59" s="157">
        <f t="shared" si="13"/>
        <v>14.814814814814813</v>
      </c>
      <c r="J59" s="172">
        <f t="shared" si="14"/>
        <v>85.18518518518519</v>
      </c>
      <c r="K59" s="157">
        <f t="shared" si="15"/>
        <v>4.62962962962963</v>
      </c>
      <c r="L59" s="172">
        <f t="shared" si="16"/>
        <v>95.37037037037037</v>
      </c>
    </row>
    <row r="60" spans="1:12" ht="12">
      <c r="A60" s="249">
        <v>63</v>
      </c>
      <c r="B60" s="143" t="s">
        <v>89</v>
      </c>
      <c r="C60" s="53">
        <f t="shared" si="9"/>
        <v>31</v>
      </c>
      <c r="D60" s="196">
        <v>4</v>
      </c>
      <c r="E60" s="196">
        <v>27</v>
      </c>
      <c r="F60" s="53">
        <f t="shared" si="10"/>
        <v>31</v>
      </c>
      <c r="G60" s="196">
        <v>1</v>
      </c>
      <c r="H60" s="197">
        <v>30</v>
      </c>
      <c r="I60" s="102">
        <f t="shared" si="13"/>
        <v>12.903225806451612</v>
      </c>
      <c r="J60" s="103">
        <f t="shared" si="14"/>
        <v>87.09677419354838</v>
      </c>
      <c r="K60" s="102">
        <f t="shared" si="15"/>
        <v>3.225806451612903</v>
      </c>
      <c r="L60" s="103">
        <f t="shared" si="16"/>
        <v>96.7741935483871</v>
      </c>
    </row>
    <row r="61" spans="1:12" ht="12">
      <c r="A61" s="164">
        <v>68</v>
      </c>
      <c r="B61" s="284" t="s">
        <v>90</v>
      </c>
      <c r="C61" s="162">
        <f t="shared" si="9"/>
        <v>106</v>
      </c>
      <c r="D61" s="68">
        <v>6</v>
      </c>
      <c r="E61" s="158">
        <v>100</v>
      </c>
      <c r="F61" s="68">
        <f t="shared" si="10"/>
        <v>106</v>
      </c>
      <c r="G61" s="68">
        <v>5</v>
      </c>
      <c r="H61" s="158">
        <v>101</v>
      </c>
      <c r="I61" s="157">
        <f t="shared" si="13"/>
        <v>5.660377358490567</v>
      </c>
      <c r="J61" s="172">
        <f t="shared" si="14"/>
        <v>94.33962264150944</v>
      </c>
      <c r="K61" s="157">
        <f t="shared" si="15"/>
        <v>4.716981132075472</v>
      </c>
      <c r="L61" s="172">
        <f t="shared" si="16"/>
        <v>95.28301886792453</v>
      </c>
    </row>
    <row r="62" spans="1:12" ht="12">
      <c r="A62" s="249">
        <v>69</v>
      </c>
      <c r="B62" s="143" t="s">
        <v>91</v>
      </c>
      <c r="C62" s="53">
        <f t="shared" si="9"/>
        <v>46</v>
      </c>
      <c r="D62" s="196">
        <v>2</v>
      </c>
      <c r="E62" s="196">
        <v>44</v>
      </c>
      <c r="F62" s="53">
        <f t="shared" si="10"/>
        <v>46</v>
      </c>
      <c r="G62" s="196"/>
      <c r="H62" s="197">
        <v>46</v>
      </c>
      <c r="I62" s="102">
        <f t="shared" si="13"/>
        <v>4.3478260869565215</v>
      </c>
      <c r="J62" s="103">
        <f t="shared" si="14"/>
        <v>95.65217391304348</v>
      </c>
      <c r="K62" s="102">
        <f t="shared" si="15"/>
        <v>0</v>
      </c>
      <c r="L62" s="103">
        <f t="shared" si="16"/>
        <v>100</v>
      </c>
    </row>
    <row r="63" spans="1:12" ht="12">
      <c r="A63" s="164">
        <v>70</v>
      </c>
      <c r="B63" s="284" t="s">
        <v>92</v>
      </c>
      <c r="C63" s="162">
        <f t="shared" si="9"/>
        <v>51</v>
      </c>
      <c r="D63" s="68">
        <v>4</v>
      </c>
      <c r="E63" s="158">
        <v>47</v>
      </c>
      <c r="F63" s="68">
        <f t="shared" si="10"/>
        <v>51</v>
      </c>
      <c r="G63" s="68">
        <v>1</v>
      </c>
      <c r="H63" s="158">
        <v>50</v>
      </c>
      <c r="I63" s="157">
        <f t="shared" si="13"/>
        <v>7.8431372549019605</v>
      </c>
      <c r="J63" s="172">
        <f t="shared" si="14"/>
        <v>92.15686274509804</v>
      </c>
      <c r="K63" s="157">
        <f t="shared" si="15"/>
        <v>1.9607843137254901</v>
      </c>
      <c r="L63" s="172">
        <f t="shared" si="16"/>
        <v>98.0392156862745</v>
      </c>
    </row>
    <row r="64" spans="1:12" ht="12">
      <c r="A64" s="249">
        <v>71</v>
      </c>
      <c r="B64" s="143" t="s">
        <v>93</v>
      </c>
      <c r="C64" s="53">
        <f t="shared" si="9"/>
        <v>92</v>
      </c>
      <c r="D64" s="196">
        <v>5</v>
      </c>
      <c r="E64" s="196">
        <v>87</v>
      </c>
      <c r="F64" s="53">
        <f t="shared" si="10"/>
        <v>92</v>
      </c>
      <c r="G64" s="196">
        <v>3</v>
      </c>
      <c r="H64" s="197">
        <v>89</v>
      </c>
      <c r="I64" s="102">
        <f t="shared" si="13"/>
        <v>5.434782608695652</v>
      </c>
      <c r="J64" s="103">
        <f t="shared" si="14"/>
        <v>94.56521739130434</v>
      </c>
      <c r="K64" s="102">
        <f t="shared" si="15"/>
        <v>3.260869565217391</v>
      </c>
      <c r="L64" s="103">
        <f t="shared" si="16"/>
        <v>96.73913043478261</v>
      </c>
    </row>
    <row r="65" spans="1:12" ht="12">
      <c r="A65" s="164">
        <v>72</v>
      </c>
      <c r="B65" s="284" t="s">
        <v>94</v>
      </c>
      <c r="C65" s="162">
        <f t="shared" si="9"/>
        <v>18</v>
      </c>
      <c r="D65" s="68">
        <v>7</v>
      </c>
      <c r="E65" s="158">
        <v>11</v>
      </c>
      <c r="F65" s="68">
        <f t="shared" si="10"/>
        <v>18</v>
      </c>
      <c r="G65" s="68"/>
      <c r="H65" s="158">
        <v>18</v>
      </c>
      <c r="I65" s="157">
        <f t="shared" si="13"/>
        <v>38.88888888888889</v>
      </c>
      <c r="J65" s="172">
        <f t="shared" si="14"/>
        <v>61.111111111111114</v>
      </c>
      <c r="K65" s="157">
        <f t="shared" si="15"/>
        <v>0</v>
      </c>
      <c r="L65" s="172">
        <f t="shared" si="16"/>
        <v>100</v>
      </c>
    </row>
    <row r="66" spans="1:12" ht="12">
      <c r="A66" s="249">
        <v>73</v>
      </c>
      <c r="B66" s="143" t="s">
        <v>95</v>
      </c>
      <c r="C66" s="53">
        <f t="shared" si="9"/>
        <v>82</v>
      </c>
      <c r="D66" s="196">
        <v>11</v>
      </c>
      <c r="E66" s="196">
        <v>71</v>
      </c>
      <c r="F66" s="53">
        <f t="shared" si="10"/>
        <v>82</v>
      </c>
      <c r="G66" s="196">
        <v>6</v>
      </c>
      <c r="H66" s="197">
        <v>76</v>
      </c>
      <c r="I66" s="102">
        <f t="shared" si="13"/>
        <v>13.414634146341465</v>
      </c>
      <c r="J66" s="103">
        <f t="shared" si="14"/>
        <v>86.58536585365853</v>
      </c>
      <c r="K66" s="102">
        <f t="shared" si="15"/>
        <v>7.317073170731707</v>
      </c>
      <c r="L66" s="103">
        <f t="shared" si="16"/>
        <v>92.6829268292683</v>
      </c>
    </row>
    <row r="67" spans="1:12" ht="12">
      <c r="A67" s="164">
        <v>74</v>
      </c>
      <c r="B67" s="284" t="s">
        <v>96</v>
      </c>
      <c r="C67" s="162">
        <f t="shared" si="9"/>
        <v>10</v>
      </c>
      <c r="D67" s="68"/>
      <c r="E67" s="158">
        <v>10</v>
      </c>
      <c r="F67" s="68">
        <f t="shared" si="10"/>
        <v>10</v>
      </c>
      <c r="G67" s="68"/>
      <c r="H67" s="158">
        <v>10</v>
      </c>
      <c r="I67" s="157">
        <f t="shared" si="13"/>
        <v>0</v>
      </c>
      <c r="J67" s="172">
        <f t="shared" si="14"/>
        <v>100</v>
      </c>
      <c r="K67" s="157">
        <f t="shared" si="15"/>
        <v>0</v>
      </c>
      <c r="L67" s="172">
        <f t="shared" si="16"/>
        <v>100</v>
      </c>
    </row>
    <row r="68" spans="1:12" ht="12">
      <c r="A68" s="249">
        <v>77</v>
      </c>
      <c r="B68" s="143" t="s">
        <v>97</v>
      </c>
      <c r="C68" s="53">
        <f t="shared" si="9"/>
        <v>62</v>
      </c>
      <c r="D68" s="196">
        <v>4</v>
      </c>
      <c r="E68" s="196">
        <v>58</v>
      </c>
      <c r="F68" s="53">
        <f t="shared" si="10"/>
        <v>62</v>
      </c>
      <c r="G68" s="196">
        <v>1</v>
      </c>
      <c r="H68" s="197">
        <v>61</v>
      </c>
      <c r="I68" s="102">
        <f t="shared" si="13"/>
        <v>6.451612903225806</v>
      </c>
      <c r="J68" s="103">
        <f t="shared" si="14"/>
        <v>93.54838709677419</v>
      </c>
      <c r="K68" s="102">
        <f t="shared" si="15"/>
        <v>1.6129032258064515</v>
      </c>
      <c r="L68" s="103">
        <f t="shared" si="16"/>
        <v>98.38709677419355</v>
      </c>
    </row>
    <row r="69" spans="1:12" ht="12">
      <c r="A69" s="164">
        <v>78</v>
      </c>
      <c r="B69" s="284" t="s">
        <v>98</v>
      </c>
      <c r="C69" s="162">
        <f t="shared" si="9"/>
        <v>94</v>
      </c>
      <c r="D69" s="68">
        <v>4</v>
      </c>
      <c r="E69" s="158">
        <v>90</v>
      </c>
      <c r="F69" s="68">
        <f t="shared" si="10"/>
        <v>93</v>
      </c>
      <c r="G69" s="68">
        <v>1</v>
      </c>
      <c r="H69" s="158">
        <v>92</v>
      </c>
      <c r="I69" s="157">
        <f t="shared" si="13"/>
        <v>4.25531914893617</v>
      </c>
      <c r="J69" s="172">
        <f t="shared" si="14"/>
        <v>95.74468085106383</v>
      </c>
      <c r="K69" s="157">
        <f t="shared" si="15"/>
        <v>1.0752688172043012</v>
      </c>
      <c r="L69" s="172">
        <f t="shared" si="16"/>
        <v>98.9247311827957</v>
      </c>
    </row>
    <row r="70" spans="1:12" ht="12">
      <c r="A70" s="249">
        <v>79</v>
      </c>
      <c r="B70" s="143" t="s">
        <v>99</v>
      </c>
      <c r="C70" s="53">
        <f t="shared" si="9"/>
        <v>49</v>
      </c>
      <c r="D70" s="196"/>
      <c r="E70" s="196">
        <v>49</v>
      </c>
      <c r="F70" s="53">
        <f t="shared" si="10"/>
        <v>49</v>
      </c>
      <c r="G70" s="196">
        <v>2</v>
      </c>
      <c r="H70" s="197">
        <v>47</v>
      </c>
      <c r="I70" s="102">
        <f t="shared" si="13"/>
        <v>0</v>
      </c>
      <c r="J70" s="103">
        <f t="shared" si="14"/>
        <v>100</v>
      </c>
      <c r="K70" s="102">
        <f t="shared" si="15"/>
        <v>4.081632653061225</v>
      </c>
      <c r="L70" s="103">
        <f t="shared" si="16"/>
        <v>95.91836734693877</v>
      </c>
    </row>
    <row r="71" spans="1:12" ht="12">
      <c r="A71" s="164">
        <v>80</v>
      </c>
      <c r="B71" s="284" t="s">
        <v>100</v>
      </c>
      <c r="C71" s="162">
        <f t="shared" si="9"/>
        <v>79</v>
      </c>
      <c r="D71" s="68">
        <v>6</v>
      </c>
      <c r="E71" s="158">
        <v>73</v>
      </c>
      <c r="F71" s="68">
        <f t="shared" si="10"/>
        <v>79</v>
      </c>
      <c r="G71" s="68">
        <v>1</v>
      </c>
      <c r="H71" s="158">
        <v>78</v>
      </c>
      <c r="I71" s="157">
        <f t="shared" si="13"/>
        <v>7.59493670886076</v>
      </c>
      <c r="J71" s="172">
        <f t="shared" si="14"/>
        <v>92.40506329113924</v>
      </c>
      <c r="K71" s="157">
        <f t="shared" si="15"/>
        <v>1.2658227848101267</v>
      </c>
      <c r="L71" s="172">
        <f t="shared" si="16"/>
        <v>98.73417721518987</v>
      </c>
    </row>
    <row r="72" spans="1:12" ht="12">
      <c r="A72" s="249">
        <v>81</v>
      </c>
      <c r="B72" s="143" t="s">
        <v>101</v>
      </c>
      <c r="C72" s="53">
        <f t="shared" si="9"/>
        <v>28</v>
      </c>
      <c r="D72" s="196">
        <v>2</v>
      </c>
      <c r="E72" s="196">
        <v>26</v>
      </c>
      <c r="F72" s="53">
        <f t="shared" si="10"/>
        <v>28</v>
      </c>
      <c r="G72" s="196"/>
      <c r="H72" s="197">
        <v>28</v>
      </c>
      <c r="I72" s="102">
        <f t="shared" si="13"/>
        <v>7.142857142857142</v>
      </c>
      <c r="J72" s="103">
        <f t="shared" si="14"/>
        <v>92.85714285714286</v>
      </c>
      <c r="K72" s="102">
        <f t="shared" si="15"/>
        <v>0</v>
      </c>
      <c r="L72" s="103">
        <f t="shared" si="16"/>
        <v>100</v>
      </c>
    </row>
    <row r="73" spans="1:12" ht="12">
      <c r="A73" s="164">
        <v>82</v>
      </c>
      <c r="B73" s="284" t="s">
        <v>102</v>
      </c>
      <c r="C73" s="162">
        <f t="shared" si="9"/>
        <v>107</v>
      </c>
      <c r="D73" s="68">
        <v>10</v>
      </c>
      <c r="E73" s="158">
        <v>97</v>
      </c>
      <c r="F73" s="68">
        <f t="shared" si="10"/>
        <v>107</v>
      </c>
      <c r="G73" s="68">
        <v>6</v>
      </c>
      <c r="H73" s="158">
        <v>101</v>
      </c>
      <c r="I73" s="157">
        <f t="shared" si="13"/>
        <v>9.345794392523365</v>
      </c>
      <c r="J73" s="172">
        <f t="shared" si="14"/>
        <v>90.65420560747664</v>
      </c>
      <c r="K73" s="157">
        <f t="shared" si="15"/>
        <v>5.607476635514018</v>
      </c>
      <c r="L73" s="172">
        <f t="shared" si="16"/>
        <v>94.39252336448598</v>
      </c>
    </row>
    <row r="74" spans="1:12" ht="12">
      <c r="A74" s="249">
        <v>85</v>
      </c>
      <c r="B74" s="143" t="s">
        <v>103</v>
      </c>
      <c r="C74" s="53">
        <f t="shared" si="9"/>
        <v>76</v>
      </c>
      <c r="D74" s="196">
        <v>24</v>
      </c>
      <c r="E74" s="196">
        <v>52</v>
      </c>
      <c r="F74" s="53">
        <f t="shared" si="10"/>
        <v>76</v>
      </c>
      <c r="G74" s="196">
        <v>9</v>
      </c>
      <c r="H74" s="197">
        <v>67</v>
      </c>
      <c r="I74" s="102">
        <f t="shared" si="13"/>
        <v>31.57894736842105</v>
      </c>
      <c r="J74" s="103">
        <f t="shared" si="14"/>
        <v>68.42105263157895</v>
      </c>
      <c r="K74" s="102">
        <f t="shared" si="15"/>
        <v>11.842105263157894</v>
      </c>
      <c r="L74" s="103">
        <f t="shared" si="16"/>
        <v>88.1578947368421</v>
      </c>
    </row>
    <row r="75" spans="1:12" ht="12">
      <c r="A75" s="164">
        <v>86</v>
      </c>
      <c r="B75" s="284" t="s">
        <v>104</v>
      </c>
      <c r="C75" s="162">
        <f t="shared" si="9"/>
        <v>223</v>
      </c>
      <c r="D75" s="68">
        <v>33</v>
      </c>
      <c r="E75" s="158">
        <v>190</v>
      </c>
      <c r="F75" s="68">
        <f t="shared" si="10"/>
        <v>223</v>
      </c>
      <c r="G75" s="68">
        <v>10</v>
      </c>
      <c r="H75" s="158">
        <v>213</v>
      </c>
      <c r="I75" s="157">
        <f t="shared" si="13"/>
        <v>14.798206278026907</v>
      </c>
      <c r="J75" s="172">
        <f t="shared" si="14"/>
        <v>85.20179372197309</v>
      </c>
      <c r="K75" s="157">
        <f t="shared" si="15"/>
        <v>4.484304932735426</v>
      </c>
      <c r="L75" s="172">
        <f t="shared" si="16"/>
        <v>95.51569506726457</v>
      </c>
    </row>
    <row r="76" spans="1:12" ht="12">
      <c r="A76" s="249">
        <v>87</v>
      </c>
      <c r="B76" s="143" t="s">
        <v>105</v>
      </c>
      <c r="C76" s="53">
        <f t="shared" si="9"/>
        <v>2</v>
      </c>
      <c r="D76" s="196"/>
      <c r="E76" s="196">
        <v>2</v>
      </c>
      <c r="F76" s="53">
        <f t="shared" si="10"/>
        <v>2</v>
      </c>
      <c r="G76" s="196"/>
      <c r="H76" s="197">
        <v>2</v>
      </c>
      <c r="I76" s="102">
        <f t="shared" si="13"/>
        <v>0</v>
      </c>
      <c r="J76" s="103">
        <f t="shared" si="14"/>
        <v>100</v>
      </c>
      <c r="K76" s="102">
        <f t="shared" si="15"/>
        <v>0</v>
      </c>
      <c r="L76" s="103">
        <f t="shared" si="16"/>
        <v>100</v>
      </c>
    </row>
    <row r="77" spans="1:12" ht="12">
      <c r="A77" s="164">
        <v>90</v>
      </c>
      <c r="B77" s="284" t="s">
        <v>106</v>
      </c>
      <c r="C77" s="162">
        <f t="shared" si="9"/>
        <v>10</v>
      </c>
      <c r="D77" s="68">
        <v>2</v>
      </c>
      <c r="E77" s="158">
        <v>8</v>
      </c>
      <c r="F77" s="68">
        <f t="shared" si="10"/>
        <v>10</v>
      </c>
      <c r="G77" s="68">
        <v>1</v>
      </c>
      <c r="H77" s="158">
        <v>9</v>
      </c>
      <c r="I77" s="157">
        <f t="shared" si="13"/>
        <v>20</v>
      </c>
      <c r="J77" s="172">
        <f t="shared" si="14"/>
        <v>80</v>
      </c>
      <c r="K77" s="157">
        <f t="shared" si="15"/>
        <v>10</v>
      </c>
      <c r="L77" s="172">
        <f t="shared" si="16"/>
        <v>90</v>
      </c>
    </row>
    <row r="78" spans="1:12" s="37" customFormat="1" ht="12">
      <c r="A78" s="163">
        <v>92</v>
      </c>
      <c r="B78" s="135" t="s">
        <v>107</v>
      </c>
      <c r="C78" s="53">
        <f t="shared" si="9"/>
        <v>39</v>
      </c>
      <c r="D78" s="93">
        <v>3</v>
      </c>
      <c r="E78" s="93">
        <v>36</v>
      </c>
      <c r="F78" s="53">
        <f t="shared" si="10"/>
        <v>39</v>
      </c>
      <c r="G78" s="93"/>
      <c r="H78" s="177">
        <v>39</v>
      </c>
      <c r="I78" s="102">
        <f t="shared" si="13"/>
        <v>7.6923076923076925</v>
      </c>
      <c r="J78" s="103">
        <f t="shared" si="14"/>
        <v>92.3076923076923</v>
      </c>
      <c r="K78" s="102">
        <f t="shared" si="15"/>
        <v>0</v>
      </c>
      <c r="L78" s="103">
        <f t="shared" si="16"/>
        <v>100</v>
      </c>
    </row>
    <row r="79" spans="1:12" ht="12">
      <c r="A79" s="164">
        <v>93</v>
      </c>
      <c r="B79" s="284" t="s">
        <v>108</v>
      </c>
      <c r="C79" s="162">
        <f t="shared" si="9"/>
        <v>39</v>
      </c>
      <c r="D79" s="68"/>
      <c r="E79" s="158">
        <v>39</v>
      </c>
      <c r="F79" s="68">
        <f t="shared" si="10"/>
        <v>39</v>
      </c>
      <c r="G79" s="68"/>
      <c r="H79" s="158">
        <v>39</v>
      </c>
      <c r="I79" s="157">
        <f t="shared" si="13"/>
        <v>0</v>
      </c>
      <c r="J79" s="172">
        <f t="shared" si="14"/>
        <v>100</v>
      </c>
      <c r="K79" s="157">
        <f t="shared" si="15"/>
        <v>0</v>
      </c>
      <c r="L79" s="172">
        <f t="shared" si="16"/>
        <v>100</v>
      </c>
    </row>
    <row r="80" spans="1:12" s="37" customFormat="1" ht="12">
      <c r="A80" s="163">
        <v>95</v>
      </c>
      <c r="B80" s="135" t="s">
        <v>109</v>
      </c>
      <c r="C80" s="53">
        <f t="shared" si="9"/>
        <v>6</v>
      </c>
      <c r="D80" s="93">
        <v>1</v>
      </c>
      <c r="E80" s="93">
        <v>5</v>
      </c>
      <c r="F80" s="53">
        <f t="shared" si="10"/>
        <v>6</v>
      </c>
      <c r="G80" s="93"/>
      <c r="H80" s="177">
        <v>6</v>
      </c>
      <c r="I80" s="102">
        <f t="shared" si="13"/>
        <v>16.666666666666664</v>
      </c>
      <c r="J80" s="103">
        <f t="shared" si="14"/>
        <v>83.33333333333334</v>
      </c>
      <c r="K80" s="102">
        <f t="shared" si="15"/>
        <v>0</v>
      </c>
      <c r="L80" s="103">
        <f t="shared" si="16"/>
        <v>100</v>
      </c>
    </row>
    <row r="81" spans="1:12" ht="12">
      <c r="A81" s="202">
        <v>96</v>
      </c>
      <c r="B81" s="285" t="s">
        <v>110</v>
      </c>
      <c r="C81" s="207">
        <f t="shared" si="9"/>
        <v>24</v>
      </c>
      <c r="D81" s="205">
        <v>1</v>
      </c>
      <c r="E81" s="206">
        <v>23</v>
      </c>
      <c r="F81" s="205">
        <f t="shared" si="10"/>
        <v>24</v>
      </c>
      <c r="G81" s="205"/>
      <c r="H81" s="206">
        <v>24</v>
      </c>
      <c r="I81" s="269">
        <f t="shared" si="13"/>
        <v>4.166666666666666</v>
      </c>
      <c r="J81" s="271">
        <f t="shared" si="14"/>
        <v>95.83333333333334</v>
      </c>
      <c r="K81" s="270">
        <f t="shared" si="15"/>
        <v>0</v>
      </c>
      <c r="L81" s="271">
        <f t="shared" si="16"/>
        <v>100</v>
      </c>
    </row>
    <row r="82" ht="12">
      <c r="A82" s="11" t="s">
        <v>123</v>
      </c>
    </row>
  </sheetData>
  <sheetProtection/>
  <mergeCells count="17">
    <mergeCell ref="A6:L6"/>
    <mergeCell ref="A12:A14"/>
    <mergeCell ref="B12:B14"/>
    <mergeCell ref="C12:H12"/>
    <mergeCell ref="I12:L12"/>
    <mergeCell ref="C13:E13"/>
    <mergeCell ref="F13:H13"/>
    <mergeCell ref="I13:J13"/>
    <mergeCell ref="K13:L13"/>
    <mergeCell ref="A22:A24"/>
    <mergeCell ref="B22:B24"/>
    <mergeCell ref="C22:H22"/>
    <mergeCell ref="I22:L22"/>
    <mergeCell ref="C23:E23"/>
    <mergeCell ref="F23:H23"/>
    <mergeCell ref="I23:J23"/>
    <mergeCell ref="K23:L23"/>
  </mergeCells>
  <printOptions/>
  <pageMargins left="0.75" right="0.75" top="1" bottom="1" header="0" footer="0"/>
  <pageSetup horizontalDpi="600" verticalDpi="600" orientation="portrait"/>
  <ignoredErrors>
    <ignoredError sqref="A16" twoDigitTextYear="1"/>
    <ignoredError sqref="D16:E18 G16:H1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Temática Social</dc:creator>
  <cp:keywords/>
  <dc:description/>
  <cp:lastModifiedBy>Paula Andrea Avendano Santiago</cp:lastModifiedBy>
  <dcterms:created xsi:type="dcterms:W3CDTF">2008-05-07T20:44:14Z</dcterms:created>
  <dcterms:modified xsi:type="dcterms:W3CDTF">2021-04-19T08:04:01Z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