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horacio/Dropbox/DANE (1)/0-Press/201125-Pulso Social OCT-20/"/>
    </mc:Choice>
  </mc:AlternateContent>
  <xr:revisionPtr revIDLastSave="0" documentId="13_ncr:1_{71C5866E-1D9C-024D-B352-AC0E0A3A2E1E}" xr6:coauthVersionLast="45" xr6:coauthVersionMax="45" xr10:uidLastSave="{00000000-0000-0000-0000-000000000000}"/>
  <bookViews>
    <workbookView xWindow="220" yWindow="460" windowWidth="25360" windowHeight="7220" tabRatio="894" activeTab="1" xr2:uid="{00000000-000D-0000-FFFF-FFFF00000000}"/>
  </bookViews>
  <sheets>
    <sheet name="Indice" sheetId="508" r:id="rId1"/>
    <sheet name="ICC" sheetId="661" r:id="rId2"/>
    <sheet name="cc1" sheetId="591" r:id="rId3"/>
    <sheet name="cc2" sheetId="592" r:id="rId4"/>
    <sheet name="cc3" sheetId="593" r:id="rId5"/>
    <sheet name="cc4" sheetId="594" r:id="rId6"/>
    <sheet name="cc5" sheetId="595" r:id="rId7"/>
    <sheet name="cc6" sheetId="596" r:id="rId8"/>
    <sheet name="cc7" sheetId="597" r:id="rId9"/>
    <sheet name="cc8" sheetId="598" r:id="rId10"/>
    <sheet name="cc9" sheetId="599" r:id="rId11"/>
    <sheet name="cc10" sheetId="600" r:id="rId12"/>
    <sheet name="cc11" sheetId="601" r:id="rId13"/>
    <sheet name="cc12" sheetId="602" r:id="rId14"/>
    <sheet name="cc13" sheetId="603" r:id="rId15"/>
    <sheet name="bs1" sheetId="604" r:id="rId16"/>
    <sheet name="bs2" sheetId="605" r:id="rId17"/>
    <sheet name="bs4" sheetId="606" r:id="rId18"/>
    <sheet name="bs5" sheetId="607" r:id="rId19"/>
    <sheet name="bs6" sheetId="608" r:id="rId20"/>
    <sheet name="bs7" sheetId="609" r:id="rId21"/>
    <sheet name="bs8_a" sheetId="610" r:id="rId22"/>
    <sheet name="bs8_b" sheetId="634" r:id="rId23"/>
    <sheet name="bs8_c" sheetId="635" r:id="rId24"/>
    <sheet name="bs8_d" sheetId="656" r:id="rId25"/>
    <sheet name="bs8_e" sheetId="657" r:id="rId26"/>
    <sheet name="bs8_f" sheetId="638" r:id="rId27"/>
    <sheet name="bs10" sheetId="639" r:id="rId28"/>
    <sheet name="bs11" sheetId="640" r:id="rId29"/>
    <sheet name="bs12" sheetId="641" r:id="rId30"/>
    <sheet name="rc1" sheetId="642" r:id="rId31"/>
    <sheet name="rc3" sheetId="643" r:id="rId32"/>
    <sheet name="rc6" sheetId="644" r:id="rId33"/>
    <sheet name="rc7" sheetId="658" r:id="rId34"/>
    <sheet name="rc8" sheetId="659" r:id="rId35"/>
    <sheet name="rc10" sheetId="647" r:id="rId36"/>
    <sheet name="bna1" sheetId="648" r:id="rId37"/>
    <sheet name="bna2" sheetId="649" r:id="rId38"/>
    <sheet name="bna3" sheetId="650" r:id="rId39"/>
    <sheet name="bna4" sheetId="660" r:id="rId40"/>
    <sheet name="bna5" sheetId="652" r:id="rId41"/>
    <sheet name="bna6" sheetId="653" r:id="rId42"/>
    <sheet name="pa1" sheetId="631" r:id="rId43"/>
    <sheet name="pa2" sheetId="633" r:id="rId44"/>
    <sheet name="pa3" sheetId="654" r:id="rId45"/>
    <sheet name="pa4" sheetId="655" r:id="rId46"/>
  </sheets>
  <externalReferences>
    <externalReference r:id="rId47"/>
  </externalReferences>
  <definedNames>
    <definedName name="_xlnm._FilterDatabase" localSheetId="36" hidden="1">'bna1'!#REF!</definedName>
    <definedName name="_xlnm._FilterDatabase" localSheetId="37" hidden="1">'bna2'!#REF!</definedName>
    <definedName name="_xlnm._FilterDatabase" localSheetId="38" hidden="1">'bna3'!#REF!</definedName>
    <definedName name="_xlnm._FilterDatabase" localSheetId="39" hidden="1">'bna4'!#REF!</definedName>
    <definedName name="_xlnm._FilterDatabase" localSheetId="40" hidden="1">'bna5'!#REF!</definedName>
    <definedName name="_xlnm._FilterDatabase" localSheetId="41" hidden="1">'bna6'!#REF!</definedName>
    <definedName name="_xlnm._FilterDatabase" localSheetId="15" hidden="1">'bs1'!#REF!</definedName>
    <definedName name="_xlnm._FilterDatabase" localSheetId="27" hidden="1">'bs10'!#REF!</definedName>
    <definedName name="_xlnm._FilterDatabase" localSheetId="28" hidden="1">'bs11'!#REF!</definedName>
    <definedName name="_xlnm._FilterDatabase" localSheetId="29" hidden="1">'bs12'!#REF!</definedName>
    <definedName name="_xlnm._FilterDatabase" localSheetId="16" hidden="1">'bs2'!#REF!</definedName>
    <definedName name="_xlnm._FilterDatabase" localSheetId="17" hidden="1">'bs4'!#REF!</definedName>
    <definedName name="_xlnm._FilterDatabase" localSheetId="18" hidden="1">'bs5'!#REF!</definedName>
    <definedName name="_xlnm._FilterDatabase" localSheetId="19" hidden="1">'bs6'!#REF!</definedName>
    <definedName name="_xlnm._FilterDatabase" localSheetId="20" hidden="1">'bs7'!#REF!</definedName>
    <definedName name="_xlnm._FilterDatabase" localSheetId="21" hidden="1">bs8_a!#REF!</definedName>
    <definedName name="_xlnm._FilterDatabase" localSheetId="22" hidden="1">bs8_b!#REF!</definedName>
    <definedName name="_xlnm._FilterDatabase" localSheetId="23" hidden="1">bs8_c!#REF!</definedName>
    <definedName name="_xlnm._FilterDatabase" localSheetId="24" hidden="1">bs8_d!#REF!</definedName>
    <definedName name="_xlnm._FilterDatabase" localSheetId="25" hidden="1">bs8_e!#REF!</definedName>
    <definedName name="_xlnm._FilterDatabase" localSheetId="26" hidden="1">bs8_f!#REF!</definedName>
    <definedName name="_xlnm._FilterDatabase" localSheetId="2" hidden="1">'cc1'!#REF!</definedName>
    <definedName name="_xlnm._FilterDatabase" localSheetId="11" hidden="1">'cc10'!#REF!</definedName>
    <definedName name="_xlnm._FilterDatabase" localSheetId="12" hidden="1">'cc11'!#REF!</definedName>
    <definedName name="_xlnm._FilterDatabase" localSheetId="13" hidden="1">'cc12'!#REF!</definedName>
    <definedName name="_xlnm._FilterDatabase" localSheetId="14" hidden="1">'cc13'!#REF!</definedName>
    <definedName name="_xlnm._FilterDatabase" localSheetId="3" hidden="1">'cc2'!#REF!</definedName>
    <definedName name="_xlnm._FilterDatabase" localSheetId="4" hidden="1">'cc3'!#REF!</definedName>
    <definedName name="_xlnm._FilterDatabase" localSheetId="5" hidden="1">'cc4'!#REF!</definedName>
    <definedName name="_xlnm._FilterDatabase" localSheetId="6" hidden="1">'cc5'!#REF!</definedName>
    <definedName name="_xlnm._FilterDatabase" localSheetId="7" hidden="1">'cc6'!#REF!</definedName>
    <definedName name="_xlnm._FilterDatabase" localSheetId="8" hidden="1">'cc7'!#REF!</definedName>
    <definedName name="_xlnm._FilterDatabase" localSheetId="9" hidden="1">'cc8'!#REF!</definedName>
    <definedName name="_xlnm._FilterDatabase" localSheetId="10" hidden="1">'cc9'!#REF!</definedName>
    <definedName name="_xlnm._FilterDatabase" localSheetId="42" hidden="1">'pa1'!#REF!</definedName>
    <definedName name="_xlnm._FilterDatabase" localSheetId="43" hidden="1">'pa2'!#REF!</definedName>
    <definedName name="_xlnm._FilterDatabase" localSheetId="30" hidden="1">'rc1'!#REF!</definedName>
    <definedName name="_xlnm._FilterDatabase" localSheetId="31" hidden="1">'rc3'!#REF!</definedName>
    <definedName name="_xlnm._FilterDatabase" localSheetId="32" hidden="1">'rc6'!#REF!</definedName>
    <definedName name="_xlnm._FilterDatabase" localSheetId="33" hidden="1">'rc7'!#REF!</definedName>
    <definedName name="bn6_2" localSheetId="39">[1]cc1!#REF!</definedName>
    <definedName name="bn6_2" localSheetId="24">[1]cc1!#REF!</definedName>
    <definedName name="bn6_2" localSheetId="25">[1]cc1!#REF!</definedName>
    <definedName name="bn6_2" localSheetId="33">[1]cc1!#REF!</definedName>
    <definedName name="bn6_2" localSheetId="34">[1]cc1!#REF!</definedName>
    <definedName name="bn6_2">[1]cc1!#REF!</definedName>
    <definedName name="Ej" localSheetId="36">'bna1'!#REF!</definedName>
    <definedName name="Ej" localSheetId="37">'bna2'!#REF!</definedName>
    <definedName name="Ej" localSheetId="38">'bna3'!#REF!</definedName>
    <definedName name="Ej" localSheetId="39">'bna4'!#REF!</definedName>
    <definedName name="Ej" localSheetId="40">'bna5'!#REF!</definedName>
    <definedName name="Ej" localSheetId="41">'bna6'!#REF!</definedName>
    <definedName name="Ej" localSheetId="15">'bs1'!#REF!</definedName>
    <definedName name="Ej" localSheetId="27">'bs10'!#REF!</definedName>
    <definedName name="Ej" localSheetId="28">'bs11'!#REF!</definedName>
    <definedName name="Ej" localSheetId="29">'bs12'!#REF!</definedName>
    <definedName name="Ej" localSheetId="16">'bs2'!#REF!</definedName>
    <definedName name="Ej" localSheetId="17">'bs4'!#REF!</definedName>
    <definedName name="Ej" localSheetId="18">'bs5'!#REF!</definedName>
    <definedName name="Ej" localSheetId="19">'bs6'!#REF!</definedName>
    <definedName name="Ej" localSheetId="20">'bs7'!#REF!</definedName>
    <definedName name="Ej" localSheetId="21">bs8_a!#REF!</definedName>
    <definedName name="Ej" localSheetId="22">bs8_b!#REF!</definedName>
    <definedName name="Ej" localSheetId="23">bs8_c!#REF!</definedName>
    <definedName name="Ej" localSheetId="24">bs8_d!#REF!</definedName>
    <definedName name="Ej" localSheetId="25">bs8_e!#REF!</definedName>
    <definedName name="Ej" localSheetId="26">bs8_f!#REF!</definedName>
    <definedName name="Ej" localSheetId="2">'cc1'!#REF!</definedName>
    <definedName name="Ej" localSheetId="11">'cc10'!#REF!</definedName>
    <definedName name="Ej" localSheetId="12">'cc11'!#REF!</definedName>
    <definedName name="Ej" localSheetId="13">'cc12'!#REF!</definedName>
    <definedName name="Ej" localSheetId="14">'cc13'!#REF!</definedName>
    <definedName name="Ej" localSheetId="3">'cc2'!#REF!</definedName>
    <definedName name="Ej" localSheetId="4">'cc3'!#REF!</definedName>
    <definedName name="Ej" localSheetId="5">'cc4'!#REF!</definedName>
    <definedName name="Ej" localSheetId="6">'cc5'!#REF!</definedName>
    <definedName name="Ej" localSheetId="7">'cc6'!#REF!</definedName>
    <definedName name="Ej" localSheetId="8">'cc7'!#REF!</definedName>
    <definedName name="Ej" localSheetId="9">'cc8'!#REF!</definedName>
    <definedName name="Ej" localSheetId="10">'cc9'!#REF!</definedName>
    <definedName name="Ej" localSheetId="1">ICC!#REF!</definedName>
    <definedName name="Ej" localSheetId="42">'pa1'!#REF!</definedName>
    <definedName name="Ej" localSheetId="43">'pa2'!#REF!</definedName>
    <definedName name="Ej" localSheetId="30">'rc1'!#REF!</definedName>
    <definedName name="Ej" localSheetId="31">'rc3'!#REF!</definedName>
    <definedName name="Ej" localSheetId="32">'rc6'!#REF!</definedName>
    <definedName name="Ej" localSheetId="33">'rc7'!#REF!</definedName>
    <definedName name="Ej" localSheetId="34">#REF!</definedName>
    <definedName name="E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39" i="661" l="1"/>
  <c r="K39" i="661"/>
  <c r="I39" i="661"/>
  <c r="G39" i="661"/>
  <c r="E39" i="661"/>
  <c r="C39" i="661"/>
  <c r="M38" i="661"/>
  <c r="K38" i="661"/>
  <c r="I38" i="661"/>
  <c r="G38" i="661"/>
  <c r="E38" i="661"/>
  <c r="C38" i="661"/>
  <c r="M37" i="661"/>
  <c r="K37" i="661"/>
  <c r="I37" i="661"/>
  <c r="G37" i="661"/>
  <c r="E37" i="661"/>
  <c r="C37" i="661"/>
  <c r="M28" i="661"/>
  <c r="K28" i="661"/>
  <c r="I28" i="661"/>
  <c r="G28" i="661"/>
  <c r="E28" i="661"/>
  <c r="C28" i="661"/>
  <c r="M27" i="661"/>
  <c r="K27" i="661"/>
  <c r="I27" i="661"/>
  <c r="G27" i="661"/>
  <c r="E27" i="661"/>
  <c r="C27" i="661"/>
  <c r="M26" i="661"/>
  <c r="K26" i="661"/>
  <c r="I26" i="661"/>
  <c r="G26" i="661"/>
  <c r="E26" i="661"/>
  <c r="C26" i="661"/>
  <c r="M18" i="661"/>
  <c r="K18" i="661"/>
  <c r="I18" i="661"/>
  <c r="G18" i="661"/>
  <c r="E18" i="661"/>
  <c r="C18" i="661"/>
  <c r="M17" i="661"/>
  <c r="K17" i="661"/>
  <c r="I17" i="661"/>
  <c r="G17" i="661"/>
  <c r="E17" i="661"/>
  <c r="C17" i="661"/>
  <c r="M16" i="661"/>
  <c r="K16" i="661"/>
  <c r="I16" i="661"/>
  <c r="G16" i="661"/>
  <c r="E16" i="661"/>
  <c r="C16" i="661"/>
  <c r="I75" i="660" l="1"/>
  <c r="G75" i="660"/>
  <c r="E75" i="660"/>
  <c r="C75" i="660"/>
  <c r="I74" i="660"/>
  <c r="G74" i="660"/>
  <c r="E74" i="660"/>
  <c r="C74" i="660"/>
  <c r="I73" i="660"/>
  <c r="G73" i="660"/>
  <c r="E73" i="660"/>
  <c r="C73" i="660"/>
  <c r="I72" i="660"/>
  <c r="G72" i="660"/>
  <c r="E72" i="660"/>
  <c r="C72" i="660"/>
  <c r="I71" i="660"/>
  <c r="G71" i="660"/>
  <c r="E71" i="660"/>
  <c r="C71" i="660"/>
  <c r="I70" i="660"/>
  <c r="G70" i="660"/>
  <c r="E70" i="660"/>
  <c r="C70" i="660"/>
  <c r="I69" i="660"/>
  <c r="G69" i="660"/>
  <c r="E69" i="660"/>
  <c r="C69" i="660"/>
  <c r="I68" i="660"/>
  <c r="G68" i="660"/>
  <c r="E68" i="660"/>
  <c r="C68" i="660"/>
  <c r="I67" i="660"/>
  <c r="G67" i="660"/>
  <c r="E67" i="660"/>
  <c r="C67" i="660"/>
  <c r="I66" i="660"/>
  <c r="G66" i="660"/>
  <c r="E66" i="660"/>
  <c r="C66" i="660"/>
  <c r="I65" i="660"/>
  <c r="G65" i="660"/>
  <c r="E65" i="660"/>
  <c r="C65" i="660"/>
  <c r="I64" i="660"/>
  <c r="G64" i="660"/>
  <c r="E64" i="660"/>
  <c r="C64" i="660"/>
  <c r="I63" i="660"/>
  <c r="G63" i="660"/>
  <c r="E63" i="660"/>
  <c r="C63" i="660"/>
  <c r="I62" i="660"/>
  <c r="G62" i="660"/>
  <c r="E62" i="660"/>
  <c r="C62" i="660"/>
  <c r="I61" i="660"/>
  <c r="G61" i="660"/>
  <c r="E61" i="660"/>
  <c r="C61" i="660"/>
  <c r="I60" i="660"/>
  <c r="G60" i="660"/>
  <c r="E60" i="660"/>
  <c r="C60" i="660"/>
  <c r="I59" i="660"/>
  <c r="G59" i="660"/>
  <c r="E59" i="660"/>
  <c r="C59" i="660"/>
  <c r="I58" i="660"/>
  <c r="G58" i="660"/>
  <c r="E58" i="660"/>
  <c r="C58" i="660"/>
  <c r="I57" i="660"/>
  <c r="G57" i="660"/>
  <c r="E57" i="660"/>
  <c r="C57" i="660"/>
  <c r="I56" i="660"/>
  <c r="G56" i="660"/>
  <c r="E56" i="660"/>
  <c r="C56" i="660"/>
  <c r="I55" i="660"/>
  <c r="G55" i="660"/>
  <c r="E55" i="660"/>
  <c r="C55" i="660"/>
  <c r="I54" i="660"/>
  <c r="G54" i="660"/>
  <c r="E54" i="660"/>
  <c r="C54" i="660"/>
  <c r="I53" i="660"/>
  <c r="G53" i="660"/>
  <c r="E53" i="660"/>
  <c r="C53" i="660"/>
  <c r="I52" i="660"/>
  <c r="G52" i="660"/>
  <c r="E52" i="660"/>
  <c r="C52" i="660"/>
  <c r="C16" i="652"/>
  <c r="C15" i="652"/>
  <c r="C14" i="652"/>
  <c r="E16" i="652"/>
  <c r="E15" i="652"/>
  <c r="E14" i="652"/>
  <c r="G16" i="652"/>
  <c r="G15" i="652"/>
  <c r="G14" i="652"/>
  <c r="I46" i="660"/>
  <c r="I45" i="660"/>
  <c r="G46" i="660"/>
  <c r="G45" i="660"/>
  <c r="E46" i="660"/>
  <c r="E45" i="660"/>
  <c r="C46" i="660"/>
  <c r="C45" i="660"/>
  <c r="I40" i="660"/>
  <c r="I39" i="660"/>
  <c r="I38" i="660"/>
  <c r="I37" i="660"/>
  <c r="G40" i="660"/>
  <c r="G39" i="660"/>
  <c r="G38" i="660"/>
  <c r="G37" i="660"/>
  <c r="E40" i="660"/>
  <c r="E39" i="660"/>
  <c r="E38" i="660"/>
  <c r="E37" i="660"/>
  <c r="C40" i="660"/>
  <c r="C39" i="660"/>
  <c r="C38" i="660"/>
  <c r="C37" i="660"/>
  <c r="I32" i="660"/>
  <c r="I31" i="660"/>
  <c r="I30" i="660"/>
  <c r="I29" i="660"/>
  <c r="I28" i="660"/>
  <c r="G32" i="660"/>
  <c r="G31" i="660"/>
  <c r="G30" i="660"/>
  <c r="G29" i="660"/>
  <c r="G28" i="660"/>
  <c r="E32" i="660"/>
  <c r="E31" i="660"/>
  <c r="E30" i="660"/>
  <c r="E29" i="660"/>
  <c r="E28" i="660"/>
  <c r="C32" i="660"/>
  <c r="C31" i="660"/>
  <c r="C30" i="660"/>
  <c r="C29" i="660"/>
  <c r="C28" i="660"/>
  <c r="I23" i="660"/>
  <c r="I22" i="660"/>
  <c r="I21" i="660"/>
  <c r="G22" i="660"/>
  <c r="G21" i="660"/>
  <c r="G23" i="660"/>
  <c r="E23" i="660"/>
  <c r="E22" i="660"/>
  <c r="E21" i="660"/>
  <c r="C23" i="660"/>
  <c r="C22" i="660"/>
  <c r="C21" i="660"/>
  <c r="C16" i="660"/>
  <c r="C15" i="660"/>
  <c r="C14" i="660"/>
  <c r="E16" i="660"/>
  <c r="E15" i="660"/>
  <c r="E14" i="660"/>
  <c r="I16" i="660"/>
  <c r="I15" i="660"/>
  <c r="I14" i="660"/>
  <c r="G16" i="660"/>
  <c r="G15" i="660"/>
  <c r="G14" i="660"/>
  <c r="I75" i="659"/>
  <c r="G75" i="659"/>
  <c r="E75" i="659"/>
  <c r="C75" i="659"/>
  <c r="I74" i="659"/>
  <c r="G74" i="659"/>
  <c r="E74" i="659"/>
  <c r="C74" i="659"/>
  <c r="I73" i="659"/>
  <c r="G73" i="659"/>
  <c r="E73" i="659"/>
  <c r="C73" i="659"/>
  <c r="I72" i="659"/>
  <c r="G72" i="659"/>
  <c r="E72" i="659"/>
  <c r="C72" i="659"/>
  <c r="I71" i="659"/>
  <c r="G71" i="659"/>
  <c r="E71" i="659"/>
  <c r="C71" i="659"/>
  <c r="I70" i="659"/>
  <c r="G70" i="659"/>
  <c r="E70" i="659"/>
  <c r="C70" i="659"/>
  <c r="I69" i="659"/>
  <c r="G69" i="659"/>
  <c r="E69" i="659"/>
  <c r="C69" i="659"/>
  <c r="I68" i="659"/>
  <c r="G68" i="659"/>
  <c r="E68" i="659"/>
  <c r="C68" i="659"/>
  <c r="I67" i="659"/>
  <c r="G67" i="659"/>
  <c r="E67" i="659"/>
  <c r="C67" i="659"/>
  <c r="I66" i="659"/>
  <c r="G66" i="659"/>
  <c r="E66" i="659"/>
  <c r="C66" i="659"/>
  <c r="I65" i="659"/>
  <c r="G65" i="659"/>
  <c r="E65" i="659"/>
  <c r="C65" i="659"/>
  <c r="I64" i="659"/>
  <c r="G64" i="659"/>
  <c r="E64" i="659"/>
  <c r="C64" i="659"/>
  <c r="I63" i="659"/>
  <c r="G63" i="659"/>
  <c r="E63" i="659"/>
  <c r="C63" i="659"/>
  <c r="I62" i="659"/>
  <c r="G62" i="659"/>
  <c r="E62" i="659"/>
  <c r="C62" i="659"/>
  <c r="I61" i="659"/>
  <c r="G61" i="659"/>
  <c r="E61" i="659"/>
  <c r="C61" i="659"/>
  <c r="I60" i="659"/>
  <c r="G60" i="659"/>
  <c r="E60" i="659"/>
  <c r="C60" i="659"/>
  <c r="I59" i="659"/>
  <c r="G59" i="659"/>
  <c r="E59" i="659"/>
  <c r="C59" i="659"/>
  <c r="I58" i="659"/>
  <c r="G58" i="659"/>
  <c r="E58" i="659"/>
  <c r="C58" i="659"/>
  <c r="I57" i="659"/>
  <c r="G57" i="659"/>
  <c r="E57" i="659"/>
  <c r="C57" i="659"/>
  <c r="I56" i="659"/>
  <c r="G56" i="659"/>
  <c r="E56" i="659"/>
  <c r="C56" i="659"/>
  <c r="I55" i="659"/>
  <c r="G55" i="659"/>
  <c r="E55" i="659"/>
  <c r="C55" i="659"/>
  <c r="I54" i="659"/>
  <c r="G54" i="659"/>
  <c r="E54" i="659"/>
  <c r="C54" i="659"/>
  <c r="I53" i="659"/>
  <c r="G53" i="659"/>
  <c r="E53" i="659"/>
  <c r="C53" i="659"/>
  <c r="I52" i="659"/>
  <c r="G52" i="659"/>
  <c r="E52" i="659"/>
  <c r="C52" i="659"/>
  <c r="I46" i="659"/>
  <c r="G46" i="659"/>
  <c r="E46" i="659"/>
  <c r="C46" i="659"/>
  <c r="I45" i="659"/>
  <c r="G45" i="659"/>
  <c r="E45" i="659"/>
  <c r="C45" i="659"/>
  <c r="I40" i="659"/>
  <c r="G40" i="659"/>
  <c r="E40" i="659"/>
  <c r="C40" i="659"/>
  <c r="I39" i="659"/>
  <c r="G39" i="659"/>
  <c r="E39" i="659"/>
  <c r="C39" i="659"/>
  <c r="I38" i="659"/>
  <c r="G38" i="659"/>
  <c r="E38" i="659"/>
  <c r="C38" i="659"/>
  <c r="I37" i="659"/>
  <c r="G37" i="659"/>
  <c r="E37" i="659"/>
  <c r="C37" i="659"/>
  <c r="I32" i="659"/>
  <c r="G32" i="659"/>
  <c r="E32" i="659"/>
  <c r="C32" i="659"/>
  <c r="I31" i="659"/>
  <c r="G31" i="659"/>
  <c r="E31" i="659"/>
  <c r="C31" i="659"/>
  <c r="I30" i="659"/>
  <c r="G30" i="659"/>
  <c r="E30" i="659"/>
  <c r="C30" i="659"/>
  <c r="I29" i="659"/>
  <c r="G29" i="659"/>
  <c r="E29" i="659"/>
  <c r="C29" i="659"/>
  <c r="I28" i="659"/>
  <c r="G28" i="659"/>
  <c r="E28" i="659"/>
  <c r="C28" i="659"/>
  <c r="I23" i="659"/>
  <c r="G23" i="659"/>
  <c r="E23" i="659"/>
  <c r="C23" i="659"/>
  <c r="I22" i="659"/>
  <c r="G22" i="659"/>
  <c r="E22" i="659"/>
  <c r="C22" i="659"/>
  <c r="I21" i="659"/>
  <c r="G21" i="659"/>
  <c r="C21" i="659"/>
  <c r="I16" i="659"/>
  <c r="G16" i="659"/>
  <c r="E16" i="659"/>
  <c r="C16" i="659"/>
  <c r="I15" i="659"/>
  <c r="G15" i="659"/>
  <c r="E15" i="659"/>
  <c r="C15" i="659"/>
  <c r="I14" i="659"/>
  <c r="G14" i="659"/>
  <c r="E14" i="659"/>
  <c r="C14" i="659"/>
  <c r="G74" i="658"/>
  <c r="E74" i="658"/>
  <c r="G73" i="658"/>
  <c r="E73" i="658"/>
  <c r="C73" i="658"/>
  <c r="G72" i="658"/>
  <c r="E72" i="658"/>
  <c r="C72" i="658"/>
  <c r="G71" i="658"/>
  <c r="E71" i="658"/>
  <c r="C71" i="658"/>
  <c r="G70" i="658"/>
  <c r="E70" i="658"/>
  <c r="C70" i="658"/>
  <c r="G69" i="658"/>
  <c r="E69" i="658"/>
  <c r="C69" i="658"/>
  <c r="G68" i="658"/>
  <c r="E68" i="658"/>
  <c r="C68" i="658"/>
  <c r="G67" i="658"/>
  <c r="E67" i="658"/>
  <c r="C67" i="658"/>
  <c r="G66" i="658"/>
  <c r="E66" i="658"/>
  <c r="C66" i="658"/>
  <c r="G65" i="658"/>
  <c r="E65" i="658"/>
  <c r="C65" i="658"/>
  <c r="G64" i="658"/>
  <c r="E64" i="658"/>
  <c r="C64" i="658"/>
  <c r="G63" i="658"/>
  <c r="E63" i="658"/>
  <c r="C63" i="658"/>
  <c r="G62" i="658"/>
  <c r="E62" i="658"/>
  <c r="C62" i="658"/>
  <c r="G61" i="658"/>
  <c r="E61" i="658"/>
  <c r="C61" i="658"/>
  <c r="G60" i="658"/>
  <c r="E60" i="658"/>
  <c r="C60" i="658"/>
  <c r="G59" i="658"/>
  <c r="E59" i="658"/>
  <c r="C59" i="658"/>
  <c r="G58" i="658"/>
  <c r="E58" i="658"/>
  <c r="C58" i="658"/>
  <c r="G57" i="658"/>
  <c r="E57" i="658"/>
  <c r="C57" i="658"/>
  <c r="G56" i="658"/>
  <c r="E56" i="658"/>
  <c r="C56" i="658"/>
  <c r="G55" i="658"/>
  <c r="E55" i="658"/>
  <c r="C55" i="658"/>
  <c r="G54" i="658"/>
  <c r="E54" i="658"/>
  <c r="C54" i="658"/>
  <c r="G53" i="658"/>
  <c r="E53" i="658"/>
  <c r="C53" i="658"/>
  <c r="G52" i="658"/>
  <c r="E52" i="658"/>
  <c r="C52" i="658"/>
  <c r="G51" i="658"/>
  <c r="E51" i="658"/>
  <c r="C51" i="658"/>
  <c r="G46" i="658"/>
  <c r="E46" i="658"/>
  <c r="C46" i="658"/>
  <c r="G45" i="658"/>
  <c r="E45" i="658"/>
  <c r="C45" i="658"/>
  <c r="G40" i="658"/>
  <c r="E40" i="658"/>
  <c r="C40" i="658"/>
  <c r="G39" i="658"/>
  <c r="E39" i="658"/>
  <c r="C39" i="658"/>
  <c r="G38" i="658"/>
  <c r="E38" i="658"/>
  <c r="C38" i="658"/>
  <c r="G37" i="658"/>
  <c r="E37" i="658"/>
  <c r="C37" i="658"/>
  <c r="G32" i="658"/>
  <c r="E32" i="658"/>
  <c r="C32" i="658"/>
  <c r="G31" i="658"/>
  <c r="E31" i="658"/>
  <c r="C31" i="658"/>
  <c r="G30" i="658"/>
  <c r="E30" i="658"/>
  <c r="C30" i="658"/>
  <c r="G29" i="658"/>
  <c r="E29" i="658"/>
  <c r="C29" i="658"/>
  <c r="G28" i="658"/>
  <c r="E28" i="658"/>
  <c r="C28" i="658"/>
  <c r="G23" i="658"/>
  <c r="E23" i="658"/>
  <c r="C23" i="658"/>
  <c r="G22" i="658"/>
  <c r="E22" i="658"/>
  <c r="C22" i="658"/>
  <c r="G21" i="658"/>
  <c r="E21" i="658"/>
  <c r="C21" i="658"/>
  <c r="G16" i="658"/>
  <c r="E16" i="658"/>
  <c r="C16" i="658"/>
  <c r="G15" i="658"/>
  <c r="E15" i="658"/>
  <c r="C15" i="658"/>
  <c r="G14" i="658"/>
  <c r="E14" i="658"/>
  <c r="C14" i="658"/>
  <c r="K75" i="657"/>
  <c r="I75" i="657"/>
  <c r="G75" i="657"/>
  <c r="E75" i="657"/>
  <c r="C75" i="657"/>
  <c r="K74" i="657"/>
  <c r="I74" i="657"/>
  <c r="G74" i="657"/>
  <c r="E74" i="657"/>
  <c r="C74" i="657"/>
  <c r="K73" i="657"/>
  <c r="I73" i="657"/>
  <c r="G73" i="657"/>
  <c r="E73" i="657"/>
  <c r="C73" i="657"/>
  <c r="K72" i="657"/>
  <c r="I72" i="657"/>
  <c r="G72" i="657"/>
  <c r="E72" i="657"/>
  <c r="C72" i="657"/>
  <c r="K71" i="657"/>
  <c r="I71" i="657"/>
  <c r="G71" i="657"/>
  <c r="E71" i="657"/>
  <c r="C71" i="657"/>
  <c r="K70" i="657"/>
  <c r="I70" i="657"/>
  <c r="G70" i="657"/>
  <c r="E70" i="657"/>
  <c r="C70" i="657"/>
  <c r="K69" i="657"/>
  <c r="I69" i="657"/>
  <c r="G69" i="657"/>
  <c r="E69" i="657"/>
  <c r="C69" i="657"/>
  <c r="K68" i="657"/>
  <c r="I68" i="657"/>
  <c r="G68" i="657"/>
  <c r="E68" i="657"/>
  <c r="C68" i="657"/>
  <c r="K67" i="657"/>
  <c r="I67" i="657"/>
  <c r="G67" i="657"/>
  <c r="E67" i="657"/>
  <c r="C67" i="657"/>
  <c r="K66" i="657"/>
  <c r="I66" i="657"/>
  <c r="G66" i="657"/>
  <c r="E66" i="657"/>
  <c r="C66" i="657"/>
  <c r="K65" i="657"/>
  <c r="I65" i="657"/>
  <c r="G65" i="657"/>
  <c r="E65" i="657"/>
  <c r="C65" i="657"/>
  <c r="K64" i="657"/>
  <c r="I64" i="657"/>
  <c r="G64" i="657"/>
  <c r="E64" i="657"/>
  <c r="C64" i="657"/>
  <c r="K63" i="657"/>
  <c r="I63" i="657"/>
  <c r="G63" i="657"/>
  <c r="E63" i="657"/>
  <c r="C63" i="657"/>
  <c r="K62" i="657"/>
  <c r="I62" i="657"/>
  <c r="G62" i="657"/>
  <c r="E62" i="657"/>
  <c r="C62" i="657"/>
  <c r="K61" i="657"/>
  <c r="I61" i="657"/>
  <c r="G61" i="657"/>
  <c r="E61" i="657"/>
  <c r="C61" i="657"/>
  <c r="K60" i="657"/>
  <c r="I60" i="657"/>
  <c r="G60" i="657"/>
  <c r="E60" i="657"/>
  <c r="C60" i="657"/>
  <c r="K59" i="657"/>
  <c r="I59" i="657"/>
  <c r="G59" i="657"/>
  <c r="E59" i="657"/>
  <c r="C59" i="657"/>
  <c r="K58" i="657"/>
  <c r="I58" i="657"/>
  <c r="G58" i="657"/>
  <c r="E58" i="657"/>
  <c r="C58" i="657"/>
  <c r="K57" i="657"/>
  <c r="I57" i="657"/>
  <c r="G57" i="657"/>
  <c r="E57" i="657"/>
  <c r="C57" i="657"/>
  <c r="K56" i="657"/>
  <c r="I56" i="657"/>
  <c r="G56" i="657"/>
  <c r="E56" i="657"/>
  <c r="C56" i="657"/>
  <c r="K55" i="657"/>
  <c r="I55" i="657"/>
  <c r="G55" i="657"/>
  <c r="E55" i="657"/>
  <c r="C55" i="657"/>
  <c r="K54" i="657"/>
  <c r="I54" i="657"/>
  <c r="G54" i="657"/>
  <c r="E54" i="657"/>
  <c r="C54" i="657"/>
  <c r="K53" i="657"/>
  <c r="I53" i="657"/>
  <c r="G53" i="657"/>
  <c r="E53" i="657"/>
  <c r="C53" i="657"/>
  <c r="K52" i="657"/>
  <c r="I52" i="657"/>
  <c r="G52" i="657"/>
  <c r="E52" i="657"/>
  <c r="C52" i="657"/>
  <c r="K46" i="657"/>
  <c r="I46" i="657"/>
  <c r="G46" i="657"/>
  <c r="E46" i="657"/>
  <c r="C46" i="657"/>
  <c r="K45" i="657"/>
  <c r="I45" i="657"/>
  <c r="G45" i="657"/>
  <c r="E45" i="657"/>
  <c r="C45" i="657"/>
  <c r="K40" i="657"/>
  <c r="I40" i="657"/>
  <c r="G40" i="657"/>
  <c r="E40" i="657"/>
  <c r="C40" i="657"/>
  <c r="K39" i="657"/>
  <c r="I39" i="657"/>
  <c r="G39" i="657"/>
  <c r="E39" i="657"/>
  <c r="C39" i="657"/>
  <c r="K38" i="657"/>
  <c r="I38" i="657"/>
  <c r="G38" i="657"/>
  <c r="E38" i="657"/>
  <c r="C38" i="657"/>
  <c r="K37" i="657"/>
  <c r="I37" i="657"/>
  <c r="G37" i="657"/>
  <c r="E37" i="657"/>
  <c r="C37" i="657"/>
  <c r="K32" i="657"/>
  <c r="I32" i="657"/>
  <c r="G32" i="657"/>
  <c r="E32" i="657"/>
  <c r="C32" i="657"/>
  <c r="K31" i="657"/>
  <c r="I31" i="657"/>
  <c r="G31" i="657"/>
  <c r="E31" i="657"/>
  <c r="C31" i="657"/>
  <c r="K30" i="657"/>
  <c r="I30" i="657"/>
  <c r="G30" i="657"/>
  <c r="E30" i="657"/>
  <c r="C30" i="657"/>
  <c r="K29" i="657"/>
  <c r="I29" i="657"/>
  <c r="G29" i="657"/>
  <c r="E29" i="657"/>
  <c r="C29" i="657"/>
  <c r="K28" i="657"/>
  <c r="I28" i="657"/>
  <c r="G28" i="657"/>
  <c r="E28" i="657"/>
  <c r="C28" i="657"/>
  <c r="K23" i="657"/>
  <c r="I23" i="657"/>
  <c r="G23" i="657"/>
  <c r="E23" i="657"/>
  <c r="C23" i="657"/>
  <c r="K22" i="657"/>
  <c r="I22" i="657"/>
  <c r="G22" i="657"/>
  <c r="E22" i="657"/>
  <c r="C22" i="657"/>
  <c r="K21" i="657"/>
  <c r="I21" i="657"/>
  <c r="G21" i="657"/>
  <c r="E21" i="657"/>
  <c r="C21" i="657"/>
  <c r="K16" i="657"/>
  <c r="I16" i="657"/>
  <c r="G16" i="657"/>
  <c r="E16" i="657"/>
  <c r="C16" i="657"/>
  <c r="K15" i="657"/>
  <c r="I15" i="657"/>
  <c r="G15" i="657"/>
  <c r="E15" i="657"/>
  <c r="C15" i="657"/>
  <c r="K14" i="657"/>
  <c r="I14" i="657"/>
  <c r="G14" i="657"/>
  <c r="E14" i="657"/>
  <c r="C14" i="657"/>
  <c r="K75" i="656"/>
  <c r="I75" i="656"/>
  <c r="G75" i="656"/>
  <c r="E75" i="656"/>
  <c r="C75" i="656"/>
  <c r="K74" i="656"/>
  <c r="I74" i="656"/>
  <c r="G74" i="656"/>
  <c r="E74" i="656"/>
  <c r="C74" i="656"/>
  <c r="K73" i="656"/>
  <c r="I73" i="656"/>
  <c r="G73" i="656"/>
  <c r="E73" i="656"/>
  <c r="C73" i="656"/>
  <c r="K72" i="656"/>
  <c r="I72" i="656"/>
  <c r="G72" i="656"/>
  <c r="E72" i="656"/>
  <c r="C72" i="656"/>
  <c r="K71" i="656"/>
  <c r="I71" i="656"/>
  <c r="G71" i="656"/>
  <c r="E71" i="656"/>
  <c r="C71" i="656"/>
  <c r="K70" i="656"/>
  <c r="I70" i="656"/>
  <c r="G70" i="656"/>
  <c r="E70" i="656"/>
  <c r="C70" i="656"/>
  <c r="K69" i="656"/>
  <c r="I69" i="656"/>
  <c r="G69" i="656"/>
  <c r="E69" i="656"/>
  <c r="C69" i="656"/>
  <c r="K68" i="656"/>
  <c r="I68" i="656"/>
  <c r="G68" i="656"/>
  <c r="E68" i="656"/>
  <c r="C68" i="656"/>
  <c r="K67" i="656"/>
  <c r="I67" i="656"/>
  <c r="G67" i="656"/>
  <c r="E67" i="656"/>
  <c r="C67" i="656"/>
  <c r="K66" i="656"/>
  <c r="I66" i="656"/>
  <c r="G66" i="656"/>
  <c r="E66" i="656"/>
  <c r="C66" i="656"/>
  <c r="K65" i="656"/>
  <c r="I65" i="656"/>
  <c r="G65" i="656"/>
  <c r="E65" i="656"/>
  <c r="C65" i="656"/>
  <c r="K64" i="656"/>
  <c r="I64" i="656"/>
  <c r="G64" i="656"/>
  <c r="E64" i="656"/>
  <c r="C64" i="656"/>
  <c r="K63" i="656"/>
  <c r="I63" i="656"/>
  <c r="G63" i="656"/>
  <c r="E63" i="656"/>
  <c r="C63" i="656"/>
  <c r="K62" i="656"/>
  <c r="I62" i="656"/>
  <c r="G62" i="656"/>
  <c r="E62" i="656"/>
  <c r="C62" i="656"/>
  <c r="K61" i="656"/>
  <c r="I61" i="656"/>
  <c r="G61" i="656"/>
  <c r="E61" i="656"/>
  <c r="C61" i="656"/>
  <c r="K60" i="656"/>
  <c r="I60" i="656"/>
  <c r="G60" i="656"/>
  <c r="E60" i="656"/>
  <c r="C60" i="656"/>
  <c r="K59" i="656"/>
  <c r="I59" i="656"/>
  <c r="G59" i="656"/>
  <c r="E59" i="656"/>
  <c r="C59" i="656"/>
  <c r="K58" i="656"/>
  <c r="I58" i="656"/>
  <c r="G58" i="656"/>
  <c r="E58" i="656"/>
  <c r="C58" i="656"/>
  <c r="K57" i="656"/>
  <c r="I57" i="656"/>
  <c r="G57" i="656"/>
  <c r="E57" i="656"/>
  <c r="C57" i="656"/>
  <c r="K56" i="656"/>
  <c r="I56" i="656"/>
  <c r="G56" i="656"/>
  <c r="E56" i="656"/>
  <c r="C56" i="656"/>
  <c r="K55" i="656"/>
  <c r="I55" i="656"/>
  <c r="G55" i="656"/>
  <c r="E55" i="656"/>
  <c r="C55" i="656"/>
  <c r="K54" i="656"/>
  <c r="I54" i="656"/>
  <c r="G54" i="656"/>
  <c r="E54" i="656"/>
  <c r="C54" i="656"/>
  <c r="K53" i="656"/>
  <c r="I53" i="656"/>
  <c r="G53" i="656"/>
  <c r="E53" i="656"/>
  <c r="C53" i="656"/>
  <c r="K52" i="656"/>
  <c r="I52" i="656"/>
  <c r="G52" i="656"/>
  <c r="E52" i="656"/>
  <c r="C52" i="656"/>
  <c r="K46" i="656"/>
  <c r="I46" i="656"/>
  <c r="G46" i="656"/>
  <c r="E46" i="656"/>
  <c r="C46" i="656"/>
  <c r="K45" i="656"/>
  <c r="I45" i="656"/>
  <c r="G45" i="656"/>
  <c r="E45" i="656"/>
  <c r="C45" i="656"/>
  <c r="K40" i="656"/>
  <c r="I40" i="656"/>
  <c r="G40" i="656"/>
  <c r="E40" i="656"/>
  <c r="C40" i="656"/>
  <c r="K39" i="656"/>
  <c r="I39" i="656"/>
  <c r="G39" i="656"/>
  <c r="E39" i="656"/>
  <c r="C39" i="656"/>
  <c r="K38" i="656"/>
  <c r="I38" i="656"/>
  <c r="G38" i="656"/>
  <c r="E38" i="656"/>
  <c r="C38" i="656"/>
  <c r="K37" i="656"/>
  <c r="I37" i="656"/>
  <c r="G37" i="656"/>
  <c r="E37" i="656"/>
  <c r="C37" i="656"/>
  <c r="K32" i="656"/>
  <c r="I32" i="656"/>
  <c r="G32" i="656"/>
  <c r="E32" i="656"/>
  <c r="C32" i="656"/>
  <c r="K31" i="656"/>
  <c r="I31" i="656"/>
  <c r="G31" i="656"/>
  <c r="E31" i="656"/>
  <c r="C31" i="656"/>
  <c r="K30" i="656"/>
  <c r="I30" i="656"/>
  <c r="G30" i="656"/>
  <c r="E30" i="656"/>
  <c r="C30" i="656"/>
  <c r="K29" i="656"/>
  <c r="I29" i="656"/>
  <c r="G29" i="656"/>
  <c r="E29" i="656"/>
  <c r="C29" i="656"/>
  <c r="K28" i="656"/>
  <c r="I28" i="656"/>
  <c r="G28" i="656"/>
  <c r="E28" i="656"/>
  <c r="C28" i="656"/>
  <c r="K23" i="656"/>
  <c r="I23" i="656"/>
  <c r="G23" i="656"/>
  <c r="E23" i="656"/>
  <c r="C23" i="656"/>
  <c r="K22" i="656"/>
  <c r="I22" i="656"/>
  <c r="G22" i="656"/>
  <c r="E22" i="656"/>
  <c r="C22" i="656"/>
  <c r="K21" i="656"/>
  <c r="I21" i="656"/>
  <c r="G21" i="656"/>
  <c r="E21" i="656"/>
  <c r="C21" i="656"/>
  <c r="K16" i="656"/>
  <c r="I16" i="656"/>
  <c r="G16" i="656"/>
  <c r="E16" i="656"/>
  <c r="C16" i="656"/>
  <c r="K15" i="656"/>
  <c r="I15" i="656"/>
  <c r="G15" i="656"/>
  <c r="E15" i="656"/>
  <c r="C15" i="656"/>
  <c r="K14" i="656"/>
  <c r="I14" i="656"/>
  <c r="G14" i="656"/>
  <c r="E14" i="656"/>
  <c r="C14" i="656"/>
  <c r="I75" i="655"/>
  <c r="G75" i="655"/>
  <c r="E75" i="655"/>
  <c r="C75" i="655"/>
  <c r="I74" i="655"/>
  <c r="G74" i="655"/>
  <c r="E74" i="655"/>
  <c r="C74" i="655"/>
  <c r="I73" i="655"/>
  <c r="G73" i="655"/>
  <c r="E73" i="655"/>
  <c r="C73" i="655"/>
  <c r="I72" i="655"/>
  <c r="G72" i="655"/>
  <c r="E72" i="655"/>
  <c r="C72" i="655"/>
  <c r="I71" i="655"/>
  <c r="G71" i="655"/>
  <c r="E71" i="655"/>
  <c r="C71" i="655"/>
  <c r="I70" i="655"/>
  <c r="G70" i="655"/>
  <c r="E70" i="655"/>
  <c r="C70" i="655"/>
  <c r="I69" i="655"/>
  <c r="G69" i="655"/>
  <c r="E69" i="655"/>
  <c r="C69" i="655"/>
  <c r="I68" i="655"/>
  <c r="G68" i="655"/>
  <c r="E68" i="655"/>
  <c r="C68" i="655"/>
  <c r="I67" i="655"/>
  <c r="G67" i="655"/>
  <c r="E67" i="655"/>
  <c r="C67" i="655"/>
  <c r="I66" i="655"/>
  <c r="G66" i="655"/>
  <c r="E66" i="655"/>
  <c r="C66" i="655"/>
  <c r="I65" i="655"/>
  <c r="G65" i="655"/>
  <c r="E65" i="655"/>
  <c r="C65" i="655"/>
  <c r="I64" i="655"/>
  <c r="G64" i="655"/>
  <c r="E64" i="655"/>
  <c r="C64" i="655"/>
  <c r="I63" i="655"/>
  <c r="G63" i="655"/>
  <c r="E63" i="655"/>
  <c r="C63" i="655"/>
  <c r="I62" i="655"/>
  <c r="G62" i="655"/>
  <c r="E62" i="655"/>
  <c r="C62" i="655"/>
  <c r="I61" i="655"/>
  <c r="G61" i="655"/>
  <c r="E61" i="655"/>
  <c r="C61" i="655"/>
  <c r="I60" i="655"/>
  <c r="G60" i="655"/>
  <c r="E60" i="655"/>
  <c r="C60" i="655"/>
  <c r="I59" i="655"/>
  <c r="G59" i="655"/>
  <c r="E59" i="655"/>
  <c r="C59" i="655"/>
  <c r="I58" i="655"/>
  <c r="G58" i="655"/>
  <c r="E58" i="655"/>
  <c r="C58" i="655"/>
  <c r="I57" i="655"/>
  <c r="G57" i="655"/>
  <c r="E57" i="655"/>
  <c r="C57" i="655"/>
  <c r="I56" i="655"/>
  <c r="G56" i="655"/>
  <c r="E56" i="655"/>
  <c r="C56" i="655"/>
  <c r="I55" i="655"/>
  <c r="G55" i="655"/>
  <c r="E55" i="655"/>
  <c r="C55" i="655"/>
  <c r="I54" i="655"/>
  <c r="G54" i="655"/>
  <c r="E54" i="655"/>
  <c r="C54" i="655"/>
  <c r="I53" i="655"/>
  <c r="G53" i="655"/>
  <c r="E53" i="655"/>
  <c r="C53" i="655"/>
  <c r="I52" i="655"/>
  <c r="G52" i="655"/>
  <c r="E52" i="655"/>
  <c r="C52" i="655"/>
  <c r="I47" i="655"/>
  <c r="G47" i="655"/>
  <c r="E47" i="655"/>
  <c r="C47" i="655"/>
  <c r="I46" i="655"/>
  <c r="G46" i="655"/>
  <c r="E46" i="655"/>
  <c r="C46" i="655"/>
  <c r="I41" i="655"/>
  <c r="G41" i="655"/>
  <c r="E41" i="655"/>
  <c r="C41" i="655"/>
  <c r="I40" i="655"/>
  <c r="G40" i="655"/>
  <c r="E40" i="655"/>
  <c r="C40" i="655"/>
  <c r="I39" i="655"/>
  <c r="G39" i="655"/>
  <c r="E39" i="655"/>
  <c r="C39" i="655"/>
  <c r="I38" i="655"/>
  <c r="G38" i="655"/>
  <c r="E38" i="655"/>
  <c r="C38" i="655"/>
  <c r="I33" i="655"/>
  <c r="G33" i="655"/>
  <c r="E33" i="655"/>
  <c r="C33" i="655"/>
  <c r="I32" i="655"/>
  <c r="G32" i="655"/>
  <c r="E32" i="655"/>
  <c r="C32" i="655"/>
  <c r="I31" i="655"/>
  <c r="G31" i="655"/>
  <c r="E31" i="655"/>
  <c r="C31" i="655"/>
  <c r="I30" i="655"/>
  <c r="G30" i="655"/>
  <c r="E30" i="655"/>
  <c r="C30" i="655"/>
  <c r="I29" i="655"/>
  <c r="G29" i="655"/>
  <c r="E29" i="655"/>
  <c r="C29" i="655"/>
  <c r="I24" i="655"/>
  <c r="G24" i="655"/>
  <c r="E24" i="655"/>
  <c r="C24" i="655"/>
  <c r="I23" i="655"/>
  <c r="G23" i="655"/>
  <c r="E23" i="655"/>
  <c r="C23" i="655"/>
  <c r="I22" i="655"/>
  <c r="G22" i="655"/>
  <c r="E22" i="655"/>
  <c r="C22" i="655"/>
  <c r="I17" i="655"/>
  <c r="G17" i="655"/>
  <c r="E17" i="655"/>
  <c r="C17" i="655"/>
  <c r="I16" i="655"/>
  <c r="G16" i="655"/>
  <c r="E16" i="655"/>
  <c r="C16" i="655"/>
  <c r="I15" i="655"/>
  <c r="G15" i="655"/>
  <c r="E15" i="655"/>
  <c r="C15" i="655"/>
  <c r="E74" i="654"/>
  <c r="C74" i="654"/>
  <c r="E73" i="654"/>
  <c r="C73" i="654"/>
  <c r="E72" i="654"/>
  <c r="C72" i="654"/>
  <c r="E71" i="654"/>
  <c r="C71" i="654"/>
  <c r="E70" i="654"/>
  <c r="C70" i="654"/>
  <c r="E69" i="654"/>
  <c r="C69" i="654"/>
  <c r="E68" i="654"/>
  <c r="C68" i="654"/>
  <c r="E67" i="654"/>
  <c r="C67" i="654"/>
  <c r="E66" i="654"/>
  <c r="C66" i="654"/>
  <c r="E65" i="654"/>
  <c r="C65" i="654"/>
  <c r="E64" i="654"/>
  <c r="C64" i="654"/>
  <c r="E63" i="654"/>
  <c r="C63" i="654"/>
  <c r="E62" i="654"/>
  <c r="C62" i="654"/>
  <c r="E61" i="654"/>
  <c r="C61" i="654"/>
  <c r="E60" i="654"/>
  <c r="C60" i="654"/>
  <c r="E59" i="654"/>
  <c r="C59" i="654"/>
  <c r="E58" i="654"/>
  <c r="C58" i="654"/>
  <c r="E57" i="654"/>
  <c r="C57" i="654"/>
  <c r="E56" i="654"/>
  <c r="C56" i="654"/>
  <c r="E55" i="654"/>
  <c r="C55" i="654"/>
  <c r="E54" i="654"/>
  <c r="C54" i="654"/>
  <c r="E53" i="654"/>
  <c r="C53" i="654"/>
  <c r="E52" i="654"/>
  <c r="C52" i="654"/>
  <c r="E51" i="654"/>
  <c r="C51" i="654"/>
  <c r="E46" i="654"/>
  <c r="C46" i="654"/>
  <c r="E45" i="654"/>
  <c r="C45" i="654"/>
  <c r="E40" i="654"/>
  <c r="C40" i="654"/>
  <c r="E39" i="654"/>
  <c r="C39" i="654"/>
  <c r="E38" i="654"/>
  <c r="C38" i="654"/>
  <c r="E37" i="654"/>
  <c r="C37" i="654"/>
  <c r="E32" i="654"/>
  <c r="C32" i="654"/>
  <c r="E31" i="654"/>
  <c r="C31" i="654"/>
  <c r="E30" i="654"/>
  <c r="C30" i="654"/>
  <c r="E29" i="654"/>
  <c r="C29" i="654"/>
  <c r="E28" i="654"/>
  <c r="C28" i="654"/>
  <c r="E23" i="654"/>
  <c r="C23" i="654"/>
  <c r="E22" i="654"/>
  <c r="C22" i="654"/>
  <c r="E21" i="654"/>
  <c r="C21" i="654"/>
  <c r="E16" i="654"/>
  <c r="C16" i="654"/>
  <c r="E15" i="654"/>
  <c r="C15" i="654"/>
  <c r="E14" i="654"/>
  <c r="C14" i="654"/>
  <c r="S74" i="653"/>
  <c r="Q74" i="653"/>
  <c r="O74" i="653"/>
  <c r="M74" i="653"/>
  <c r="K74" i="653"/>
  <c r="I74" i="653"/>
  <c r="G74" i="653"/>
  <c r="E74" i="653"/>
  <c r="C74" i="653"/>
  <c r="S73" i="653"/>
  <c r="Q73" i="653"/>
  <c r="O73" i="653"/>
  <c r="M73" i="653"/>
  <c r="K73" i="653"/>
  <c r="I73" i="653"/>
  <c r="G73" i="653"/>
  <c r="E73" i="653"/>
  <c r="C73" i="653"/>
  <c r="S72" i="653"/>
  <c r="Q72" i="653"/>
  <c r="O72" i="653"/>
  <c r="M72" i="653"/>
  <c r="K72" i="653"/>
  <c r="I72" i="653"/>
  <c r="G72" i="653"/>
  <c r="E72" i="653"/>
  <c r="C72" i="653"/>
  <c r="S71" i="653"/>
  <c r="Q71" i="653"/>
  <c r="O71" i="653"/>
  <c r="M71" i="653"/>
  <c r="K71" i="653"/>
  <c r="I71" i="653"/>
  <c r="G71" i="653"/>
  <c r="E71" i="653"/>
  <c r="C71" i="653"/>
  <c r="S70" i="653"/>
  <c r="Q70" i="653"/>
  <c r="O70" i="653"/>
  <c r="M70" i="653"/>
  <c r="K70" i="653"/>
  <c r="I70" i="653"/>
  <c r="G70" i="653"/>
  <c r="E70" i="653"/>
  <c r="C70" i="653"/>
  <c r="S69" i="653"/>
  <c r="Q69" i="653"/>
  <c r="O69" i="653"/>
  <c r="M69" i="653"/>
  <c r="K69" i="653"/>
  <c r="I69" i="653"/>
  <c r="G69" i="653"/>
  <c r="E69" i="653"/>
  <c r="C69" i="653"/>
  <c r="S68" i="653"/>
  <c r="Q68" i="653"/>
  <c r="O68" i="653"/>
  <c r="M68" i="653"/>
  <c r="K68" i="653"/>
  <c r="I68" i="653"/>
  <c r="G68" i="653"/>
  <c r="E68" i="653"/>
  <c r="C68" i="653"/>
  <c r="S67" i="653"/>
  <c r="Q67" i="653"/>
  <c r="O67" i="653"/>
  <c r="M67" i="653"/>
  <c r="K67" i="653"/>
  <c r="I67" i="653"/>
  <c r="G67" i="653"/>
  <c r="E67" i="653"/>
  <c r="C67" i="653"/>
  <c r="S66" i="653"/>
  <c r="Q66" i="653"/>
  <c r="O66" i="653"/>
  <c r="M66" i="653"/>
  <c r="K66" i="653"/>
  <c r="I66" i="653"/>
  <c r="G66" i="653"/>
  <c r="E66" i="653"/>
  <c r="C66" i="653"/>
  <c r="S65" i="653"/>
  <c r="Q65" i="653"/>
  <c r="O65" i="653"/>
  <c r="M65" i="653"/>
  <c r="K65" i="653"/>
  <c r="I65" i="653"/>
  <c r="G65" i="653"/>
  <c r="E65" i="653"/>
  <c r="C65" i="653"/>
  <c r="S64" i="653"/>
  <c r="Q64" i="653"/>
  <c r="O64" i="653"/>
  <c r="M64" i="653"/>
  <c r="K64" i="653"/>
  <c r="I64" i="653"/>
  <c r="G64" i="653"/>
  <c r="E64" i="653"/>
  <c r="C64" i="653"/>
  <c r="S63" i="653"/>
  <c r="Q63" i="653"/>
  <c r="O63" i="653"/>
  <c r="M63" i="653"/>
  <c r="K63" i="653"/>
  <c r="I63" i="653"/>
  <c r="G63" i="653"/>
  <c r="E63" i="653"/>
  <c r="C63" i="653"/>
  <c r="S62" i="653"/>
  <c r="Q62" i="653"/>
  <c r="O62" i="653"/>
  <c r="M62" i="653"/>
  <c r="K62" i="653"/>
  <c r="I62" i="653"/>
  <c r="G62" i="653"/>
  <c r="E62" i="653"/>
  <c r="C62" i="653"/>
  <c r="S61" i="653"/>
  <c r="Q61" i="653"/>
  <c r="O61" i="653"/>
  <c r="M61" i="653"/>
  <c r="K61" i="653"/>
  <c r="I61" i="653"/>
  <c r="G61" i="653"/>
  <c r="E61" i="653"/>
  <c r="C61" i="653"/>
  <c r="S60" i="653"/>
  <c r="Q60" i="653"/>
  <c r="O60" i="653"/>
  <c r="M60" i="653"/>
  <c r="K60" i="653"/>
  <c r="I60" i="653"/>
  <c r="G60" i="653"/>
  <c r="E60" i="653"/>
  <c r="C60" i="653"/>
  <c r="S59" i="653"/>
  <c r="Q59" i="653"/>
  <c r="O59" i="653"/>
  <c r="M59" i="653"/>
  <c r="K59" i="653"/>
  <c r="I59" i="653"/>
  <c r="G59" i="653"/>
  <c r="E59" i="653"/>
  <c r="C59" i="653"/>
  <c r="S58" i="653"/>
  <c r="Q58" i="653"/>
  <c r="O58" i="653"/>
  <c r="M58" i="653"/>
  <c r="K58" i="653"/>
  <c r="I58" i="653"/>
  <c r="G58" i="653"/>
  <c r="E58" i="653"/>
  <c r="C58" i="653"/>
  <c r="S57" i="653"/>
  <c r="Q57" i="653"/>
  <c r="O57" i="653"/>
  <c r="M57" i="653"/>
  <c r="K57" i="653"/>
  <c r="I57" i="653"/>
  <c r="G57" i="653"/>
  <c r="E57" i="653"/>
  <c r="C57" i="653"/>
  <c r="S56" i="653"/>
  <c r="Q56" i="653"/>
  <c r="O56" i="653"/>
  <c r="M56" i="653"/>
  <c r="K56" i="653"/>
  <c r="I56" i="653"/>
  <c r="G56" i="653"/>
  <c r="E56" i="653"/>
  <c r="C56" i="653"/>
  <c r="S55" i="653"/>
  <c r="Q55" i="653"/>
  <c r="O55" i="653"/>
  <c r="M55" i="653"/>
  <c r="K55" i="653"/>
  <c r="I55" i="653"/>
  <c r="G55" i="653"/>
  <c r="E55" i="653"/>
  <c r="C55" i="653"/>
  <c r="S54" i="653"/>
  <c r="Q54" i="653"/>
  <c r="O54" i="653"/>
  <c r="M54" i="653"/>
  <c r="K54" i="653"/>
  <c r="I54" i="653"/>
  <c r="G54" i="653"/>
  <c r="E54" i="653"/>
  <c r="C54" i="653"/>
  <c r="S53" i="653"/>
  <c r="Q53" i="653"/>
  <c r="O53" i="653"/>
  <c r="M53" i="653"/>
  <c r="K53" i="653"/>
  <c r="I53" i="653"/>
  <c r="G53" i="653"/>
  <c r="E53" i="653"/>
  <c r="C53" i="653"/>
  <c r="S52" i="653"/>
  <c r="Q52" i="653"/>
  <c r="O52" i="653"/>
  <c r="M52" i="653"/>
  <c r="K52" i="653"/>
  <c r="I52" i="653"/>
  <c r="G52" i="653"/>
  <c r="E52" i="653"/>
  <c r="C52" i="653"/>
  <c r="S51" i="653"/>
  <c r="Q51" i="653"/>
  <c r="O51" i="653"/>
  <c r="M51" i="653"/>
  <c r="K51" i="653"/>
  <c r="I51" i="653"/>
  <c r="G51" i="653"/>
  <c r="E51" i="653"/>
  <c r="C51" i="653"/>
  <c r="S46" i="653"/>
  <c r="Q46" i="653"/>
  <c r="O46" i="653"/>
  <c r="M46" i="653"/>
  <c r="K46" i="653"/>
  <c r="I46" i="653"/>
  <c r="G46" i="653"/>
  <c r="E46" i="653"/>
  <c r="C46" i="653"/>
  <c r="S45" i="653"/>
  <c r="Q45" i="653"/>
  <c r="O45" i="653"/>
  <c r="M45" i="653"/>
  <c r="K45" i="653"/>
  <c r="I45" i="653"/>
  <c r="G45" i="653"/>
  <c r="E45" i="653"/>
  <c r="C45" i="653"/>
  <c r="S40" i="653"/>
  <c r="Q40" i="653"/>
  <c r="O40" i="653"/>
  <c r="M40" i="653"/>
  <c r="K40" i="653"/>
  <c r="I40" i="653"/>
  <c r="G40" i="653"/>
  <c r="E40" i="653"/>
  <c r="C40" i="653"/>
  <c r="S39" i="653"/>
  <c r="Q39" i="653"/>
  <c r="O39" i="653"/>
  <c r="M39" i="653"/>
  <c r="K39" i="653"/>
  <c r="I39" i="653"/>
  <c r="G39" i="653"/>
  <c r="E39" i="653"/>
  <c r="C39" i="653"/>
  <c r="S38" i="653"/>
  <c r="Q38" i="653"/>
  <c r="O38" i="653"/>
  <c r="M38" i="653"/>
  <c r="K38" i="653"/>
  <c r="I38" i="653"/>
  <c r="G38" i="653"/>
  <c r="E38" i="653"/>
  <c r="C38" i="653"/>
  <c r="S37" i="653"/>
  <c r="Q37" i="653"/>
  <c r="O37" i="653"/>
  <c r="M37" i="653"/>
  <c r="K37" i="653"/>
  <c r="I37" i="653"/>
  <c r="G37" i="653"/>
  <c r="E37" i="653"/>
  <c r="C37" i="653"/>
  <c r="S32" i="653"/>
  <c r="Q32" i="653"/>
  <c r="O32" i="653"/>
  <c r="M32" i="653"/>
  <c r="K32" i="653"/>
  <c r="I32" i="653"/>
  <c r="G32" i="653"/>
  <c r="E32" i="653"/>
  <c r="C32" i="653"/>
  <c r="S31" i="653"/>
  <c r="Q31" i="653"/>
  <c r="O31" i="653"/>
  <c r="M31" i="653"/>
  <c r="K31" i="653"/>
  <c r="I31" i="653"/>
  <c r="G31" i="653"/>
  <c r="E31" i="653"/>
  <c r="C31" i="653"/>
  <c r="S30" i="653"/>
  <c r="Q30" i="653"/>
  <c r="O30" i="653"/>
  <c r="M30" i="653"/>
  <c r="K30" i="653"/>
  <c r="I30" i="653"/>
  <c r="G30" i="653"/>
  <c r="E30" i="653"/>
  <c r="C30" i="653"/>
  <c r="S29" i="653"/>
  <c r="Q29" i="653"/>
  <c r="O29" i="653"/>
  <c r="M29" i="653"/>
  <c r="K29" i="653"/>
  <c r="I29" i="653"/>
  <c r="G29" i="653"/>
  <c r="E29" i="653"/>
  <c r="C29" i="653"/>
  <c r="S28" i="653"/>
  <c r="Q28" i="653"/>
  <c r="O28" i="653"/>
  <c r="M28" i="653"/>
  <c r="K28" i="653"/>
  <c r="I28" i="653"/>
  <c r="G28" i="653"/>
  <c r="E28" i="653"/>
  <c r="C28" i="653"/>
  <c r="S23" i="653"/>
  <c r="Q23" i="653"/>
  <c r="O23" i="653"/>
  <c r="M23" i="653"/>
  <c r="K23" i="653"/>
  <c r="I23" i="653"/>
  <c r="G23" i="653"/>
  <c r="E23" i="653"/>
  <c r="C23" i="653"/>
  <c r="S22" i="653"/>
  <c r="Q22" i="653"/>
  <c r="O22" i="653"/>
  <c r="M22" i="653"/>
  <c r="K22" i="653"/>
  <c r="I22" i="653"/>
  <c r="G22" i="653"/>
  <c r="E22" i="653"/>
  <c r="C22" i="653"/>
  <c r="S21" i="653"/>
  <c r="Q21" i="653"/>
  <c r="O21" i="653"/>
  <c r="M21" i="653"/>
  <c r="K21" i="653"/>
  <c r="I21" i="653"/>
  <c r="G21" i="653"/>
  <c r="E21" i="653"/>
  <c r="C21" i="653"/>
  <c r="S16" i="653"/>
  <c r="Q16" i="653"/>
  <c r="O16" i="653"/>
  <c r="M16" i="653"/>
  <c r="K16" i="653"/>
  <c r="I16" i="653"/>
  <c r="G16" i="653"/>
  <c r="E16" i="653"/>
  <c r="C16" i="653"/>
  <c r="S15" i="653"/>
  <c r="Q15" i="653"/>
  <c r="O15" i="653"/>
  <c r="M15" i="653"/>
  <c r="K15" i="653"/>
  <c r="I15" i="653"/>
  <c r="G15" i="653"/>
  <c r="E15" i="653"/>
  <c r="C15" i="653"/>
  <c r="S14" i="653"/>
  <c r="Q14" i="653"/>
  <c r="O14" i="653"/>
  <c r="M14" i="653"/>
  <c r="K14" i="653"/>
  <c r="I14" i="653"/>
  <c r="G14" i="653"/>
  <c r="E14" i="653"/>
  <c r="C14" i="653"/>
  <c r="I75" i="652"/>
  <c r="G75" i="652"/>
  <c r="E75" i="652"/>
  <c r="C75" i="652"/>
  <c r="I74" i="652"/>
  <c r="G74" i="652"/>
  <c r="E74" i="652"/>
  <c r="C74" i="652"/>
  <c r="I73" i="652"/>
  <c r="G73" i="652"/>
  <c r="E73" i="652"/>
  <c r="C73" i="652"/>
  <c r="I72" i="652"/>
  <c r="G72" i="652"/>
  <c r="E72" i="652"/>
  <c r="C72" i="652"/>
  <c r="I71" i="652"/>
  <c r="G71" i="652"/>
  <c r="E71" i="652"/>
  <c r="C71" i="652"/>
  <c r="I70" i="652"/>
  <c r="G70" i="652"/>
  <c r="E70" i="652"/>
  <c r="C70" i="652"/>
  <c r="I69" i="652"/>
  <c r="G69" i="652"/>
  <c r="E69" i="652"/>
  <c r="C69" i="652"/>
  <c r="I68" i="652"/>
  <c r="G68" i="652"/>
  <c r="E68" i="652"/>
  <c r="C68" i="652"/>
  <c r="I67" i="652"/>
  <c r="G67" i="652"/>
  <c r="E67" i="652"/>
  <c r="C67" i="652"/>
  <c r="I66" i="652"/>
  <c r="G66" i="652"/>
  <c r="E66" i="652"/>
  <c r="C66" i="652"/>
  <c r="I65" i="652"/>
  <c r="G65" i="652"/>
  <c r="E65" i="652"/>
  <c r="C65" i="652"/>
  <c r="I64" i="652"/>
  <c r="G64" i="652"/>
  <c r="E64" i="652"/>
  <c r="C64" i="652"/>
  <c r="I63" i="652"/>
  <c r="G63" i="652"/>
  <c r="E63" i="652"/>
  <c r="C63" i="652"/>
  <c r="I62" i="652"/>
  <c r="G62" i="652"/>
  <c r="E62" i="652"/>
  <c r="C62" i="652"/>
  <c r="I61" i="652"/>
  <c r="G61" i="652"/>
  <c r="E61" i="652"/>
  <c r="C61" i="652"/>
  <c r="I60" i="652"/>
  <c r="G60" i="652"/>
  <c r="E60" i="652"/>
  <c r="C60" i="652"/>
  <c r="I59" i="652"/>
  <c r="G59" i="652"/>
  <c r="E59" i="652"/>
  <c r="C59" i="652"/>
  <c r="I58" i="652"/>
  <c r="G58" i="652"/>
  <c r="E58" i="652"/>
  <c r="C58" i="652"/>
  <c r="I57" i="652"/>
  <c r="G57" i="652"/>
  <c r="E57" i="652"/>
  <c r="C57" i="652"/>
  <c r="I56" i="652"/>
  <c r="G56" i="652"/>
  <c r="E56" i="652"/>
  <c r="C56" i="652"/>
  <c r="I55" i="652"/>
  <c r="G55" i="652"/>
  <c r="E55" i="652"/>
  <c r="C55" i="652"/>
  <c r="I54" i="652"/>
  <c r="G54" i="652"/>
  <c r="E54" i="652"/>
  <c r="C54" i="652"/>
  <c r="I53" i="652"/>
  <c r="G53" i="652"/>
  <c r="E53" i="652"/>
  <c r="C53" i="652"/>
  <c r="I52" i="652"/>
  <c r="G52" i="652"/>
  <c r="E52" i="652"/>
  <c r="C52" i="652"/>
  <c r="I46" i="652"/>
  <c r="G46" i="652"/>
  <c r="E46" i="652"/>
  <c r="C46" i="652"/>
  <c r="I45" i="652"/>
  <c r="G45" i="652"/>
  <c r="E45" i="652"/>
  <c r="C45" i="652"/>
  <c r="I40" i="652"/>
  <c r="G40" i="652"/>
  <c r="E40" i="652"/>
  <c r="C40" i="652"/>
  <c r="I39" i="652"/>
  <c r="G39" i="652"/>
  <c r="E39" i="652"/>
  <c r="C39" i="652"/>
  <c r="I38" i="652"/>
  <c r="G38" i="652"/>
  <c r="E38" i="652"/>
  <c r="C38" i="652"/>
  <c r="I37" i="652"/>
  <c r="G37" i="652"/>
  <c r="E37" i="652"/>
  <c r="C37" i="652"/>
  <c r="I32" i="652"/>
  <c r="G32" i="652"/>
  <c r="E32" i="652"/>
  <c r="C32" i="652"/>
  <c r="I31" i="652"/>
  <c r="G31" i="652"/>
  <c r="E31" i="652"/>
  <c r="C31" i="652"/>
  <c r="I30" i="652"/>
  <c r="G30" i="652"/>
  <c r="E30" i="652"/>
  <c r="C30" i="652"/>
  <c r="I29" i="652"/>
  <c r="G29" i="652"/>
  <c r="E29" i="652"/>
  <c r="C29" i="652"/>
  <c r="I28" i="652"/>
  <c r="G28" i="652"/>
  <c r="E28" i="652"/>
  <c r="C28" i="652"/>
  <c r="I23" i="652"/>
  <c r="G23" i="652"/>
  <c r="E23" i="652"/>
  <c r="C23" i="652"/>
  <c r="I22" i="652"/>
  <c r="G22" i="652"/>
  <c r="E22" i="652"/>
  <c r="C22" i="652"/>
  <c r="I21" i="652"/>
  <c r="G21" i="652"/>
  <c r="E21" i="652"/>
  <c r="C21" i="652"/>
  <c r="I16" i="652"/>
  <c r="I15" i="652"/>
  <c r="I14" i="652"/>
  <c r="M75" i="650"/>
  <c r="K75" i="650"/>
  <c r="I75" i="650"/>
  <c r="G75" i="650"/>
  <c r="E75" i="650"/>
  <c r="C75" i="650"/>
  <c r="M74" i="650"/>
  <c r="K74" i="650"/>
  <c r="I74" i="650"/>
  <c r="G74" i="650"/>
  <c r="E74" i="650"/>
  <c r="C74" i="650"/>
  <c r="M73" i="650"/>
  <c r="K73" i="650"/>
  <c r="I73" i="650"/>
  <c r="G73" i="650"/>
  <c r="E73" i="650"/>
  <c r="C73" i="650"/>
  <c r="M72" i="650"/>
  <c r="K72" i="650"/>
  <c r="I72" i="650"/>
  <c r="G72" i="650"/>
  <c r="E72" i="650"/>
  <c r="C72" i="650"/>
  <c r="M71" i="650"/>
  <c r="K71" i="650"/>
  <c r="I71" i="650"/>
  <c r="G71" i="650"/>
  <c r="E71" i="650"/>
  <c r="C71" i="650"/>
  <c r="M70" i="650"/>
  <c r="K70" i="650"/>
  <c r="I70" i="650"/>
  <c r="G70" i="650"/>
  <c r="E70" i="650"/>
  <c r="C70" i="650"/>
  <c r="M69" i="650"/>
  <c r="K69" i="650"/>
  <c r="I69" i="650"/>
  <c r="G69" i="650"/>
  <c r="E69" i="650"/>
  <c r="C69" i="650"/>
  <c r="M68" i="650"/>
  <c r="K68" i="650"/>
  <c r="I68" i="650"/>
  <c r="G68" i="650"/>
  <c r="E68" i="650"/>
  <c r="C68" i="650"/>
  <c r="M67" i="650"/>
  <c r="K67" i="650"/>
  <c r="I67" i="650"/>
  <c r="G67" i="650"/>
  <c r="E67" i="650"/>
  <c r="C67" i="650"/>
  <c r="M66" i="650"/>
  <c r="K66" i="650"/>
  <c r="I66" i="650"/>
  <c r="G66" i="650"/>
  <c r="E66" i="650"/>
  <c r="C66" i="650"/>
  <c r="M65" i="650"/>
  <c r="K65" i="650"/>
  <c r="I65" i="650"/>
  <c r="G65" i="650"/>
  <c r="E65" i="650"/>
  <c r="C65" i="650"/>
  <c r="M64" i="650"/>
  <c r="K64" i="650"/>
  <c r="I64" i="650"/>
  <c r="G64" i="650"/>
  <c r="E64" i="650"/>
  <c r="C64" i="650"/>
  <c r="M63" i="650"/>
  <c r="K63" i="650"/>
  <c r="I63" i="650"/>
  <c r="G63" i="650"/>
  <c r="E63" i="650"/>
  <c r="C63" i="650"/>
  <c r="M62" i="650"/>
  <c r="K62" i="650"/>
  <c r="I62" i="650"/>
  <c r="G62" i="650"/>
  <c r="E62" i="650"/>
  <c r="C62" i="650"/>
  <c r="M61" i="650"/>
  <c r="K61" i="650"/>
  <c r="I61" i="650"/>
  <c r="G61" i="650"/>
  <c r="E61" i="650"/>
  <c r="C61" i="650"/>
  <c r="M60" i="650"/>
  <c r="K60" i="650"/>
  <c r="I60" i="650"/>
  <c r="G60" i="650"/>
  <c r="E60" i="650"/>
  <c r="C60" i="650"/>
  <c r="M59" i="650"/>
  <c r="K59" i="650"/>
  <c r="I59" i="650"/>
  <c r="G59" i="650"/>
  <c r="E59" i="650"/>
  <c r="C59" i="650"/>
  <c r="M58" i="650"/>
  <c r="K58" i="650"/>
  <c r="I58" i="650"/>
  <c r="G58" i="650"/>
  <c r="E58" i="650"/>
  <c r="C58" i="650"/>
  <c r="M57" i="650"/>
  <c r="K57" i="650"/>
  <c r="I57" i="650"/>
  <c r="G57" i="650"/>
  <c r="E57" i="650"/>
  <c r="C57" i="650"/>
  <c r="M56" i="650"/>
  <c r="K56" i="650"/>
  <c r="I56" i="650"/>
  <c r="G56" i="650"/>
  <c r="E56" i="650"/>
  <c r="C56" i="650"/>
  <c r="M55" i="650"/>
  <c r="K55" i="650"/>
  <c r="I55" i="650"/>
  <c r="G55" i="650"/>
  <c r="E55" i="650"/>
  <c r="C55" i="650"/>
  <c r="M54" i="650"/>
  <c r="K54" i="650"/>
  <c r="I54" i="650"/>
  <c r="G54" i="650"/>
  <c r="E54" i="650"/>
  <c r="C54" i="650"/>
  <c r="M53" i="650"/>
  <c r="K53" i="650"/>
  <c r="I53" i="650"/>
  <c r="G53" i="650"/>
  <c r="E53" i="650"/>
  <c r="C53" i="650"/>
  <c r="M52" i="650"/>
  <c r="K52" i="650"/>
  <c r="I52" i="650"/>
  <c r="G52" i="650"/>
  <c r="E52" i="650"/>
  <c r="C52" i="650"/>
  <c r="M45" i="650"/>
  <c r="K45" i="650"/>
  <c r="I45" i="650"/>
  <c r="G45" i="650"/>
  <c r="E45" i="650"/>
  <c r="C45" i="650"/>
  <c r="M44" i="650"/>
  <c r="K44" i="650"/>
  <c r="I44" i="650"/>
  <c r="G44" i="650"/>
  <c r="E44" i="650"/>
  <c r="C44" i="650"/>
  <c r="M39" i="650"/>
  <c r="K39" i="650"/>
  <c r="I39" i="650"/>
  <c r="G39" i="650"/>
  <c r="E39" i="650"/>
  <c r="C39" i="650"/>
  <c r="M38" i="650"/>
  <c r="K38" i="650"/>
  <c r="I38" i="650"/>
  <c r="G38" i="650"/>
  <c r="E38" i="650"/>
  <c r="C38" i="650"/>
  <c r="M37" i="650"/>
  <c r="K37" i="650"/>
  <c r="I37" i="650"/>
  <c r="G37" i="650"/>
  <c r="E37" i="650"/>
  <c r="C37" i="650"/>
  <c r="M32" i="650"/>
  <c r="K32" i="650"/>
  <c r="I32" i="650"/>
  <c r="G32" i="650"/>
  <c r="E32" i="650"/>
  <c r="C32" i="650"/>
  <c r="M31" i="650"/>
  <c r="K31" i="650"/>
  <c r="I31" i="650"/>
  <c r="G31" i="650"/>
  <c r="E31" i="650"/>
  <c r="C31" i="650"/>
  <c r="M30" i="650"/>
  <c r="K30" i="650"/>
  <c r="I30" i="650"/>
  <c r="G30" i="650"/>
  <c r="E30" i="650"/>
  <c r="C30" i="650"/>
  <c r="M29" i="650"/>
  <c r="K29" i="650"/>
  <c r="I29" i="650"/>
  <c r="G29" i="650"/>
  <c r="E29" i="650"/>
  <c r="C29" i="650"/>
  <c r="M28" i="650"/>
  <c r="K28" i="650"/>
  <c r="I28" i="650"/>
  <c r="G28" i="650"/>
  <c r="E28" i="650"/>
  <c r="C28" i="650"/>
  <c r="M23" i="650"/>
  <c r="K23" i="650"/>
  <c r="I23" i="650"/>
  <c r="G23" i="650"/>
  <c r="E23" i="650"/>
  <c r="C23" i="650"/>
  <c r="M22" i="650"/>
  <c r="K22" i="650"/>
  <c r="I22" i="650"/>
  <c r="G22" i="650"/>
  <c r="E22" i="650"/>
  <c r="C22" i="650"/>
  <c r="M21" i="650"/>
  <c r="K21" i="650"/>
  <c r="I21" i="650"/>
  <c r="G21" i="650"/>
  <c r="E21" i="650"/>
  <c r="C21" i="650"/>
  <c r="M16" i="650"/>
  <c r="K16" i="650"/>
  <c r="I16" i="650"/>
  <c r="G16" i="650"/>
  <c r="E16" i="650"/>
  <c r="C16" i="650"/>
  <c r="M15" i="650"/>
  <c r="K15" i="650"/>
  <c r="I15" i="650"/>
  <c r="G15" i="650"/>
  <c r="E15" i="650"/>
  <c r="C15" i="650"/>
  <c r="M14" i="650"/>
  <c r="K14" i="650"/>
  <c r="I14" i="650"/>
  <c r="G14" i="650"/>
  <c r="E14" i="650"/>
  <c r="C14" i="650"/>
  <c r="K73" i="649"/>
  <c r="I73" i="649"/>
  <c r="G73" i="649"/>
  <c r="E73" i="649"/>
  <c r="C73" i="649"/>
  <c r="K72" i="649"/>
  <c r="I72" i="649"/>
  <c r="G72" i="649"/>
  <c r="E72" i="649"/>
  <c r="C72" i="649"/>
  <c r="K71" i="649"/>
  <c r="I71" i="649"/>
  <c r="G71" i="649"/>
  <c r="E71" i="649"/>
  <c r="C71" i="649"/>
  <c r="K70" i="649"/>
  <c r="I70" i="649"/>
  <c r="G70" i="649"/>
  <c r="E70" i="649"/>
  <c r="C70" i="649"/>
  <c r="K69" i="649"/>
  <c r="I69" i="649"/>
  <c r="G69" i="649"/>
  <c r="E69" i="649"/>
  <c r="C69" i="649"/>
  <c r="K68" i="649"/>
  <c r="I68" i="649"/>
  <c r="G68" i="649"/>
  <c r="E68" i="649"/>
  <c r="C68" i="649"/>
  <c r="K67" i="649"/>
  <c r="I67" i="649"/>
  <c r="G67" i="649"/>
  <c r="E67" i="649"/>
  <c r="C67" i="649"/>
  <c r="K66" i="649"/>
  <c r="I66" i="649"/>
  <c r="G66" i="649"/>
  <c r="E66" i="649"/>
  <c r="C66" i="649"/>
  <c r="K65" i="649"/>
  <c r="I65" i="649"/>
  <c r="G65" i="649"/>
  <c r="E65" i="649"/>
  <c r="C65" i="649"/>
  <c r="K64" i="649"/>
  <c r="I64" i="649"/>
  <c r="G64" i="649"/>
  <c r="E64" i="649"/>
  <c r="C64" i="649"/>
  <c r="K63" i="649"/>
  <c r="I63" i="649"/>
  <c r="G63" i="649"/>
  <c r="E63" i="649"/>
  <c r="C63" i="649"/>
  <c r="K62" i="649"/>
  <c r="I62" i="649"/>
  <c r="G62" i="649"/>
  <c r="E62" i="649"/>
  <c r="C62" i="649"/>
  <c r="K61" i="649"/>
  <c r="I61" i="649"/>
  <c r="G61" i="649"/>
  <c r="E61" i="649"/>
  <c r="C61" i="649"/>
  <c r="K60" i="649"/>
  <c r="I60" i="649"/>
  <c r="G60" i="649"/>
  <c r="E60" i="649"/>
  <c r="C60" i="649"/>
  <c r="K59" i="649"/>
  <c r="I59" i="649"/>
  <c r="G59" i="649"/>
  <c r="E59" i="649"/>
  <c r="C59" i="649"/>
  <c r="K58" i="649"/>
  <c r="I58" i="649"/>
  <c r="G58" i="649"/>
  <c r="E58" i="649"/>
  <c r="C58" i="649"/>
  <c r="K57" i="649"/>
  <c r="I57" i="649"/>
  <c r="G57" i="649"/>
  <c r="E57" i="649"/>
  <c r="C57" i="649"/>
  <c r="K56" i="649"/>
  <c r="I56" i="649"/>
  <c r="G56" i="649"/>
  <c r="E56" i="649"/>
  <c r="C56" i="649"/>
  <c r="K55" i="649"/>
  <c r="I55" i="649"/>
  <c r="G55" i="649"/>
  <c r="E55" i="649"/>
  <c r="C55" i="649"/>
  <c r="K54" i="649"/>
  <c r="I54" i="649"/>
  <c r="G54" i="649"/>
  <c r="E54" i="649"/>
  <c r="C54" i="649"/>
  <c r="K53" i="649"/>
  <c r="I53" i="649"/>
  <c r="G53" i="649"/>
  <c r="E53" i="649"/>
  <c r="C53" i="649"/>
  <c r="K52" i="649"/>
  <c r="I52" i="649"/>
  <c r="G52" i="649"/>
  <c r="E52" i="649"/>
  <c r="C52" i="649"/>
  <c r="K51" i="649"/>
  <c r="I51" i="649"/>
  <c r="G51" i="649"/>
  <c r="E51" i="649"/>
  <c r="C51" i="649"/>
  <c r="K50" i="649"/>
  <c r="I50" i="649"/>
  <c r="G50" i="649"/>
  <c r="E50" i="649"/>
  <c r="C50" i="649"/>
  <c r="K45" i="649"/>
  <c r="I45" i="649"/>
  <c r="G45" i="649"/>
  <c r="E45" i="649"/>
  <c r="C45" i="649"/>
  <c r="K44" i="649"/>
  <c r="I44" i="649"/>
  <c r="G44" i="649"/>
  <c r="E44" i="649"/>
  <c r="C44" i="649"/>
  <c r="K39" i="649"/>
  <c r="I39" i="649"/>
  <c r="G39" i="649"/>
  <c r="E39" i="649"/>
  <c r="C39" i="649"/>
  <c r="K38" i="649"/>
  <c r="I38" i="649"/>
  <c r="G38" i="649"/>
  <c r="E38" i="649"/>
  <c r="C38" i="649"/>
  <c r="K37" i="649"/>
  <c r="I37" i="649"/>
  <c r="G37" i="649"/>
  <c r="E37" i="649"/>
  <c r="C37" i="649"/>
  <c r="K32" i="649"/>
  <c r="I32" i="649"/>
  <c r="G32" i="649"/>
  <c r="E32" i="649"/>
  <c r="C32" i="649"/>
  <c r="K31" i="649"/>
  <c r="I31" i="649"/>
  <c r="G31" i="649"/>
  <c r="E31" i="649"/>
  <c r="C31" i="649"/>
  <c r="K30" i="649"/>
  <c r="I30" i="649"/>
  <c r="G30" i="649"/>
  <c r="E30" i="649"/>
  <c r="C30" i="649"/>
  <c r="K29" i="649"/>
  <c r="I29" i="649"/>
  <c r="G29" i="649"/>
  <c r="E29" i="649"/>
  <c r="C29" i="649"/>
  <c r="K28" i="649"/>
  <c r="I28" i="649"/>
  <c r="G28" i="649"/>
  <c r="E28" i="649"/>
  <c r="C28" i="649"/>
  <c r="K23" i="649"/>
  <c r="I23" i="649"/>
  <c r="G23" i="649"/>
  <c r="E23" i="649"/>
  <c r="C23" i="649"/>
  <c r="K22" i="649"/>
  <c r="I22" i="649"/>
  <c r="G22" i="649"/>
  <c r="E22" i="649"/>
  <c r="C22" i="649"/>
  <c r="K21" i="649"/>
  <c r="I21" i="649"/>
  <c r="G21" i="649"/>
  <c r="E21" i="649"/>
  <c r="C21" i="649"/>
  <c r="K16" i="649"/>
  <c r="I16" i="649"/>
  <c r="G16" i="649"/>
  <c r="E16" i="649"/>
  <c r="C16" i="649"/>
  <c r="K15" i="649"/>
  <c r="I15" i="649"/>
  <c r="G15" i="649"/>
  <c r="E15" i="649"/>
  <c r="C15" i="649"/>
  <c r="K14" i="649"/>
  <c r="I14" i="649"/>
  <c r="G14" i="649"/>
  <c r="E14" i="649"/>
  <c r="C14" i="649"/>
  <c r="G73" i="648"/>
  <c r="E73" i="648"/>
  <c r="C73" i="648"/>
  <c r="G72" i="648"/>
  <c r="E72" i="648"/>
  <c r="C72" i="648"/>
  <c r="G71" i="648"/>
  <c r="E71" i="648"/>
  <c r="C71" i="648"/>
  <c r="G70" i="648"/>
  <c r="E70" i="648"/>
  <c r="C70" i="648"/>
  <c r="G69" i="648"/>
  <c r="E69" i="648"/>
  <c r="C69" i="648"/>
  <c r="G68" i="648"/>
  <c r="E68" i="648"/>
  <c r="C68" i="648"/>
  <c r="G67" i="648"/>
  <c r="E67" i="648"/>
  <c r="C67" i="648"/>
  <c r="G66" i="648"/>
  <c r="E66" i="648"/>
  <c r="C66" i="648"/>
  <c r="G65" i="648"/>
  <c r="E65" i="648"/>
  <c r="C65" i="648"/>
  <c r="G64" i="648"/>
  <c r="E64" i="648"/>
  <c r="C64" i="648"/>
  <c r="G63" i="648"/>
  <c r="E63" i="648"/>
  <c r="C63" i="648"/>
  <c r="G62" i="648"/>
  <c r="E62" i="648"/>
  <c r="C62" i="648"/>
  <c r="G61" i="648"/>
  <c r="E61" i="648"/>
  <c r="C61" i="648"/>
  <c r="G60" i="648"/>
  <c r="E60" i="648"/>
  <c r="C60" i="648"/>
  <c r="G59" i="648"/>
  <c r="E59" i="648"/>
  <c r="C59" i="648"/>
  <c r="G58" i="648"/>
  <c r="E58" i="648"/>
  <c r="C58" i="648"/>
  <c r="G57" i="648"/>
  <c r="E57" i="648"/>
  <c r="C57" i="648"/>
  <c r="G56" i="648"/>
  <c r="E56" i="648"/>
  <c r="C56" i="648"/>
  <c r="G55" i="648"/>
  <c r="E55" i="648"/>
  <c r="C55" i="648"/>
  <c r="G54" i="648"/>
  <c r="E54" i="648"/>
  <c r="C54" i="648"/>
  <c r="G53" i="648"/>
  <c r="E53" i="648"/>
  <c r="C53" i="648"/>
  <c r="G52" i="648"/>
  <c r="E52" i="648"/>
  <c r="C52" i="648"/>
  <c r="G51" i="648"/>
  <c r="E51" i="648"/>
  <c r="C51" i="648"/>
  <c r="G50" i="648"/>
  <c r="E50" i="648"/>
  <c r="C50" i="648"/>
  <c r="G45" i="648"/>
  <c r="E45" i="648"/>
  <c r="C45" i="648"/>
  <c r="G44" i="648"/>
  <c r="E44" i="648"/>
  <c r="C44" i="648"/>
  <c r="G39" i="648"/>
  <c r="E39" i="648"/>
  <c r="C39" i="648"/>
  <c r="G38" i="648"/>
  <c r="E38" i="648"/>
  <c r="C38" i="648"/>
  <c r="G37" i="648"/>
  <c r="E37" i="648"/>
  <c r="C37" i="648"/>
  <c r="G32" i="648"/>
  <c r="E32" i="648"/>
  <c r="C32" i="648"/>
  <c r="G31" i="648"/>
  <c r="E31" i="648"/>
  <c r="C31" i="648"/>
  <c r="G30" i="648"/>
  <c r="E30" i="648"/>
  <c r="C30" i="648"/>
  <c r="G29" i="648"/>
  <c r="E29" i="648"/>
  <c r="C29" i="648"/>
  <c r="G28" i="648"/>
  <c r="E28" i="648"/>
  <c r="C28" i="648"/>
  <c r="G23" i="648"/>
  <c r="E23" i="648"/>
  <c r="C23" i="648"/>
  <c r="G22" i="648"/>
  <c r="E22" i="648"/>
  <c r="C22" i="648"/>
  <c r="G21" i="648"/>
  <c r="E21" i="648"/>
  <c r="C21" i="648"/>
  <c r="G16" i="648"/>
  <c r="E16" i="648"/>
  <c r="C16" i="648"/>
  <c r="G15" i="648"/>
  <c r="E15" i="648"/>
  <c r="C15" i="648"/>
  <c r="G14" i="648"/>
  <c r="E14" i="648"/>
  <c r="C14" i="648"/>
  <c r="I74" i="647"/>
  <c r="G74" i="647"/>
  <c r="E74" i="647"/>
  <c r="C74" i="647"/>
  <c r="I73" i="647"/>
  <c r="G73" i="647"/>
  <c r="E73" i="647"/>
  <c r="C73" i="647"/>
  <c r="I72" i="647"/>
  <c r="G72" i="647"/>
  <c r="E72" i="647"/>
  <c r="C72" i="647"/>
  <c r="I71" i="647"/>
  <c r="G71" i="647"/>
  <c r="E71" i="647"/>
  <c r="C71" i="647"/>
  <c r="I70" i="647"/>
  <c r="G70" i="647"/>
  <c r="E70" i="647"/>
  <c r="C70" i="647"/>
  <c r="I69" i="647"/>
  <c r="G69" i="647"/>
  <c r="E69" i="647"/>
  <c r="C69" i="647"/>
  <c r="I68" i="647"/>
  <c r="G68" i="647"/>
  <c r="E68" i="647"/>
  <c r="C68" i="647"/>
  <c r="I67" i="647"/>
  <c r="G67" i="647"/>
  <c r="E67" i="647"/>
  <c r="C67" i="647"/>
  <c r="I66" i="647"/>
  <c r="G66" i="647"/>
  <c r="E66" i="647"/>
  <c r="C66" i="647"/>
  <c r="I65" i="647"/>
  <c r="G65" i="647"/>
  <c r="E65" i="647"/>
  <c r="C65" i="647"/>
  <c r="I64" i="647"/>
  <c r="G64" i="647"/>
  <c r="E64" i="647"/>
  <c r="C64" i="647"/>
  <c r="I63" i="647"/>
  <c r="G63" i="647"/>
  <c r="E63" i="647"/>
  <c r="C63" i="647"/>
  <c r="I62" i="647"/>
  <c r="G62" i="647"/>
  <c r="E62" i="647"/>
  <c r="C62" i="647"/>
  <c r="I61" i="647"/>
  <c r="G61" i="647"/>
  <c r="E61" i="647"/>
  <c r="C61" i="647"/>
  <c r="I60" i="647"/>
  <c r="G60" i="647"/>
  <c r="E60" i="647"/>
  <c r="C60" i="647"/>
  <c r="I59" i="647"/>
  <c r="G59" i="647"/>
  <c r="E59" i="647"/>
  <c r="C59" i="647"/>
  <c r="I58" i="647"/>
  <c r="G58" i="647"/>
  <c r="E58" i="647"/>
  <c r="C58" i="647"/>
  <c r="I57" i="647"/>
  <c r="G57" i="647"/>
  <c r="E57" i="647"/>
  <c r="C57" i="647"/>
  <c r="I56" i="647"/>
  <c r="G56" i="647"/>
  <c r="E56" i="647"/>
  <c r="C56" i="647"/>
  <c r="I55" i="647"/>
  <c r="G55" i="647"/>
  <c r="E55" i="647"/>
  <c r="C55" i="647"/>
  <c r="I54" i="647"/>
  <c r="G54" i="647"/>
  <c r="E54" i="647"/>
  <c r="C54" i="647"/>
  <c r="I53" i="647"/>
  <c r="G53" i="647"/>
  <c r="E53" i="647"/>
  <c r="C53" i="647"/>
  <c r="I52" i="647"/>
  <c r="G52" i="647"/>
  <c r="E52" i="647"/>
  <c r="C52" i="647"/>
  <c r="I51" i="647"/>
  <c r="G51" i="647"/>
  <c r="E51" i="647"/>
  <c r="C51" i="647"/>
  <c r="I46" i="647"/>
  <c r="G46" i="647"/>
  <c r="E46" i="647"/>
  <c r="C46" i="647"/>
  <c r="I45" i="647"/>
  <c r="G45" i="647"/>
  <c r="E45" i="647"/>
  <c r="C45" i="647"/>
  <c r="I40" i="647"/>
  <c r="G40" i="647"/>
  <c r="E40" i="647"/>
  <c r="C40" i="647"/>
  <c r="I39" i="647"/>
  <c r="G39" i="647"/>
  <c r="E39" i="647"/>
  <c r="C39" i="647"/>
  <c r="I38" i="647"/>
  <c r="G38" i="647"/>
  <c r="E38" i="647"/>
  <c r="C38" i="647"/>
  <c r="I37" i="647"/>
  <c r="G37" i="647"/>
  <c r="E37" i="647"/>
  <c r="C37" i="647"/>
  <c r="I32" i="647"/>
  <c r="G32" i="647"/>
  <c r="E32" i="647"/>
  <c r="C32" i="647"/>
  <c r="I31" i="647"/>
  <c r="G31" i="647"/>
  <c r="E31" i="647"/>
  <c r="C31" i="647"/>
  <c r="I30" i="647"/>
  <c r="G30" i="647"/>
  <c r="E30" i="647"/>
  <c r="C30" i="647"/>
  <c r="I29" i="647"/>
  <c r="G29" i="647"/>
  <c r="E29" i="647"/>
  <c r="C29" i="647"/>
  <c r="I28" i="647"/>
  <c r="G28" i="647"/>
  <c r="E28" i="647"/>
  <c r="C28" i="647"/>
  <c r="I23" i="647"/>
  <c r="G23" i="647"/>
  <c r="E23" i="647"/>
  <c r="C23" i="647"/>
  <c r="I22" i="647"/>
  <c r="G22" i="647"/>
  <c r="E22" i="647"/>
  <c r="C22" i="647"/>
  <c r="I21" i="647"/>
  <c r="G21" i="647"/>
  <c r="E21" i="647"/>
  <c r="C21" i="647"/>
  <c r="I16" i="647"/>
  <c r="G16" i="647"/>
  <c r="E16" i="647"/>
  <c r="C16" i="647"/>
  <c r="I15" i="647"/>
  <c r="G15" i="647"/>
  <c r="E15" i="647"/>
  <c r="C15" i="647"/>
  <c r="I14" i="647"/>
  <c r="G14" i="647"/>
  <c r="E14" i="647"/>
  <c r="C14" i="647"/>
  <c r="M75" i="644"/>
  <c r="K75" i="644"/>
  <c r="I75" i="644"/>
  <c r="G75" i="644"/>
  <c r="E75" i="644"/>
  <c r="C75" i="644"/>
  <c r="M74" i="644"/>
  <c r="K74" i="644"/>
  <c r="I74" i="644"/>
  <c r="G74" i="644"/>
  <c r="E74" i="644"/>
  <c r="C74" i="644"/>
  <c r="M73" i="644"/>
  <c r="K73" i="644"/>
  <c r="I73" i="644"/>
  <c r="G73" i="644"/>
  <c r="E73" i="644"/>
  <c r="C73" i="644"/>
  <c r="M72" i="644"/>
  <c r="K72" i="644"/>
  <c r="I72" i="644"/>
  <c r="G72" i="644"/>
  <c r="E72" i="644"/>
  <c r="C72" i="644"/>
  <c r="M71" i="644"/>
  <c r="K71" i="644"/>
  <c r="I71" i="644"/>
  <c r="G71" i="644"/>
  <c r="E71" i="644"/>
  <c r="C71" i="644"/>
  <c r="M70" i="644"/>
  <c r="K70" i="644"/>
  <c r="I70" i="644"/>
  <c r="G70" i="644"/>
  <c r="E70" i="644"/>
  <c r="C70" i="644"/>
  <c r="M69" i="644"/>
  <c r="K69" i="644"/>
  <c r="I69" i="644"/>
  <c r="G69" i="644"/>
  <c r="E69" i="644"/>
  <c r="C69" i="644"/>
  <c r="M68" i="644"/>
  <c r="K68" i="644"/>
  <c r="I68" i="644"/>
  <c r="G68" i="644"/>
  <c r="E68" i="644"/>
  <c r="C68" i="644"/>
  <c r="M67" i="644"/>
  <c r="K67" i="644"/>
  <c r="I67" i="644"/>
  <c r="G67" i="644"/>
  <c r="E67" i="644"/>
  <c r="C67" i="644"/>
  <c r="M66" i="644"/>
  <c r="K66" i="644"/>
  <c r="I66" i="644"/>
  <c r="G66" i="644"/>
  <c r="E66" i="644"/>
  <c r="C66" i="644"/>
  <c r="M65" i="644"/>
  <c r="K65" i="644"/>
  <c r="I65" i="644"/>
  <c r="G65" i="644"/>
  <c r="E65" i="644"/>
  <c r="C65" i="644"/>
  <c r="M64" i="644"/>
  <c r="K64" i="644"/>
  <c r="I64" i="644"/>
  <c r="G64" i="644"/>
  <c r="E64" i="644"/>
  <c r="C64" i="644"/>
  <c r="M63" i="644"/>
  <c r="K63" i="644"/>
  <c r="I63" i="644"/>
  <c r="G63" i="644"/>
  <c r="E63" i="644"/>
  <c r="C63" i="644"/>
  <c r="M62" i="644"/>
  <c r="K62" i="644"/>
  <c r="I62" i="644"/>
  <c r="G62" i="644"/>
  <c r="E62" i="644"/>
  <c r="C62" i="644"/>
  <c r="M61" i="644"/>
  <c r="K61" i="644"/>
  <c r="I61" i="644"/>
  <c r="G61" i="644"/>
  <c r="E61" i="644"/>
  <c r="C61" i="644"/>
  <c r="M60" i="644"/>
  <c r="K60" i="644"/>
  <c r="I60" i="644"/>
  <c r="G60" i="644"/>
  <c r="E60" i="644"/>
  <c r="C60" i="644"/>
  <c r="M59" i="644"/>
  <c r="K59" i="644"/>
  <c r="I59" i="644"/>
  <c r="G59" i="644"/>
  <c r="E59" i="644"/>
  <c r="C59" i="644"/>
  <c r="M58" i="644"/>
  <c r="K58" i="644"/>
  <c r="I58" i="644"/>
  <c r="G58" i="644"/>
  <c r="E58" i="644"/>
  <c r="C58" i="644"/>
  <c r="M57" i="644"/>
  <c r="K57" i="644"/>
  <c r="I57" i="644"/>
  <c r="G57" i="644"/>
  <c r="E57" i="644"/>
  <c r="C57" i="644"/>
  <c r="M56" i="644"/>
  <c r="K56" i="644"/>
  <c r="I56" i="644"/>
  <c r="G56" i="644"/>
  <c r="E56" i="644"/>
  <c r="C56" i="644"/>
  <c r="M55" i="644"/>
  <c r="K55" i="644"/>
  <c r="I55" i="644"/>
  <c r="G55" i="644"/>
  <c r="E55" i="644"/>
  <c r="C55" i="644"/>
  <c r="M54" i="644"/>
  <c r="K54" i="644"/>
  <c r="I54" i="644"/>
  <c r="G54" i="644"/>
  <c r="E54" i="644"/>
  <c r="C54" i="644"/>
  <c r="M53" i="644"/>
  <c r="K53" i="644"/>
  <c r="I53" i="644"/>
  <c r="G53" i="644"/>
  <c r="E53" i="644"/>
  <c r="C53" i="644"/>
  <c r="M52" i="644"/>
  <c r="K52" i="644"/>
  <c r="I52" i="644"/>
  <c r="G52" i="644"/>
  <c r="E52" i="644"/>
  <c r="C52" i="644"/>
  <c r="M46" i="644"/>
  <c r="K46" i="644"/>
  <c r="I46" i="644"/>
  <c r="G46" i="644"/>
  <c r="E46" i="644"/>
  <c r="C46" i="644"/>
  <c r="M45" i="644"/>
  <c r="K45" i="644"/>
  <c r="I45" i="644"/>
  <c r="G45" i="644"/>
  <c r="E45" i="644"/>
  <c r="C45" i="644"/>
  <c r="M40" i="644"/>
  <c r="K40" i="644"/>
  <c r="I40" i="644"/>
  <c r="G40" i="644"/>
  <c r="E40" i="644"/>
  <c r="C40" i="644"/>
  <c r="M39" i="644"/>
  <c r="K39" i="644"/>
  <c r="I39" i="644"/>
  <c r="G39" i="644"/>
  <c r="E39" i="644"/>
  <c r="C39" i="644"/>
  <c r="M38" i="644"/>
  <c r="K38" i="644"/>
  <c r="I38" i="644"/>
  <c r="G38" i="644"/>
  <c r="E38" i="644"/>
  <c r="C38" i="644"/>
  <c r="M37" i="644"/>
  <c r="K37" i="644"/>
  <c r="E37" i="644"/>
  <c r="C37" i="644"/>
  <c r="M32" i="644"/>
  <c r="K32" i="644"/>
  <c r="I32" i="644"/>
  <c r="G32" i="644"/>
  <c r="E32" i="644"/>
  <c r="C32" i="644"/>
  <c r="M31" i="644"/>
  <c r="K31" i="644"/>
  <c r="I31" i="644"/>
  <c r="G31" i="644"/>
  <c r="E31" i="644"/>
  <c r="C31" i="644"/>
  <c r="M30" i="644"/>
  <c r="K30" i="644"/>
  <c r="I30" i="644"/>
  <c r="G30" i="644"/>
  <c r="E30" i="644"/>
  <c r="C30" i="644"/>
  <c r="M29" i="644"/>
  <c r="K29" i="644"/>
  <c r="I29" i="644"/>
  <c r="G29" i="644"/>
  <c r="E29" i="644"/>
  <c r="C29" i="644"/>
  <c r="M28" i="644"/>
  <c r="K28" i="644"/>
  <c r="I28" i="644"/>
  <c r="G28" i="644"/>
  <c r="E28" i="644"/>
  <c r="C28" i="644"/>
  <c r="M23" i="644"/>
  <c r="K23" i="644"/>
  <c r="I23" i="644"/>
  <c r="G23" i="644"/>
  <c r="E23" i="644"/>
  <c r="C23" i="644"/>
  <c r="M22" i="644"/>
  <c r="K22" i="644"/>
  <c r="I22" i="644"/>
  <c r="G22" i="644"/>
  <c r="E22" i="644"/>
  <c r="C22" i="644"/>
  <c r="M21" i="644"/>
  <c r="K21" i="644"/>
  <c r="I21" i="644"/>
  <c r="G21" i="644"/>
  <c r="E21" i="644"/>
  <c r="C21" i="644"/>
  <c r="M16" i="644"/>
  <c r="K16" i="644"/>
  <c r="I16" i="644"/>
  <c r="G16" i="644"/>
  <c r="E16" i="644"/>
  <c r="C16" i="644"/>
  <c r="M15" i="644"/>
  <c r="K15" i="644"/>
  <c r="I15" i="644"/>
  <c r="G15" i="644"/>
  <c r="E15" i="644"/>
  <c r="C15" i="644"/>
  <c r="M14" i="644"/>
  <c r="K14" i="644"/>
  <c r="I14" i="644"/>
  <c r="G14" i="644"/>
  <c r="E14" i="644"/>
  <c r="C14" i="644"/>
  <c r="G74" i="643"/>
  <c r="E74" i="643"/>
  <c r="C74" i="643"/>
  <c r="G73" i="643"/>
  <c r="E73" i="643"/>
  <c r="C73" i="643"/>
  <c r="G72" i="643"/>
  <c r="E72" i="643"/>
  <c r="C72" i="643"/>
  <c r="G71" i="643"/>
  <c r="E71" i="643"/>
  <c r="C71" i="643"/>
  <c r="G70" i="643"/>
  <c r="E70" i="643"/>
  <c r="C70" i="643"/>
  <c r="G69" i="643"/>
  <c r="E69" i="643"/>
  <c r="C69" i="643"/>
  <c r="G68" i="643"/>
  <c r="E68" i="643"/>
  <c r="C68" i="643"/>
  <c r="G67" i="643"/>
  <c r="E67" i="643"/>
  <c r="C67" i="643"/>
  <c r="G66" i="643"/>
  <c r="E66" i="643"/>
  <c r="C66" i="643"/>
  <c r="G65" i="643"/>
  <c r="E65" i="643"/>
  <c r="C65" i="643"/>
  <c r="G64" i="643"/>
  <c r="E64" i="643"/>
  <c r="C64" i="643"/>
  <c r="G63" i="643"/>
  <c r="E63" i="643"/>
  <c r="C63" i="643"/>
  <c r="G62" i="643"/>
  <c r="E62" i="643"/>
  <c r="C62" i="643"/>
  <c r="G61" i="643"/>
  <c r="E61" i="643"/>
  <c r="C61" i="643"/>
  <c r="G60" i="643"/>
  <c r="E60" i="643"/>
  <c r="C60" i="643"/>
  <c r="G59" i="643"/>
  <c r="E59" i="643"/>
  <c r="C59" i="643"/>
  <c r="G58" i="643"/>
  <c r="E58" i="643"/>
  <c r="C58" i="643"/>
  <c r="G57" i="643"/>
  <c r="E57" i="643"/>
  <c r="C57" i="643"/>
  <c r="G56" i="643"/>
  <c r="E56" i="643"/>
  <c r="C56" i="643"/>
  <c r="G55" i="643"/>
  <c r="E55" i="643"/>
  <c r="C55" i="643"/>
  <c r="G54" i="643"/>
  <c r="E54" i="643"/>
  <c r="C54" i="643"/>
  <c r="G53" i="643"/>
  <c r="E53" i="643"/>
  <c r="C53" i="643"/>
  <c r="G52" i="643"/>
  <c r="E52" i="643"/>
  <c r="C52" i="643"/>
  <c r="G51" i="643"/>
  <c r="E51" i="643"/>
  <c r="C51" i="643"/>
  <c r="G46" i="643"/>
  <c r="E46" i="643"/>
  <c r="C46" i="643"/>
  <c r="G45" i="643"/>
  <c r="E45" i="643"/>
  <c r="C45" i="643"/>
  <c r="G40" i="643"/>
  <c r="E40" i="643"/>
  <c r="C40" i="643"/>
  <c r="G39" i="643"/>
  <c r="E39" i="643"/>
  <c r="C39" i="643"/>
  <c r="G38" i="643"/>
  <c r="E38" i="643"/>
  <c r="C38" i="643"/>
  <c r="G37" i="643"/>
  <c r="E37" i="643"/>
  <c r="C37" i="643"/>
  <c r="G32" i="643"/>
  <c r="E32" i="643"/>
  <c r="C32" i="643"/>
  <c r="G31" i="643"/>
  <c r="E31" i="643"/>
  <c r="C31" i="643"/>
  <c r="G30" i="643"/>
  <c r="E30" i="643"/>
  <c r="C30" i="643"/>
  <c r="G29" i="643"/>
  <c r="E29" i="643"/>
  <c r="C29" i="643"/>
  <c r="G28" i="643"/>
  <c r="E28" i="643"/>
  <c r="C28" i="643"/>
  <c r="G23" i="643"/>
  <c r="E23" i="643"/>
  <c r="C23" i="643"/>
  <c r="G22" i="643"/>
  <c r="E22" i="643"/>
  <c r="C22" i="643"/>
  <c r="G21" i="643"/>
  <c r="E21" i="643"/>
  <c r="C21" i="643"/>
  <c r="G16" i="643"/>
  <c r="E16" i="643"/>
  <c r="C16" i="643"/>
  <c r="G15" i="643"/>
  <c r="E15" i="643"/>
  <c r="C15" i="643"/>
  <c r="G14" i="643"/>
  <c r="E14" i="643"/>
  <c r="C14" i="643"/>
  <c r="G74" i="642"/>
  <c r="E74" i="642"/>
  <c r="C74" i="642"/>
  <c r="G73" i="642"/>
  <c r="E73" i="642"/>
  <c r="C73" i="642"/>
  <c r="G72" i="642"/>
  <c r="E72" i="642"/>
  <c r="C72" i="642"/>
  <c r="G71" i="642"/>
  <c r="E71" i="642"/>
  <c r="C71" i="642"/>
  <c r="G70" i="642"/>
  <c r="E70" i="642"/>
  <c r="C70" i="642"/>
  <c r="G69" i="642"/>
  <c r="E69" i="642"/>
  <c r="C69" i="642"/>
  <c r="G68" i="642"/>
  <c r="E68" i="642"/>
  <c r="C68" i="642"/>
  <c r="G67" i="642"/>
  <c r="E67" i="642"/>
  <c r="C67" i="642"/>
  <c r="G66" i="642"/>
  <c r="E66" i="642"/>
  <c r="C66" i="642"/>
  <c r="G65" i="642"/>
  <c r="E65" i="642"/>
  <c r="C65" i="642"/>
  <c r="G64" i="642"/>
  <c r="E64" i="642"/>
  <c r="C64" i="642"/>
  <c r="G63" i="642"/>
  <c r="E63" i="642"/>
  <c r="C63" i="642"/>
  <c r="G62" i="642"/>
  <c r="E62" i="642"/>
  <c r="C62" i="642"/>
  <c r="G61" i="642"/>
  <c r="E61" i="642"/>
  <c r="C61" i="642"/>
  <c r="G60" i="642"/>
  <c r="E60" i="642"/>
  <c r="C60" i="642"/>
  <c r="G59" i="642"/>
  <c r="E59" i="642"/>
  <c r="C59" i="642"/>
  <c r="G58" i="642"/>
  <c r="E58" i="642"/>
  <c r="C58" i="642"/>
  <c r="G57" i="642"/>
  <c r="E57" i="642"/>
  <c r="C57" i="642"/>
  <c r="G56" i="642"/>
  <c r="E56" i="642"/>
  <c r="C56" i="642"/>
  <c r="G55" i="642"/>
  <c r="E55" i="642"/>
  <c r="C55" i="642"/>
  <c r="G54" i="642"/>
  <c r="E54" i="642"/>
  <c r="C54" i="642"/>
  <c r="G53" i="642"/>
  <c r="E53" i="642"/>
  <c r="C53" i="642"/>
  <c r="G52" i="642"/>
  <c r="E52" i="642"/>
  <c r="C52" i="642"/>
  <c r="G51" i="642"/>
  <c r="E51" i="642"/>
  <c r="C51" i="642"/>
  <c r="G46" i="642"/>
  <c r="E46" i="642"/>
  <c r="C46" i="642"/>
  <c r="G45" i="642"/>
  <c r="E45" i="642"/>
  <c r="C45" i="642"/>
  <c r="G40" i="642"/>
  <c r="E40" i="642"/>
  <c r="C40" i="642"/>
  <c r="G39" i="642"/>
  <c r="E39" i="642"/>
  <c r="C39" i="642"/>
  <c r="G38" i="642"/>
  <c r="E38" i="642"/>
  <c r="C38" i="642"/>
  <c r="G37" i="642"/>
  <c r="E37" i="642"/>
  <c r="C37" i="642"/>
  <c r="G32" i="642"/>
  <c r="E32" i="642"/>
  <c r="C32" i="642"/>
  <c r="G31" i="642"/>
  <c r="E31" i="642"/>
  <c r="C31" i="642"/>
  <c r="G30" i="642"/>
  <c r="E30" i="642"/>
  <c r="C30" i="642"/>
  <c r="G29" i="642"/>
  <c r="E29" i="642"/>
  <c r="C29" i="642"/>
  <c r="G28" i="642"/>
  <c r="E28" i="642"/>
  <c r="C28" i="642"/>
  <c r="G23" i="642"/>
  <c r="E23" i="642"/>
  <c r="C23" i="642"/>
  <c r="G22" i="642"/>
  <c r="E22" i="642"/>
  <c r="C22" i="642"/>
  <c r="G21" i="642"/>
  <c r="E21" i="642"/>
  <c r="C21" i="642"/>
  <c r="G16" i="642"/>
  <c r="E16" i="642"/>
  <c r="C16" i="642"/>
  <c r="G15" i="642"/>
  <c r="E15" i="642"/>
  <c r="C15" i="642"/>
  <c r="G14" i="642"/>
  <c r="E14" i="642"/>
  <c r="C14" i="642"/>
  <c r="I74" i="641"/>
  <c r="G74" i="641"/>
  <c r="E74" i="641"/>
  <c r="C74" i="641"/>
  <c r="I73" i="641"/>
  <c r="G73" i="641"/>
  <c r="E73" i="641"/>
  <c r="C73" i="641"/>
  <c r="I72" i="641"/>
  <c r="G72" i="641"/>
  <c r="E72" i="641"/>
  <c r="C72" i="641"/>
  <c r="I71" i="641"/>
  <c r="G71" i="641"/>
  <c r="E71" i="641"/>
  <c r="C71" i="641"/>
  <c r="I70" i="641"/>
  <c r="G70" i="641"/>
  <c r="E70" i="641"/>
  <c r="C70" i="641"/>
  <c r="I69" i="641"/>
  <c r="G69" i="641"/>
  <c r="E69" i="641"/>
  <c r="C69" i="641"/>
  <c r="I68" i="641"/>
  <c r="G68" i="641"/>
  <c r="E68" i="641"/>
  <c r="C68" i="641"/>
  <c r="I67" i="641"/>
  <c r="G67" i="641"/>
  <c r="E67" i="641"/>
  <c r="C67" i="641"/>
  <c r="I66" i="641"/>
  <c r="G66" i="641"/>
  <c r="E66" i="641"/>
  <c r="C66" i="641"/>
  <c r="I65" i="641"/>
  <c r="G65" i="641"/>
  <c r="E65" i="641"/>
  <c r="C65" i="641"/>
  <c r="I64" i="641"/>
  <c r="G64" i="641"/>
  <c r="E64" i="641"/>
  <c r="C64" i="641"/>
  <c r="I63" i="641"/>
  <c r="G63" i="641"/>
  <c r="E63" i="641"/>
  <c r="C63" i="641"/>
  <c r="I62" i="641"/>
  <c r="G62" i="641"/>
  <c r="E62" i="641"/>
  <c r="C62" i="641"/>
  <c r="I61" i="641"/>
  <c r="G61" i="641"/>
  <c r="E61" i="641"/>
  <c r="C61" i="641"/>
  <c r="I60" i="641"/>
  <c r="G60" i="641"/>
  <c r="E60" i="641"/>
  <c r="C60" i="641"/>
  <c r="I59" i="641"/>
  <c r="G59" i="641"/>
  <c r="E59" i="641"/>
  <c r="C59" i="641"/>
  <c r="I58" i="641"/>
  <c r="G58" i="641"/>
  <c r="E58" i="641"/>
  <c r="C58" i="641"/>
  <c r="I57" i="641"/>
  <c r="G57" i="641"/>
  <c r="E57" i="641"/>
  <c r="C57" i="641"/>
  <c r="I56" i="641"/>
  <c r="G56" i="641"/>
  <c r="E56" i="641"/>
  <c r="C56" i="641"/>
  <c r="I55" i="641"/>
  <c r="G55" i="641"/>
  <c r="E55" i="641"/>
  <c r="C55" i="641"/>
  <c r="I54" i="641"/>
  <c r="G54" i="641"/>
  <c r="E54" i="641"/>
  <c r="C54" i="641"/>
  <c r="I53" i="641"/>
  <c r="G53" i="641"/>
  <c r="E53" i="641"/>
  <c r="C53" i="641"/>
  <c r="I52" i="641"/>
  <c r="G52" i="641"/>
  <c r="E52" i="641"/>
  <c r="C52" i="641"/>
  <c r="I51" i="641"/>
  <c r="G51" i="641"/>
  <c r="E51" i="641"/>
  <c r="C51" i="641"/>
  <c r="I46" i="641"/>
  <c r="G46" i="641"/>
  <c r="E46" i="641"/>
  <c r="C46" i="641"/>
  <c r="I45" i="641"/>
  <c r="G45" i="641"/>
  <c r="E45" i="641"/>
  <c r="C45" i="641"/>
  <c r="I40" i="641"/>
  <c r="G40" i="641"/>
  <c r="E40" i="641"/>
  <c r="C40" i="641"/>
  <c r="I39" i="641"/>
  <c r="G39" i="641"/>
  <c r="E39" i="641"/>
  <c r="C39" i="641"/>
  <c r="I38" i="641"/>
  <c r="G38" i="641"/>
  <c r="E38" i="641"/>
  <c r="C38" i="641"/>
  <c r="I37" i="641"/>
  <c r="G37" i="641"/>
  <c r="E37" i="641"/>
  <c r="C37" i="641"/>
  <c r="I32" i="641"/>
  <c r="G32" i="641"/>
  <c r="E32" i="641"/>
  <c r="C32" i="641"/>
  <c r="I31" i="641"/>
  <c r="G31" i="641"/>
  <c r="E31" i="641"/>
  <c r="C31" i="641"/>
  <c r="I30" i="641"/>
  <c r="G30" i="641"/>
  <c r="E30" i="641"/>
  <c r="C30" i="641"/>
  <c r="I29" i="641"/>
  <c r="G29" i="641"/>
  <c r="E29" i="641"/>
  <c r="C29" i="641"/>
  <c r="I28" i="641"/>
  <c r="G28" i="641"/>
  <c r="E28" i="641"/>
  <c r="C28" i="641"/>
  <c r="I23" i="641"/>
  <c r="G23" i="641"/>
  <c r="E23" i="641"/>
  <c r="C23" i="641"/>
  <c r="I22" i="641"/>
  <c r="G22" i="641"/>
  <c r="E22" i="641"/>
  <c r="C22" i="641"/>
  <c r="I21" i="641"/>
  <c r="G21" i="641"/>
  <c r="E21" i="641"/>
  <c r="C21" i="641"/>
  <c r="I16" i="641"/>
  <c r="G16" i="641"/>
  <c r="E16" i="641"/>
  <c r="C16" i="641"/>
  <c r="I15" i="641"/>
  <c r="G15" i="641"/>
  <c r="E15" i="641"/>
  <c r="C15" i="641"/>
  <c r="I14" i="641"/>
  <c r="G14" i="641"/>
  <c r="E14" i="641"/>
  <c r="C14" i="641"/>
  <c r="K75" i="640"/>
  <c r="I75" i="640"/>
  <c r="G75" i="640"/>
  <c r="E75" i="640"/>
  <c r="K74" i="640"/>
  <c r="I74" i="640"/>
  <c r="G74" i="640"/>
  <c r="E74" i="640"/>
  <c r="K73" i="640"/>
  <c r="I73" i="640"/>
  <c r="G73" i="640"/>
  <c r="E73" i="640"/>
  <c r="K72" i="640"/>
  <c r="I72" i="640"/>
  <c r="G72" i="640"/>
  <c r="E72" i="640"/>
  <c r="K71" i="640"/>
  <c r="I71" i="640"/>
  <c r="G71" i="640"/>
  <c r="E71" i="640"/>
  <c r="K70" i="640"/>
  <c r="I70" i="640"/>
  <c r="G70" i="640"/>
  <c r="E70" i="640"/>
  <c r="K69" i="640"/>
  <c r="I69" i="640"/>
  <c r="G69" i="640"/>
  <c r="E69" i="640"/>
  <c r="K68" i="640"/>
  <c r="I68" i="640"/>
  <c r="G68" i="640"/>
  <c r="E68" i="640"/>
  <c r="K67" i="640"/>
  <c r="I67" i="640"/>
  <c r="G67" i="640"/>
  <c r="E67" i="640"/>
  <c r="K66" i="640"/>
  <c r="I66" i="640"/>
  <c r="G66" i="640"/>
  <c r="E66" i="640"/>
  <c r="K65" i="640"/>
  <c r="I65" i="640"/>
  <c r="G65" i="640"/>
  <c r="E65" i="640"/>
  <c r="K64" i="640"/>
  <c r="I64" i="640"/>
  <c r="G64" i="640"/>
  <c r="E64" i="640"/>
  <c r="K63" i="640"/>
  <c r="I63" i="640"/>
  <c r="G63" i="640"/>
  <c r="E63" i="640"/>
  <c r="K62" i="640"/>
  <c r="I62" i="640"/>
  <c r="G62" i="640"/>
  <c r="E62" i="640"/>
  <c r="K61" i="640"/>
  <c r="I61" i="640"/>
  <c r="G61" i="640"/>
  <c r="E61" i="640"/>
  <c r="K60" i="640"/>
  <c r="I60" i="640"/>
  <c r="G60" i="640"/>
  <c r="E60" i="640"/>
  <c r="K59" i="640"/>
  <c r="I59" i="640"/>
  <c r="G59" i="640"/>
  <c r="E59" i="640"/>
  <c r="K58" i="640"/>
  <c r="I58" i="640"/>
  <c r="G58" i="640"/>
  <c r="E58" i="640"/>
  <c r="K57" i="640"/>
  <c r="I57" i="640"/>
  <c r="G57" i="640"/>
  <c r="E57" i="640"/>
  <c r="K56" i="640"/>
  <c r="I56" i="640"/>
  <c r="G56" i="640"/>
  <c r="E56" i="640"/>
  <c r="K55" i="640"/>
  <c r="I55" i="640"/>
  <c r="G55" i="640"/>
  <c r="E55" i="640"/>
  <c r="K54" i="640"/>
  <c r="I54" i="640"/>
  <c r="G54" i="640"/>
  <c r="E54" i="640"/>
  <c r="K53" i="640"/>
  <c r="I53" i="640"/>
  <c r="G53" i="640"/>
  <c r="E53" i="640"/>
  <c r="K52" i="640"/>
  <c r="I52" i="640"/>
  <c r="G52" i="640"/>
  <c r="E52" i="640"/>
  <c r="K46" i="640"/>
  <c r="I46" i="640"/>
  <c r="G46" i="640"/>
  <c r="E46" i="640"/>
  <c r="C46" i="640"/>
  <c r="K45" i="640"/>
  <c r="I45" i="640"/>
  <c r="G45" i="640"/>
  <c r="E45" i="640"/>
  <c r="C45" i="640"/>
  <c r="K40" i="640"/>
  <c r="I40" i="640"/>
  <c r="G40" i="640"/>
  <c r="E40" i="640"/>
  <c r="C40" i="640"/>
  <c r="K39" i="640"/>
  <c r="I39" i="640"/>
  <c r="G39" i="640"/>
  <c r="E39" i="640"/>
  <c r="C39" i="640"/>
  <c r="K38" i="640"/>
  <c r="I38" i="640"/>
  <c r="G38" i="640"/>
  <c r="E38" i="640"/>
  <c r="C38" i="640"/>
  <c r="K37" i="640"/>
  <c r="I37" i="640"/>
  <c r="G37" i="640"/>
  <c r="E37" i="640"/>
  <c r="C37" i="640"/>
  <c r="K32" i="640"/>
  <c r="I32" i="640"/>
  <c r="G32" i="640"/>
  <c r="E32" i="640"/>
  <c r="C32" i="640"/>
  <c r="K31" i="640"/>
  <c r="I31" i="640"/>
  <c r="G31" i="640"/>
  <c r="E31" i="640"/>
  <c r="C31" i="640"/>
  <c r="K30" i="640"/>
  <c r="I30" i="640"/>
  <c r="G30" i="640"/>
  <c r="E30" i="640"/>
  <c r="C30" i="640"/>
  <c r="K29" i="640"/>
  <c r="I29" i="640"/>
  <c r="G29" i="640"/>
  <c r="E29" i="640"/>
  <c r="C29" i="640"/>
  <c r="K28" i="640"/>
  <c r="I28" i="640"/>
  <c r="G28" i="640"/>
  <c r="E28" i="640"/>
  <c r="C28" i="640"/>
  <c r="K23" i="640"/>
  <c r="I23" i="640"/>
  <c r="G23" i="640"/>
  <c r="E23" i="640"/>
  <c r="C23" i="640"/>
  <c r="K22" i="640"/>
  <c r="I22" i="640"/>
  <c r="G22" i="640"/>
  <c r="E22" i="640"/>
  <c r="C22" i="640"/>
  <c r="K21" i="640"/>
  <c r="I21" i="640"/>
  <c r="G21" i="640"/>
  <c r="E21" i="640"/>
  <c r="C21" i="640"/>
  <c r="K16" i="640"/>
  <c r="I16" i="640"/>
  <c r="G16" i="640"/>
  <c r="E16" i="640"/>
  <c r="C16" i="640"/>
  <c r="K15" i="640"/>
  <c r="I15" i="640"/>
  <c r="G15" i="640"/>
  <c r="E15" i="640"/>
  <c r="C15" i="640"/>
  <c r="K14" i="640"/>
  <c r="I14" i="640"/>
  <c r="G14" i="640"/>
  <c r="E14" i="640"/>
  <c r="C14" i="640"/>
  <c r="K75" i="639"/>
  <c r="I75" i="639"/>
  <c r="G75" i="639"/>
  <c r="E75" i="639"/>
  <c r="C75" i="639"/>
  <c r="K74" i="639"/>
  <c r="I74" i="639"/>
  <c r="G74" i="639"/>
  <c r="E74" i="639"/>
  <c r="C74" i="639"/>
  <c r="K73" i="639"/>
  <c r="I73" i="639"/>
  <c r="G73" i="639"/>
  <c r="E73" i="639"/>
  <c r="C73" i="639"/>
  <c r="K72" i="639"/>
  <c r="I72" i="639"/>
  <c r="G72" i="639"/>
  <c r="E72" i="639"/>
  <c r="C72" i="639"/>
  <c r="K71" i="639"/>
  <c r="I71" i="639"/>
  <c r="G71" i="639"/>
  <c r="E71" i="639"/>
  <c r="C71" i="639"/>
  <c r="K70" i="639"/>
  <c r="I70" i="639"/>
  <c r="G70" i="639"/>
  <c r="E70" i="639"/>
  <c r="C70" i="639"/>
  <c r="K69" i="639"/>
  <c r="I69" i="639"/>
  <c r="G69" i="639"/>
  <c r="E69" i="639"/>
  <c r="C69" i="639"/>
  <c r="K68" i="639"/>
  <c r="I68" i="639"/>
  <c r="G68" i="639"/>
  <c r="E68" i="639"/>
  <c r="C68" i="639"/>
  <c r="K67" i="639"/>
  <c r="I67" i="639"/>
  <c r="G67" i="639"/>
  <c r="E67" i="639"/>
  <c r="C67" i="639"/>
  <c r="K66" i="639"/>
  <c r="I66" i="639"/>
  <c r="G66" i="639"/>
  <c r="E66" i="639"/>
  <c r="C66" i="639"/>
  <c r="K65" i="639"/>
  <c r="I65" i="639"/>
  <c r="G65" i="639"/>
  <c r="E65" i="639"/>
  <c r="C65" i="639"/>
  <c r="K64" i="639"/>
  <c r="I64" i="639"/>
  <c r="G64" i="639"/>
  <c r="E64" i="639"/>
  <c r="C64" i="639"/>
  <c r="K63" i="639"/>
  <c r="I63" i="639"/>
  <c r="G63" i="639"/>
  <c r="E63" i="639"/>
  <c r="C63" i="639"/>
  <c r="K62" i="639"/>
  <c r="I62" i="639"/>
  <c r="G62" i="639"/>
  <c r="E62" i="639"/>
  <c r="C62" i="639"/>
  <c r="K61" i="639"/>
  <c r="I61" i="639"/>
  <c r="G61" i="639"/>
  <c r="E61" i="639"/>
  <c r="C61" i="639"/>
  <c r="K60" i="639"/>
  <c r="I60" i="639"/>
  <c r="G60" i="639"/>
  <c r="E60" i="639"/>
  <c r="C60" i="639"/>
  <c r="K59" i="639"/>
  <c r="I59" i="639"/>
  <c r="G59" i="639"/>
  <c r="E59" i="639"/>
  <c r="C59" i="639"/>
  <c r="K58" i="639"/>
  <c r="I58" i="639"/>
  <c r="G58" i="639"/>
  <c r="E58" i="639"/>
  <c r="C58" i="639"/>
  <c r="K57" i="639"/>
  <c r="I57" i="639"/>
  <c r="G57" i="639"/>
  <c r="E57" i="639"/>
  <c r="C57" i="639"/>
  <c r="K56" i="639"/>
  <c r="I56" i="639"/>
  <c r="G56" i="639"/>
  <c r="E56" i="639"/>
  <c r="C56" i="639"/>
  <c r="K55" i="639"/>
  <c r="I55" i="639"/>
  <c r="G55" i="639"/>
  <c r="E55" i="639"/>
  <c r="C55" i="639"/>
  <c r="K54" i="639"/>
  <c r="I54" i="639"/>
  <c r="G54" i="639"/>
  <c r="E54" i="639"/>
  <c r="C54" i="639"/>
  <c r="K53" i="639"/>
  <c r="I53" i="639"/>
  <c r="G53" i="639"/>
  <c r="E53" i="639"/>
  <c r="C53" i="639"/>
  <c r="K52" i="639"/>
  <c r="I52" i="639"/>
  <c r="G52" i="639"/>
  <c r="E52" i="639"/>
  <c r="C52" i="639"/>
  <c r="K46" i="639"/>
  <c r="I46" i="639"/>
  <c r="G46" i="639"/>
  <c r="E46" i="639"/>
  <c r="C46" i="639"/>
  <c r="K45" i="639"/>
  <c r="I45" i="639"/>
  <c r="G45" i="639"/>
  <c r="E45" i="639"/>
  <c r="C45" i="639"/>
  <c r="K40" i="639"/>
  <c r="I40" i="639"/>
  <c r="G40" i="639"/>
  <c r="E40" i="639"/>
  <c r="C40" i="639"/>
  <c r="K39" i="639"/>
  <c r="I39" i="639"/>
  <c r="G39" i="639"/>
  <c r="E39" i="639"/>
  <c r="C39" i="639"/>
  <c r="K38" i="639"/>
  <c r="I38" i="639"/>
  <c r="G38" i="639"/>
  <c r="E38" i="639"/>
  <c r="C38" i="639"/>
  <c r="K37" i="639"/>
  <c r="I37" i="639"/>
  <c r="G37" i="639"/>
  <c r="E37" i="639"/>
  <c r="C37" i="639"/>
  <c r="K32" i="639"/>
  <c r="I32" i="639"/>
  <c r="G32" i="639"/>
  <c r="E32" i="639"/>
  <c r="C32" i="639"/>
  <c r="K31" i="639"/>
  <c r="I31" i="639"/>
  <c r="G31" i="639"/>
  <c r="E31" i="639"/>
  <c r="C31" i="639"/>
  <c r="K30" i="639"/>
  <c r="I30" i="639"/>
  <c r="G30" i="639"/>
  <c r="E30" i="639"/>
  <c r="C30" i="639"/>
  <c r="K29" i="639"/>
  <c r="I29" i="639"/>
  <c r="G29" i="639"/>
  <c r="E29" i="639"/>
  <c r="C29" i="639"/>
  <c r="K28" i="639"/>
  <c r="I28" i="639"/>
  <c r="G28" i="639"/>
  <c r="E28" i="639"/>
  <c r="C28" i="639"/>
  <c r="K23" i="639"/>
  <c r="I23" i="639"/>
  <c r="G23" i="639"/>
  <c r="E23" i="639"/>
  <c r="C23" i="639"/>
  <c r="K22" i="639"/>
  <c r="I22" i="639"/>
  <c r="G22" i="639"/>
  <c r="E22" i="639"/>
  <c r="C22" i="639"/>
  <c r="K21" i="639"/>
  <c r="I21" i="639"/>
  <c r="G21" i="639"/>
  <c r="E21" i="639"/>
  <c r="C21" i="639"/>
  <c r="K16" i="639"/>
  <c r="I16" i="639"/>
  <c r="G16" i="639"/>
  <c r="E16" i="639"/>
  <c r="C16" i="639"/>
  <c r="K15" i="639"/>
  <c r="I15" i="639"/>
  <c r="G15" i="639"/>
  <c r="E15" i="639"/>
  <c r="C15" i="639"/>
  <c r="K14" i="639"/>
  <c r="I14" i="639"/>
  <c r="G14" i="639"/>
  <c r="E14" i="639"/>
  <c r="C14" i="639"/>
  <c r="K75" i="638"/>
  <c r="I75" i="638"/>
  <c r="G75" i="638"/>
  <c r="E75" i="638"/>
  <c r="C75" i="638"/>
  <c r="K74" i="638"/>
  <c r="I74" i="638"/>
  <c r="G74" i="638"/>
  <c r="E74" i="638"/>
  <c r="C74" i="638"/>
  <c r="K73" i="638"/>
  <c r="I73" i="638"/>
  <c r="G73" i="638"/>
  <c r="E73" i="638"/>
  <c r="C73" i="638"/>
  <c r="K72" i="638"/>
  <c r="I72" i="638"/>
  <c r="G72" i="638"/>
  <c r="E72" i="638"/>
  <c r="C72" i="638"/>
  <c r="K71" i="638"/>
  <c r="I71" i="638"/>
  <c r="G71" i="638"/>
  <c r="E71" i="638"/>
  <c r="C71" i="638"/>
  <c r="K70" i="638"/>
  <c r="I70" i="638"/>
  <c r="G70" i="638"/>
  <c r="E70" i="638"/>
  <c r="C70" i="638"/>
  <c r="K69" i="638"/>
  <c r="I69" i="638"/>
  <c r="G69" i="638"/>
  <c r="E69" i="638"/>
  <c r="C69" i="638"/>
  <c r="K68" i="638"/>
  <c r="I68" i="638"/>
  <c r="G68" i="638"/>
  <c r="E68" i="638"/>
  <c r="C68" i="638"/>
  <c r="K67" i="638"/>
  <c r="I67" i="638"/>
  <c r="G67" i="638"/>
  <c r="E67" i="638"/>
  <c r="C67" i="638"/>
  <c r="K66" i="638"/>
  <c r="I66" i="638"/>
  <c r="G66" i="638"/>
  <c r="E66" i="638"/>
  <c r="C66" i="638"/>
  <c r="K65" i="638"/>
  <c r="I65" i="638"/>
  <c r="G65" i="638"/>
  <c r="E65" i="638"/>
  <c r="C65" i="638"/>
  <c r="K64" i="638"/>
  <c r="I64" i="638"/>
  <c r="G64" i="638"/>
  <c r="E64" i="638"/>
  <c r="C64" i="638"/>
  <c r="K63" i="638"/>
  <c r="I63" i="638"/>
  <c r="G63" i="638"/>
  <c r="E63" i="638"/>
  <c r="C63" i="638"/>
  <c r="K62" i="638"/>
  <c r="I62" i="638"/>
  <c r="G62" i="638"/>
  <c r="E62" i="638"/>
  <c r="C62" i="638"/>
  <c r="K61" i="638"/>
  <c r="I61" i="638"/>
  <c r="G61" i="638"/>
  <c r="E61" i="638"/>
  <c r="C61" i="638"/>
  <c r="K60" i="638"/>
  <c r="I60" i="638"/>
  <c r="G60" i="638"/>
  <c r="E60" i="638"/>
  <c r="C60" i="638"/>
  <c r="K59" i="638"/>
  <c r="I59" i="638"/>
  <c r="G59" i="638"/>
  <c r="E59" i="638"/>
  <c r="C59" i="638"/>
  <c r="K58" i="638"/>
  <c r="I58" i="638"/>
  <c r="G58" i="638"/>
  <c r="E58" i="638"/>
  <c r="C58" i="638"/>
  <c r="K57" i="638"/>
  <c r="I57" i="638"/>
  <c r="G57" i="638"/>
  <c r="E57" i="638"/>
  <c r="C57" i="638"/>
  <c r="K56" i="638"/>
  <c r="I56" i="638"/>
  <c r="G56" i="638"/>
  <c r="E56" i="638"/>
  <c r="C56" i="638"/>
  <c r="K55" i="638"/>
  <c r="I55" i="638"/>
  <c r="G55" i="638"/>
  <c r="E55" i="638"/>
  <c r="C55" i="638"/>
  <c r="K54" i="638"/>
  <c r="I54" i="638"/>
  <c r="G54" i="638"/>
  <c r="E54" i="638"/>
  <c r="C54" i="638"/>
  <c r="K53" i="638"/>
  <c r="I53" i="638"/>
  <c r="G53" i="638"/>
  <c r="E53" i="638"/>
  <c r="C53" i="638"/>
  <c r="K52" i="638"/>
  <c r="I52" i="638"/>
  <c r="G52" i="638"/>
  <c r="E52" i="638"/>
  <c r="C52" i="638"/>
  <c r="K46" i="638"/>
  <c r="I46" i="638"/>
  <c r="G46" i="638"/>
  <c r="E46" i="638"/>
  <c r="C46" i="638"/>
  <c r="K45" i="638"/>
  <c r="I45" i="638"/>
  <c r="G45" i="638"/>
  <c r="E45" i="638"/>
  <c r="C45" i="638"/>
  <c r="K40" i="638"/>
  <c r="I40" i="638"/>
  <c r="G40" i="638"/>
  <c r="E40" i="638"/>
  <c r="C40" i="638"/>
  <c r="K39" i="638"/>
  <c r="I39" i="638"/>
  <c r="G39" i="638"/>
  <c r="E39" i="638"/>
  <c r="C39" i="638"/>
  <c r="K38" i="638"/>
  <c r="I38" i="638"/>
  <c r="G38" i="638"/>
  <c r="E38" i="638"/>
  <c r="C38" i="638"/>
  <c r="K37" i="638"/>
  <c r="I37" i="638"/>
  <c r="G37" i="638"/>
  <c r="E37" i="638"/>
  <c r="C37" i="638"/>
  <c r="K32" i="638"/>
  <c r="I32" i="638"/>
  <c r="G32" i="638"/>
  <c r="E32" i="638"/>
  <c r="C32" i="638"/>
  <c r="K31" i="638"/>
  <c r="I31" i="638"/>
  <c r="G31" i="638"/>
  <c r="E31" i="638"/>
  <c r="C31" i="638"/>
  <c r="K30" i="638"/>
  <c r="I30" i="638"/>
  <c r="G30" i="638"/>
  <c r="E30" i="638"/>
  <c r="C30" i="638"/>
  <c r="K29" i="638"/>
  <c r="I29" i="638"/>
  <c r="G29" i="638"/>
  <c r="E29" i="638"/>
  <c r="C29" i="638"/>
  <c r="K28" i="638"/>
  <c r="I28" i="638"/>
  <c r="G28" i="638"/>
  <c r="E28" i="638"/>
  <c r="C28" i="638"/>
  <c r="C23" i="638"/>
  <c r="C22" i="638"/>
  <c r="C21" i="638"/>
  <c r="K16" i="638"/>
  <c r="I16" i="638"/>
  <c r="G16" i="638"/>
  <c r="E16" i="638"/>
  <c r="C16" i="638"/>
  <c r="K15" i="638"/>
  <c r="I15" i="638"/>
  <c r="G15" i="638"/>
  <c r="E15" i="638"/>
  <c r="C15" i="638"/>
  <c r="K14" i="638"/>
  <c r="I14" i="638"/>
  <c r="G14" i="638"/>
  <c r="E14" i="638"/>
  <c r="C14" i="638"/>
  <c r="K75" i="635"/>
  <c r="I75" i="635"/>
  <c r="G75" i="635"/>
  <c r="E75" i="635"/>
  <c r="C75" i="635"/>
  <c r="K74" i="635"/>
  <c r="I74" i="635"/>
  <c r="G74" i="635"/>
  <c r="E74" i="635"/>
  <c r="C74" i="635"/>
  <c r="K73" i="635"/>
  <c r="I73" i="635"/>
  <c r="G73" i="635"/>
  <c r="E73" i="635"/>
  <c r="C73" i="635"/>
  <c r="K72" i="635"/>
  <c r="I72" i="635"/>
  <c r="G72" i="635"/>
  <c r="E72" i="635"/>
  <c r="C72" i="635"/>
  <c r="K71" i="635"/>
  <c r="I71" i="635"/>
  <c r="G71" i="635"/>
  <c r="E71" i="635"/>
  <c r="C71" i="635"/>
  <c r="K70" i="635"/>
  <c r="I70" i="635"/>
  <c r="G70" i="635"/>
  <c r="E70" i="635"/>
  <c r="C70" i="635"/>
  <c r="K69" i="635"/>
  <c r="I69" i="635"/>
  <c r="G69" i="635"/>
  <c r="E69" i="635"/>
  <c r="C69" i="635"/>
  <c r="K68" i="635"/>
  <c r="I68" i="635"/>
  <c r="G68" i="635"/>
  <c r="E68" i="635"/>
  <c r="C68" i="635"/>
  <c r="K67" i="635"/>
  <c r="I67" i="635"/>
  <c r="G67" i="635"/>
  <c r="E67" i="635"/>
  <c r="C67" i="635"/>
  <c r="K66" i="635"/>
  <c r="I66" i="635"/>
  <c r="G66" i="635"/>
  <c r="E66" i="635"/>
  <c r="C66" i="635"/>
  <c r="K65" i="635"/>
  <c r="I65" i="635"/>
  <c r="G65" i="635"/>
  <c r="E65" i="635"/>
  <c r="C65" i="635"/>
  <c r="K64" i="635"/>
  <c r="I64" i="635"/>
  <c r="G64" i="635"/>
  <c r="E64" i="635"/>
  <c r="C64" i="635"/>
  <c r="K63" i="635"/>
  <c r="I63" i="635"/>
  <c r="G63" i="635"/>
  <c r="E63" i="635"/>
  <c r="C63" i="635"/>
  <c r="K62" i="635"/>
  <c r="I62" i="635"/>
  <c r="G62" i="635"/>
  <c r="E62" i="635"/>
  <c r="C62" i="635"/>
  <c r="K61" i="635"/>
  <c r="I61" i="635"/>
  <c r="G61" i="635"/>
  <c r="E61" i="635"/>
  <c r="C61" i="635"/>
  <c r="K60" i="635"/>
  <c r="I60" i="635"/>
  <c r="G60" i="635"/>
  <c r="E60" i="635"/>
  <c r="C60" i="635"/>
  <c r="K59" i="635"/>
  <c r="I59" i="635"/>
  <c r="G59" i="635"/>
  <c r="E59" i="635"/>
  <c r="C59" i="635"/>
  <c r="K58" i="635"/>
  <c r="I58" i="635"/>
  <c r="G58" i="635"/>
  <c r="E58" i="635"/>
  <c r="C58" i="635"/>
  <c r="K57" i="635"/>
  <c r="I57" i="635"/>
  <c r="G57" i="635"/>
  <c r="E57" i="635"/>
  <c r="C57" i="635"/>
  <c r="K56" i="635"/>
  <c r="I56" i="635"/>
  <c r="G56" i="635"/>
  <c r="E56" i="635"/>
  <c r="C56" i="635"/>
  <c r="K55" i="635"/>
  <c r="I55" i="635"/>
  <c r="G55" i="635"/>
  <c r="E55" i="635"/>
  <c r="C55" i="635"/>
  <c r="K54" i="635"/>
  <c r="I54" i="635"/>
  <c r="G54" i="635"/>
  <c r="E54" i="635"/>
  <c r="C54" i="635"/>
  <c r="K53" i="635"/>
  <c r="I53" i="635"/>
  <c r="G53" i="635"/>
  <c r="E53" i="635"/>
  <c r="C53" i="635"/>
  <c r="K52" i="635"/>
  <c r="I52" i="635"/>
  <c r="G52" i="635"/>
  <c r="E52" i="635"/>
  <c r="C52" i="635"/>
  <c r="K46" i="635"/>
  <c r="I46" i="635"/>
  <c r="G46" i="635"/>
  <c r="E46" i="635"/>
  <c r="C46" i="635"/>
  <c r="K45" i="635"/>
  <c r="I45" i="635"/>
  <c r="G45" i="635"/>
  <c r="E45" i="635"/>
  <c r="C45" i="635"/>
  <c r="K40" i="635"/>
  <c r="I40" i="635"/>
  <c r="G40" i="635"/>
  <c r="E40" i="635"/>
  <c r="C40" i="635"/>
  <c r="K39" i="635"/>
  <c r="I39" i="635"/>
  <c r="G39" i="635"/>
  <c r="E39" i="635"/>
  <c r="C39" i="635"/>
  <c r="K38" i="635"/>
  <c r="I38" i="635"/>
  <c r="G38" i="635"/>
  <c r="E38" i="635"/>
  <c r="C38" i="635"/>
  <c r="K37" i="635"/>
  <c r="I37" i="635"/>
  <c r="G37" i="635"/>
  <c r="E37" i="635"/>
  <c r="C37" i="635"/>
  <c r="K32" i="635"/>
  <c r="I32" i="635"/>
  <c r="G32" i="635"/>
  <c r="E32" i="635"/>
  <c r="C32" i="635"/>
  <c r="K31" i="635"/>
  <c r="I31" i="635"/>
  <c r="G31" i="635"/>
  <c r="E31" i="635"/>
  <c r="C31" i="635"/>
  <c r="K30" i="635"/>
  <c r="I30" i="635"/>
  <c r="G30" i="635"/>
  <c r="E30" i="635"/>
  <c r="C30" i="635"/>
  <c r="K29" i="635"/>
  <c r="I29" i="635"/>
  <c r="G29" i="635"/>
  <c r="E29" i="635"/>
  <c r="C29" i="635"/>
  <c r="K28" i="635"/>
  <c r="I28" i="635"/>
  <c r="G28" i="635"/>
  <c r="E28" i="635"/>
  <c r="C28" i="635"/>
  <c r="K23" i="635"/>
  <c r="I23" i="635"/>
  <c r="G23" i="635"/>
  <c r="E23" i="635"/>
  <c r="C23" i="635"/>
  <c r="K22" i="635"/>
  <c r="I22" i="635"/>
  <c r="G22" i="635"/>
  <c r="E22" i="635"/>
  <c r="C22" i="635"/>
  <c r="K21" i="635"/>
  <c r="I21" i="635"/>
  <c r="G21" i="635"/>
  <c r="E21" i="635"/>
  <c r="C21" i="635"/>
  <c r="K16" i="635"/>
  <c r="I16" i="635"/>
  <c r="G16" i="635"/>
  <c r="E16" i="635"/>
  <c r="C16" i="635"/>
  <c r="K15" i="635"/>
  <c r="I15" i="635"/>
  <c r="G15" i="635"/>
  <c r="E15" i="635"/>
  <c r="C15" i="635"/>
  <c r="K14" i="635"/>
  <c r="I14" i="635"/>
  <c r="G14" i="635"/>
  <c r="E14" i="635"/>
  <c r="C14" i="635"/>
  <c r="K75" i="634"/>
  <c r="I75" i="634"/>
  <c r="G75" i="634"/>
  <c r="E75" i="634"/>
  <c r="C75" i="634"/>
  <c r="K74" i="634"/>
  <c r="I74" i="634"/>
  <c r="G74" i="634"/>
  <c r="E74" i="634"/>
  <c r="C74" i="634"/>
  <c r="K73" i="634"/>
  <c r="I73" i="634"/>
  <c r="G73" i="634"/>
  <c r="E73" i="634"/>
  <c r="C73" i="634"/>
  <c r="K72" i="634"/>
  <c r="I72" i="634"/>
  <c r="G72" i="634"/>
  <c r="E72" i="634"/>
  <c r="C72" i="634"/>
  <c r="K71" i="634"/>
  <c r="I71" i="634"/>
  <c r="G71" i="634"/>
  <c r="E71" i="634"/>
  <c r="C71" i="634"/>
  <c r="K70" i="634"/>
  <c r="I70" i="634"/>
  <c r="G70" i="634"/>
  <c r="E70" i="634"/>
  <c r="C70" i="634"/>
  <c r="K69" i="634"/>
  <c r="I69" i="634"/>
  <c r="G69" i="634"/>
  <c r="E69" i="634"/>
  <c r="C69" i="634"/>
  <c r="K68" i="634"/>
  <c r="I68" i="634"/>
  <c r="G68" i="634"/>
  <c r="E68" i="634"/>
  <c r="C68" i="634"/>
  <c r="K67" i="634"/>
  <c r="I67" i="634"/>
  <c r="G67" i="634"/>
  <c r="E67" i="634"/>
  <c r="C67" i="634"/>
  <c r="K66" i="634"/>
  <c r="I66" i="634"/>
  <c r="G66" i="634"/>
  <c r="E66" i="634"/>
  <c r="C66" i="634"/>
  <c r="K65" i="634"/>
  <c r="I65" i="634"/>
  <c r="G65" i="634"/>
  <c r="E65" i="634"/>
  <c r="C65" i="634"/>
  <c r="K64" i="634"/>
  <c r="I64" i="634"/>
  <c r="G64" i="634"/>
  <c r="E64" i="634"/>
  <c r="C64" i="634"/>
  <c r="K63" i="634"/>
  <c r="I63" i="634"/>
  <c r="G63" i="634"/>
  <c r="E63" i="634"/>
  <c r="C63" i="634"/>
  <c r="K62" i="634"/>
  <c r="I62" i="634"/>
  <c r="G62" i="634"/>
  <c r="E62" i="634"/>
  <c r="C62" i="634"/>
  <c r="K61" i="634"/>
  <c r="I61" i="634"/>
  <c r="G61" i="634"/>
  <c r="E61" i="634"/>
  <c r="C61" i="634"/>
  <c r="K60" i="634"/>
  <c r="I60" i="634"/>
  <c r="G60" i="634"/>
  <c r="E60" i="634"/>
  <c r="C60" i="634"/>
  <c r="K59" i="634"/>
  <c r="I59" i="634"/>
  <c r="G59" i="634"/>
  <c r="E59" i="634"/>
  <c r="C59" i="634"/>
  <c r="K58" i="634"/>
  <c r="I58" i="634"/>
  <c r="G58" i="634"/>
  <c r="E58" i="634"/>
  <c r="C58" i="634"/>
  <c r="K57" i="634"/>
  <c r="I57" i="634"/>
  <c r="G57" i="634"/>
  <c r="E57" i="634"/>
  <c r="C57" i="634"/>
  <c r="K56" i="634"/>
  <c r="I56" i="634"/>
  <c r="G56" i="634"/>
  <c r="E56" i="634"/>
  <c r="C56" i="634"/>
  <c r="K55" i="634"/>
  <c r="I55" i="634"/>
  <c r="G55" i="634"/>
  <c r="E55" i="634"/>
  <c r="C55" i="634"/>
  <c r="K54" i="634"/>
  <c r="I54" i="634"/>
  <c r="G54" i="634"/>
  <c r="E54" i="634"/>
  <c r="C54" i="634"/>
  <c r="K53" i="634"/>
  <c r="I53" i="634"/>
  <c r="G53" i="634"/>
  <c r="E53" i="634"/>
  <c r="C53" i="634"/>
  <c r="K52" i="634"/>
  <c r="I52" i="634"/>
  <c r="G52" i="634"/>
  <c r="E52" i="634"/>
  <c r="C52" i="634"/>
  <c r="K46" i="634"/>
  <c r="I46" i="634"/>
  <c r="G46" i="634"/>
  <c r="E46" i="634"/>
  <c r="C46" i="634"/>
  <c r="K45" i="634"/>
  <c r="I45" i="634"/>
  <c r="G45" i="634"/>
  <c r="E45" i="634"/>
  <c r="C45" i="634"/>
  <c r="K40" i="634"/>
  <c r="I40" i="634"/>
  <c r="G40" i="634"/>
  <c r="E40" i="634"/>
  <c r="C40" i="634"/>
  <c r="K39" i="634"/>
  <c r="I39" i="634"/>
  <c r="G39" i="634"/>
  <c r="E39" i="634"/>
  <c r="C39" i="634"/>
  <c r="K38" i="634"/>
  <c r="I38" i="634"/>
  <c r="G38" i="634"/>
  <c r="E38" i="634"/>
  <c r="C38" i="634"/>
  <c r="K37" i="634"/>
  <c r="I37" i="634"/>
  <c r="G37" i="634"/>
  <c r="E37" i="634"/>
  <c r="C37" i="634"/>
  <c r="K32" i="634"/>
  <c r="I32" i="634"/>
  <c r="G32" i="634"/>
  <c r="E32" i="634"/>
  <c r="C32" i="634"/>
  <c r="K31" i="634"/>
  <c r="I31" i="634"/>
  <c r="G31" i="634"/>
  <c r="E31" i="634"/>
  <c r="C31" i="634"/>
  <c r="K30" i="634"/>
  <c r="I30" i="634"/>
  <c r="G30" i="634"/>
  <c r="E30" i="634"/>
  <c r="C30" i="634"/>
  <c r="K29" i="634"/>
  <c r="I29" i="634"/>
  <c r="G29" i="634"/>
  <c r="E29" i="634"/>
  <c r="C29" i="634"/>
  <c r="K28" i="634"/>
  <c r="I28" i="634"/>
  <c r="G28" i="634"/>
  <c r="E28" i="634"/>
  <c r="C28" i="634"/>
  <c r="K23" i="634"/>
  <c r="I23" i="634"/>
  <c r="G23" i="634"/>
  <c r="E23" i="634"/>
  <c r="C23" i="634"/>
  <c r="K22" i="634"/>
  <c r="I22" i="634"/>
  <c r="G22" i="634"/>
  <c r="E22" i="634"/>
  <c r="C22" i="634"/>
  <c r="K21" i="634"/>
  <c r="I21" i="634"/>
  <c r="G21" i="634"/>
  <c r="E21" i="634"/>
  <c r="C21" i="634"/>
  <c r="K16" i="634"/>
  <c r="I16" i="634"/>
  <c r="G16" i="634"/>
  <c r="E16" i="634"/>
  <c r="C16" i="634"/>
  <c r="K15" i="634"/>
  <c r="I15" i="634"/>
  <c r="G15" i="634"/>
  <c r="E15" i="634"/>
  <c r="C15" i="634"/>
  <c r="K14" i="634"/>
  <c r="I14" i="634"/>
  <c r="G14" i="634"/>
  <c r="E14" i="634"/>
  <c r="C14" i="634"/>
  <c r="H74" i="633"/>
  <c r="F74" i="633"/>
  <c r="D74" i="633"/>
  <c r="B74" i="633"/>
  <c r="I46" i="633"/>
  <c r="I45" i="633"/>
  <c r="G46" i="633"/>
  <c r="G45" i="633"/>
  <c r="E46" i="633"/>
  <c r="E45" i="633"/>
  <c r="C46" i="633"/>
  <c r="C45" i="633"/>
  <c r="I40" i="633"/>
  <c r="I39" i="633"/>
  <c r="I38" i="633"/>
  <c r="I37" i="633"/>
  <c r="G40" i="633"/>
  <c r="G39" i="633"/>
  <c r="G38" i="633"/>
  <c r="G37" i="633"/>
  <c r="E40" i="633"/>
  <c r="E39" i="633"/>
  <c r="E38" i="633"/>
  <c r="E37" i="633"/>
  <c r="C40" i="633"/>
  <c r="C39" i="633"/>
  <c r="C38" i="633"/>
  <c r="C37" i="633"/>
  <c r="I32" i="633"/>
  <c r="I31" i="633"/>
  <c r="I30" i="633"/>
  <c r="I29" i="633"/>
  <c r="I28" i="633"/>
  <c r="G32" i="633"/>
  <c r="G31" i="633"/>
  <c r="G30" i="633"/>
  <c r="G29" i="633"/>
  <c r="G28" i="633"/>
  <c r="E32" i="633"/>
  <c r="E31" i="633"/>
  <c r="E30" i="633"/>
  <c r="E29" i="633"/>
  <c r="E28" i="633"/>
  <c r="C32" i="633"/>
  <c r="C31" i="633"/>
  <c r="C30" i="633"/>
  <c r="C29" i="633"/>
  <c r="C28" i="633"/>
  <c r="I23" i="633"/>
  <c r="I22" i="633"/>
  <c r="I21" i="633"/>
  <c r="G23" i="633"/>
  <c r="G22" i="633"/>
  <c r="G21" i="633"/>
  <c r="E23" i="633"/>
  <c r="E22" i="633"/>
  <c r="E21" i="633"/>
  <c r="C23" i="633"/>
  <c r="C22" i="633"/>
  <c r="C21" i="633"/>
  <c r="I54" i="633"/>
  <c r="G52" i="633"/>
  <c r="E53" i="633"/>
  <c r="I16" i="633"/>
  <c r="I15" i="633"/>
  <c r="H14" i="633"/>
  <c r="I14" i="633" s="1"/>
  <c r="J14" i="633"/>
  <c r="C14" i="633" s="1"/>
  <c r="G16" i="633"/>
  <c r="G15" i="633"/>
  <c r="F14" i="633"/>
  <c r="G14" i="633" s="1"/>
  <c r="E16" i="633"/>
  <c r="E15" i="633"/>
  <c r="D14" i="633"/>
  <c r="E14" i="633"/>
  <c r="C16" i="633"/>
  <c r="C15" i="633"/>
  <c r="B14" i="633"/>
  <c r="I74" i="633"/>
  <c r="G74" i="633"/>
  <c r="E74" i="633"/>
  <c r="C74" i="633"/>
  <c r="I73" i="633"/>
  <c r="G73" i="633"/>
  <c r="E73" i="633"/>
  <c r="C73" i="633"/>
  <c r="I72" i="633"/>
  <c r="G72" i="633"/>
  <c r="E72" i="633"/>
  <c r="C72" i="633"/>
  <c r="I71" i="633"/>
  <c r="G71" i="633"/>
  <c r="E71" i="633"/>
  <c r="C71" i="633"/>
  <c r="I70" i="633"/>
  <c r="G70" i="633"/>
  <c r="E70" i="633"/>
  <c r="C70" i="633"/>
  <c r="I69" i="633"/>
  <c r="G69" i="633"/>
  <c r="E69" i="633"/>
  <c r="C69" i="633"/>
  <c r="I68" i="633"/>
  <c r="G68" i="633"/>
  <c r="E68" i="633"/>
  <c r="C68" i="633"/>
  <c r="I67" i="633"/>
  <c r="G67" i="633"/>
  <c r="E67" i="633"/>
  <c r="C67" i="633"/>
  <c r="I66" i="633"/>
  <c r="G66" i="633"/>
  <c r="E66" i="633"/>
  <c r="C66" i="633"/>
  <c r="I65" i="633"/>
  <c r="G65" i="633"/>
  <c r="E65" i="633"/>
  <c r="C65" i="633"/>
  <c r="I64" i="633"/>
  <c r="G64" i="633"/>
  <c r="E64" i="633"/>
  <c r="C64" i="633"/>
  <c r="I63" i="633"/>
  <c r="G63" i="633"/>
  <c r="E63" i="633"/>
  <c r="C63" i="633"/>
  <c r="I62" i="633"/>
  <c r="G62" i="633"/>
  <c r="E62" i="633"/>
  <c r="C62" i="633"/>
  <c r="I61" i="633"/>
  <c r="G61" i="633"/>
  <c r="E61" i="633"/>
  <c r="C61" i="633"/>
  <c r="I60" i="633"/>
  <c r="G60" i="633"/>
  <c r="E60" i="633"/>
  <c r="C60" i="633"/>
  <c r="I59" i="633"/>
  <c r="G59" i="633"/>
  <c r="E59" i="633"/>
  <c r="C59" i="633"/>
  <c r="I58" i="633"/>
  <c r="G58" i="633"/>
  <c r="E58" i="633"/>
  <c r="C58" i="633"/>
  <c r="I57" i="633"/>
  <c r="G57" i="633"/>
  <c r="E57" i="633"/>
  <c r="C57" i="633"/>
  <c r="I56" i="633"/>
  <c r="G56" i="633"/>
  <c r="E56" i="633"/>
  <c r="C56" i="633"/>
  <c r="I55" i="633"/>
  <c r="G55" i="633"/>
  <c r="E55" i="633"/>
  <c r="C55" i="633"/>
  <c r="G54" i="633"/>
  <c r="E54" i="633"/>
  <c r="C54" i="633"/>
  <c r="I53" i="633"/>
  <c r="G53" i="633"/>
  <c r="C53" i="633"/>
  <c r="I52" i="633"/>
  <c r="E52" i="633"/>
  <c r="C52" i="633"/>
  <c r="I51" i="633"/>
  <c r="G51" i="633"/>
  <c r="E51" i="633"/>
  <c r="C51" i="633"/>
  <c r="F74" i="595"/>
  <c r="G74" i="595" s="1"/>
  <c r="G73" i="595"/>
  <c r="G72" i="595"/>
  <c r="G71" i="595"/>
  <c r="G70" i="595"/>
  <c r="G69" i="595"/>
  <c r="G68" i="595"/>
  <c r="G67" i="595"/>
  <c r="G66" i="595"/>
  <c r="G65" i="595"/>
  <c r="G64" i="595"/>
  <c r="G63" i="595"/>
  <c r="G62" i="595"/>
  <c r="G61" i="595"/>
  <c r="G60" i="595"/>
  <c r="G59" i="595"/>
  <c r="G58" i="595"/>
  <c r="G57" i="595"/>
  <c r="G56" i="595"/>
  <c r="G55" i="595"/>
  <c r="G54" i="595"/>
  <c r="G53" i="595"/>
  <c r="G52" i="595"/>
  <c r="G51" i="595"/>
  <c r="D74" i="595"/>
  <c r="E74" i="595"/>
  <c r="E73" i="595"/>
  <c r="E72" i="595"/>
  <c r="E71" i="595"/>
  <c r="E70" i="595"/>
  <c r="E69" i="595"/>
  <c r="E68" i="595"/>
  <c r="E67" i="595"/>
  <c r="E66" i="595"/>
  <c r="E65" i="595"/>
  <c r="E64" i="595"/>
  <c r="E63" i="595"/>
  <c r="E62" i="595"/>
  <c r="E61" i="595"/>
  <c r="E60" i="595"/>
  <c r="E59" i="595"/>
  <c r="E58" i="595"/>
  <c r="E57" i="595"/>
  <c r="E56" i="595"/>
  <c r="E55" i="595"/>
  <c r="E54" i="595"/>
  <c r="E53" i="595"/>
  <c r="E52" i="595"/>
  <c r="E51" i="595"/>
  <c r="C56" i="595"/>
  <c r="B74" i="595"/>
  <c r="C74" i="595" s="1"/>
  <c r="C73" i="595"/>
  <c r="C72" i="595"/>
  <c r="C71" i="595"/>
  <c r="C70" i="595"/>
  <c r="C69" i="595"/>
  <c r="C68" i="595"/>
  <c r="C67" i="595"/>
  <c r="C66" i="595"/>
  <c r="C65" i="595"/>
  <c r="C64" i="595"/>
  <c r="C63" i="595"/>
  <c r="C62" i="595"/>
  <c r="C61" i="595"/>
  <c r="C60" i="595"/>
  <c r="C59" i="595"/>
  <c r="C58" i="595"/>
  <c r="C57" i="595"/>
  <c r="C55" i="595"/>
  <c r="C54" i="595"/>
  <c r="C53" i="595"/>
  <c r="C52" i="595"/>
  <c r="C51" i="595"/>
  <c r="G46" i="595"/>
  <c r="G45" i="595"/>
  <c r="E46" i="595"/>
  <c r="E45" i="595"/>
  <c r="C46" i="595"/>
  <c r="C45" i="595"/>
  <c r="G40" i="595"/>
  <c r="G39" i="595"/>
  <c r="G38" i="595"/>
  <c r="G37" i="595"/>
  <c r="E40" i="595"/>
  <c r="E39" i="595"/>
  <c r="E38" i="595"/>
  <c r="E37" i="595"/>
  <c r="C40" i="595"/>
  <c r="C39" i="595"/>
  <c r="C38" i="595"/>
  <c r="C37" i="595"/>
  <c r="G32" i="595"/>
  <c r="G31" i="595"/>
  <c r="G30" i="595"/>
  <c r="G29" i="595"/>
  <c r="G28" i="595"/>
  <c r="E32" i="595"/>
  <c r="E31" i="595"/>
  <c r="E30" i="595"/>
  <c r="E29" i="595"/>
  <c r="E28" i="595"/>
  <c r="C32" i="595"/>
  <c r="C31" i="595"/>
  <c r="C30" i="595"/>
  <c r="C29" i="595"/>
  <c r="C28" i="595"/>
  <c r="G23" i="595"/>
  <c r="G22" i="595"/>
  <c r="G21" i="595"/>
  <c r="E23" i="595"/>
  <c r="E22" i="595"/>
  <c r="E21" i="595"/>
  <c r="C23" i="595"/>
  <c r="C22" i="595"/>
  <c r="C21" i="595"/>
  <c r="G16" i="595"/>
  <c r="G15" i="595"/>
  <c r="H14" i="595"/>
  <c r="G14" i="595" s="1"/>
  <c r="E16" i="595"/>
  <c r="E15" i="595"/>
  <c r="E14" i="595"/>
  <c r="C16" i="595"/>
  <c r="C15" i="595"/>
  <c r="C14" i="595"/>
</calcChain>
</file>

<file path=xl/sharedStrings.xml><?xml version="1.0" encoding="utf-8"?>
<sst xmlns="http://schemas.openxmlformats.org/spreadsheetml/2006/main" count="6438" uniqueCount="303">
  <si>
    <t xml:space="preserve"> </t>
  </si>
  <si>
    <t>PULSO SOCIAL</t>
  </si>
  <si>
    <t>cc1. ¿Cómo considera usted la situación económica de su hogar comparada con la de hace 12 meses?</t>
  </si>
  <si>
    <t>Total 23 ciudades y sus áreas metropolitanas</t>
  </si>
  <si>
    <t>Hombres</t>
  </si>
  <si>
    <t>Mujeres</t>
  </si>
  <si>
    <t>Mucho mejor</t>
  </si>
  <si>
    <t>Mejor</t>
  </si>
  <si>
    <t>Igual</t>
  </si>
  <si>
    <t>Peor</t>
  </si>
  <si>
    <t>Mucho peor</t>
  </si>
  <si>
    <t>Total</t>
  </si>
  <si>
    <t>%</t>
  </si>
  <si>
    <t>Sexo</t>
  </si>
  <si>
    <t>Edad</t>
  </si>
  <si>
    <t>10 a 24 años</t>
  </si>
  <si>
    <t>25 a 54 años</t>
  </si>
  <si>
    <t>55 años o más</t>
  </si>
  <si>
    <t>Nivel educativo</t>
  </si>
  <si>
    <t>Ninguna</t>
  </si>
  <si>
    <t>Primaria y secundaria</t>
  </si>
  <si>
    <t>Media</t>
  </si>
  <si>
    <t>Técnica</t>
  </si>
  <si>
    <t>Profesional y posgrado</t>
  </si>
  <si>
    <t>Tamaño del hogar</t>
  </si>
  <si>
    <t>Unipersonal</t>
  </si>
  <si>
    <t>Dos personas</t>
  </si>
  <si>
    <t>Tres personas</t>
  </si>
  <si>
    <t>4 o más</t>
  </si>
  <si>
    <t>Total personas</t>
  </si>
  <si>
    <t>Fuente: DANE - EPS</t>
  </si>
  <si>
    <t>cc2. ¿Cómo cree usted que será la situación económica de su hogar dentro de 12 meses comparada con la actual?</t>
  </si>
  <si>
    <t>cc3. ¿Cómo considera hoy la situación económica del país comparada con la de hace 12 meses?</t>
  </si>
  <si>
    <t>cc4. ¿Cómo considera que será la situación económica del país dentro de 12 meses comparada con la situación actual?</t>
  </si>
  <si>
    <t>cc9. ¿Cómo considera que serán sus condiciones económicas para ahorrar dentro de 12 meses comparadas con las actuales?</t>
  </si>
  <si>
    <t>Aumentará mucho</t>
  </si>
  <si>
    <t>Aumentará poco</t>
  </si>
  <si>
    <t>Permanecerán igual</t>
  </si>
  <si>
    <t>Disminuirá poco</t>
  </si>
  <si>
    <t>Disminuirá mucho</t>
  </si>
  <si>
    <t>Permanecerá igual</t>
  </si>
  <si>
    <t>Igual posibilidad</t>
  </si>
  <si>
    <t>No</t>
  </si>
  <si>
    <t>Sí</t>
  </si>
  <si>
    <t>cc5. Comparando la situación económica actual con la de hace un año, ¿tiene en este momento mayores posibilidades de comprar ropa, zapatos, alimentos, etc.?</t>
  </si>
  <si>
    <t>cc6. Comparando la situación económica actual con la de hace un año, ¿cómo considera las posibilidades de que usted o alguno de los integrantes de su hogar realicen compras tales como muebles, televisor, lavadora, otros aparatos electrodomésticos, etc.?</t>
  </si>
  <si>
    <t>Mayores</t>
  </si>
  <si>
    <t>Iguales</t>
  </si>
  <si>
    <t xml:space="preserve">Menores </t>
  </si>
  <si>
    <t>No tiene ingresos</t>
  </si>
  <si>
    <t>cc8. ¿Actualmente tiene posibilidades de ahorrar alguna parte de sus ingresos?</t>
  </si>
  <si>
    <t>Probablemente</t>
  </si>
  <si>
    <t>cc12. ¿Algún miembro de su hogar o usted está planeando comprar un automóvil nuevo o usado en los próximos 2 años?</t>
  </si>
  <si>
    <t>cc13. ¿Algún miembro de su hogar o usted está planeando comprar, construir o remodelar una vivienda en los próximos 2 años?</t>
  </si>
  <si>
    <t>cc7. ¿Considera que durante los próximos 12 meses usted o alguno de los miembros de su hogar tendrán dinero disponible para salir de vacaciones?</t>
  </si>
  <si>
    <t>cc10. Comparando con los 12 meses anteriores, ¿cómo cree usted que se comportarán los precios en el país en los siguientes 12 meses?</t>
  </si>
  <si>
    <t>Disminuirán mucho</t>
  </si>
  <si>
    <t>Disminuirán poco</t>
  </si>
  <si>
    <t>Aumentarán poco</t>
  </si>
  <si>
    <t>Aumentarán igual</t>
  </si>
  <si>
    <t>Aumentarán mucho</t>
  </si>
  <si>
    <t>Muy bueno</t>
  </si>
  <si>
    <t>Bueno</t>
  </si>
  <si>
    <t>Regular</t>
  </si>
  <si>
    <t>Malo</t>
  </si>
  <si>
    <t>Muy malo</t>
  </si>
  <si>
    <t>bs1. En general su estado de salud hoy en día es…</t>
  </si>
  <si>
    <t>bs2. Y comparado con su estado de salud hace 12 meses, su estado de salud hoy en día es…</t>
  </si>
  <si>
    <t>bs4. ¿Qué tan preocupado(a) se encuentra de contagiarse de coronavirus?</t>
  </si>
  <si>
    <t>Nada preocupado</t>
  </si>
  <si>
    <t>Algo preocupado</t>
  </si>
  <si>
    <t>Indiferente</t>
  </si>
  <si>
    <t>Un poco preocupado</t>
  </si>
  <si>
    <t>Muy preocupado</t>
  </si>
  <si>
    <t>bs5. En caso que se encontrara disponible, ¿estaría usted interesado(a) en aplicarse la vacuna en contra del coronavirus?</t>
  </si>
  <si>
    <t>Nada</t>
  </si>
  <si>
    <t>Completamente</t>
  </si>
  <si>
    <t>bs8_a. En una escala de 1 a 5, en donde 1 significa nada y 5 completamente, ¿cuánto confía usted en los siguientes grupos de personas? Vecinos(as)</t>
  </si>
  <si>
    <t>bs8_b. En una escala de 1 a 5, en donde 1 significa nada y 5 completamente, ¿cuánto confía usted en los siguientes grupos de personas? Desconocidos</t>
  </si>
  <si>
    <t>bs8_c. En una escala de 1 a 5, en donde 1 significa nada y 5 completamente, ¿cuánto confía usted en los siguientes grupos de personas? Personas de otra nacionalidad</t>
  </si>
  <si>
    <t>bs8_d. En una escala de 1 a 5, en donde 1 significa nada y 5 completamente, ¿cuánto confía usted en los siguientes grupos de personas? Científicos en este país</t>
  </si>
  <si>
    <t>bs8_e. En una escala de 1 a 5, en donde 1 significa nada y 5 completamente, ¿cuánto confía usted en los siguientes grupos de personas? Periodistas en este país</t>
  </si>
  <si>
    <t>Muy seguro/a</t>
  </si>
  <si>
    <t>Seguro/a</t>
  </si>
  <si>
    <t>Inseguro/a</t>
  </si>
  <si>
    <t>Muy inseguro/a</t>
  </si>
  <si>
    <t>Nunca sale solo/a de noche</t>
  </si>
  <si>
    <t>bs11. ¿Usted qué tan seguro/a se siente caminando solo/a en su barrio de día?</t>
  </si>
  <si>
    <t>bs10. ¿Usted qué tan seguro/a se siente caminando solo/a en su barrio de noche?</t>
  </si>
  <si>
    <t>Nunca sale solo/a de día</t>
  </si>
  <si>
    <t>bs12. En relación con el resto de los habitantes del país, ¿usted se ubicaría en el grupo de las personas…?</t>
  </si>
  <si>
    <t>Muy favorecidas</t>
  </si>
  <si>
    <t>Algo favorecidas</t>
  </si>
  <si>
    <t>Poco favorecidas</t>
  </si>
  <si>
    <t>Nada favorecidas</t>
  </si>
  <si>
    <t>No realiza tareas laborales / no tiene empleo</t>
  </si>
  <si>
    <t>rc1. Durante los últimos 7 días, y en comparación con la rutina diaria antes del inicio de la cuarentena/aislamiento preventivo, ¿Siente que usted está más sobrecargado/a con las tareas laborales?</t>
  </si>
  <si>
    <t>rc3. Durante los últimos 7 días, y en comparación con la rutina diaria antes del inicio de la cuarentena/aislamiento preventivo, ¿Siente que usted está más sobrecargado/a con las tareas del hogar?</t>
  </si>
  <si>
    <t>No realiza tareas del hogar (oficios domésticos y de cuidado)</t>
  </si>
  <si>
    <t>rc7. Usted diría que durante los últimos 7 días, y como consecuencia de la cuarentena/aislamiento preventivo…</t>
  </si>
  <si>
    <t>Hay más momentos de conflictos y discusiones entre los miembros del hogar</t>
  </si>
  <si>
    <t>Hay menos momentos de conflictos y discusiones entre los miembros del hogar</t>
  </si>
  <si>
    <t>Es igual que antes</t>
  </si>
  <si>
    <t>bs6. Durante los últimos 7 días usted ha sentido…</t>
  </si>
  <si>
    <t>Preocupación o nerviosismo</t>
  </si>
  <si>
    <t>Cansancio</t>
  </si>
  <si>
    <t>Irritabilidad</t>
  </si>
  <si>
    <t>Soledad</t>
  </si>
  <si>
    <t>Tristeza</t>
  </si>
  <si>
    <t>Dolores de cabeza o estomacales</t>
  </si>
  <si>
    <t>Dificultades para dormir</t>
  </si>
  <si>
    <t>Los latidos de su corazón a pesar de no haber realizado ningún esfuerzo fisico</t>
  </si>
  <si>
    <t>Le fue imposible sentir sentimientos positivos</t>
  </si>
  <si>
    <t>Ninguna de las anteriores</t>
  </si>
  <si>
    <t>bs7. Durante los últimos 7 días, ¿ha realizado alguna de las siguientes actividades para sentirse mejor?</t>
  </si>
  <si>
    <t>Hablar con la familia o amigos</t>
  </si>
  <si>
    <t xml:space="preserve">Consumir bebidas alcohólicas o cigarrillos
</t>
  </si>
  <si>
    <t xml:space="preserve">Realizar actividades físicas
</t>
  </si>
  <si>
    <t xml:space="preserve">Practicar alguna actividad artística
</t>
  </si>
  <si>
    <t xml:space="preserve">Buscar ayuda de un profesional (psicólogo(a), terapeuta)
</t>
  </si>
  <si>
    <t>Enfocarse en una actividad que tenga que hacer</t>
  </si>
  <si>
    <t>bna1. ¿Los niños/as de este hogar han continuado las actividades educativas o de aprendizaje desde que cerraron las escuelas/colegios?</t>
  </si>
  <si>
    <t>No asistían o realizaban actividades educativas o de aprendizaje</t>
  </si>
  <si>
    <t>Total hogares</t>
  </si>
  <si>
    <t>4 0 más</t>
  </si>
  <si>
    <t>bna2. ¿En qué tipo de actividades educativas o de aprendizaje han participado los niños/as de este hogar desde que cerraron la escuelas/colegios?</t>
  </si>
  <si>
    <t>Hacer tareas asignadas por el profesor</t>
  </si>
  <si>
    <t>Uso de aplicaciones móviles de aprendizaje</t>
  </si>
  <si>
    <t>Ver programas educativos de televisión</t>
  </si>
  <si>
    <t>Escuchar programas educativos en la radio</t>
  </si>
  <si>
    <t>Sesión/encuentro con un profesor o tutor</t>
  </si>
  <si>
    <t>La Institución Educativa está cerrada por el COVID-19 y no hay clases virtuales</t>
  </si>
  <si>
    <t>La Institución Educativa si ofrece clases a distancia, pero el hogar no cuenta con radio o televisor</t>
  </si>
  <si>
    <t>La Institución Educativa si ofrece clases virtuales pero el hogar no cuenta con dispositivos como computador, tablet o celular</t>
  </si>
  <si>
    <t>La Institución Educativa si ofrece clases virtuales pero el hogar no cuenta con internet</t>
  </si>
  <si>
    <t>No puede pagar la pensión por la reducción de ingresos económicos debido a la emergencia COVID-19</t>
  </si>
  <si>
    <t>El niño, niña o adolescente necesita trabajar para apoyar la economía del hogar</t>
  </si>
  <si>
    <t>bna3. ¿Cuál es la razón por la que los/as niños/as no participaron en actividades educativas o de aprendizaje?</t>
  </si>
  <si>
    <t>bna4. Antes del inicio de la cuarentena/aislamiento preventivo, ¿en promedio cuántas comidas se consumían en su hogar al día?</t>
  </si>
  <si>
    <t>Menos de 1</t>
  </si>
  <si>
    <t>1 Comida</t>
  </si>
  <si>
    <t>2 Comidas</t>
  </si>
  <si>
    <t>3 Comidas</t>
  </si>
  <si>
    <t>bna5. Durante los últimos 7 días, ¿en promedio cuántas comidas se consumían en su hogar al día?</t>
  </si>
  <si>
    <t>Bna6. Desde que se implementó la cuarentena, ¿algún miembro del hogar tuvo que dejar de asistir a...?</t>
  </si>
  <si>
    <t>Consultas médicas (especialistas, controles de desarrollo integral infantil)</t>
  </si>
  <si>
    <t>Terapias médicas</t>
  </si>
  <si>
    <t>Cirugías programadas</t>
  </si>
  <si>
    <t>Estudios médicos y análisis clínico</t>
  </si>
  <si>
    <t>Tratamientos médicos</t>
  </si>
  <si>
    <t>Vacunación</t>
  </si>
  <si>
    <t>Citas odontológicas</t>
  </si>
  <si>
    <t>Reclamar medicamentos</t>
  </si>
  <si>
    <t>rc6. Durante los últimos 7 días y como consecuencia de la cuarentena, su hogar dejó de acceder o disminuyó el acceso a algunos de los siguientes servicios?</t>
  </si>
  <si>
    <t>Empleada/o doméstico/a</t>
  </si>
  <si>
    <t xml:space="preserve">Apoyo de amigos o familiares en las actividades no remuneradas de cuidado o asistencia a niños, niñas, adultos mayores o personas con discapacidad
</t>
  </si>
  <si>
    <t>Persona cuidadora remunerada que asistía a este hogar para atender a una persona que requiere cuidados (niñera, enfermera, tutor/a, profesora/a a domiclio u otra)</t>
  </si>
  <si>
    <t>Guarderías, hogares infantiles, madres comunitarias, academias extra escolares para niñas y niños u otras instituciones sin alojamiento.</t>
  </si>
  <si>
    <t xml:space="preserve">Hogar de adultos mayores o personas con discapacidad u otras instituciones sin alojamiento.
</t>
  </si>
  <si>
    <r>
      <t xml:space="preserve">cc2. ¿Cómo cree usted que será la situación económica de su hogar dentro de 12 meses comparada con la actual?
</t>
    </r>
    <r>
      <rPr>
        <sz val="10"/>
        <rFont val="Arial"/>
        <family val="2"/>
      </rPr>
      <t xml:space="preserve">Totales y porcentajes por sexo, edad, nivel educativo y tamaño del hogar de los jefes de hogar y sus cónyuges 
Total 23 ciudades y sus áreas metropolitanas </t>
    </r>
  </si>
  <si>
    <r>
      <t xml:space="preserve">cc3. ¿Cómo considera hoy la situación económica del país comparada con la de hace 12 meses?
</t>
    </r>
    <r>
      <rPr>
        <sz val="10"/>
        <rFont val="Arial"/>
        <family val="2"/>
      </rPr>
      <t>Totales y porcentajes por sexo, edad, nivel educativo y tamaño del hogar de los jefes de hogar y sus cónyuges
Total 23 ciudades y sus áreas metropolitanas</t>
    </r>
  </si>
  <si>
    <r>
      <t xml:space="preserve">cc4. ¿Cómo considera que será la situación económica del país dentro de 12 meses comparada con la situación actual?
</t>
    </r>
    <r>
      <rPr>
        <sz val="10"/>
        <rFont val="Arial"/>
        <family val="2"/>
      </rPr>
      <t>Totales y porcentajes por sexo, edad, nivel educativo y tamaño del hogar de los jefes de hogar y sus cónyuges
Total 23 ciudades y sus áreas metropolitanas</t>
    </r>
  </si>
  <si>
    <r>
      <t xml:space="preserve">cc5. Comparando la situación económica actual con la de hace un año, ¿tiene en este momento mayores posibilidades de comprar ropa, zapatos, alimentos, etc.?
</t>
    </r>
    <r>
      <rPr>
        <sz val="10"/>
        <rFont val="Arial"/>
        <family val="2"/>
      </rPr>
      <t>Totales y porcentajes por sexo, edad, nivel educativo y tamaño del hogar de los jefes de hogar y sus cónyuges
Total 23 ciudades y sus áreas metropolitanas</t>
    </r>
  </si>
  <si>
    <r>
      <t xml:space="preserve">cc6. Comparando la situación económica actual con la de hace un año, ¿cómo considera las posibilidades de que usted o alguno de los integrantes de su hogar realicen compras tales como muebles, televisor, lavadora, otros aparatos electrodomésticos, etc.?
</t>
    </r>
    <r>
      <rPr>
        <sz val="10"/>
        <rFont val="Arial"/>
        <family val="2"/>
      </rPr>
      <t>Totales y porcentajes por sexo, edad, nivel educativo y tamaño del hogar de los jefes de hogar y sus cónyuges
Total 23 ciudades y sus áreas metropolitanas</t>
    </r>
  </si>
  <si>
    <r>
      <t xml:space="preserve">cc7. ¿Considera que durante los próximos 12 meses usted o alguno de los miembros de su hogar tendrán dinero disponible para salir de vacaciones?
</t>
    </r>
    <r>
      <rPr>
        <sz val="10"/>
        <rFont val="Arial"/>
        <family val="2"/>
      </rPr>
      <t>Totales y porcentajes por sexo, edad, nivel educativo y tamaño del hogar de los jefes de hogar y sus cónyuges
Total 23 ciudades y sus áreas metropolitanas</t>
    </r>
  </si>
  <si>
    <r>
      <t xml:space="preserve">cc8. ¿Actualmente tiene posibilidades de ahorrar alguna parte de sus ingresos?
</t>
    </r>
    <r>
      <rPr>
        <sz val="10"/>
        <rFont val="Arial"/>
        <family val="2"/>
      </rPr>
      <t>Totales y porcentajes por sexo, edad, nivel educativo y tamaño del hogar de los jefes de hogar y sus cónyuges
Total 23 ciudades y sus áreas metropolitanas</t>
    </r>
  </si>
  <si>
    <r>
      <t xml:space="preserve">cc9. ¿Cómo considera que serán sus condiciones económicas para ahorrar dentro de 12 meses comparadas con las actuales?
</t>
    </r>
    <r>
      <rPr>
        <sz val="10"/>
        <rFont val="Arial"/>
        <family val="2"/>
      </rPr>
      <t>Totales y porcentajes por sexo, edad, nivel educativo y tamaño del hogar de los jefes de hogar y sus cónyuges
Total 23 ciudades y sus áreas metropolitanas</t>
    </r>
  </si>
  <si>
    <r>
      <t xml:space="preserve">cc10. Comparando con los 12 meses anteriores, ¿cómo cree usted que se comportarán los precios en el país en los siguientes 12 meses?
</t>
    </r>
    <r>
      <rPr>
        <sz val="10"/>
        <rFont val="Arial"/>
        <family val="2"/>
      </rPr>
      <t>Totales y porcentajes por sexo, edad, nivel educativo y tamaño del hogar de los jefes de hogar y sus cónyuges
Total 23 ciudades y sus áreas metropolitanas</t>
    </r>
  </si>
  <si>
    <t>cc11. Cree que el empleo en el país en los próximos 12 meses…</t>
  </si>
  <si>
    <r>
      <t xml:space="preserve">cc11. Cree que el empleo en el país en los próximos 12 meses…
</t>
    </r>
    <r>
      <rPr>
        <sz val="10"/>
        <rFont val="Arial"/>
        <family val="2"/>
      </rPr>
      <t>Totales y porcentajes por sexo, edad, nivel educativo y tamaño del hogar de los jefes de hogar y sus cónyuges
Total 23 ciudades y sus áreas metropolitanas</t>
    </r>
  </si>
  <si>
    <r>
      <t xml:space="preserve">cc12. ¿Algún miembro de su hogar o usted está planeando comprar un automóvil nuevo o usado en los próximos 2 años?
</t>
    </r>
    <r>
      <rPr>
        <sz val="10"/>
        <rFont val="Arial"/>
        <family val="2"/>
      </rPr>
      <t>Totales y porcentajes por sexo, edad, nivel educativo y tamaño del hogar de los jefes de hogar y sus cónyuges
Total 23 ciudades y sus áreas metropolitanas</t>
    </r>
  </si>
  <si>
    <r>
      <t xml:space="preserve">cc13. ¿Algún miembro de su hogar o usted está planeando comprar, construir o remodelar una vivienda en los próximos 2 años?
</t>
    </r>
    <r>
      <rPr>
        <sz val="10"/>
        <rFont val="Arial"/>
        <family val="2"/>
      </rPr>
      <t>Totales y porcentajes por sexo, edad, nivel educativo y tamaño del hogar de los jefes de hogar y sus cónyuges
Total 23 ciudades y sus áreas metropolitanas</t>
    </r>
  </si>
  <si>
    <r>
      <t xml:space="preserve">bs1. En general su estado de salud hoy en día es…
</t>
    </r>
    <r>
      <rPr>
        <sz val="10"/>
        <rFont val="Arial"/>
        <family val="2"/>
      </rPr>
      <t>Totales y porcentajes por sexo, edad, nivel educativo y tamaño del hogar de los jefes de hogar y sus cónyuges
Total 23 ciudades y sus áreas metropolitanas</t>
    </r>
  </si>
  <si>
    <r>
      <t xml:space="preserve">bs2. Y comparado con su estado de salud hace 12 meses, su estado de salud hoy en día es…
</t>
    </r>
    <r>
      <rPr>
        <sz val="10"/>
        <rFont val="Arial"/>
        <family val="2"/>
      </rPr>
      <t>Totales y porcentajes por sexo, edad, nivel educativo y tamaño del hogar de los jefes de hogar y sus cónyuges
Total 23 ciudades y sus áreas metropolitanas</t>
    </r>
  </si>
  <si>
    <r>
      <t xml:space="preserve">bs4. ¿Qué tan preocupado(a) se encuentra de contagiarse de coronavirus?
</t>
    </r>
    <r>
      <rPr>
        <sz val="10"/>
        <rFont val="Arial"/>
        <family val="2"/>
      </rPr>
      <t>Totales y porcentajes por sexo, edad, nivel educativo y tamaño del hogar de los jefes de hogar y sus cónyuges
Total 23 ciudades y sus áreas metropolitanas</t>
    </r>
  </si>
  <si>
    <r>
      <t xml:space="preserve">bs5. En caso que se encontrara disponible, ¿estaría usted interesado(a) en aplicarse la vacuna en contra del coronavirus?
</t>
    </r>
    <r>
      <rPr>
        <sz val="10"/>
        <rFont val="Arial"/>
        <family val="2"/>
      </rPr>
      <t>Totales y porcentajes por sexo, edad, nivel educativo y tamaño del hogar de los jefes de hogar y sus cónyuges
Total 23 ciudades y sus áreas metropolitanas</t>
    </r>
  </si>
  <si>
    <r>
      <t xml:space="preserve">bs6. Durante los últimos 7 días usted ha sentido…
</t>
    </r>
    <r>
      <rPr>
        <sz val="10"/>
        <rFont val="Arial"/>
        <family val="2"/>
      </rPr>
      <t>Totales y porcentajes por sexo, edad, nivel educativo y tamaño del hogar de los jefes de hogar y sus cónyuges
Total 23 ciudades y sus áreas metropolitanas</t>
    </r>
  </si>
  <si>
    <r>
      <t xml:space="preserve">bs7. Durante los últimos 7 días, ¿ha realizado alguna de las siguientes actividades para sentirse mejor?
</t>
    </r>
    <r>
      <rPr>
        <sz val="10"/>
        <rFont val="Arial"/>
        <family val="2"/>
      </rPr>
      <t>Totales y porcentajes por sexo, edad, nivel educativo y tamaño del hogar de los jefes de hogar y sus cónyuges
Total 23 ciudades y sus áreas metropolitanas</t>
    </r>
  </si>
  <si>
    <r>
      <t xml:space="preserve">bs8_a. En una escala de 1 a 5, en donde 1 significa nada y 5 completamente, ¿cuánto confía usted en los siguientes grupos de personas? Vecinos(as)
</t>
    </r>
    <r>
      <rPr>
        <sz val="10"/>
        <rFont val="Arial"/>
        <family val="2"/>
      </rPr>
      <t>Totales y porcentajes por sexo, edad, nivel educativo y tamaño del hogar de los jefes de hogar y sus cónyuges
Total 23 ciudades y sus áreas metropolitanas</t>
    </r>
  </si>
  <si>
    <r>
      <t xml:space="preserve">bs8_b. En una escala de 1 a 5, en donde 1 significa nada y 5 completamente, ¿cuánto confía usted en los siguientes grupos de personas? Desconocidos
</t>
    </r>
    <r>
      <rPr>
        <sz val="10"/>
        <rFont val="Arial"/>
        <family val="2"/>
      </rPr>
      <t>Totales y porcentajes por sexo, edad, nivel educativo y tamaño del hogar de los jefes de hogar y sus cónyuges
Total 23 ciudades y sus áreas metropolitanas</t>
    </r>
  </si>
  <si>
    <r>
      <t xml:space="preserve">bs8_c. En una escala de 1 a 5, en donde 1 significa nada y 5 completamente, ¿cuánto confía usted en los siguientes grupos de personas? Personas de otra nacionalidad
</t>
    </r>
    <r>
      <rPr>
        <sz val="10"/>
        <rFont val="Arial"/>
        <family val="2"/>
      </rPr>
      <t>Totales y porcentajes por sexo, edad, nivel educativo y tamaño del hogar de los jefes de hogar y sus cónyuges
Total 23 ciudades y sus áreas metropolitanas</t>
    </r>
  </si>
  <si>
    <r>
      <t xml:space="preserve">bs8_d. En una escala de 1 a 5, en donde 1 significa nada y 5 completamente, ¿cuánto confía usted en los siguientes grupos de personas? Científicos en este país
</t>
    </r>
    <r>
      <rPr>
        <sz val="10"/>
        <rFont val="Arial"/>
        <family val="2"/>
      </rPr>
      <t>Totales y porcentajes por sexo, edad, nivel educativo y tamaño del hogar de los jefes de hogar y sus cónyuges
Total 23 ciudades y sus áreas metropolitanas</t>
    </r>
  </si>
  <si>
    <r>
      <t xml:space="preserve">bs8_e. En una escala de 1 a 5, en donde 1 significa nada y 5 completamente, ¿cuánto confía usted en los siguientes grupos de personas? Periodistas en este país
</t>
    </r>
    <r>
      <rPr>
        <sz val="10"/>
        <rFont val="Arial"/>
        <family val="2"/>
      </rPr>
      <t>Totales y porcentajes por sexo, edad, nivel educativo y tamaño del hogar de los jefes de hogar y sus cónyuges
Total 23 ciudades y sus áreas metropolitanas</t>
    </r>
  </si>
  <si>
    <r>
      <t xml:space="preserve">bs10. ¿Usted qué tan seguro/a se siente caminando solo/a en su barrio de noche?
</t>
    </r>
    <r>
      <rPr>
        <sz val="10"/>
        <rFont val="Arial"/>
        <family val="2"/>
      </rPr>
      <t>Totales y porcentajes por sexo, edad, nivel educativo y tamaño del hogar de los jefes de hogar y sus cónyuges
Total 23 ciudades y sus áreas metropolitanas</t>
    </r>
  </si>
  <si>
    <r>
      <t xml:space="preserve">bs11. ¿Usted qué tan seguro/a se siente caminando solo/a en su barrio de día?
</t>
    </r>
    <r>
      <rPr>
        <sz val="10"/>
        <rFont val="Arial"/>
        <family val="2"/>
      </rPr>
      <t>Totales y porcentajes por sexo, edad, nivel educativo y tamaño del hogar de los jefes de hogar y sus cónyuges
Total 23 ciudades y sus áreas metropolitanas</t>
    </r>
  </si>
  <si>
    <r>
      <t xml:space="preserve">bs12. En relación con el resto de los habitantes del país, ¿usted se ubicaría en el grupo de las personas…?
</t>
    </r>
    <r>
      <rPr>
        <sz val="10"/>
        <rFont val="Arial"/>
        <family val="2"/>
      </rPr>
      <t>Totales y porcentajes por sexo, edad, nivel educativo y tamaño del hogar de los jefes de hogar y sus cónyuges
Total 23 ciudades y sus áreas metropolitanas</t>
    </r>
  </si>
  <si>
    <r>
      <t xml:space="preserve">rc1. Durante los últimos 7 días, y en comparación con la rutina diaria antes del inicio de la cuarentena/aislamiento preventivo, ¿Siente que usted está más sobrecargado/a con las tareas laborales?
</t>
    </r>
    <r>
      <rPr>
        <sz val="10"/>
        <rFont val="Arial"/>
        <family val="2"/>
      </rPr>
      <t>Totales y porcentajes por sexo, edad, nivel educativo y tamaño del hogar de los jefes de hogar y sus cónyuges
Total 23 ciudades y sus áreas metropolitanas</t>
    </r>
  </si>
  <si>
    <r>
      <t xml:space="preserve">rc3. Durante los últimos 7 días, y en comparación con la rutina diaria antes del inicio de la cuarentena/aislamiento preventivo, ¿Siente que usted está más sobrecargado/a con las tareas del hogar?
</t>
    </r>
    <r>
      <rPr>
        <sz val="10"/>
        <rFont val="Arial"/>
        <family val="2"/>
      </rPr>
      <t>Totales y porcentajes por sexo, edad, nivel educativo y tamaño del hogar de los jefes de hogar y sus cónyuges
Total 23 ciudades y sus áreas metropolitanas</t>
    </r>
  </si>
  <si>
    <r>
      <t xml:space="preserve">rc6. Durante los últimos 7 días y como consecuencia de la cuarentena, su hogar dejó de acceder o disminuyó el acceso a algunos de los siguientes servicios?
</t>
    </r>
    <r>
      <rPr>
        <sz val="10"/>
        <rFont val="Arial"/>
        <family val="2"/>
      </rPr>
      <t>Totales y porcentajes por sexo, edad, nivel educativo y tamaño del hogar de los jefes de hogar
Total 23 ciudades y sus áreas metropolitanas</t>
    </r>
  </si>
  <si>
    <r>
      <t xml:space="preserve">rc7. Usted diría que durante los últimos 7 días, y como consecuencia de la cuarentena/aislamiento preventivo…
</t>
    </r>
    <r>
      <rPr>
        <sz val="10"/>
        <rFont val="Arial"/>
        <family val="2"/>
      </rPr>
      <t>Totales y porcentajes por sexo, edad, nivel educativo y tamaño del hogar de los jefes de hogar y sus cónyuges
Total 23 ciudades y sus áreas metropolitanas</t>
    </r>
  </si>
  <si>
    <r>
      <t xml:space="preserve">bna1. ¿Los niños/as de este hogar han continuado las actividades educativas o de aprendizaje desde que cerraron las escuelas/colegios?
</t>
    </r>
    <r>
      <rPr>
        <sz val="10"/>
        <rFont val="Arial"/>
        <family val="2"/>
      </rPr>
      <t>Totales y porcentajes por sexo, edad, nivel educativo y tamaño del hogar de los jefes de hogar
Total 23 ciudades y sus áreas metropolitanas</t>
    </r>
  </si>
  <si>
    <r>
      <t xml:space="preserve">bna2. ¿En qué tipo de actividades educativas o de aprendizaje han participado los niños/as de este hogar desde que cerraron la escuelas/colegios?
</t>
    </r>
    <r>
      <rPr>
        <sz val="10"/>
        <rFont val="Arial"/>
        <family val="2"/>
      </rPr>
      <t>Totales y porcentajes por sexo, edad, nivel educativo y tamaño del hogar de los jefes de hogar
Total 23 ciudades y sus áreas metropolitanas</t>
    </r>
  </si>
  <si>
    <r>
      <t xml:space="preserve">bna3. ¿Cuál es la razón por la que los/as niños/as no participaron en actividades educativas o de aprendizaje?
</t>
    </r>
    <r>
      <rPr>
        <sz val="10"/>
        <rFont val="Arial"/>
        <family val="2"/>
      </rPr>
      <t>Totales y porcentajes por sexo, edad, nivel educativo y tamaño del hogar de los jefes de hogar
Total 23 ciudades y sus áreas metropolitanas</t>
    </r>
  </si>
  <si>
    <r>
      <t xml:space="preserve">bna4. Antes del inicio de la cuarentena/aislamiento preventivo, ¿en promedio cuántas comidas se consumían en su hogar al día?
</t>
    </r>
    <r>
      <rPr>
        <sz val="10"/>
        <rFont val="Arial"/>
        <family val="2"/>
      </rPr>
      <t>Totales y porcentajes por sexo, edad, nivel educativo y tamaño del hogar de los jefes de hogar
Total 23 ciudades y sus áreas metropolitanas</t>
    </r>
  </si>
  <si>
    <r>
      <t xml:space="preserve">bna5. Durante los últimos 7 días, ¿en promedio cuántas comidas se consumían en su hogar al día?
</t>
    </r>
    <r>
      <rPr>
        <sz val="10"/>
        <rFont val="Arial"/>
        <family val="2"/>
      </rPr>
      <t>Totales y porcentajes por sexo, edad, nivel educativo y tamaño del hogar de los jefes de hogar
Total 23 ciudades y sus áreas metropolitanas</t>
    </r>
  </si>
  <si>
    <t>Hombre</t>
  </si>
  <si>
    <t>Mujer</t>
  </si>
  <si>
    <t>Durante los últimos 7 días, ¿Se sintió postivamente acompañado/a o apoyado/a por...?</t>
  </si>
  <si>
    <t>Pareja</t>
  </si>
  <si>
    <t>Hija/o</t>
  </si>
  <si>
    <t>Algún otro miembro del hogar</t>
  </si>
  <si>
    <t>Nadie</t>
  </si>
  <si>
    <t>Educación</t>
  </si>
  <si>
    <t>Tecnica</t>
  </si>
  <si>
    <t xml:space="preserve">Educación </t>
  </si>
  <si>
    <t>Durante los últimos 7 días, ¿Se sintió presionado/a o maltratado/a verbalmente por...?</t>
  </si>
  <si>
    <r>
      <t xml:space="preserve">rc8. Durante los últimos 7 días, ¿Se sintió presionado/a o maltratado/a verbalmente por...?
</t>
    </r>
    <r>
      <rPr>
        <sz val="10"/>
        <rFont val="Arial"/>
        <family val="2"/>
      </rPr>
      <t>Totales y porcentajes por sexo, edad, nivel educativo y tamaño del hogar de los jefes de hogar y sus cónyuges
Total 23 ciudades y sus áreas metropolitanas</t>
    </r>
  </si>
  <si>
    <r>
      <t xml:space="preserve">rc10. Durante los últimos 7 días, ¿Se sintió postivamente acompañado/a o apoyado/a por...?
</t>
    </r>
    <r>
      <rPr>
        <sz val="10"/>
        <rFont val="Arial"/>
        <family val="2"/>
      </rPr>
      <t>Totales y porcentajes por sexo, edad, nivel educativo y tamaño del hogar de los jefes de hogar y sus cónyuges
Total 23 ciudades y sus áreas metropolitanas</t>
    </r>
  </si>
  <si>
    <t>bs8_f. En una escala de 1 a 5, en donde 1 significa nada y 5 completamente, ¿cuánto confía usted en los siguientes grupos de personas? Medicos/as y enfermeros/as en este país</t>
  </si>
  <si>
    <t>Popayán</t>
  </si>
  <si>
    <t>Quibdó</t>
  </si>
  <si>
    <t>Armenia</t>
  </si>
  <si>
    <t>Bogota</t>
  </si>
  <si>
    <t>Cartagena</t>
  </si>
  <si>
    <t>Florencia</t>
  </si>
  <si>
    <t>Ibague</t>
  </si>
  <si>
    <t>Monteria</t>
  </si>
  <si>
    <t>Neiva</t>
  </si>
  <si>
    <t>Pasto</t>
  </si>
  <si>
    <t>Riohacha</t>
  </si>
  <si>
    <t>Sincelejo</t>
  </si>
  <si>
    <t>Tunja</t>
  </si>
  <si>
    <t>Valledupar</t>
  </si>
  <si>
    <t>Villavicencio</t>
  </si>
  <si>
    <t>Bucaramanga AM</t>
  </si>
  <si>
    <t>Barranquilla AM</t>
  </si>
  <si>
    <t>Manizales AM</t>
  </si>
  <si>
    <t>Santa Marta</t>
  </si>
  <si>
    <t>Montería</t>
  </si>
  <si>
    <t>Ibagué</t>
  </si>
  <si>
    <t>BarranquillaAM</t>
  </si>
  <si>
    <t>BucaramangaAM</t>
  </si>
  <si>
    <t>CaliAM</t>
  </si>
  <si>
    <t>CucutaAM</t>
  </si>
  <si>
    <t>ManizalesAM</t>
  </si>
  <si>
    <t>MedellinAM</t>
  </si>
  <si>
    <t>PereiraAM</t>
  </si>
  <si>
    <t>Popayan</t>
  </si>
  <si>
    <t>SantaMarta</t>
  </si>
  <si>
    <t>23 ciudades y sus áreas metropolitanas</t>
  </si>
  <si>
    <t>Ciudad</t>
  </si>
  <si>
    <t>Pobrza monetaria</t>
  </si>
  <si>
    <t>No pobre</t>
  </si>
  <si>
    <t xml:space="preserve">Pobre </t>
  </si>
  <si>
    <t>Fuente: DANE - PE</t>
  </si>
  <si>
    <t>Agosto</t>
  </si>
  <si>
    <t>Julio</t>
  </si>
  <si>
    <t>Variación mensual</t>
  </si>
  <si>
    <t>Indicador</t>
  </si>
  <si>
    <t>P5. Comparando la situación económica actual con la de hace un año, ¿cómo considera las posibilidades de que usted o alguno de los integrantes de su hogar realicen compras tales como muebles, televisor, lavadora, otros aparatos electrodomésticos, etc.?</t>
  </si>
  <si>
    <t>P4. ¿Cómo cree que será la situación económica del país dentro de 12 meses comparada con la situación actual?</t>
  </si>
  <si>
    <t>P3. ¿Cómo considera hoy la situación económica del país comparada con la de hace 12 meses?</t>
  </si>
  <si>
    <t>P2. ¿Cómo cree usted que será la situación económica de su hogar dentro de 12 meses comparada con la actual?</t>
  </si>
  <si>
    <t>P1. ¿Cómo considera usted la situación económica de su hogar comparada con la de hace 12 meses?</t>
  </si>
  <si>
    <t>Indicador de confianza del consumidor</t>
  </si>
  <si>
    <t>Periodo</t>
  </si>
  <si>
    <t>Total 23 ciudades y áreas metropolitanas</t>
  </si>
  <si>
    <t>Según sexo</t>
  </si>
  <si>
    <t>Indicador de Confianza del Consumidor - ICC</t>
  </si>
  <si>
    <t xml:space="preserve">PULSO SOCIAL </t>
  </si>
  <si>
    <t>Pobre</t>
  </si>
  <si>
    <t>Total 23 ciudades</t>
  </si>
  <si>
    <t>Cali AM</t>
  </si>
  <si>
    <t>Pereira AM</t>
  </si>
  <si>
    <t>Cúcuta AM</t>
  </si>
  <si>
    <t>Bogotá D.C.</t>
  </si>
  <si>
    <t>Medellín AM</t>
  </si>
  <si>
    <t xml:space="preserve">  </t>
  </si>
  <si>
    <t>Totales y porcentajes por sexo, edad, nivel educativo, tamaño del hogar de los jefes de hogar y sus cónyuges y si el hogar se consideró en pobreza monetaria en 2019</t>
  </si>
  <si>
    <t>Pobreza monetaria</t>
  </si>
  <si>
    <t>Totales y porcentajes por sexo, edad, nivel educativo y tamaño del hogar de los jefes de hogar y sus cónyuges  y si el hogar se consideró en pobreza monetaria en 2019</t>
  </si>
  <si>
    <t>Hogar de adultos mayores o personas con discapacidad u otras instituciones sin alojamiento.</t>
  </si>
  <si>
    <t>Apoyo de amigos o familiares en las actividades no remuneradas de cuidado o asistencia a niños, niñas, adultos mayores o personas con discapacidad</t>
  </si>
  <si>
    <t>Septiembre</t>
  </si>
  <si>
    <t>Julio - Septiembre de 2020</t>
  </si>
  <si>
    <t>Nota: Datos acumulados para el trimestre agosto, septiembre y octubre</t>
  </si>
  <si>
    <t>Octubre de 2020</t>
  </si>
  <si>
    <t>pa1. Antes del inicio de la cuarentena/aislamiento preventivo y durante los 12 meses anteriores ¿recibía ayudas de programas de instituciones públicas o privadas?</t>
  </si>
  <si>
    <t>pa2. ¿Cuáles?</t>
  </si>
  <si>
    <t>Transferencias monetarias (subsidios de dinero)</t>
  </si>
  <si>
    <t>Subsidio para el arrendamiento</t>
  </si>
  <si>
    <t>Ayudas en especie (mercados y/o alimentación)</t>
  </si>
  <si>
    <t>Apoyo por el plan de alimentación escolar</t>
  </si>
  <si>
    <t>Totales y porcentajes por sexo, edad, nivel educativo y tamaño del hogar de los jefes de hogar y sus cónyuges</t>
  </si>
  <si>
    <t>BogotáD.C</t>
  </si>
  <si>
    <t>CúcutaAM</t>
  </si>
  <si>
    <t>MedellínAM</t>
  </si>
  <si>
    <t>Nota: datos acumulados para el trimestre agosto, septiembre y octubre</t>
  </si>
  <si>
    <t>Totales y porcentajes por sexo, edad, nivel educativo y tamaño del hogar de los jefes de hogar</t>
  </si>
  <si>
    <t>-</t>
  </si>
  <si>
    <t>Ayudas en especie (mercados
y/o alimentación)</t>
  </si>
  <si>
    <r>
      <t xml:space="preserve">cc1. ¿Cómo considera usted la situación económica de su hogar comparada con la de hace 12 meses?
</t>
    </r>
    <r>
      <rPr>
        <sz val="10"/>
        <rFont val="Arial"/>
        <family val="2"/>
      </rPr>
      <t>Totales y porcentajes por sexo, edad, nivel educativo y tamaño del hogar de los jefes de hogar y sus cónyuges
Total 23 ciudades y sus áreas metropolitanas
Octubre de 2020</t>
    </r>
  </si>
  <si>
    <t>|</t>
  </si>
  <si>
    <t>Agosto de 2020</t>
  </si>
  <si>
    <r>
      <rPr>
        <b/>
        <sz val="9"/>
        <rFont val="Segoe UI"/>
        <family val="2"/>
        <charset val="1"/>
      </rPr>
      <t xml:space="preserve">Pa3. </t>
    </r>
    <r>
      <rPr>
        <b/>
        <sz val="9"/>
        <rFont val="Segoe UI"/>
        <family val="2"/>
      </rPr>
      <t>Desde el inicio de la cuarentena, ¿ha recibido ayudas de programas de asistencia social de instituciones públicas o privadas?</t>
    </r>
  </si>
  <si>
    <r>
      <t xml:space="preserve">Pa3. Desde el inicio de la cuarentena, ¿ha recibido ayudas de programas de asistencia social de instituciones públicas o privadas?
</t>
    </r>
    <r>
      <rPr>
        <sz val="10"/>
        <rFont val="Arial"/>
        <family val="2"/>
      </rPr>
      <t>Totales y porcentajes por sexo, edad, nivel educativo y tamaño del hogar de los jefes de hogar y sus cónyuges  y si el hogar se consideró en pobreza monetaria en 2019</t>
    </r>
  </si>
  <si>
    <r>
      <rPr>
        <b/>
        <sz val="9"/>
        <rFont val="Segoe UI"/>
        <family val="2"/>
        <charset val="1"/>
      </rPr>
      <t xml:space="preserve">Pa4. </t>
    </r>
    <r>
      <rPr>
        <b/>
        <sz val="9"/>
        <rFont val="Segoe UI"/>
        <family val="2"/>
      </rPr>
      <t>Desde el inicio de la cuarentena, ¿ha recibido ayudas de programas de asistencia social de instituciones públicas o privadas?  ¿Cuáles?</t>
    </r>
  </si>
  <si>
    <r>
      <t xml:space="preserve">Pa4. Desde el inicio de la cuarentena, ¿ha recibido ayudas de programas de asistencia social de instituciones públicas o privadas?  ¿Cuáles?
</t>
    </r>
    <r>
      <rPr>
        <sz val="10"/>
        <rFont val="Arial"/>
        <family val="2"/>
      </rPr>
      <t>Totales y porcentajes por sexo, edad, nivel educativo y tamaño del hogar de los jefes de hogar y sus cónyuges  y si el hogar se consideró en pobreza monetaria en 2019</t>
    </r>
  </si>
  <si>
    <r>
      <t xml:space="preserve">bs8_f. En una escala de 1 a 5, en donde 1 significa nada y 5 completamente, ¿cuánto confía usted en los siguientes grupos de personas? Medicos/as y enfermeros/as en este país
</t>
    </r>
    <r>
      <rPr>
        <sz val="10"/>
        <rFont val="Arial"/>
        <family val="2"/>
      </rPr>
      <t>Totales y porcentajes por sexo, edad, nivel educativo y tamaño del hogar de los jefes de hogar y sus cónyuges</t>
    </r>
  </si>
  <si>
    <r>
      <t xml:space="preserve">Pa2. ¿Cuáles?
</t>
    </r>
    <r>
      <rPr>
        <sz val="10"/>
        <rFont val="Arial"/>
        <family val="2"/>
      </rPr>
      <t>Totales y porcentajes por sexo, edad, nivel educativo y tamaño del hogar de los jefes de hogar y sus cónyuges  y si el hogar se consideró en pobreza monetaria en 2019</t>
    </r>
  </si>
  <si>
    <r>
      <t xml:space="preserve">Pa1. Antes del inicio de la cuarentena/aislamiento preventivo y durante los 12 meses anteriores ¿recibía ayudas de programas de instituciones públicas o privadas?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2019</t>
    </r>
  </si>
  <si>
    <r>
      <t xml:space="preserve">bna6. Desde que se implementó la cuarentena, ¿algún miembro del hogar tuvo que dejar de asistir a...?
</t>
    </r>
    <r>
      <rPr>
        <sz val="10"/>
        <rFont val="Arial"/>
        <family val="2"/>
      </rPr>
      <t>Totales y porcentajes por sexo, edad, nivel educativo y tamaño del hogar de los jefes de hogar
Total 23 ciudades y sus áreas metropolitanas</t>
    </r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</si>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</sst>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 * #,##0.00_ ;_ * \-#,##0.00_ ;_ * &quot;-&quot;??_ ;_ @_ "/>
    <numFmt numFmtId="165" formatCode="0.0"/>
    <numFmt numFmtId="166" formatCode="_-* #,##0.00\ [$€]_-;\-* #,##0.00\ [$€]_-;_-* &quot;-&quot;??\ [$€]_-;_-@_-"/>
    <numFmt numFmtId="167" formatCode="_ * #,##0.0_ ;_ * \-#,##0.0_ ;_ * &quot;-&quot;??_ ;_ @_ "/>
    <numFmt numFmtId="168" formatCode="0.0%"/>
    <numFmt numFmtId="169" formatCode="_ * #,##0_ ;_ * \-#,##0_ ;_ * &quot;-&quot;??_ ;_ @_ "/>
  </numFmts>
  <fonts count="31">
    <font>
      <sz val="10"/>
      <name val="Arial"/>
      <charset val="204"/>
    </font>
    <font>
      <sz val="10"/>
      <name val="Arial"/>
      <family val="2"/>
    </font>
    <font>
      <u/>
      <sz val="10"/>
      <color indexed="12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  <charset val="204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  <charset val="204"/>
    </font>
    <font>
      <sz val="10"/>
      <name val="MS Sans Serif"/>
      <family val="2"/>
    </font>
    <font>
      <sz val="10"/>
      <name val="Arial"/>
      <family val="2"/>
    </font>
    <font>
      <sz val="9"/>
      <name val="Segoe UI"/>
      <family val="2"/>
      <charset val="1"/>
    </font>
    <font>
      <b/>
      <sz val="9"/>
      <name val="Segoe UI"/>
      <family val="2"/>
      <charset val="1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C00000"/>
      <name val="Segoe UI"/>
      <family val="2"/>
      <charset val="1"/>
    </font>
    <font>
      <sz val="9"/>
      <color theme="0"/>
      <name val="Segoe UI"/>
      <family val="2"/>
      <charset val="1"/>
    </font>
    <font>
      <sz val="10"/>
      <color theme="0"/>
      <name val="Arial"/>
      <family val="2"/>
      <charset val="204"/>
    </font>
    <font>
      <b/>
      <sz val="9"/>
      <color theme="1"/>
      <name val="Segoe UI"/>
      <family val="2"/>
      <charset val="1"/>
    </font>
    <font>
      <b/>
      <sz val="9"/>
      <color rgb="FF000000"/>
      <name val="Segoe UI"/>
      <family val="2"/>
      <charset val="1"/>
    </font>
    <font>
      <b/>
      <sz val="14"/>
      <color theme="0"/>
      <name val="Segoe UI"/>
      <family val="2"/>
      <charset val="1"/>
    </font>
    <font>
      <b/>
      <sz val="11"/>
      <color theme="0"/>
      <name val="Segoe UI"/>
      <family val="2"/>
      <charset val="1"/>
    </font>
    <font>
      <b/>
      <sz val="10"/>
      <color theme="0"/>
      <name val="Segoe UI"/>
      <family val="2"/>
      <charset val="1"/>
    </font>
    <font>
      <b/>
      <sz val="11"/>
      <color theme="0"/>
      <name val="Segoe UI"/>
      <family val="2"/>
    </font>
    <font>
      <sz val="9"/>
      <color theme="0"/>
      <name val="Segoe UI"/>
      <family val="2"/>
    </font>
    <font>
      <b/>
      <sz val="9"/>
      <name val="Segoe UI"/>
      <family val="2"/>
    </font>
    <font>
      <sz val="9"/>
      <name val="Segoe UI"/>
      <family val="2"/>
    </font>
    <font>
      <b/>
      <sz val="10"/>
      <color theme="0"/>
      <name val="Segoe UI"/>
      <family val="2"/>
    </font>
    <font>
      <b/>
      <sz val="9"/>
      <color rgb="FF000000"/>
      <name val="Segoe UI"/>
      <family val="2"/>
    </font>
    <font>
      <b/>
      <sz val="9"/>
      <color theme="1"/>
      <name val="Segoe UI"/>
      <family val="2"/>
    </font>
    <font>
      <u/>
      <sz val="10"/>
      <color theme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EAEAEA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B6004B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</borders>
  <cellStyleXfs count="81">
    <xf numFmtId="0" fontId="0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164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2" borderId="0" applyNumberFormat="0" applyBorder="0" applyAlignment="0" applyProtection="0"/>
    <xf numFmtId="0" fontId="3" fillId="0" borderId="0"/>
    <xf numFmtId="0" fontId="13" fillId="0" borderId="0"/>
    <xf numFmtId="0" fontId="8" fillId="0" borderId="0"/>
    <xf numFmtId="0" fontId="14" fillId="0" borderId="0"/>
    <xf numFmtId="0" fontId="12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1" applyNumberFormat="0" applyFill="0" applyAlignment="0" applyProtection="0"/>
    <xf numFmtId="9" fontId="13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610">
    <xf numFmtId="0" fontId="0" fillId="0" borderId="0" xfId="0"/>
    <xf numFmtId="0" fontId="4" fillId="0" borderId="0" xfId="0" applyFont="1" applyAlignment="1">
      <alignment horizontal="center"/>
    </xf>
    <xf numFmtId="0" fontId="15" fillId="0" borderId="2" xfId="0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10" fillId="0" borderId="0" xfId="0" applyFont="1" applyFill="1"/>
    <xf numFmtId="0" fontId="10" fillId="0" borderId="0" xfId="0" applyFont="1" applyFill="1" applyAlignment="1"/>
    <xf numFmtId="0" fontId="16" fillId="0" borderId="0" xfId="0" applyFont="1" applyFill="1"/>
    <xf numFmtId="0" fontId="17" fillId="0" borderId="0" xfId="0" applyFont="1"/>
    <xf numFmtId="165" fontId="10" fillId="0" borderId="0" xfId="0" applyNumberFormat="1" applyFont="1" applyFill="1" applyAlignment="1">
      <alignment horizontal="center"/>
    </xf>
    <xf numFmtId="1" fontId="10" fillId="0" borderId="0" xfId="0" applyNumberFormat="1" applyFont="1" applyFill="1" applyAlignment="1"/>
    <xf numFmtId="0" fontId="18" fillId="3" borderId="4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3" fontId="10" fillId="0" borderId="0" xfId="0" applyNumberFormat="1" applyFont="1" applyFill="1" applyBorder="1" applyAlignment="1">
      <alignment horizontal="center"/>
    </xf>
    <xf numFmtId="3" fontId="10" fillId="0" borderId="6" xfId="0" applyNumberFormat="1" applyFont="1" applyFill="1" applyBorder="1" applyAlignment="1">
      <alignment horizontal="center"/>
    </xf>
    <xf numFmtId="3" fontId="10" fillId="0" borderId="7" xfId="0" applyNumberFormat="1" applyFont="1" applyFill="1" applyBorder="1" applyAlignment="1">
      <alignment horizontal="center"/>
    </xf>
    <xf numFmtId="3" fontId="10" fillId="0" borderId="8" xfId="0" applyNumberFormat="1" applyFont="1" applyFill="1" applyBorder="1" applyAlignment="1">
      <alignment horizontal="center"/>
    </xf>
    <xf numFmtId="3" fontId="10" fillId="0" borderId="9" xfId="0" applyNumberFormat="1" applyFont="1" applyFill="1" applyBorder="1" applyAlignment="1">
      <alignment horizontal="center"/>
    </xf>
    <xf numFmtId="0" fontId="10" fillId="0" borderId="0" xfId="0" applyFont="1" applyFill="1" applyAlignment="1">
      <alignment vertical="top" wrapText="1"/>
    </xf>
    <xf numFmtId="4" fontId="10" fillId="0" borderId="0" xfId="0" applyNumberFormat="1" applyFont="1" applyFill="1"/>
    <xf numFmtId="3" fontId="10" fillId="0" borderId="0" xfId="0" applyNumberFormat="1" applyFont="1" applyFill="1"/>
    <xf numFmtId="3" fontId="10" fillId="0" borderId="10" xfId="0" applyNumberFormat="1" applyFont="1" applyFill="1" applyBorder="1" applyAlignment="1">
      <alignment horizontal="center"/>
    </xf>
    <xf numFmtId="11" fontId="10" fillId="0" borderId="0" xfId="0" applyNumberFormat="1" applyFont="1" applyFill="1"/>
    <xf numFmtId="0" fontId="10" fillId="0" borderId="0" xfId="0" applyFont="1" applyFill="1" applyAlignment="1">
      <alignment wrapText="1"/>
    </xf>
    <xf numFmtId="4" fontId="10" fillId="0" borderId="0" xfId="0" applyNumberFormat="1" applyFont="1" applyFill="1" applyAlignment="1"/>
    <xf numFmtId="3" fontId="10" fillId="0" borderId="0" xfId="0" applyNumberFormat="1" applyFont="1" applyFill="1" applyAlignment="1"/>
    <xf numFmtId="0" fontId="12" fillId="0" borderId="0" xfId="14"/>
    <xf numFmtId="43" fontId="0" fillId="0" borderId="0" xfId="7" applyFont="1"/>
    <xf numFmtId="43" fontId="12" fillId="0" borderId="0" xfId="7" applyFont="1" applyBorder="1" applyAlignment="1" applyProtection="1">
      <alignment horizontal="center"/>
    </xf>
    <xf numFmtId="43" fontId="0" fillId="0" borderId="0" xfId="7" applyFont="1" applyBorder="1" applyAlignment="1" applyProtection="1">
      <alignment horizontal="center"/>
    </xf>
    <xf numFmtId="0" fontId="16" fillId="0" borderId="0" xfId="10" applyFont="1"/>
    <xf numFmtId="0" fontId="11" fillId="4" borderId="0" xfId="10" applyFont="1" applyFill="1" applyAlignment="1">
      <alignment vertical="center"/>
    </xf>
    <xf numFmtId="0" fontId="10" fillId="0" borderId="0" xfId="10" applyFont="1"/>
    <xf numFmtId="0" fontId="11" fillId="4" borderId="0" xfId="10" applyFont="1" applyFill="1" applyAlignment="1">
      <alignment vertical="center" wrapText="1"/>
    </xf>
    <xf numFmtId="0" fontId="18" fillId="3" borderId="2" xfId="10" applyFont="1" applyFill="1" applyBorder="1" applyAlignment="1">
      <alignment horizontal="center" vertical="center"/>
    </xf>
    <xf numFmtId="0" fontId="18" fillId="3" borderId="5" xfId="10" applyFont="1" applyFill="1" applyBorder="1" applyAlignment="1">
      <alignment horizontal="center" vertical="center"/>
    </xf>
    <xf numFmtId="3" fontId="11" fillId="5" borderId="11" xfId="10" applyNumberFormat="1" applyFont="1" applyFill="1" applyBorder="1" applyAlignment="1">
      <alignment horizontal="center" vertical="center"/>
    </xf>
    <xf numFmtId="168" fontId="11" fillId="5" borderId="12" xfId="18" applyNumberFormat="1" applyFont="1" applyFill="1" applyBorder="1" applyAlignment="1" applyProtection="1">
      <alignment horizontal="center" vertical="center"/>
    </xf>
    <xf numFmtId="3" fontId="11" fillId="5" borderId="13" xfId="10" applyNumberFormat="1" applyFont="1" applyFill="1" applyBorder="1" applyAlignment="1">
      <alignment horizontal="center" vertical="center"/>
    </xf>
    <xf numFmtId="0" fontId="10" fillId="0" borderId="6" xfId="10" applyFont="1" applyBorder="1" applyAlignment="1">
      <alignment horizontal="center"/>
    </xf>
    <xf numFmtId="3" fontId="10" fillId="0" borderId="0" xfId="10" applyNumberFormat="1" applyFont="1" applyAlignment="1">
      <alignment horizontal="center"/>
    </xf>
    <xf numFmtId="168" fontId="10" fillId="0" borderId="10" xfId="18" applyNumberFormat="1" applyFont="1" applyFill="1" applyBorder="1" applyAlignment="1">
      <alignment horizontal="center"/>
    </xf>
    <xf numFmtId="3" fontId="10" fillId="0" borderId="6" xfId="10" applyNumberFormat="1" applyFont="1" applyBorder="1" applyAlignment="1">
      <alignment horizontal="center"/>
    </xf>
    <xf numFmtId="1" fontId="10" fillId="5" borderId="7" xfId="10" applyNumberFormat="1" applyFont="1" applyFill="1" applyBorder="1" applyAlignment="1">
      <alignment horizontal="center"/>
    </xf>
    <xf numFmtId="3" fontId="10" fillId="5" borderId="8" xfId="10" applyNumberFormat="1" applyFont="1" applyFill="1" applyBorder="1" applyAlignment="1">
      <alignment horizontal="center" vertical="center"/>
    </xf>
    <xf numFmtId="168" fontId="10" fillId="5" borderId="14" xfId="18" applyNumberFormat="1" applyFont="1" applyFill="1" applyBorder="1" applyAlignment="1">
      <alignment horizontal="center"/>
    </xf>
    <xf numFmtId="3" fontId="10" fillId="5" borderId="7" xfId="10" applyNumberFormat="1" applyFont="1" applyFill="1" applyBorder="1" applyAlignment="1">
      <alignment horizontal="center" vertical="center"/>
    </xf>
    <xf numFmtId="1" fontId="10" fillId="0" borderId="0" xfId="10" applyNumberFormat="1" applyFont="1"/>
    <xf numFmtId="165" fontId="10" fillId="0" borderId="0" xfId="10" applyNumberFormat="1" applyFont="1" applyAlignment="1">
      <alignment horizontal="center"/>
    </xf>
    <xf numFmtId="3" fontId="10" fillId="5" borderId="11" xfId="10" applyNumberFormat="1" applyFont="1" applyFill="1" applyBorder="1" applyAlignment="1">
      <alignment horizontal="center" vertical="center"/>
    </xf>
    <xf numFmtId="168" fontId="10" fillId="5" borderId="12" xfId="18" applyNumberFormat="1" applyFont="1" applyFill="1" applyBorder="1" applyAlignment="1" applyProtection="1">
      <alignment horizontal="center" vertical="center"/>
    </xf>
    <xf numFmtId="3" fontId="10" fillId="5" borderId="13" xfId="10" applyNumberFormat="1" applyFont="1" applyFill="1" applyBorder="1" applyAlignment="1">
      <alignment horizontal="center" vertical="center"/>
    </xf>
    <xf numFmtId="1" fontId="10" fillId="5" borderId="0" xfId="10" applyNumberFormat="1" applyFont="1" applyFill="1" applyAlignment="1">
      <alignment horizontal="center"/>
    </xf>
    <xf numFmtId="3" fontId="10" fillId="5" borderId="15" xfId="10" applyNumberFormat="1" applyFont="1" applyFill="1" applyBorder="1" applyAlignment="1">
      <alignment horizontal="center"/>
    </xf>
    <xf numFmtId="168" fontId="10" fillId="5" borderId="10" xfId="18" applyNumberFormat="1" applyFont="1" applyFill="1" applyBorder="1" applyAlignment="1" applyProtection="1">
      <alignment horizontal="center"/>
    </xf>
    <xf numFmtId="3" fontId="10" fillId="5" borderId="10" xfId="10" applyNumberFormat="1" applyFont="1" applyFill="1" applyBorder="1" applyAlignment="1">
      <alignment horizontal="center"/>
    </xf>
    <xf numFmtId="0" fontId="10" fillId="0" borderId="7" xfId="10" applyFont="1" applyBorder="1" applyAlignment="1">
      <alignment horizontal="center"/>
    </xf>
    <xf numFmtId="3" fontId="10" fillId="0" borderId="8" xfId="10" applyNumberFormat="1" applyFont="1" applyBorder="1" applyAlignment="1">
      <alignment horizontal="center"/>
    </xf>
    <xf numFmtId="168" fontId="10" fillId="0" borderId="14" xfId="18" applyNumberFormat="1" applyFont="1" applyFill="1" applyBorder="1" applyAlignment="1">
      <alignment horizontal="center"/>
    </xf>
    <xf numFmtId="3" fontId="10" fillId="0" borderId="7" xfId="10" applyNumberFormat="1" applyFont="1" applyBorder="1" applyAlignment="1">
      <alignment horizontal="center"/>
    </xf>
    <xf numFmtId="3" fontId="10" fillId="0" borderId="0" xfId="10" applyNumberFormat="1" applyFont="1"/>
    <xf numFmtId="168" fontId="10" fillId="0" borderId="10" xfId="19" applyNumberFormat="1" applyFont="1" applyFill="1" applyBorder="1" applyAlignment="1">
      <alignment horizontal="center"/>
    </xf>
    <xf numFmtId="168" fontId="10" fillId="0" borderId="14" xfId="19" applyNumberFormat="1" applyFont="1" applyFill="1" applyBorder="1" applyAlignment="1">
      <alignment horizontal="center"/>
    </xf>
    <xf numFmtId="3" fontId="10" fillId="0" borderId="0" xfId="10" applyNumberFormat="1" applyFont="1" applyAlignment="1">
      <alignment horizontal="center" vertical="center"/>
    </xf>
    <xf numFmtId="0" fontId="11" fillId="5" borderId="13" xfId="10" applyFont="1" applyFill="1" applyBorder="1" applyAlignment="1">
      <alignment horizontal="center" vertical="center" wrapText="1"/>
    </xf>
    <xf numFmtId="0" fontId="10" fillId="5" borderId="13" xfId="10" applyFont="1" applyFill="1" applyBorder="1" applyAlignment="1">
      <alignment horizontal="center" vertical="center" wrapText="1"/>
    </xf>
    <xf numFmtId="0" fontId="10" fillId="0" borderId="10" xfId="10" applyFont="1" applyBorder="1" applyAlignment="1">
      <alignment horizontal="center" vertical="center"/>
    </xf>
    <xf numFmtId="3" fontId="10" fillId="5" borderId="6" xfId="10" applyNumberFormat="1" applyFont="1" applyFill="1" applyBorder="1" applyAlignment="1">
      <alignment horizontal="center"/>
    </xf>
    <xf numFmtId="4" fontId="12" fillId="0" borderId="0" xfId="14" applyNumberFormat="1"/>
    <xf numFmtId="0" fontId="10" fillId="0" borderId="9" xfId="0" applyFont="1" applyFill="1" applyBorder="1" applyAlignment="1">
      <alignment horizontal="center"/>
    </xf>
    <xf numFmtId="3" fontId="10" fillId="5" borderId="13" xfId="0" applyNumberFormat="1" applyFont="1" applyFill="1" applyBorder="1" applyAlignment="1" applyProtection="1">
      <alignment horizontal="center" vertical="center"/>
    </xf>
    <xf numFmtId="168" fontId="10" fillId="5" borderId="12" xfId="19" applyNumberFormat="1" applyFont="1" applyFill="1" applyBorder="1" applyAlignment="1" applyProtection="1">
      <alignment horizontal="center" vertical="center"/>
    </xf>
    <xf numFmtId="3" fontId="10" fillId="5" borderId="3" xfId="0" applyNumberFormat="1" applyFont="1" applyFill="1" applyBorder="1" applyAlignment="1" applyProtection="1">
      <alignment horizontal="center" vertical="center"/>
    </xf>
    <xf numFmtId="0" fontId="10" fillId="5" borderId="3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0" fillId="3" borderId="0" xfId="0" applyFont="1" applyFill="1" applyBorder="1"/>
    <xf numFmtId="3" fontId="10" fillId="3" borderId="7" xfId="0" applyNumberFormat="1" applyFont="1" applyFill="1" applyBorder="1" applyAlignment="1" applyProtection="1">
      <alignment horizontal="center"/>
    </xf>
    <xf numFmtId="168" fontId="10" fillId="3" borderId="14" xfId="19" applyNumberFormat="1" applyFont="1" applyFill="1" applyBorder="1" applyAlignment="1" applyProtection="1">
      <alignment horizontal="center" vertical="center"/>
    </xf>
    <xf numFmtId="3" fontId="10" fillId="3" borderId="9" xfId="0" applyNumberFormat="1" applyFont="1" applyFill="1" applyBorder="1" applyAlignment="1" applyProtection="1">
      <alignment horizontal="center"/>
    </xf>
    <xf numFmtId="1" fontId="10" fillId="3" borderId="14" xfId="0" applyNumberFormat="1" applyFont="1" applyFill="1" applyBorder="1" applyAlignment="1" applyProtection="1">
      <alignment horizontal="center"/>
    </xf>
    <xf numFmtId="3" fontId="10" fillId="3" borderId="0" xfId="0" applyNumberFormat="1" applyFont="1" applyFill="1" applyBorder="1"/>
    <xf numFmtId="4" fontId="10" fillId="3" borderId="0" xfId="0" applyNumberFormat="1" applyFont="1" applyFill="1" applyBorder="1"/>
    <xf numFmtId="3" fontId="10" fillId="5" borderId="6" xfId="0" applyNumberFormat="1" applyFont="1" applyFill="1" applyBorder="1" applyAlignment="1" applyProtection="1">
      <alignment horizontal="center"/>
    </xf>
    <xf numFmtId="168" fontId="10" fillId="5" borderId="10" xfId="19" applyNumberFormat="1" applyFont="1" applyFill="1" applyBorder="1" applyAlignment="1" applyProtection="1">
      <alignment horizontal="center" vertical="center"/>
    </xf>
    <xf numFmtId="3" fontId="10" fillId="5" borderId="15" xfId="0" applyNumberFormat="1" applyFont="1" applyFill="1" applyBorder="1" applyAlignment="1" applyProtection="1">
      <alignment horizontal="center"/>
    </xf>
    <xf numFmtId="1" fontId="10" fillId="5" borderId="15" xfId="0" applyNumberFormat="1" applyFont="1" applyFill="1" applyBorder="1" applyAlignment="1" applyProtection="1">
      <alignment horizontal="center"/>
    </xf>
    <xf numFmtId="3" fontId="10" fillId="0" borderId="15" xfId="0" applyNumberFormat="1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3" fontId="10" fillId="5" borderId="6" xfId="0" applyNumberFormat="1" applyFont="1" applyFill="1" applyBorder="1" applyAlignment="1" applyProtection="1">
      <alignment horizontal="center" vertical="center"/>
    </xf>
    <xf numFmtId="3" fontId="10" fillId="5" borderId="15" xfId="0" applyNumberFormat="1" applyFont="1" applyFill="1" applyBorder="1" applyAlignment="1" applyProtection="1">
      <alignment horizontal="center" vertical="center"/>
    </xf>
    <xf numFmtId="0" fontId="10" fillId="5" borderId="15" xfId="0" applyFont="1" applyFill="1" applyBorder="1" applyAlignment="1">
      <alignment horizontal="center" vertical="center" wrapText="1"/>
    </xf>
    <xf numFmtId="168" fontId="10" fillId="5" borderId="10" xfId="19" applyNumberFormat="1" applyFont="1" applyFill="1" applyBorder="1" applyAlignment="1" applyProtection="1">
      <alignment horizontal="center"/>
    </xf>
    <xf numFmtId="1" fontId="10" fillId="5" borderId="0" xfId="0" applyNumberFormat="1" applyFont="1" applyFill="1" applyBorder="1" applyAlignment="1" applyProtection="1">
      <alignment horizontal="center"/>
    </xf>
    <xf numFmtId="3" fontId="10" fillId="5" borderId="11" xfId="0" applyNumberFormat="1" applyFont="1" applyFill="1" applyBorder="1" applyAlignment="1" applyProtection="1">
      <alignment horizontal="center" vertical="center"/>
    </xf>
    <xf numFmtId="0" fontId="10" fillId="5" borderId="13" xfId="0" applyFont="1" applyFill="1" applyBorder="1" applyAlignment="1">
      <alignment horizontal="center" vertical="center" wrapText="1"/>
    </xf>
    <xf numFmtId="3" fontId="10" fillId="5" borderId="7" xfId="0" applyNumberFormat="1" applyFont="1" applyFill="1" applyBorder="1" applyAlignment="1" applyProtection="1">
      <alignment horizontal="center" vertical="center"/>
    </xf>
    <xf numFmtId="168" fontId="10" fillId="5" borderId="14" xfId="19" applyNumberFormat="1" applyFont="1" applyFill="1" applyBorder="1" applyAlignment="1">
      <alignment horizontal="center"/>
    </xf>
    <xf numFmtId="3" fontId="10" fillId="5" borderId="8" xfId="0" applyNumberFormat="1" applyFont="1" applyFill="1" applyBorder="1" applyAlignment="1" applyProtection="1">
      <alignment horizontal="center" vertical="center"/>
    </xf>
    <xf numFmtId="1" fontId="10" fillId="5" borderId="7" xfId="0" applyNumberFormat="1" applyFont="1" applyFill="1" applyBorder="1" applyAlignment="1" applyProtection="1">
      <alignment horizontal="center"/>
    </xf>
    <xf numFmtId="3" fontId="11" fillId="5" borderId="13" xfId="0" applyNumberFormat="1" applyFont="1" applyFill="1" applyBorder="1" applyAlignment="1" applyProtection="1">
      <alignment horizontal="center" vertical="center"/>
    </xf>
    <xf numFmtId="168" fontId="11" fillId="5" borderId="12" xfId="19" applyNumberFormat="1" applyFont="1" applyFill="1" applyBorder="1" applyAlignment="1" applyProtection="1">
      <alignment horizontal="center" vertical="center"/>
    </xf>
    <xf numFmtId="3" fontId="11" fillId="5" borderId="11" xfId="0" applyNumberFormat="1" applyFont="1" applyFill="1" applyBorder="1" applyAlignment="1" applyProtection="1">
      <alignment horizontal="center" vertical="center"/>
    </xf>
    <xf numFmtId="0" fontId="11" fillId="5" borderId="13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 wrapText="1"/>
    </xf>
    <xf numFmtId="3" fontId="10" fillId="3" borderId="8" xfId="0" applyNumberFormat="1" applyFont="1" applyFill="1" applyBorder="1" applyAlignment="1" applyProtection="1">
      <alignment horizontal="center"/>
    </xf>
    <xf numFmtId="3" fontId="10" fillId="5" borderId="10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/>
    <xf numFmtId="3" fontId="10" fillId="0" borderId="0" xfId="0" applyNumberFormat="1" applyFont="1" applyFill="1" applyBorder="1"/>
    <xf numFmtId="4" fontId="10" fillId="0" borderId="0" xfId="0" applyNumberFormat="1" applyFont="1" applyFill="1" applyBorder="1"/>
    <xf numFmtId="3" fontId="10" fillId="0" borderId="7" xfId="0" applyNumberFormat="1" applyFont="1" applyFill="1" applyBorder="1" applyAlignment="1" applyProtection="1">
      <alignment horizontal="center"/>
    </xf>
    <xf numFmtId="168" fontId="10" fillId="0" borderId="14" xfId="19" applyNumberFormat="1" applyFont="1" applyFill="1" applyBorder="1" applyAlignment="1" applyProtection="1">
      <alignment horizontal="center" vertical="center"/>
    </xf>
    <xf numFmtId="3" fontId="10" fillId="0" borderId="9" xfId="0" applyNumberFormat="1" applyFont="1" applyFill="1" applyBorder="1" applyAlignment="1" applyProtection="1">
      <alignment horizontal="center"/>
    </xf>
    <xf numFmtId="1" fontId="10" fillId="0" borderId="14" xfId="0" applyNumberFormat="1" applyFont="1" applyFill="1" applyBorder="1" applyAlignment="1" applyProtection="1">
      <alignment horizontal="center"/>
    </xf>
    <xf numFmtId="3" fontId="10" fillId="0" borderId="8" xfId="0" applyNumberFormat="1" applyFont="1" applyFill="1" applyBorder="1" applyAlignment="1" applyProtection="1">
      <alignment horizontal="center"/>
    </xf>
    <xf numFmtId="11" fontId="10" fillId="0" borderId="0" xfId="0" applyNumberFormat="1" applyFont="1" applyFill="1" applyAlignment="1"/>
    <xf numFmtId="3" fontId="10" fillId="3" borderId="14" xfId="0" applyNumberFormat="1" applyFont="1" applyFill="1" applyBorder="1" applyAlignment="1" applyProtection="1">
      <alignment horizontal="center"/>
    </xf>
    <xf numFmtId="1" fontId="10" fillId="3" borderId="8" xfId="0" applyNumberFormat="1" applyFont="1" applyFill="1" applyBorder="1" applyAlignment="1" applyProtection="1">
      <alignment horizontal="center"/>
    </xf>
    <xf numFmtId="2" fontId="10" fillId="0" borderId="0" xfId="0" applyNumberFormat="1" applyFont="1" applyFill="1"/>
    <xf numFmtId="164" fontId="10" fillId="0" borderId="7" xfId="5" applyFont="1" applyFill="1" applyBorder="1" applyAlignment="1">
      <alignment horizontal="center"/>
    </xf>
    <xf numFmtId="167" fontId="10" fillId="0" borderId="14" xfId="5" applyNumberFormat="1" applyFont="1" applyFill="1" applyBorder="1" applyAlignment="1">
      <alignment horizontal="center"/>
    </xf>
    <xf numFmtId="167" fontId="10" fillId="0" borderId="9" xfId="5" applyNumberFormat="1" applyFont="1" applyFill="1" applyBorder="1" applyAlignment="1">
      <alignment horizontal="center"/>
    </xf>
    <xf numFmtId="164" fontId="10" fillId="5" borderId="10" xfId="5" applyFont="1" applyFill="1" applyBorder="1" applyAlignment="1" applyProtection="1">
      <alignment horizontal="center" vertical="center"/>
    </xf>
    <xf numFmtId="167" fontId="10" fillId="5" borderId="10" xfId="5" applyNumberFormat="1" applyFont="1" applyFill="1" applyBorder="1" applyAlignment="1" applyProtection="1">
      <alignment horizontal="center"/>
    </xf>
    <xf numFmtId="167" fontId="10" fillId="5" borderId="15" xfId="5" applyNumberFormat="1" applyFont="1" applyFill="1" applyBorder="1" applyAlignment="1" applyProtection="1">
      <alignment horizontal="center"/>
    </xf>
    <xf numFmtId="164" fontId="10" fillId="0" borderId="10" xfId="5" applyFont="1" applyFill="1" applyBorder="1" applyAlignment="1">
      <alignment horizontal="center"/>
    </xf>
    <xf numFmtId="167" fontId="10" fillId="0" borderId="10" xfId="5" applyNumberFormat="1" applyFont="1" applyFill="1" applyBorder="1" applyAlignment="1">
      <alignment horizontal="center"/>
    </xf>
    <xf numFmtId="167" fontId="10" fillId="0" borderId="0" xfId="5" applyNumberFormat="1" applyFont="1" applyFill="1" applyBorder="1" applyAlignment="1">
      <alignment horizontal="center"/>
    </xf>
    <xf numFmtId="167" fontId="10" fillId="5" borderId="12" xfId="5" applyNumberFormat="1" applyFont="1" applyFill="1" applyBorder="1" applyAlignment="1" applyProtection="1">
      <alignment horizontal="center" vertical="center"/>
    </xf>
    <xf numFmtId="167" fontId="10" fillId="5" borderId="11" xfId="5" applyNumberFormat="1" applyFont="1" applyFill="1" applyBorder="1" applyAlignment="1" applyProtection="1">
      <alignment horizontal="center" vertical="center"/>
    </xf>
    <xf numFmtId="164" fontId="10" fillId="5" borderId="7" xfId="5" applyFont="1" applyFill="1" applyBorder="1" applyAlignment="1" applyProtection="1">
      <alignment horizontal="center" vertical="center"/>
    </xf>
    <xf numFmtId="167" fontId="10" fillId="5" borderId="14" xfId="5" applyNumberFormat="1" applyFont="1" applyFill="1" applyBorder="1" applyAlignment="1">
      <alignment horizontal="center"/>
    </xf>
    <xf numFmtId="167" fontId="10" fillId="5" borderId="8" xfId="5" applyNumberFormat="1" applyFont="1" applyFill="1" applyBorder="1" applyAlignment="1" applyProtection="1">
      <alignment horizontal="center" vertical="center"/>
    </xf>
    <xf numFmtId="164" fontId="10" fillId="0" borderId="6" xfId="5" applyFont="1" applyFill="1" applyBorder="1" applyAlignment="1">
      <alignment horizontal="center"/>
    </xf>
    <xf numFmtId="164" fontId="10" fillId="5" borderId="13" xfId="5" applyFont="1" applyFill="1" applyBorder="1" applyAlignment="1" applyProtection="1">
      <alignment horizontal="center" vertical="center"/>
    </xf>
    <xf numFmtId="167" fontId="11" fillId="5" borderId="12" xfId="5" applyNumberFormat="1" applyFont="1" applyFill="1" applyBorder="1" applyAlignment="1" applyProtection="1">
      <alignment horizontal="center" vertical="center"/>
    </xf>
    <xf numFmtId="164" fontId="11" fillId="5" borderId="11" xfId="5" applyFont="1" applyFill="1" applyBorder="1" applyAlignment="1" applyProtection="1">
      <alignment horizontal="center" vertical="center"/>
    </xf>
    <xf numFmtId="164" fontId="11" fillId="5" borderId="13" xfId="5" applyFont="1" applyFill="1" applyBorder="1" applyAlignment="1" applyProtection="1">
      <alignment horizontal="center" vertical="center"/>
    </xf>
    <xf numFmtId="0" fontId="10" fillId="0" borderId="0" xfId="10" applyFont="1" applyAlignment="1">
      <alignment horizontal="center" vertical="center"/>
    </xf>
    <xf numFmtId="9" fontId="10" fillId="0" borderId="0" xfId="18" applyFont="1" applyAlignment="1">
      <alignment horizontal="center" vertical="center"/>
    </xf>
    <xf numFmtId="0" fontId="12" fillId="0" borderId="0" xfId="10" applyFont="1"/>
    <xf numFmtId="3" fontId="10" fillId="5" borderId="7" xfId="0" applyNumberFormat="1" applyFont="1" applyFill="1" applyBorder="1" applyAlignment="1" applyProtection="1">
      <alignment horizontal="center"/>
    </xf>
    <xf numFmtId="167" fontId="10" fillId="5" borderId="14" xfId="5" applyNumberFormat="1" applyFont="1" applyFill="1" applyBorder="1" applyAlignment="1">
      <alignment horizontal="right"/>
    </xf>
    <xf numFmtId="168" fontId="11" fillId="5" borderId="12" xfId="19" applyNumberFormat="1" applyFont="1" applyFill="1" applyBorder="1" applyAlignment="1" applyProtection="1">
      <alignment horizontal="right" vertical="center"/>
    </xf>
    <xf numFmtId="0" fontId="24" fillId="0" borderId="0" xfId="0" applyFont="1"/>
    <xf numFmtId="0" fontId="25" fillId="4" borderId="0" xfId="0" applyFont="1" applyFill="1" applyAlignment="1">
      <alignment vertical="center"/>
    </xf>
    <xf numFmtId="0" fontId="26" fillId="0" borderId="0" xfId="0" applyFont="1"/>
    <xf numFmtId="0" fontId="25" fillId="4" borderId="0" xfId="0" applyFont="1" applyFill="1" applyAlignment="1">
      <alignment vertical="center" wrapText="1"/>
    </xf>
    <xf numFmtId="0" fontId="29" fillId="3" borderId="2" xfId="0" applyFont="1" applyFill="1" applyBorder="1" applyAlignment="1">
      <alignment horizontal="center" vertical="center"/>
    </xf>
    <xf numFmtId="0" fontId="29" fillId="3" borderId="5" xfId="0" applyFont="1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5" fillId="5" borderId="13" xfId="0" applyFont="1" applyFill="1" applyBorder="1" applyAlignment="1">
      <alignment horizontal="center" vertical="center" wrapText="1"/>
    </xf>
    <xf numFmtId="3" fontId="25" fillId="5" borderId="11" xfId="0" applyNumberFormat="1" applyFont="1" applyFill="1" applyBorder="1" applyAlignment="1">
      <alignment horizontal="center" vertical="center"/>
    </xf>
    <xf numFmtId="168" fontId="25" fillId="5" borderId="12" xfId="18" applyNumberFormat="1" applyFont="1" applyFill="1" applyBorder="1" applyAlignment="1" applyProtection="1">
      <alignment horizontal="center" vertical="center"/>
    </xf>
    <xf numFmtId="3" fontId="25" fillId="5" borderId="13" xfId="0" applyNumberFormat="1" applyFont="1" applyFill="1" applyBorder="1" applyAlignment="1">
      <alignment horizontal="center" vertical="center"/>
    </xf>
    <xf numFmtId="0" fontId="26" fillId="0" borderId="6" xfId="0" applyFont="1" applyBorder="1" applyAlignment="1">
      <alignment horizontal="center"/>
    </xf>
    <xf numFmtId="3" fontId="26" fillId="0" borderId="0" xfId="0" applyNumberFormat="1" applyFont="1" applyAlignment="1">
      <alignment horizontal="center"/>
    </xf>
    <xf numFmtId="168" fontId="26" fillId="0" borderId="10" xfId="18" applyNumberFormat="1" applyFont="1" applyFill="1" applyBorder="1" applyAlignment="1">
      <alignment horizontal="center"/>
    </xf>
    <xf numFmtId="3" fontId="26" fillId="0" borderId="6" xfId="0" applyNumberFormat="1" applyFont="1" applyBorder="1" applyAlignment="1">
      <alignment horizontal="center"/>
    </xf>
    <xf numFmtId="1" fontId="26" fillId="5" borderId="7" xfId="0" applyNumberFormat="1" applyFont="1" applyFill="1" applyBorder="1" applyAlignment="1">
      <alignment horizontal="center"/>
    </xf>
    <xf numFmtId="3" fontId="26" fillId="5" borderId="8" xfId="0" applyNumberFormat="1" applyFont="1" applyFill="1" applyBorder="1" applyAlignment="1">
      <alignment horizontal="center" vertical="center"/>
    </xf>
    <xf numFmtId="168" fontId="26" fillId="5" borderId="14" xfId="18" applyNumberFormat="1" applyFont="1" applyFill="1" applyBorder="1" applyAlignment="1">
      <alignment horizontal="center"/>
    </xf>
    <xf numFmtId="3" fontId="26" fillId="5" borderId="7" xfId="0" applyNumberFormat="1" applyFont="1" applyFill="1" applyBorder="1" applyAlignment="1">
      <alignment horizontal="center" vertical="center"/>
    </xf>
    <xf numFmtId="1" fontId="26" fillId="0" borderId="0" xfId="0" applyNumberFormat="1" applyFont="1"/>
    <xf numFmtId="0" fontId="26" fillId="5" borderId="13" xfId="0" applyFont="1" applyFill="1" applyBorder="1" applyAlignment="1">
      <alignment horizontal="center" vertical="center" wrapText="1"/>
    </xf>
    <xf numFmtId="3" fontId="26" fillId="5" borderId="11" xfId="0" applyNumberFormat="1" applyFont="1" applyFill="1" applyBorder="1" applyAlignment="1">
      <alignment horizontal="center" vertical="center"/>
    </xf>
    <xf numFmtId="3" fontId="26" fillId="5" borderId="13" xfId="0" applyNumberFormat="1" applyFont="1" applyFill="1" applyBorder="1" applyAlignment="1">
      <alignment horizontal="center" vertical="center"/>
    </xf>
    <xf numFmtId="4" fontId="26" fillId="0" borderId="0" xfId="0" applyNumberFormat="1" applyFont="1"/>
    <xf numFmtId="3" fontId="26" fillId="0" borderId="0" xfId="0" applyNumberFormat="1" applyFont="1"/>
    <xf numFmtId="168" fontId="26" fillId="5" borderId="12" xfId="18" applyNumberFormat="1" applyFont="1" applyFill="1" applyBorder="1" applyAlignment="1" applyProtection="1">
      <alignment horizontal="center" vertical="center"/>
    </xf>
    <xf numFmtId="3" fontId="26" fillId="5" borderId="10" xfId="0" applyNumberFormat="1" applyFont="1" applyFill="1" applyBorder="1" applyAlignment="1">
      <alignment horizontal="center" vertical="center"/>
    </xf>
    <xf numFmtId="3" fontId="26" fillId="0" borderId="10" xfId="0" applyNumberFormat="1" applyFont="1" applyBorder="1" applyAlignment="1">
      <alignment horizontal="center"/>
    </xf>
    <xf numFmtId="1" fontId="26" fillId="5" borderId="0" xfId="0" applyNumberFormat="1" applyFont="1" applyFill="1" applyAlignment="1">
      <alignment horizontal="center"/>
    </xf>
    <xf numFmtId="3" fontId="26" fillId="5" borderId="15" xfId="0" applyNumberFormat="1" applyFont="1" applyFill="1" applyBorder="1" applyAlignment="1">
      <alignment horizontal="center"/>
    </xf>
    <xf numFmtId="168" fontId="26" fillId="5" borderId="10" xfId="18" applyNumberFormat="1" applyFont="1" applyFill="1" applyBorder="1" applyAlignment="1" applyProtection="1">
      <alignment horizontal="center"/>
    </xf>
    <xf numFmtId="168" fontId="26" fillId="5" borderId="14" xfId="18" applyNumberFormat="1" applyFont="1" applyFill="1" applyBorder="1" applyAlignment="1" applyProtection="1">
      <alignment horizontal="center"/>
    </xf>
    <xf numFmtId="0" fontId="26" fillId="0" borderId="7" xfId="0" applyFont="1" applyBorder="1" applyAlignment="1">
      <alignment horizontal="center"/>
    </xf>
    <xf numFmtId="3" fontId="26" fillId="0" borderId="9" xfId="0" applyNumberFormat="1" applyFont="1" applyBorder="1" applyAlignment="1">
      <alignment horizontal="center"/>
    </xf>
    <xf numFmtId="168" fontId="26" fillId="0" borderId="14" xfId="18" applyNumberFormat="1" applyFont="1" applyFill="1" applyBorder="1" applyAlignment="1">
      <alignment horizontal="center"/>
    </xf>
    <xf numFmtId="3" fontId="26" fillId="0" borderId="7" xfId="0" applyNumberFormat="1" applyFont="1" applyBorder="1" applyAlignment="1">
      <alignment horizontal="center"/>
    </xf>
    <xf numFmtId="0" fontId="29" fillId="3" borderId="2" xfId="10" applyFont="1" applyFill="1" applyBorder="1" applyAlignment="1">
      <alignment horizontal="center" vertical="center"/>
    </xf>
    <xf numFmtId="0" fontId="29" fillId="3" borderId="5" xfId="10" applyFont="1" applyFill="1" applyBorder="1" applyAlignment="1">
      <alignment horizontal="center" vertical="center"/>
    </xf>
    <xf numFmtId="1" fontId="26" fillId="5" borderId="0" xfId="10" applyNumberFormat="1" applyFont="1" applyFill="1" applyAlignment="1">
      <alignment horizontal="center"/>
    </xf>
    <xf numFmtId="3" fontId="26" fillId="5" borderId="15" xfId="10" applyNumberFormat="1" applyFont="1" applyFill="1" applyBorder="1" applyAlignment="1">
      <alignment horizontal="center"/>
    </xf>
    <xf numFmtId="3" fontId="26" fillId="5" borderId="10" xfId="18" applyNumberFormat="1" applyFont="1" applyFill="1" applyBorder="1" applyAlignment="1" applyProtection="1">
      <alignment horizontal="center"/>
    </xf>
    <xf numFmtId="0" fontId="26" fillId="0" borderId="7" xfId="10" applyFont="1" applyBorder="1" applyAlignment="1">
      <alignment horizontal="center"/>
    </xf>
    <xf numFmtId="3" fontId="26" fillId="0" borderId="8" xfId="10" applyNumberFormat="1" applyFont="1" applyBorder="1" applyAlignment="1">
      <alignment horizontal="center"/>
    </xf>
    <xf numFmtId="3" fontId="26" fillId="0" borderId="14" xfId="18" applyNumberFormat="1" applyFont="1" applyFill="1" applyBorder="1" applyAlignment="1">
      <alignment horizontal="center"/>
    </xf>
    <xf numFmtId="0" fontId="26" fillId="0" borderId="6" xfId="10" applyFont="1" applyBorder="1" applyAlignment="1">
      <alignment horizontal="center"/>
    </xf>
    <xf numFmtId="3" fontId="26" fillId="0" borderId="0" xfId="10" applyNumberFormat="1" applyFont="1" applyAlignment="1">
      <alignment horizontal="center"/>
    </xf>
    <xf numFmtId="3" fontId="26" fillId="0" borderId="10" xfId="18" applyNumberFormat="1" applyFont="1" applyFill="1" applyBorder="1" applyAlignment="1">
      <alignment horizontal="center"/>
    </xf>
    <xf numFmtId="0" fontId="26" fillId="0" borderId="0" xfId="10" applyFont="1"/>
    <xf numFmtId="0" fontId="24" fillId="0" borderId="0" xfId="10" applyFont="1"/>
    <xf numFmtId="0" fontId="25" fillId="4" borderId="0" xfId="10" applyFont="1" applyFill="1" applyAlignment="1">
      <alignment vertical="center"/>
    </xf>
    <xf numFmtId="0" fontId="25" fillId="4" borderId="0" xfId="10" applyFont="1" applyFill="1" applyAlignment="1">
      <alignment vertical="center" wrapText="1"/>
    </xf>
    <xf numFmtId="0" fontId="25" fillId="5" borderId="13" xfId="10" applyFont="1" applyFill="1" applyBorder="1" applyAlignment="1">
      <alignment horizontal="center" vertical="center" wrapText="1"/>
    </xf>
    <xf numFmtId="3" fontId="25" fillId="5" borderId="11" xfId="10" applyNumberFormat="1" applyFont="1" applyFill="1" applyBorder="1" applyAlignment="1">
      <alignment horizontal="center" vertical="center"/>
    </xf>
    <xf numFmtId="3" fontId="25" fillId="5" borderId="13" xfId="10" applyNumberFormat="1" applyFont="1" applyFill="1" applyBorder="1" applyAlignment="1">
      <alignment horizontal="center" vertical="center"/>
    </xf>
    <xf numFmtId="3" fontId="26" fillId="0" borderId="6" xfId="10" applyNumberFormat="1" applyFont="1" applyBorder="1" applyAlignment="1">
      <alignment horizontal="center"/>
    </xf>
    <xf numFmtId="1" fontId="26" fillId="5" borderId="7" xfId="10" applyNumberFormat="1" applyFont="1" applyFill="1" applyBorder="1" applyAlignment="1">
      <alignment horizontal="center"/>
    </xf>
    <xf numFmtId="3" fontId="26" fillId="5" borderId="8" xfId="10" applyNumberFormat="1" applyFont="1" applyFill="1" applyBorder="1" applyAlignment="1">
      <alignment horizontal="center" vertical="center"/>
    </xf>
    <xf numFmtId="3" fontId="26" fillId="5" borderId="7" xfId="10" applyNumberFormat="1" applyFont="1" applyFill="1" applyBorder="1" applyAlignment="1">
      <alignment horizontal="center" vertical="center"/>
    </xf>
    <xf numFmtId="1" fontId="26" fillId="0" borderId="0" xfId="10" applyNumberFormat="1" applyFont="1"/>
    <xf numFmtId="165" fontId="26" fillId="0" borderId="0" xfId="10" applyNumberFormat="1" applyFont="1" applyAlignment="1">
      <alignment horizontal="center"/>
    </xf>
    <xf numFmtId="0" fontId="26" fillId="5" borderId="13" xfId="10" applyFont="1" applyFill="1" applyBorder="1" applyAlignment="1">
      <alignment horizontal="center" vertical="center" wrapText="1"/>
    </xf>
    <xf numFmtId="3" fontId="26" fillId="5" borderId="11" xfId="10" applyNumberFormat="1" applyFont="1" applyFill="1" applyBorder="1" applyAlignment="1">
      <alignment horizontal="center" vertical="center"/>
    </xf>
    <xf numFmtId="3" fontId="26" fillId="5" borderId="13" xfId="10" applyNumberFormat="1" applyFont="1" applyFill="1" applyBorder="1" applyAlignment="1">
      <alignment horizontal="center" vertical="center"/>
    </xf>
    <xf numFmtId="3" fontId="26" fillId="5" borderId="10" xfId="10" applyNumberFormat="1" applyFont="1" applyFill="1" applyBorder="1" applyAlignment="1">
      <alignment horizontal="center"/>
    </xf>
    <xf numFmtId="3" fontId="26" fillId="0" borderId="7" xfId="10" applyNumberFormat="1" applyFont="1" applyBorder="1" applyAlignment="1">
      <alignment horizontal="center"/>
    </xf>
    <xf numFmtId="0" fontId="24" fillId="0" borderId="0" xfId="15" applyFont="1"/>
    <xf numFmtId="0" fontId="25" fillId="4" borderId="0" xfId="15" applyFont="1" applyFill="1" applyAlignment="1">
      <alignment vertical="center"/>
    </xf>
    <xf numFmtId="0" fontId="26" fillId="0" borderId="0" xfId="15" applyFont="1"/>
    <xf numFmtId="0" fontId="25" fillId="4" borderId="0" xfId="15" applyFont="1" applyFill="1" applyAlignment="1">
      <alignment vertical="center" wrapText="1"/>
    </xf>
    <xf numFmtId="0" fontId="29" fillId="3" borderId="2" xfId="15" applyFont="1" applyFill="1" applyBorder="1" applyAlignment="1">
      <alignment horizontal="center" vertical="center"/>
    </xf>
    <xf numFmtId="0" fontId="29" fillId="3" borderId="5" xfId="15" applyFont="1" applyFill="1" applyBorder="1" applyAlignment="1">
      <alignment horizontal="center" vertical="center"/>
    </xf>
    <xf numFmtId="0" fontId="25" fillId="5" borderId="13" xfId="15" applyFont="1" applyFill="1" applyBorder="1" applyAlignment="1">
      <alignment horizontal="center" vertical="center" wrapText="1"/>
    </xf>
    <xf numFmtId="3" fontId="25" fillId="5" borderId="11" xfId="15" applyNumberFormat="1" applyFont="1" applyFill="1" applyBorder="1" applyAlignment="1">
      <alignment horizontal="center" vertical="center"/>
    </xf>
    <xf numFmtId="3" fontId="25" fillId="5" borderId="13" xfId="15" applyNumberFormat="1" applyFont="1" applyFill="1" applyBorder="1" applyAlignment="1">
      <alignment horizontal="center" vertical="center"/>
    </xf>
    <xf numFmtId="0" fontId="26" fillId="0" borderId="6" xfId="15" applyFont="1" applyBorder="1" applyAlignment="1">
      <alignment horizontal="center"/>
    </xf>
    <xf numFmtId="3" fontId="26" fillId="0" borderId="0" xfId="15" applyNumberFormat="1" applyFont="1" applyAlignment="1">
      <alignment horizontal="center"/>
    </xf>
    <xf numFmtId="3" fontId="26" fillId="0" borderId="6" xfId="15" applyNumberFormat="1" applyFont="1" applyBorder="1" applyAlignment="1">
      <alignment horizontal="center"/>
    </xf>
    <xf numFmtId="1" fontId="26" fillId="5" borderId="7" xfId="15" applyNumberFormat="1" applyFont="1" applyFill="1" applyBorder="1" applyAlignment="1">
      <alignment horizontal="center"/>
    </xf>
    <xf numFmtId="3" fontId="26" fillId="5" borderId="8" xfId="15" applyNumberFormat="1" applyFont="1" applyFill="1" applyBorder="1" applyAlignment="1">
      <alignment horizontal="center" vertical="center"/>
    </xf>
    <xf numFmtId="3" fontId="26" fillId="5" borderId="7" xfId="15" applyNumberFormat="1" applyFont="1" applyFill="1" applyBorder="1" applyAlignment="1">
      <alignment horizontal="center" vertical="center"/>
    </xf>
    <xf numFmtId="1" fontId="26" fillId="0" borderId="0" xfId="15" applyNumberFormat="1" applyFont="1"/>
    <xf numFmtId="165" fontId="26" fillId="0" borderId="0" xfId="15" applyNumberFormat="1" applyFont="1" applyAlignment="1">
      <alignment horizontal="center"/>
    </xf>
    <xf numFmtId="0" fontId="26" fillId="5" borderId="13" xfId="15" applyFont="1" applyFill="1" applyBorder="1" applyAlignment="1">
      <alignment horizontal="center" vertical="center" wrapText="1"/>
    </xf>
    <xf numFmtId="3" fontId="26" fillId="5" borderId="11" xfId="15" applyNumberFormat="1" applyFont="1" applyFill="1" applyBorder="1" applyAlignment="1">
      <alignment horizontal="center" vertical="center"/>
    </xf>
    <xf numFmtId="168" fontId="26" fillId="6" borderId="12" xfId="0" applyNumberFormat="1" applyFont="1" applyFill="1" applyBorder="1" applyAlignment="1">
      <alignment horizontal="center" vertical="center"/>
    </xf>
    <xf numFmtId="3" fontId="26" fillId="5" borderId="13" xfId="15" applyNumberFormat="1" applyFont="1" applyFill="1" applyBorder="1" applyAlignment="1">
      <alignment horizontal="center" vertical="center"/>
    </xf>
    <xf numFmtId="168" fontId="26" fillId="0" borderId="10" xfId="0" applyNumberFormat="1" applyFont="1" applyBorder="1" applyAlignment="1">
      <alignment horizontal="center"/>
    </xf>
    <xf numFmtId="168" fontId="26" fillId="6" borderId="14" xfId="0" applyNumberFormat="1" applyFont="1" applyFill="1" applyBorder="1" applyAlignment="1">
      <alignment horizontal="center"/>
    </xf>
    <xf numFmtId="1" fontId="26" fillId="5" borderId="0" xfId="15" applyNumberFormat="1" applyFont="1" applyFill="1" applyAlignment="1">
      <alignment horizontal="center"/>
    </xf>
    <xf numFmtId="3" fontId="26" fillId="5" borderId="15" xfId="15" applyNumberFormat="1" applyFont="1" applyFill="1" applyBorder="1" applyAlignment="1">
      <alignment horizontal="center"/>
    </xf>
    <xf numFmtId="3" fontId="26" fillId="5" borderId="10" xfId="15" applyNumberFormat="1" applyFont="1" applyFill="1" applyBorder="1" applyAlignment="1">
      <alignment horizontal="center"/>
    </xf>
    <xf numFmtId="0" fontId="26" fillId="0" borderId="7" xfId="15" applyFont="1" applyBorder="1" applyAlignment="1">
      <alignment horizontal="center"/>
    </xf>
    <xf numFmtId="3" fontId="26" fillId="0" borderId="8" xfId="15" applyNumberFormat="1" applyFont="1" applyBorder="1" applyAlignment="1">
      <alignment horizontal="center"/>
    </xf>
    <xf numFmtId="3" fontId="26" fillId="0" borderId="7" xfId="15" applyNumberFormat="1" applyFont="1" applyBorder="1" applyAlignment="1">
      <alignment horizontal="center"/>
    </xf>
    <xf numFmtId="0" fontId="28" fillId="7" borderId="8" xfId="10" applyFont="1" applyFill="1" applyBorder="1" applyAlignment="1">
      <alignment horizontal="center" vertical="center"/>
    </xf>
    <xf numFmtId="0" fontId="28" fillId="7" borderId="14" xfId="10" applyFont="1" applyFill="1" applyBorder="1" applyAlignment="1">
      <alignment horizontal="center" vertical="center"/>
    </xf>
    <xf numFmtId="1" fontId="26" fillId="6" borderId="0" xfId="10" applyNumberFormat="1" applyFont="1" applyFill="1" applyAlignment="1">
      <alignment horizontal="center"/>
    </xf>
    <xf numFmtId="3" fontId="26" fillId="6" borderId="15" xfId="10" applyNumberFormat="1" applyFont="1" applyFill="1" applyBorder="1" applyAlignment="1">
      <alignment horizontal="center"/>
    </xf>
    <xf numFmtId="168" fontId="26" fillId="6" borderId="10" xfId="10" applyNumberFormat="1" applyFont="1" applyFill="1" applyBorder="1" applyAlignment="1">
      <alignment horizontal="center"/>
    </xf>
    <xf numFmtId="3" fontId="26" fillId="6" borderId="0" xfId="10" applyNumberFormat="1" applyFont="1" applyFill="1" applyAlignment="1">
      <alignment horizontal="center"/>
    </xf>
    <xf numFmtId="3" fontId="26" fillId="6" borderId="10" xfId="10" applyNumberFormat="1" applyFont="1" applyFill="1" applyBorder="1" applyAlignment="1">
      <alignment horizontal="center"/>
    </xf>
    <xf numFmtId="168" fontId="26" fillId="0" borderId="14" xfId="10" applyNumberFormat="1" applyFont="1" applyBorder="1" applyAlignment="1">
      <alignment horizontal="center"/>
    </xf>
    <xf numFmtId="3" fontId="26" fillId="0" borderId="14" xfId="10" applyNumberFormat="1" applyFont="1" applyBorder="1" applyAlignment="1">
      <alignment horizontal="center"/>
    </xf>
    <xf numFmtId="3" fontId="26" fillId="0" borderId="0" xfId="10" applyNumberFormat="1" applyFont="1" applyAlignment="1">
      <alignment horizontal="center" vertical="center"/>
    </xf>
    <xf numFmtId="9" fontId="26" fillId="0" borderId="0" xfId="18" applyFont="1" applyAlignment="1">
      <alignment horizontal="center" vertical="center"/>
    </xf>
    <xf numFmtId="3" fontId="26" fillId="5" borderId="6" xfId="10" applyNumberFormat="1" applyFont="1" applyFill="1" applyBorder="1" applyAlignment="1">
      <alignment horizontal="center"/>
    </xf>
    <xf numFmtId="3" fontId="26" fillId="6" borderId="6" xfId="10" applyNumberFormat="1" applyFont="1" applyFill="1" applyBorder="1" applyAlignment="1">
      <alignment horizontal="center"/>
    </xf>
    <xf numFmtId="0" fontId="26" fillId="0" borderId="0" xfId="10" applyFont="1" applyAlignment="1">
      <alignment vertical="center"/>
    </xf>
    <xf numFmtId="0" fontId="29" fillId="3" borderId="2" xfId="10" applyFont="1" applyFill="1" applyBorder="1" applyAlignment="1">
      <alignment horizontal="center" vertical="center" wrapText="1"/>
    </xf>
    <xf numFmtId="0" fontId="29" fillId="3" borderId="5" xfId="10" applyFont="1" applyFill="1" applyBorder="1" applyAlignment="1">
      <alignment horizontal="center" vertical="center" wrapText="1"/>
    </xf>
    <xf numFmtId="3" fontId="25" fillId="5" borderId="11" xfId="10" applyNumberFormat="1" applyFont="1" applyFill="1" applyBorder="1" applyAlignment="1">
      <alignment horizontal="center" vertical="center" wrapText="1"/>
    </xf>
    <xf numFmtId="3" fontId="25" fillId="5" borderId="13" xfId="10" applyNumberFormat="1" applyFont="1" applyFill="1" applyBorder="1" applyAlignment="1">
      <alignment horizontal="center" vertical="center" wrapText="1"/>
    </xf>
    <xf numFmtId="3" fontId="26" fillId="0" borderId="0" xfId="10" applyNumberFormat="1" applyFont="1"/>
    <xf numFmtId="3" fontId="26" fillId="0" borderId="0" xfId="10" applyNumberFormat="1" applyFont="1" applyAlignment="1">
      <alignment horizontal="center" wrapText="1"/>
    </xf>
    <xf numFmtId="3" fontId="26" fillId="0" borderId="6" xfId="10" applyNumberFormat="1" applyFont="1" applyBorder="1" applyAlignment="1">
      <alignment horizontal="center" wrapText="1"/>
    </xf>
    <xf numFmtId="4" fontId="26" fillId="0" borderId="0" xfId="10" applyNumberFormat="1" applyFont="1"/>
    <xf numFmtId="3" fontId="26" fillId="5" borderId="8" xfId="10" applyNumberFormat="1" applyFont="1" applyFill="1" applyBorder="1" applyAlignment="1">
      <alignment horizontal="center" vertical="center" wrapText="1"/>
    </xf>
    <xf numFmtId="3" fontId="26" fillId="5" borderId="7" xfId="10" applyNumberFormat="1" applyFont="1" applyFill="1" applyBorder="1" applyAlignment="1">
      <alignment horizontal="center" vertical="center" wrapText="1"/>
    </xf>
    <xf numFmtId="1" fontId="26" fillId="0" borderId="0" xfId="10" applyNumberFormat="1" applyFont="1" applyAlignment="1">
      <alignment wrapText="1"/>
    </xf>
    <xf numFmtId="165" fontId="26" fillId="0" borderId="0" xfId="10" applyNumberFormat="1" applyFont="1" applyAlignment="1">
      <alignment horizontal="center" wrapText="1"/>
    </xf>
    <xf numFmtId="0" fontId="26" fillId="0" borderId="0" xfId="10" applyFont="1" applyAlignment="1">
      <alignment wrapText="1"/>
    </xf>
    <xf numFmtId="3" fontId="26" fillId="5" borderId="11" xfId="10" applyNumberFormat="1" applyFont="1" applyFill="1" applyBorder="1" applyAlignment="1">
      <alignment horizontal="center" vertical="center" wrapText="1"/>
    </xf>
    <xf numFmtId="3" fontId="26" fillId="5" borderId="13" xfId="10" applyNumberFormat="1" applyFont="1" applyFill="1" applyBorder="1" applyAlignment="1">
      <alignment horizontal="center" vertical="center" wrapText="1"/>
    </xf>
    <xf numFmtId="3" fontId="26" fillId="5" borderId="15" xfId="10" applyNumberFormat="1" applyFont="1" applyFill="1" applyBorder="1" applyAlignment="1">
      <alignment horizontal="center" wrapText="1"/>
    </xf>
    <xf numFmtId="3" fontId="26" fillId="5" borderId="10" xfId="10" applyNumberFormat="1" applyFont="1" applyFill="1" applyBorder="1" applyAlignment="1">
      <alignment horizontal="center" wrapText="1"/>
    </xf>
    <xf numFmtId="3" fontId="26" fillId="0" borderId="8" xfId="10" applyNumberFormat="1" applyFont="1" applyBorder="1" applyAlignment="1">
      <alignment horizontal="center" wrapText="1"/>
    </xf>
    <xf numFmtId="3" fontId="26" fillId="0" borderId="7" xfId="10" applyNumberFormat="1" applyFont="1" applyBorder="1" applyAlignment="1">
      <alignment horizontal="center" wrapText="1"/>
    </xf>
    <xf numFmtId="168" fontId="26" fillId="0" borderId="0" xfId="18" applyNumberFormat="1" applyFont="1"/>
    <xf numFmtId="0" fontId="28" fillId="7" borderId="8" xfId="10" applyFont="1" applyFill="1" applyBorder="1" applyAlignment="1">
      <alignment horizontal="center" vertical="center" wrapText="1"/>
    </xf>
    <xf numFmtId="0" fontId="28" fillId="7" borderId="14" xfId="10" applyFont="1" applyFill="1" applyBorder="1" applyAlignment="1">
      <alignment horizontal="center" vertical="center" wrapText="1"/>
    </xf>
    <xf numFmtId="43" fontId="12" fillId="0" borderId="0" xfId="7" applyFont="1" applyBorder="1" applyAlignment="1" applyProtection="1"/>
    <xf numFmtId="3" fontId="26" fillId="0" borderId="9" xfId="10" applyNumberFormat="1" applyFont="1" applyBorder="1" applyAlignment="1">
      <alignment horizontal="center"/>
    </xf>
    <xf numFmtId="3" fontId="12" fillId="0" borderId="0" xfId="14" applyNumberFormat="1"/>
    <xf numFmtId="168" fontId="25" fillId="5" borderId="12" xfId="18" applyNumberFormat="1" applyFont="1" applyFill="1" applyBorder="1" applyAlignment="1">
      <alignment horizontal="center" vertical="center"/>
    </xf>
    <xf numFmtId="168" fontId="26" fillId="0" borderId="10" xfId="18" applyNumberFormat="1" applyFont="1" applyFill="1" applyBorder="1" applyAlignment="1">
      <alignment horizontal="center" vertical="center"/>
    </xf>
    <xf numFmtId="168" fontId="26" fillId="5" borderId="14" xfId="18" applyNumberFormat="1" applyFont="1" applyFill="1" applyBorder="1" applyAlignment="1">
      <alignment horizontal="center" vertical="center"/>
    </xf>
    <xf numFmtId="168" fontId="26" fillId="5" borderId="12" xfId="18" applyNumberFormat="1" applyFont="1" applyFill="1" applyBorder="1" applyAlignment="1">
      <alignment horizontal="center"/>
    </xf>
    <xf numFmtId="9" fontId="26" fillId="0" borderId="0" xfId="18" applyFont="1"/>
    <xf numFmtId="1" fontId="26" fillId="5" borderId="8" xfId="10" applyNumberFormat="1" applyFont="1" applyFill="1" applyBorder="1" applyAlignment="1">
      <alignment horizontal="center"/>
    </xf>
    <xf numFmtId="3" fontId="26" fillId="5" borderId="9" xfId="10" applyNumberFormat="1" applyFont="1" applyFill="1" applyBorder="1" applyAlignment="1">
      <alignment horizontal="center"/>
    </xf>
    <xf numFmtId="3" fontId="26" fillId="5" borderId="14" xfId="10" applyNumberFormat="1" applyFont="1" applyFill="1" applyBorder="1" applyAlignment="1">
      <alignment horizontal="center"/>
    </xf>
    <xf numFmtId="168" fontId="26" fillId="0" borderId="10" xfId="18" applyNumberFormat="1" applyFont="1" applyBorder="1" applyAlignment="1">
      <alignment horizontal="center" vertical="center"/>
    </xf>
    <xf numFmtId="165" fontId="26" fillId="0" borderId="0" xfId="18" applyNumberFormat="1" applyFont="1"/>
    <xf numFmtId="0" fontId="26" fillId="0" borderId="0" xfId="10" applyFont="1" applyAlignment="1">
      <alignment vertical="center" wrapText="1"/>
    </xf>
    <xf numFmtId="168" fontId="26" fillId="0" borderId="0" xfId="18" applyNumberFormat="1" applyFont="1" applyFill="1" applyBorder="1" applyAlignment="1">
      <alignment horizontal="center"/>
    </xf>
    <xf numFmtId="0" fontId="26" fillId="0" borderId="0" xfId="10" applyFont="1" applyAlignment="1">
      <alignment horizontal="center"/>
    </xf>
    <xf numFmtId="168" fontId="25" fillId="5" borderId="12" xfId="19" applyNumberFormat="1" applyFont="1" applyFill="1" applyBorder="1" applyAlignment="1" applyProtection="1">
      <alignment horizontal="center" vertical="center"/>
    </xf>
    <xf numFmtId="168" fontId="26" fillId="0" borderId="10" xfId="19" applyNumberFormat="1" applyFont="1" applyFill="1" applyBorder="1" applyAlignment="1">
      <alignment horizontal="center"/>
    </xf>
    <xf numFmtId="168" fontId="26" fillId="5" borderId="14" xfId="19" applyNumberFormat="1" applyFont="1" applyFill="1" applyBorder="1" applyAlignment="1">
      <alignment horizontal="center"/>
    </xf>
    <xf numFmtId="165" fontId="26" fillId="0" borderId="0" xfId="0" applyNumberFormat="1" applyFont="1" applyAlignment="1">
      <alignment horizontal="center"/>
    </xf>
    <xf numFmtId="168" fontId="26" fillId="5" borderId="12" xfId="19" applyNumberFormat="1" applyFont="1" applyFill="1" applyBorder="1" applyAlignment="1" applyProtection="1">
      <alignment horizontal="center" vertical="center"/>
    </xf>
    <xf numFmtId="168" fontId="26" fillId="5" borderId="10" xfId="19" applyNumberFormat="1" applyFont="1" applyFill="1" applyBorder="1" applyAlignment="1" applyProtection="1">
      <alignment horizontal="center"/>
    </xf>
    <xf numFmtId="3" fontId="26" fillId="3" borderId="0" xfId="0" applyNumberFormat="1" applyFont="1" applyFill="1" applyAlignment="1">
      <alignment horizontal="center" vertical="center"/>
    </xf>
    <xf numFmtId="3" fontId="26" fillId="3" borderId="0" xfId="0" applyNumberFormat="1" applyFont="1" applyFill="1" applyAlignment="1">
      <alignment horizontal="center"/>
    </xf>
    <xf numFmtId="168" fontId="26" fillId="0" borderId="14" xfId="19" applyNumberFormat="1" applyFont="1" applyFill="1" applyBorder="1" applyAlignment="1">
      <alignment horizontal="center"/>
    </xf>
    <xf numFmtId="9" fontId="26" fillId="0" borderId="0" xfId="18" applyFont="1" applyFill="1" applyAlignment="1"/>
    <xf numFmtId="168" fontId="26" fillId="0" borderId="0" xfId="18" applyNumberFormat="1" applyFont="1" applyFill="1" applyAlignment="1"/>
    <xf numFmtId="0" fontId="13" fillId="0" borderId="0" xfId="11"/>
    <xf numFmtId="0" fontId="26" fillId="0" borderId="0" xfId="11" applyFont="1"/>
    <xf numFmtId="4" fontId="13" fillId="0" borderId="0" xfId="11" applyNumberFormat="1"/>
    <xf numFmtId="3" fontId="13" fillId="0" borderId="0" xfId="11" applyNumberFormat="1"/>
    <xf numFmtId="3" fontId="26" fillId="5" borderId="11" xfId="11" applyNumberFormat="1" applyFont="1" applyFill="1" applyBorder="1" applyAlignment="1">
      <alignment horizontal="center" vertical="center"/>
    </xf>
    <xf numFmtId="3" fontId="26" fillId="5" borderId="13" xfId="11" applyNumberFormat="1" applyFont="1" applyFill="1" applyBorder="1" applyAlignment="1">
      <alignment horizontal="center" vertical="center"/>
    </xf>
    <xf numFmtId="3" fontId="26" fillId="0" borderId="0" xfId="11" applyNumberFormat="1" applyFont="1" applyAlignment="1">
      <alignment horizontal="center"/>
    </xf>
    <xf numFmtId="3" fontId="26" fillId="0" borderId="6" xfId="11" applyNumberFormat="1" applyFont="1" applyBorder="1" applyAlignment="1">
      <alignment horizontal="center"/>
    </xf>
    <xf numFmtId="3" fontId="26" fillId="5" borderId="15" xfId="11" applyNumberFormat="1" applyFont="1" applyFill="1" applyBorder="1" applyAlignment="1">
      <alignment horizontal="center"/>
    </xf>
    <xf numFmtId="3" fontId="26" fillId="5" borderId="6" xfId="11" applyNumberFormat="1" applyFont="1" applyFill="1" applyBorder="1" applyAlignment="1">
      <alignment horizontal="center"/>
    </xf>
    <xf numFmtId="3" fontId="26" fillId="5" borderId="8" xfId="11" applyNumberFormat="1" applyFont="1" applyFill="1" applyBorder="1" applyAlignment="1">
      <alignment horizontal="center" vertical="center"/>
    </xf>
    <xf numFmtId="3" fontId="26" fillId="5" borderId="7" xfId="11" applyNumberFormat="1" applyFont="1" applyFill="1" applyBorder="1" applyAlignment="1">
      <alignment horizontal="center" vertical="center"/>
    </xf>
    <xf numFmtId="3" fontId="26" fillId="5" borderId="3" xfId="11" applyNumberFormat="1" applyFont="1" applyFill="1" applyBorder="1" applyAlignment="1">
      <alignment horizontal="center" vertical="center"/>
    </xf>
    <xf numFmtId="168" fontId="26" fillId="5" borderId="12" xfId="21" applyNumberFormat="1" applyFont="1" applyFill="1" applyBorder="1" applyAlignment="1" applyProtection="1">
      <alignment horizontal="center" vertical="center"/>
    </xf>
    <xf numFmtId="3" fontId="26" fillId="0" borderId="15" xfId="11" applyNumberFormat="1" applyFont="1" applyBorder="1" applyAlignment="1">
      <alignment horizontal="center"/>
    </xf>
    <xf numFmtId="168" fontId="26" fillId="0" borderId="10" xfId="21" applyNumberFormat="1" applyFont="1" applyFill="1" applyBorder="1" applyAlignment="1">
      <alignment horizontal="center"/>
    </xf>
    <xf numFmtId="168" fontId="26" fillId="5" borderId="10" xfId="21" applyNumberFormat="1" applyFont="1" applyFill="1" applyBorder="1" applyAlignment="1" applyProtection="1">
      <alignment horizontal="center"/>
    </xf>
    <xf numFmtId="3" fontId="26" fillId="5" borderId="10" xfId="11" applyNumberFormat="1" applyFont="1" applyFill="1" applyBorder="1" applyAlignment="1">
      <alignment horizontal="center"/>
    </xf>
    <xf numFmtId="3" fontId="26" fillId="0" borderId="9" xfId="11" applyNumberFormat="1" applyFont="1" applyBorder="1" applyAlignment="1">
      <alignment horizontal="center"/>
    </xf>
    <xf numFmtId="168" fontId="26" fillId="0" borderId="14" xfId="21" applyNumberFormat="1" applyFont="1" applyFill="1" applyBorder="1" applyAlignment="1">
      <alignment horizontal="center"/>
    </xf>
    <xf numFmtId="3" fontId="26" fillId="0" borderId="7" xfId="11" applyNumberFormat="1" applyFont="1" applyBorder="1" applyAlignment="1">
      <alignment horizontal="center"/>
    </xf>
    <xf numFmtId="3" fontId="26" fillId="6" borderId="13" xfId="10" applyNumberFormat="1" applyFont="1" applyFill="1" applyBorder="1" applyAlignment="1">
      <alignment horizontal="center"/>
    </xf>
    <xf numFmtId="0" fontId="29" fillId="3" borderId="4" xfId="10" applyFont="1" applyFill="1" applyBorder="1" applyAlignment="1">
      <alignment horizontal="center" vertical="center"/>
    </xf>
    <xf numFmtId="3" fontId="26" fillId="6" borderId="3" xfId="10" applyNumberFormat="1" applyFont="1" applyFill="1" applyBorder="1" applyAlignment="1">
      <alignment horizontal="center"/>
    </xf>
    <xf numFmtId="168" fontId="26" fillId="6" borderId="12" xfId="10" applyNumberFormat="1" applyFont="1" applyFill="1" applyBorder="1" applyAlignment="1">
      <alignment horizontal="center"/>
    </xf>
    <xf numFmtId="168" fontId="13" fillId="0" borderId="0" xfId="18" applyNumberFormat="1" applyFont="1"/>
    <xf numFmtId="169" fontId="11" fillId="5" borderId="16" xfId="5" applyNumberFormat="1" applyFont="1" applyFill="1" applyBorder="1" applyAlignment="1" applyProtection="1">
      <alignment horizontal="center" vertical="center"/>
    </xf>
    <xf numFmtId="169" fontId="10" fillId="0" borderId="6" xfId="5" applyNumberFormat="1" applyFont="1" applyFill="1" applyBorder="1" applyAlignment="1">
      <alignment horizontal="center"/>
    </xf>
    <xf numFmtId="169" fontId="10" fillId="5" borderId="7" xfId="5" applyNumberFormat="1" applyFont="1" applyFill="1" applyBorder="1" applyAlignment="1" applyProtection="1">
      <alignment horizontal="center" vertical="center"/>
    </xf>
    <xf numFmtId="169" fontId="10" fillId="5" borderId="13" xfId="5" applyNumberFormat="1" applyFont="1" applyFill="1" applyBorder="1" applyAlignment="1" applyProtection="1">
      <alignment horizontal="center" vertical="center"/>
    </xf>
    <xf numFmtId="169" fontId="10" fillId="5" borderId="10" xfId="5" applyNumberFormat="1" applyFont="1" applyFill="1" applyBorder="1" applyAlignment="1" applyProtection="1">
      <alignment horizontal="center" vertical="center"/>
    </xf>
    <xf numFmtId="169" fontId="10" fillId="0" borderId="10" xfId="5" applyNumberFormat="1" applyFont="1" applyFill="1" applyBorder="1" applyAlignment="1">
      <alignment horizontal="center"/>
    </xf>
    <xf numFmtId="169" fontId="10" fillId="0" borderId="7" xfId="5" applyNumberFormat="1" applyFont="1" applyFill="1" applyBorder="1" applyAlignment="1">
      <alignment horizontal="center"/>
    </xf>
    <xf numFmtId="168" fontId="11" fillId="5" borderId="12" xfId="25" applyNumberFormat="1" applyFont="1" applyFill="1" applyBorder="1" applyAlignment="1" applyProtection="1">
      <alignment horizontal="center" vertical="center"/>
    </xf>
    <xf numFmtId="168" fontId="10" fillId="0" borderId="10" xfId="25" applyNumberFormat="1" applyFont="1" applyFill="1" applyBorder="1" applyAlignment="1">
      <alignment horizontal="center"/>
    </xf>
    <xf numFmtId="168" fontId="10" fillId="5" borderId="14" xfId="25" applyNumberFormat="1" applyFont="1" applyFill="1" applyBorder="1" applyAlignment="1">
      <alignment horizontal="center"/>
    </xf>
    <xf numFmtId="168" fontId="10" fillId="5" borderId="12" xfId="25" applyNumberFormat="1" applyFont="1" applyFill="1" applyBorder="1" applyAlignment="1" applyProtection="1">
      <alignment horizontal="center" vertical="center"/>
    </xf>
    <xf numFmtId="168" fontId="10" fillId="5" borderId="10" xfId="25" applyNumberFormat="1" applyFont="1" applyFill="1" applyBorder="1" applyAlignment="1" applyProtection="1">
      <alignment horizontal="center"/>
    </xf>
    <xf numFmtId="168" fontId="10" fillId="0" borderId="14" xfId="25" applyNumberFormat="1" applyFont="1" applyFill="1" applyBorder="1" applyAlignment="1">
      <alignment horizontal="center"/>
    </xf>
    <xf numFmtId="0" fontId="18" fillId="3" borderId="2" xfId="26" applyFont="1" applyFill="1" applyBorder="1" applyAlignment="1">
      <alignment horizontal="center" vertical="center"/>
    </xf>
    <xf numFmtId="0" fontId="18" fillId="3" borderId="5" xfId="26" applyFont="1" applyFill="1" applyBorder="1" applyAlignment="1">
      <alignment horizontal="center" vertical="center"/>
    </xf>
    <xf numFmtId="1" fontId="10" fillId="5" borderId="0" xfId="26" applyNumberFormat="1" applyFont="1" applyFill="1" applyAlignment="1">
      <alignment horizontal="center"/>
    </xf>
    <xf numFmtId="3" fontId="10" fillId="5" borderId="15" xfId="26" applyNumberFormat="1" applyFont="1" applyFill="1" applyBorder="1" applyAlignment="1">
      <alignment horizontal="center"/>
    </xf>
    <xf numFmtId="3" fontId="10" fillId="5" borderId="10" xfId="25" applyNumberFormat="1" applyFont="1" applyFill="1" applyBorder="1" applyAlignment="1" applyProtection="1">
      <alignment horizontal="center"/>
    </xf>
    <xf numFmtId="0" fontId="10" fillId="0" borderId="7" xfId="26" applyFont="1" applyBorder="1" applyAlignment="1">
      <alignment horizontal="center"/>
    </xf>
    <xf numFmtId="3" fontId="10" fillId="0" borderId="8" xfId="26" applyNumberFormat="1" applyFont="1" applyBorder="1" applyAlignment="1">
      <alignment horizontal="center"/>
    </xf>
    <xf numFmtId="3" fontId="10" fillId="0" borderId="14" xfId="25" applyNumberFormat="1" applyFont="1" applyFill="1" applyBorder="1" applyAlignment="1">
      <alignment horizontal="center"/>
    </xf>
    <xf numFmtId="0" fontId="10" fillId="0" borderId="6" xfId="26" applyFont="1" applyBorder="1" applyAlignment="1">
      <alignment horizontal="center"/>
    </xf>
    <xf numFmtId="3" fontId="10" fillId="0" borderId="0" xfId="26" applyNumberFormat="1" applyFont="1" applyAlignment="1">
      <alignment horizontal="center"/>
    </xf>
    <xf numFmtId="3" fontId="10" fillId="0" borderId="10" xfId="25" applyNumberFormat="1" applyFont="1" applyFill="1" applyBorder="1" applyAlignment="1">
      <alignment horizontal="center"/>
    </xf>
    <xf numFmtId="0" fontId="10" fillId="0" borderId="0" xfId="26" applyFont="1"/>
    <xf numFmtId="0" fontId="16" fillId="0" borderId="0" xfId="26" applyFont="1"/>
    <xf numFmtId="0" fontId="11" fillId="4" borderId="0" xfId="26" applyFont="1" applyFill="1" applyAlignment="1">
      <alignment vertical="center"/>
    </xf>
    <xf numFmtId="0" fontId="11" fillId="4" borderId="0" xfId="26" applyFont="1" applyFill="1" applyAlignment="1">
      <alignment vertical="center" wrapText="1"/>
    </xf>
    <xf numFmtId="0" fontId="11" fillId="5" borderId="13" xfId="26" applyFont="1" applyFill="1" applyBorder="1" applyAlignment="1">
      <alignment horizontal="center" vertical="center" wrapText="1"/>
    </xf>
    <xf numFmtId="3" fontId="11" fillId="5" borderId="11" xfId="26" applyNumberFormat="1" applyFont="1" applyFill="1" applyBorder="1" applyAlignment="1">
      <alignment horizontal="center" vertical="center"/>
    </xf>
    <xf numFmtId="3" fontId="11" fillId="5" borderId="13" xfId="26" applyNumberFormat="1" applyFont="1" applyFill="1" applyBorder="1" applyAlignment="1">
      <alignment horizontal="center" vertical="center"/>
    </xf>
    <xf numFmtId="3" fontId="10" fillId="0" borderId="6" xfId="26" applyNumberFormat="1" applyFont="1" applyBorder="1" applyAlignment="1">
      <alignment horizontal="center"/>
    </xf>
    <xf numFmtId="1" fontId="10" fillId="5" borderId="7" xfId="26" applyNumberFormat="1" applyFont="1" applyFill="1" applyBorder="1" applyAlignment="1">
      <alignment horizontal="center"/>
    </xf>
    <xf numFmtId="3" fontId="10" fillId="5" borderId="8" xfId="26" applyNumberFormat="1" applyFont="1" applyFill="1" applyBorder="1" applyAlignment="1">
      <alignment horizontal="center" vertical="center"/>
    </xf>
    <xf numFmtId="3" fontId="10" fillId="5" borderId="7" xfId="26" applyNumberFormat="1" applyFont="1" applyFill="1" applyBorder="1" applyAlignment="1">
      <alignment horizontal="center" vertical="center"/>
    </xf>
    <xf numFmtId="1" fontId="10" fillId="0" borderId="0" xfId="26" applyNumberFormat="1" applyFont="1"/>
    <xf numFmtId="165" fontId="10" fillId="0" borderId="0" xfId="26" applyNumberFormat="1" applyFont="1" applyAlignment="1">
      <alignment horizontal="center"/>
    </xf>
    <xf numFmtId="0" fontId="10" fillId="5" borderId="13" xfId="26" applyFont="1" applyFill="1" applyBorder="1" applyAlignment="1">
      <alignment horizontal="center" vertical="center" wrapText="1"/>
    </xf>
    <xf numFmtId="3" fontId="10" fillId="5" borderId="11" xfId="26" applyNumberFormat="1" applyFont="1" applyFill="1" applyBorder="1" applyAlignment="1">
      <alignment horizontal="center" vertical="center"/>
    </xf>
    <xf numFmtId="3" fontId="10" fillId="5" borderId="13" xfId="26" applyNumberFormat="1" applyFont="1" applyFill="1" applyBorder="1" applyAlignment="1">
      <alignment horizontal="center" vertical="center"/>
    </xf>
    <xf numFmtId="3" fontId="10" fillId="5" borderId="10" xfId="26" applyNumberFormat="1" applyFont="1" applyFill="1" applyBorder="1" applyAlignment="1">
      <alignment horizontal="center"/>
    </xf>
    <xf numFmtId="3" fontId="10" fillId="0" borderId="7" xfId="26" applyNumberFormat="1" applyFont="1" applyBorder="1" applyAlignment="1">
      <alignment horizontal="center"/>
    </xf>
    <xf numFmtId="0" fontId="19" fillId="7" borderId="8" xfId="26" applyFont="1" applyFill="1" applyBorder="1" applyAlignment="1">
      <alignment horizontal="center" vertical="center"/>
    </xf>
    <xf numFmtId="0" fontId="19" fillId="7" borderId="14" xfId="26" applyFont="1" applyFill="1" applyBorder="1" applyAlignment="1">
      <alignment horizontal="center" vertical="center"/>
    </xf>
    <xf numFmtId="1" fontId="10" fillId="6" borderId="0" xfId="26" applyNumberFormat="1" applyFont="1" applyFill="1" applyAlignment="1">
      <alignment horizontal="center"/>
    </xf>
    <xf numFmtId="3" fontId="10" fillId="6" borderId="15" xfId="26" applyNumberFormat="1" applyFont="1" applyFill="1" applyBorder="1" applyAlignment="1">
      <alignment horizontal="center"/>
    </xf>
    <xf numFmtId="168" fontId="10" fillId="6" borderId="10" xfId="26" applyNumberFormat="1" applyFont="1" applyFill="1" applyBorder="1" applyAlignment="1">
      <alignment horizontal="center"/>
    </xf>
    <xf numFmtId="3" fontId="10" fillId="6" borderId="0" xfId="26" applyNumberFormat="1" applyFont="1" applyFill="1" applyAlignment="1">
      <alignment horizontal="center"/>
    </xf>
    <xf numFmtId="3" fontId="10" fillId="6" borderId="10" xfId="26" applyNumberFormat="1" applyFont="1" applyFill="1" applyBorder="1" applyAlignment="1">
      <alignment horizontal="center"/>
    </xf>
    <xf numFmtId="168" fontId="10" fillId="0" borderId="14" xfId="26" applyNumberFormat="1" applyFont="1" applyBorder="1" applyAlignment="1">
      <alignment horizontal="center"/>
    </xf>
    <xf numFmtId="3" fontId="10" fillId="0" borderId="14" xfId="26" applyNumberFormat="1" applyFont="1" applyBorder="1" applyAlignment="1">
      <alignment horizontal="center"/>
    </xf>
    <xf numFmtId="3" fontId="10" fillId="5" borderId="6" xfId="26" applyNumberFormat="1" applyFont="1" applyFill="1" applyBorder="1" applyAlignment="1">
      <alignment horizontal="center"/>
    </xf>
    <xf numFmtId="0" fontId="10" fillId="0" borderId="0" xfId="26" applyFont="1" applyFill="1"/>
    <xf numFmtId="0" fontId="10" fillId="0" borderId="0" xfId="26" applyFont="1" applyFill="1" applyAlignment="1"/>
    <xf numFmtId="0" fontId="16" fillId="0" borderId="0" xfId="26" applyFont="1" applyFill="1"/>
    <xf numFmtId="0" fontId="11" fillId="4" borderId="0" xfId="26" applyFont="1" applyFill="1" applyBorder="1" applyAlignment="1">
      <alignment vertical="center"/>
    </xf>
    <xf numFmtId="0" fontId="11" fillId="4" borderId="0" xfId="26" applyFont="1" applyFill="1" applyBorder="1" applyAlignment="1">
      <alignment vertical="center" wrapText="1"/>
    </xf>
    <xf numFmtId="3" fontId="11" fillId="5" borderId="11" xfId="26" applyNumberFormat="1" applyFont="1" applyFill="1" applyBorder="1" applyAlignment="1" applyProtection="1">
      <alignment horizontal="center" vertical="center"/>
    </xf>
    <xf numFmtId="3" fontId="11" fillId="5" borderId="13" xfId="26" applyNumberFormat="1" applyFont="1" applyFill="1" applyBorder="1" applyAlignment="1" applyProtection="1">
      <alignment horizontal="center" vertical="center"/>
    </xf>
    <xf numFmtId="0" fontId="10" fillId="0" borderId="6" xfId="26" applyFont="1" applyFill="1" applyBorder="1" applyAlignment="1">
      <alignment horizontal="center"/>
    </xf>
    <xf numFmtId="3" fontId="10" fillId="0" borderId="0" xfId="26" applyNumberFormat="1" applyFont="1" applyFill="1" applyBorder="1" applyAlignment="1">
      <alignment horizontal="center"/>
    </xf>
    <xf numFmtId="3" fontId="10" fillId="0" borderId="6" xfId="26" applyNumberFormat="1" applyFont="1" applyFill="1" applyBorder="1" applyAlignment="1">
      <alignment horizontal="center"/>
    </xf>
    <xf numFmtId="1" fontId="10" fillId="5" borderId="7" xfId="26" applyNumberFormat="1" applyFont="1" applyFill="1" applyBorder="1" applyAlignment="1" applyProtection="1">
      <alignment horizontal="center"/>
    </xf>
    <xf numFmtId="3" fontId="10" fillId="5" borderId="8" xfId="26" applyNumberFormat="1" applyFont="1" applyFill="1" applyBorder="1" applyAlignment="1" applyProtection="1">
      <alignment horizontal="center" vertical="center"/>
    </xf>
    <xf numFmtId="3" fontId="10" fillId="5" borderId="7" xfId="26" applyNumberFormat="1" applyFont="1" applyFill="1" applyBorder="1" applyAlignment="1" applyProtection="1">
      <alignment horizontal="center" vertical="center"/>
    </xf>
    <xf numFmtId="3" fontId="10" fillId="5" borderId="11" xfId="26" applyNumberFormat="1" applyFont="1" applyFill="1" applyBorder="1" applyAlignment="1" applyProtection="1">
      <alignment horizontal="center" vertical="center"/>
    </xf>
    <xf numFmtId="3" fontId="10" fillId="5" borderId="13" xfId="26" applyNumberFormat="1" applyFont="1" applyFill="1" applyBorder="1" applyAlignment="1" applyProtection="1">
      <alignment horizontal="center" vertical="center"/>
    </xf>
    <xf numFmtId="3" fontId="10" fillId="5" borderId="10" xfId="26" applyNumberFormat="1" applyFont="1" applyFill="1" applyBorder="1" applyAlignment="1" applyProtection="1">
      <alignment horizontal="center" vertical="center"/>
    </xf>
    <xf numFmtId="3" fontId="10" fillId="0" borderId="10" xfId="26" applyNumberFormat="1" applyFont="1" applyFill="1" applyBorder="1" applyAlignment="1">
      <alignment horizontal="center"/>
    </xf>
    <xf numFmtId="1" fontId="10" fillId="5" borderId="0" xfId="26" applyNumberFormat="1" applyFont="1" applyFill="1" applyBorder="1" applyAlignment="1" applyProtection="1">
      <alignment horizontal="center"/>
    </xf>
    <xf numFmtId="3" fontId="10" fillId="5" borderId="15" xfId="26" applyNumberFormat="1" applyFont="1" applyFill="1" applyBorder="1" applyAlignment="1" applyProtection="1">
      <alignment horizontal="center"/>
    </xf>
    <xf numFmtId="0" fontId="10" fillId="0" borderId="7" xfId="26" applyFont="1" applyFill="1" applyBorder="1" applyAlignment="1">
      <alignment horizontal="center"/>
    </xf>
    <xf numFmtId="3" fontId="10" fillId="0" borderId="9" xfId="26" applyNumberFormat="1" applyFont="1" applyFill="1" applyBorder="1" applyAlignment="1">
      <alignment horizontal="center"/>
    </xf>
    <xf numFmtId="3" fontId="10" fillId="0" borderId="7" xfId="26" applyNumberFormat="1" applyFont="1" applyFill="1" applyBorder="1" applyAlignment="1">
      <alignment horizontal="center"/>
    </xf>
    <xf numFmtId="168" fontId="11" fillId="5" borderId="12" xfId="25" applyNumberFormat="1" applyFont="1" applyFill="1" applyBorder="1" applyAlignment="1">
      <alignment horizontal="center" vertical="center"/>
    </xf>
    <xf numFmtId="168" fontId="10" fillId="0" borderId="10" xfId="25" applyNumberFormat="1" applyFont="1" applyBorder="1" applyAlignment="1">
      <alignment horizontal="center" vertical="center"/>
    </xf>
    <xf numFmtId="168" fontId="10" fillId="5" borderId="14" xfId="25" applyNumberFormat="1" applyFont="1" applyFill="1" applyBorder="1" applyAlignment="1">
      <alignment horizontal="center" vertical="center"/>
    </xf>
    <xf numFmtId="168" fontId="10" fillId="5" borderId="12" xfId="25" applyNumberFormat="1" applyFont="1" applyFill="1" applyBorder="1" applyAlignment="1">
      <alignment horizontal="center"/>
    </xf>
    <xf numFmtId="168" fontId="10" fillId="0" borderId="0" xfId="25" applyNumberFormat="1" applyFont="1" applyFill="1" applyBorder="1" applyAlignment="1">
      <alignment horizontal="center"/>
    </xf>
    <xf numFmtId="0" fontId="10" fillId="0" borderId="0" xfId="26" applyFont="1" applyAlignment="1">
      <alignment horizontal="center"/>
    </xf>
    <xf numFmtId="4" fontId="10" fillId="0" borderId="0" xfId="26" applyNumberFormat="1" applyFont="1"/>
    <xf numFmtId="3" fontId="10" fillId="5" borderId="3" xfId="26" applyNumberFormat="1" applyFont="1" applyFill="1" applyBorder="1" applyAlignment="1">
      <alignment horizontal="center" vertical="center"/>
    </xf>
    <xf numFmtId="3" fontId="10" fillId="0" borderId="9" xfId="26" applyNumberFormat="1" applyFont="1" applyBorder="1" applyAlignment="1">
      <alignment horizontal="center"/>
    </xf>
    <xf numFmtId="0" fontId="2" fillId="0" borderId="4" xfId="3" applyBorder="1" applyAlignment="1" applyProtection="1">
      <alignment horizontal="left" vertical="center" wrapText="1"/>
    </xf>
    <xf numFmtId="0" fontId="2" fillId="0" borderId="5" xfId="3" applyBorder="1" applyAlignment="1" applyProtection="1">
      <alignment horizontal="left" vertical="center" wrapText="1"/>
    </xf>
    <xf numFmtId="0" fontId="2" fillId="0" borderId="11" xfId="3" applyBorder="1" applyAlignment="1" applyProtection="1">
      <alignment horizontal="left" vertical="center" wrapText="1"/>
    </xf>
    <xf numFmtId="0" fontId="2" fillId="0" borderId="12" xfId="3" applyBorder="1" applyAlignment="1" applyProtection="1">
      <alignment horizontal="left" vertical="center" wrapText="1"/>
    </xf>
    <xf numFmtId="0" fontId="2" fillId="0" borderId="4" xfId="3" applyBorder="1" applyAlignment="1" applyProtection="1">
      <alignment horizontal="left" vertical="center"/>
    </xf>
    <xf numFmtId="0" fontId="2" fillId="0" borderId="5" xfId="3" applyBorder="1" applyAlignment="1" applyProtection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0" fillId="8" borderId="3" xfId="0" applyFont="1" applyFill="1" applyBorder="1" applyAlignment="1">
      <alignment horizontal="center" vertical="center" wrapText="1"/>
    </xf>
    <xf numFmtId="0" fontId="20" fillId="8" borderId="11" xfId="0" applyFont="1" applyFill="1" applyBorder="1" applyAlignment="1">
      <alignment horizontal="center" vertical="center" wrapText="1"/>
    </xf>
    <xf numFmtId="0" fontId="20" fillId="8" borderId="12" xfId="0" applyFont="1" applyFill="1" applyBorder="1" applyAlignment="1">
      <alignment horizontal="center" vertical="center" wrapText="1"/>
    </xf>
    <xf numFmtId="0" fontId="20" fillId="8" borderId="9" xfId="0" applyFont="1" applyFill="1" applyBorder="1" applyAlignment="1">
      <alignment horizontal="center" vertical="center" wrapText="1"/>
    </xf>
    <xf numFmtId="0" fontId="20" fillId="8" borderId="8" xfId="0" applyFont="1" applyFill="1" applyBorder="1" applyAlignment="1">
      <alignment horizontal="center" vertical="center" wrapText="1"/>
    </xf>
    <xf numFmtId="0" fontId="20" fillId="8" borderId="14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1" fillId="0" borderId="13" xfId="0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21" fillId="8" borderId="0" xfId="0" applyFont="1" applyFill="1" applyBorder="1" applyAlignment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0" fontId="11" fillId="0" borderId="15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horizontal="center" vertical="center"/>
    </xf>
    <xf numFmtId="0" fontId="22" fillId="8" borderId="0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23" fillId="8" borderId="0" xfId="0" applyFont="1" applyFill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7" fillId="8" borderId="0" xfId="0" applyFont="1" applyFill="1" applyAlignment="1">
      <alignment horizontal="center"/>
    </xf>
    <xf numFmtId="0" fontId="28" fillId="0" borderId="2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13" xfId="10" applyFont="1" applyBorder="1" applyAlignment="1">
      <alignment horizontal="center" vertical="center"/>
    </xf>
    <xf numFmtId="0" fontId="25" fillId="0" borderId="7" xfId="10" applyFont="1" applyBorder="1" applyAlignment="1">
      <alignment horizontal="center" vertical="center"/>
    </xf>
    <xf numFmtId="0" fontId="28" fillId="0" borderId="2" xfId="10" applyFont="1" applyBorder="1" applyAlignment="1">
      <alignment horizontal="center" vertical="center"/>
    </xf>
    <xf numFmtId="0" fontId="28" fillId="0" borderId="5" xfId="10" applyFont="1" applyBorder="1" applyAlignment="1">
      <alignment horizontal="center" vertical="center"/>
    </xf>
    <xf numFmtId="0" fontId="26" fillId="0" borderId="16" xfId="10" applyFont="1" applyBorder="1" applyAlignment="1">
      <alignment horizontal="center" vertical="center"/>
    </xf>
    <xf numFmtId="0" fontId="25" fillId="0" borderId="13" xfId="10" applyFont="1" applyBorder="1" applyAlignment="1">
      <alignment horizontal="center" vertical="center" wrapText="1"/>
    </xf>
    <xf numFmtId="0" fontId="25" fillId="0" borderId="7" xfId="10" applyFont="1" applyBorder="1" applyAlignment="1">
      <alignment horizontal="center" vertical="center" wrapText="1"/>
    </xf>
    <xf numFmtId="0" fontId="10" fillId="0" borderId="16" xfId="26" applyFont="1" applyBorder="1" applyAlignment="1">
      <alignment horizontal="center" vertical="center"/>
    </xf>
    <xf numFmtId="0" fontId="11" fillId="0" borderId="13" xfId="26" applyFont="1" applyBorder="1" applyAlignment="1">
      <alignment horizontal="center" vertical="center" wrapText="1"/>
    </xf>
    <xf numFmtId="0" fontId="11" fillId="0" borderId="7" xfId="26" applyFont="1" applyBorder="1" applyAlignment="1">
      <alignment horizontal="center" vertical="center" wrapText="1"/>
    </xf>
    <xf numFmtId="0" fontId="19" fillId="0" borderId="2" xfId="26" applyFont="1" applyBorder="1" applyAlignment="1">
      <alignment horizontal="center" vertical="center"/>
    </xf>
    <xf numFmtId="0" fontId="19" fillId="0" borderId="5" xfId="26" applyFont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1" fillId="0" borderId="13" xfId="26" applyFont="1" applyBorder="1" applyAlignment="1">
      <alignment horizontal="center" vertical="center"/>
    </xf>
    <xf numFmtId="0" fontId="11" fillId="0" borderId="7" xfId="26" applyFont="1" applyBorder="1" applyAlignment="1">
      <alignment horizontal="center" vertical="center"/>
    </xf>
    <xf numFmtId="0" fontId="11" fillId="0" borderId="16" xfId="0" applyFont="1" applyFill="1" applyBorder="1" applyAlignment="1" applyProtection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1" fillId="0" borderId="16" xfId="26" applyFont="1" applyBorder="1" applyAlignment="1">
      <alignment horizontal="center" vertical="center"/>
    </xf>
    <xf numFmtId="0" fontId="21" fillId="8" borderId="0" xfId="26" applyFont="1" applyFill="1" applyAlignment="1">
      <alignment horizontal="center" vertical="center"/>
    </xf>
    <xf numFmtId="0" fontId="11" fillId="0" borderId="3" xfId="26" applyFont="1" applyBorder="1" applyAlignment="1">
      <alignment horizontal="center" vertical="center"/>
    </xf>
    <xf numFmtId="0" fontId="11" fillId="0" borderId="15" xfId="26" applyFont="1" applyBorder="1" applyAlignment="1">
      <alignment horizontal="center" vertical="center"/>
    </xf>
    <xf numFmtId="0" fontId="11" fillId="0" borderId="9" xfId="26" applyFont="1" applyBorder="1" applyAlignment="1">
      <alignment horizontal="center" vertical="center"/>
    </xf>
    <xf numFmtId="0" fontId="22" fillId="8" borderId="0" xfId="26" applyFont="1" applyFill="1" applyAlignment="1">
      <alignment horizontal="center"/>
    </xf>
    <xf numFmtId="0" fontId="10" fillId="0" borderId="10" xfId="26" applyFont="1" applyBorder="1" applyAlignment="1">
      <alignment horizontal="center" vertical="center"/>
    </xf>
    <xf numFmtId="0" fontId="10" fillId="0" borderId="14" xfId="26" applyFont="1" applyBorder="1" applyAlignment="1">
      <alignment horizontal="center" vertical="center"/>
    </xf>
    <xf numFmtId="0" fontId="23" fillId="8" borderId="0" xfId="15" applyFont="1" applyFill="1" applyAlignment="1">
      <alignment horizontal="center" vertical="center"/>
    </xf>
    <xf numFmtId="0" fontId="25" fillId="0" borderId="3" xfId="15" applyFont="1" applyBorder="1" applyAlignment="1">
      <alignment horizontal="center" vertical="center"/>
    </xf>
    <xf numFmtId="0" fontId="25" fillId="0" borderId="15" xfId="15" applyFont="1" applyBorder="1" applyAlignment="1">
      <alignment horizontal="center" vertical="center"/>
    </xf>
    <xf numFmtId="0" fontId="25" fillId="0" borderId="9" xfId="15" applyFont="1" applyBorder="1" applyAlignment="1">
      <alignment horizontal="center" vertical="center"/>
    </xf>
    <xf numFmtId="0" fontId="27" fillId="8" borderId="0" xfId="15" applyFont="1" applyFill="1" applyAlignment="1">
      <alignment horizontal="center"/>
    </xf>
    <xf numFmtId="0" fontId="28" fillId="0" borderId="2" xfId="15" applyFont="1" applyBorder="1" applyAlignment="1">
      <alignment horizontal="center" vertical="center"/>
    </xf>
    <xf numFmtId="0" fontId="28" fillId="0" borderId="5" xfId="15" applyFont="1" applyBorder="1" applyAlignment="1">
      <alignment horizontal="center" vertical="center"/>
    </xf>
    <xf numFmtId="0" fontId="26" fillId="0" borderId="10" xfId="15" applyFont="1" applyBorder="1" applyAlignment="1">
      <alignment horizontal="center" vertical="center"/>
    </xf>
    <xf numFmtId="0" fontId="26" fillId="0" borderId="14" xfId="15" applyFont="1" applyBorder="1" applyAlignment="1">
      <alignment horizontal="center" vertical="center"/>
    </xf>
    <xf numFmtId="0" fontId="26" fillId="0" borderId="16" xfId="15" applyFont="1" applyBorder="1" applyAlignment="1">
      <alignment horizontal="center" vertical="center"/>
    </xf>
    <xf numFmtId="0" fontId="25" fillId="0" borderId="16" xfId="15" applyFont="1" applyBorder="1" applyAlignment="1">
      <alignment horizontal="center" vertical="center"/>
    </xf>
    <xf numFmtId="0" fontId="23" fillId="8" borderId="0" xfId="10" applyFont="1" applyFill="1" applyAlignment="1">
      <alignment horizontal="center" vertical="center"/>
    </xf>
    <xf numFmtId="0" fontId="25" fillId="0" borderId="3" xfId="10" applyFont="1" applyBorder="1" applyAlignment="1">
      <alignment horizontal="center" vertical="center"/>
    </xf>
    <xf numFmtId="0" fontId="25" fillId="0" borderId="15" xfId="10" applyFont="1" applyBorder="1" applyAlignment="1">
      <alignment horizontal="center" vertical="center"/>
    </xf>
    <xf numFmtId="0" fontId="25" fillId="0" borderId="9" xfId="10" applyFont="1" applyBorder="1" applyAlignment="1">
      <alignment horizontal="center" vertical="center"/>
    </xf>
    <xf numFmtId="0" fontId="27" fillId="8" borderId="0" xfId="10" applyFont="1" applyFill="1" applyAlignment="1">
      <alignment horizontal="center"/>
    </xf>
    <xf numFmtId="0" fontId="26" fillId="0" borderId="10" xfId="10" applyFont="1" applyBorder="1" applyAlignment="1">
      <alignment horizontal="center" vertical="center"/>
    </xf>
    <xf numFmtId="0" fontId="26" fillId="0" borderId="14" xfId="10" applyFont="1" applyBorder="1" applyAlignment="1">
      <alignment horizontal="center" vertical="center"/>
    </xf>
    <xf numFmtId="0" fontId="25" fillId="0" borderId="16" xfId="10" applyFont="1" applyBorder="1" applyAlignment="1">
      <alignment horizontal="center" vertical="center"/>
    </xf>
    <xf numFmtId="0" fontId="25" fillId="0" borderId="17" xfId="10" applyFont="1" applyBorder="1" applyAlignment="1">
      <alignment horizontal="center" vertical="center"/>
    </xf>
    <xf numFmtId="0" fontId="28" fillId="0" borderId="18" xfId="10" applyFont="1" applyBorder="1" applyAlignment="1">
      <alignment horizontal="center" vertical="center"/>
    </xf>
    <xf numFmtId="0" fontId="28" fillId="0" borderId="19" xfId="10" applyFont="1" applyBorder="1" applyAlignment="1">
      <alignment horizontal="center" vertical="center"/>
    </xf>
    <xf numFmtId="0" fontId="26" fillId="0" borderId="13" xfId="10" applyFont="1" applyBorder="1" applyAlignment="1">
      <alignment horizontal="center" vertical="center"/>
    </xf>
    <xf numFmtId="0" fontId="26" fillId="0" borderId="7" xfId="10" applyFont="1" applyBorder="1" applyAlignment="1">
      <alignment horizontal="center" vertical="center"/>
    </xf>
    <xf numFmtId="0" fontId="28" fillId="0" borderId="19" xfId="10" applyFont="1" applyBorder="1" applyAlignment="1">
      <alignment horizontal="center" vertical="center" wrapText="1"/>
    </xf>
    <xf numFmtId="0" fontId="28" fillId="0" borderId="5" xfId="10" applyFont="1" applyBorder="1" applyAlignment="1">
      <alignment horizontal="center" vertical="center" wrapText="1"/>
    </xf>
    <xf numFmtId="0" fontId="28" fillId="0" borderId="2" xfId="10" applyFont="1" applyBorder="1" applyAlignment="1">
      <alignment horizontal="center" vertical="center" wrapText="1"/>
    </xf>
    <xf numFmtId="0" fontId="26" fillId="0" borderId="10" xfId="10" applyFont="1" applyBorder="1" applyAlignment="1">
      <alignment horizontal="center" vertical="center" wrapText="1"/>
    </xf>
    <xf numFmtId="0" fontId="26" fillId="0" borderId="14" xfId="10" applyFont="1" applyBorder="1" applyAlignment="1">
      <alignment horizontal="center" vertical="center" wrapText="1"/>
    </xf>
    <xf numFmtId="0" fontId="26" fillId="0" borderId="16" xfId="10" applyFont="1" applyBorder="1" applyAlignment="1">
      <alignment horizontal="center" vertical="center" wrapText="1"/>
    </xf>
    <xf numFmtId="0" fontId="28" fillId="0" borderId="18" xfId="10" applyFont="1" applyBorder="1" applyAlignment="1">
      <alignment horizontal="center" vertical="center" wrapText="1"/>
    </xf>
    <xf numFmtId="0" fontId="26" fillId="0" borderId="13" xfId="10" applyFont="1" applyBorder="1" applyAlignment="1">
      <alignment horizontal="center" vertical="center" wrapText="1"/>
    </xf>
    <xf numFmtId="0" fontId="26" fillId="0" borderId="17" xfId="10" applyFont="1" applyBorder="1" applyAlignment="1">
      <alignment horizontal="center" vertical="center" wrapText="1"/>
    </xf>
    <xf numFmtId="0" fontId="26" fillId="0" borderId="7" xfId="10" applyFont="1" applyBorder="1" applyAlignment="1">
      <alignment horizontal="center" vertical="center" wrapText="1"/>
    </xf>
    <xf numFmtId="0" fontId="19" fillId="0" borderId="2" xfId="26" applyFont="1" applyBorder="1" applyAlignment="1">
      <alignment horizontal="center" vertical="center" wrapText="1"/>
    </xf>
    <xf numFmtId="0" fontId="19" fillId="0" borderId="5" xfId="26" applyFont="1" applyBorder="1" applyAlignment="1">
      <alignment horizontal="center" vertical="center" wrapText="1"/>
    </xf>
    <xf numFmtId="0" fontId="10" fillId="0" borderId="13" xfId="26" applyFont="1" applyBorder="1" applyAlignment="1">
      <alignment horizontal="center" vertical="center" wrapText="1"/>
    </xf>
    <xf numFmtId="0" fontId="10" fillId="0" borderId="7" xfId="26" applyFont="1" applyBorder="1" applyAlignment="1">
      <alignment horizontal="center" vertical="center" wrapText="1"/>
    </xf>
    <xf numFmtId="0" fontId="11" fillId="0" borderId="17" xfId="26" applyFont="1" applyBorder="1" applyAlignment="1">
      <alignment horizontal="center" vertical="center"/>
    </xf>
    <xf numFmtId="0" fontId="19" fillId="0" borderId="18" xfId="26" applyFont="1" applyBorder="1" applyAlignment="1">
      <alignment horizontal="center" vertical="center" wrapText="1"/>
    </xf>
    <xf numFmtId="0" fontId="19" fillId="0" borderId="19" xfId="26" applyFont="1" applyBorder="1" applyAlignment="1">
      <alignment horizontal="center" vertical="center" wrapText="1"/>
    </xf>
    <xf numFmtId="0" fontId="10" fillId="0" borderId="17" xfId="26" applyFont="1" applyBorder="1" applyAlignment="1">
      <alignment horizontal="center" vertical="center" wrapText="1"/>
    </xf>
    <xf numFmtId="0" fontId="10" fillId="0" borderId="13" xfId="26" applyFont="1" applyFill="1" applyBorder="1" applyAlignment="1">
      <alignment horizontal="center" vertical="center"/>
    </xf>
    <xf numFmtId="0" fontId="10" fillId="0" borderId="7" xfId="26" applyFont="1" applyFill="1" applyBorder="1" applyAlignment="1">
      <alignment horizontal="center" vertical="center"/>
    </xf>
    <xf numFmtId="0" fontId="11" fillId="0" borderId="16" xfId="26" applyFont="1" applyFill="1" applyBorder="1" applyAlignment="1" applyProtection="1">
      <alignment horizontal="center" vertical="center"/>
    </xf>
    <xf numFmtId="0" fontId="21" fillId="8" borderId="0" xfId="26" applyFont="1" applyFill="1" applyBorder="1" applyAlignment="1">
      <alignment horizontal="center" vertical="center"/>
    </xf>
    <xf numFmtId="0" fontId="11" fillId="0" borderId="3" xfId="26" applyFont="1" applyFill="1" applyBorder="1" applyAlignment="1" applyProtection="1">
      <alignment horizontal="center" vertical="center"/>
    </xf>
    <xf numFmtId="0" fontId="11" fillId="0" borderId="15" xfId="26" applyFont="1" applyFill="1" applyBorder="1" applyAlignment="1" applyProtection="1">
      <alignment horizontal="center" vertical="center"/>
    </xf>
    <xf numFmtId="0" fontId="11" fillId="0" borderId="9" xfId="26" applyFont="1" applyFill="1" applyBorder="1" applyAlignment="1" applyProtection="1">
      <alignment horizontal="center" vertical="center"/>
    </xf>
    <xf numFmtId="0" fontId="22" fillId="8" borderId="0" xfId="26" applyFont="1" applyFill="1" applyBorder="1" applyAlignment="1">
      <alignment horizontal="center"/>
    </xf>
    <xf numFmtId="0" fontId="10" fillId="0" borderId="10" xfId="26" applyFont="1" applyFill="1" applyBorder="1" applyAlignment="1">
      <alignment horizontal="center" vertical="center"/>
    </xf>
    <xf numFmtId="0" fontId="10" fillId="0" borderId="14" xfId="26" applyFont="1" applyFill="1" applyBorder="1" applyAlignment="1">
      <alignment horizontal="center" vertical="center"/>
    </xf>
    <xf numFmtId="0" fontId="19" fillId="0" borderId="18" xfId="26" applyFont="1" applyBorder="1" applyAlignment="1">
      <alignment horizontal="center" vertical="center"/>
    </xf>
    <xf numFmtId="0" fontId="19" fillId="0" borderId="19" xfId="26" applyFont="1" applyBorder="1" applyAlignment="1">
      <alignment horizontal="center" vertical="center"/>
    </xf>
    <xf numFmtId="0" fontId="10" fillId="0" borderId="13" xfId="26" applyFont="1" applyBorder="1" applyAlignment="1">
      <alignment horizontal="center" vertical="center"/>
    </xf>
    <xf numFmtId="0" fontId="10" fillId="0" borderId="7" xfId="26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6" fillId="3" borderId="0" xfId="0" applyFont="1" applyFill="1" applyAlignment="1">
      <alignment horizontal="center" vertical="center"/>
    </xf>
    <xf numFmtId="0" fontId="10" fillId="0" borderId="16" xfId="10" applyFont="1" applyBorder="1" applyAlignment="1">
      <alignment horizontal="center" vertical="center"/>
    </xf>
    <xf numFmtId="0" fontId="11" fillId="0" borderId="13" xfId="10" applyFont="1" applyBorder="1" applyAlignment="1">
      <alignment horizontal="center" vertical="center" wrapText="1"/>
    </xf>
    <xf numFmtId="0" fontId="11" fillId="0" borderId="7" xfId="10" applyFont="1" applyBorder="1" applyAlignment="1">
      <alignment horizontal="center" vertical="center" wrapText="1"/>
    </xf>
    <xf numFmtId="0" fontId="19" fillId="0" borderId="2" xfId="10" applyFont="1" applyBorder="1" applyAlignment="1">
      <alignment horizontal="center" vertical="center"/>
    </xf>
    <xf numFmtId="0" fontId="19" fillId="0" borderId="5" xfId="10" applyFont="1" applyBorder="1" applyAlignment="1">
      <alignment horizontal="center" vertical="center"/>
    </xf>
    <xf numFmtId="0" fontId="11" fillId="0" borderId="13" xfId="10" applyFont="1" applyBorder="1" applyAlignment="1">
      <alignment horizontal="center" vertical="center"/>
    </xf>
    <xf numFmtId="0" fontId="11" fillId="0" borderId="7" xfId="10" applyFont="1" applyBorder="1" applyAlignment="1">
      <alignment horizontal="center" vertical="center"/>
    </xf>
    <xf numFmtId="0" fontId="11" fillId="0" borderId="16" xfId="10" applyFont="1" applyBorder="1" applyAlignment="1">
      <alignment horizontal="center" vertical="center"/>
    </xf>
    <xf numFmtId="0" fontId="21" fillId="8" borderId="0" xfId="10" applyFont="1" applyFill="1" applyAlignment="1">
      <alignment horizontal="center" vertical="center"/>
    </xf>
    <xf numFmtId="0" fontId="11" fillId="0" borderId="3" xfId="10" applyFont="1" applyBorder="1" applyAlignment="1">
      <alignment horizontal="center" vertical="center"/>
    </xf>
    <xf numFmtId="0" fontId="11" fillId="0" borderId="15" xfId="10" applyFont="1" applyBorder="1" applyAlignment="1">
      <alignment horizontal="center" vertical="center"/>
    </xf>
    <xf numFmtId="0" fontId="11" fillId="0" borderId="9" xfId="10" applyFont="1" applyBorder="1" applyAlignment="1">
      <alignment horizontal="center" vertical="center"/>
    </xf>
    <xf numFmtId="0" fontId="22" fillId="8" borderId="0" xfId="10" applyFont="1" applyFill="1" applyAlignment="1">
      <alignment horizontal="center"/>
    </xf>
    <xf numFmtId="0" fontId="10" fillId="0" borderId="10" xfId="10" applyFont="1" applyBorder="1" applyAlignment="1">
      <alignment horizontal="center" vertical="center"/>
    </xf>
    <xf numFmtId="0" fontId="10" fillId="0" borderId="14" xfId="10" applyFont="1" applyBorder="1" applyAlignment="1">
      <alignment horizontal="center" vertical="center"/>
    </xf>
    <xf numFmtId="0" fontId="26" fillId="0" borderId="16" xfId="11" applyFont="1" applyBorder="1" applyAlignment="1">
      <alignment horizontal="center" vertical="center"/>
    </xf>
    <xf numFmtId="0" fontId="25" fillId="0" borderId="13" xfId="11" applyFont="1" applyBorder="1" applyAlignment="1">
      <alignment horizontal="center" vertical="center"/>
    </xf>
    <xf numFmtId="0" fontId="25" fillId="0" borderId="7" xfId="11" applyFont="1" applyBorder="1" applyAlignment="1">
      <alignment horizontal="center" vertical="center"/>
    </xf>
    <xf numFmtId="0" fontId="26" fillId="0" borderId="13" xfId="11" applyFont="1" applyBorder="1" applyAlignment="1">
      <alignment horizontal="center" vertical="center"/>
    </xf>
    <xf numFmtId="0" fontId="26" fillId="0" borderId="7" xfId="11" applyFont="1" applyBorder="1" applyAlignment="1">
      <alignment horizontal="center" vertical="center"/>
    </xf>
    <xf numFmtId="0" fontId="25" fillId="0" borderId="16" xfId="11" applyFont="1" applyBorder="1" applyAlignment="1">
      <alignment horizontal="center" vertical="center"/>
    </xf>
    <xf numFmtId="0" fontId="21" fillId="8" borderId="0" xfId="79" applyFont="1" applyFill="1" applyAlignment="1">
      <alignment horizontal="center" vertical="center"/>
    </xf>
    <xf numFmtId="0" fontId="16" fillId="0" borderId="0" xfId="79" applyFont="1"/>
    <xf numFmtId="0" fontId="11" fillId="4" borderId="0" xfId="79" applyFont="1" applyFill="1" applyAlignment="1">
      <alignment vertical="center"/>
    </xf>
    <xf numFmtId="0" fontId="10" fillId="0" borderId="0" xfId="79" applyFont="1"/>
    <xf numFmtId="0" fontId="11" fillId="4" borderId="0" xfId="79" applyFont="1" applyFill="1" applyAlignment="1">
      <alignment vertical="center" wrapText="1"/>
    </xf>
    <xf numFmtId="0" fontId="11" fillId="0" borderId="6" xfId="79" applyFont="1" applyBorder="1" applyAlignment="1">
      <alignment horizontal="center" vertical="center"/>
    </xf>
    <xf numFmtId="0" fontId="11" fillId="0" borderId="5" xfId="79" applyFont="1" applyBorder="1" applyAlignment="1">
      <alignment horizontal="center" vertical="center" wrapText="1"/>
    </xf>
    <xf numFmtId="0" fontId="11" fillId="0" borderId="16" xfId="79" applyFont="1" applyBorder="1" applyAlignment="1">
      <alignment horizontal="center" vertical="center" wrapText="1"/>
    </xf>
    <xf numFmtId="0" fontId="11" fillId="0" borderId="4" xfId="79" applyFont="1" applyBorder="1" applyAlignment="1">
      <alignment horizontal="center" vertical="center" wrapText="1"/>
    </xf>
    <xf numFmtId="0" fontId="11" fillId="0" borderId="2" xfId="79" applyFont="1" applyBorder="1" applyAlignment="1">
      <alignment horizontal="center" vertical="center" wrapText="1"/>
    </xf>
    <xf numFmtId="0" fontId="11" fillId="0" borderId="7" xfId="79" applyFont="1" applyBorder="1" applyAlignment="1">
      <alignment horizontal="center" vertical="center"/>
    </xf>
    <xf numFmtId="0" fontId="11" fillId="0" borderId="4" xfId="79" applyFont="1" applyBorder="1" applyAlignment="1">
      <alignment horizontal="center" vertical="center"/>
    </xf>
    <xf numFmtId="0" fontId="11" fillId="0" borderId="5" xfId="79" applyFont="1" applyBorder="1" applyAlignment="1">
      <alignment horizontal="center" vertical="center" wrapText="1"/>
    </xf>
    <xf numFmtId="0" fontId="11" fillId="0" borderId="8" xfId="79" applyFont="1" applyBorder="1" applyAlignment="1">
      <alignment horizontal="center" vertical="center" wrapText="1"/>
    </xf>
    <xf numFmtId="0" fontId="11" fillId="0" borderId="14" xfId="79" applyFont="1" applyBorder="1" applyAlignment="1">
      <alignment horizontal="center" vertical="center" wrapText="1"/>
    </xf>
    <xf numFmtId="0" fontId="11" fillId="5" borderId="6" xfId="79" applyFont="1" applyFill="1" applyBorder="1" applyAlignment="1">
      <alignment horizontal="center" vertical="center"/>
    </xf>
    <xf numFmtId="0" fontId="11" fillId="5" borderId="0" xfId="79" applyFont="1" applyFill="1" applyAlignment="1">
      <alignment horizontal="left" vertical="center"/>
    </xf>
    <xf numFmtId="0" fontId="11" fillId="5" borderId="12" xfId="79" applyFont="1" applyFill="1" applyBorder="1" applyAlignment="1">
      <alignment horizontal="left" vertical="center"/>
    </xf>
    <xf numFmtId="0" fontId="11" fillId="5" borderId="11" xfId="79" applyFont="1" applyFill="1" applyBorder="1" applyAlignment="1">
      <alignment horizontal="center" vertical="center"/>
    </xf>
    <xf numFmtId="0" fontId="11" fillId="5" borderId="12" xfId="79" applyFont="1" applyFill="1" applyBorder="1" applyAlignment="1">
      <alignment horizontal="center" vertical="center"/>
    </xf>
    <xf numFmtId="165" fontId="11" fillId="5" borderId="11" xfId="80" applyNumberFormat="1" applyFont="1" applyFill="1" applyBorder="1" applyAlignment="1">
      <alignment horizontal="center" vertical="center"/>
    </xf>
    <xf numFmtId="165" fontId="11" fillId="5" borderId="12" xfId="80" applyNumberFormat="1" applyFont="1" applyFill="1" applyBorder="1" applyAlignment="1">
      <alignment horizontal="center" vertical="center"/>
    </xf>
    <xf numFmtId="165" fontId="11" fillId="5" borderId="0" xfId="80" applyNumberFormat="1" applyFont="1" applyFill="1" applyBorder="1" applyAlignment="1">
      <alignment horizontal="center" vertical="center"/>
    </xf>
    <xf numFmtId="165" fontId="11" fillId="5" borderId="10" xfId="80" applyNumberFormat="1" applyFont="1" applyFill="1" applyBorder="1" applyAlignment="1">
      <alignment horizontal="center" vertical="center"/>
    </xf>
    <xf numFmtId="0" fontId="10" fillId="3" borderId="6" xfId="79" applyFont="1" applyFill="1" applyBorder="1" applyAlignment="1">
      <alignment horizontal="center"/>
    </xf>
    <xf numFmtId="2" fontId="10" fillId="3" borderId="0" xfId="79" applyNumberFormat="1" applyFont="1" applyFill="1"/>
    <xf numFmtId="0" fontId="10" fillId="3" borderId="10" xfId="79" applyFont="1" applyFill="1" applyBorder="1"/>
    <xf numFmtId="1" fontId="10" fillId="3" borderId="10" xfId="79" applyNumberFormat="1" applyFont="1" applyFill="1" applyBorder="1" applyAlignment="1">
      <alignment horizontal="center" vertical="center" wrapText="1"/>
    </xf>
    <xf numFmtId="165" fontId="10" fillId="3" borderId="10" xfId="79" applyNumberFormat="1" applyFont="1" applyFill="1" applyBorder="1" applyAlignment="1">
      <alignment horizontal="center" vertical="center"/>
    </xf>
    <xf numFmtId="0" fontId="10" fillId="5" borderId="15" xfId="79" applyFont="1" applyFill="1" applyBorder="1" applyAlignment="1">
      <alignment horizontal="center" vertical="center"/>
    </xf>
    <xf numFmtId="2" fontId="10" fillId="5" borderId="15" xfId="79" applyNumberFormat="1" applyFont="1" applyFill="1" applyBorder="1" applyAlignment="1">
      <alignment horizontal="right" vertical="center"/>
    </xf>
    <xf numFmtId="2" fontId="10" fillId="5" borderId="10" xfId="79" applyNumberFormat="1" applyFont="1" applyFill="1" applyBorder="1" applyAlignment="1">
      <alignment horizontal="right" vertical="center"/>
    </xf>
    <xf numFmtId="0" fontId="10" fillId="3" borderId="15" xfId="79" applyFont="1" applyFill="1" applyBorder="1" applyAlignment="1">
      <alignment horizontal="center" vertical="center"/>
    </xf>
    <xf numFmtId="2" fontId="10" fillId="3" borderId="15" xfId="79" applyNumberFormat="1" applyFont="1" applyFill="1" applyBorder="1" applyAlignment="1">
      <alignment horizontal="right" vertical="center"/>
    </xf>
    <xf numFmtId="2" fontId="10" fillId="3" borderId="10" xfId="79" applyNumberFormat="1" applyFont="1" applyFill="1" applyBorder="1" applyAlignment="1">
      <alignment horizontal="right" vertical="center"/>
    </xf>
    <xf numFmtId="0" fontId="10" fillId="5" borderId="9" xfId="79" applyFont="1" applyFill="1" applyBorder="1" applyAlignment="1">
      <alignment horizontal="center" vertical="center"/>
    </xf>
    <xf numFmtId="2" fontId="10" fillId="5" borderId="9" xfId="79" applyNumberFormat="1" applyFont="1" applyFill="1" applyBorder="1" applyAlignment="1">
      <alignment horizontal="right" vertical="center"/>
    </xf>
    <xf numFmtId="2" fontId="10" fillId="5" borderId="14" xfId="79" applyNumberFormat="1" applyFont="1" applyFill="1" applyBorder="1" applyAlignment="1">
      <alignment horizontal="right" vertical="center"/>
    </xf>
    <xf numFmtId="0" fontId="10" fillId="3" borderId="0" xfId="79" applyFont="1" applyFill="1"/>
    <xf numFmtId="0" fontId="11" fillId="3" borderId="0" xfId="79" applyFont="1" applyFill="1" applyAlignment="1">
      <alignment vertical="center" wrapText="1"/>
    </xf>
    <xf numFmtId="0" fontId="10" fillId="3" borderId="0" xfId="79" applyFont="1" applyFill="1" applyAlignment="1">
      <alignment horizontal="center"/>
    </xf>
    <xf numFmtId="0" fontId="10" fillId="3" borderId="10" xfId="79" applyFont="1" applyFill="1" applyBorder="1" applyAlignment="1">
      <alignment horizontal="center"/>
    </xf>
    <xf numFmtId="2" fontId="10" fillId="3" borderId="10" xfId="79" applyNumberFormat="1" applyFont="1" applyFill="1" applyBorder="1"/>
    <xf numFmtId="0" fontId="10" fillId="5" borderId="14" xfId="79" applyFont="1" applyFill="1" applyBorder="1" applyAlignment="1">
      <alignment horizontal="center" vertical="center"/>
    </xf>
    <xf numFmtId="2" fontId="10" fillId="5" borderId="8" xfId="79" applyNumberFormat="1" applyFont="1" applyFill="1" applyBorder="1" applyAlignment="1">
      <alignment horizontal="right" vertical="center"/>
    </xf>
  </cellXfs>
  <cellStyles count="81">
    <cellStyle name="Euro" xfId="1" xr:uid="{00000000-0005-0000-0000-000000000000}"/>
    <cellStyle name="Euro 2" xfId="2" xr:uid="{00000000-0005-0000-0000-000001000000}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Hyperlink" xfId="3" builtinId="8"/>
    <cellStyle name="Millares 2" xfId="4" xr:uid="{00000000-0005-0000-0000-00003A000000}"/>
    <cellStyle name="Millares 2 2" xfId="5" xr:uid="{00000000-0005-0000-0000-00003B000000}"/>
    <cellStyle name="Millares 3" xfId="6" xr:uid="{00000000-0005-0000-0000-00003C000000}"/>
    <cellStyle name="Millares 4" xfId="7" xr:uid="{00000000-0005-0000-0000-00003D000000}"/>
    <cellStyle name="Millares 4 2" xfId="8" xr:uid="{00000000-0005-0000-0000-00003E000000}"/>
    <cellStyle name="Millares 4 2 2" xfId="80" xr:uid="{4F9E7028-A2D8-CF43-8758-F759BCF4538E}"/>
    <cellStyle name="Neutral" xfId="9" builtinId="28" customBuiltin="1"/>
    <cellStyle name="Normal" xfId="0" builtinId="0"/>
    <cellStyle name="Normal 2" xfId="10" xr:uid="{00000000-0005-0000-0000-000041000000}"/>
    <cellStyle name="Normal 2 2" xfId="11" xr:uid="{00000000-0005-0000-0000-000042000000}"/>
    <cellStyle name="Normal 2 3" xfId="26" xr:uid="{00000000-0005-0000-0000-000043000000}"/>
    <cellStyle name="Normal 3" xfId="12" xr:uid="{00000000-0005-0000-0000-000044000000}"/>
    <cellStyle name="Normal 4" xfId="13" xr:uid="{00000000-0005-0000-0000-000045000000}"/>
    <cellStyle name="Normal 5" xfId="14" xr:uid="{00000000-0005-0000-0000-000046000000}"/>
    <cellStyle name="Normal 5 2" xfId="15" xr:uid="{00000000-0005-0000-0000-000047000000}"/>
    <cellStyle name="Normal 5 3" xfId="16" xr:uid="{00000000-0005-0000-0000-000048000000}"/>
    <cellStyle name="Normal 5 3 2" xfId="79" xr:uid="{B3237B37-A536-4840-90F2-262AFED1C719}"/>
    <cellStyle name="Percent 2" xfId="17" xr:uid="{00000000-0005-0000-0000-000049000000}"/>
    <cellStyle name="Porcentaje 2" xfId="18" xr:uid="{00000000-0005-0000-0000-00004A000000}"/>
    <cellStyle name="Porcentaje 2 2" xfId="25" xr:uid="{00000000-0005-0000-0000-00004B000000}"/>
    <cellStyle name="Porcentual 2" xfId="19" xr:uid="{00000000-0005-0000-0000-00004C000000}"/>
    <cellStyle name="Porcentual 3" xfId="21" xr:uid="{00000000-0005-0000-0000-00004D000000}"/>
    <cellStyle name="Total" xfId="20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1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142875</xdr:rowOff>
    </xdr:from>
    <xdr:to>
      <xdr:col>3</xdr:col>
      <xdr:colOff>542925</xdr:colOff>
      <xdr:row>3</xdr:row>
      <xdr:rowOff>190500</xdr:rowOff>
    </xdr:to>
    <xdr:pic>
      <xdr:nvPicPr>
        <xdr:cNvPr id="2349517" name="Imagen 3">
          <a:extLst>
            <a:ext uri="{FF2B5EF4-FFF2-40B4-BE49-F238E27FC236}">
              <a16:creationId xmlns:a16="http://schemas.microsoft.com/office/drawing/2014/main" id="{056FAD2A-93FF-4ED6-A4F5-2FB08FE66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42875"/>
          <a:ext cx="20859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219075</xdr:colOff>
      <xdr:row>0</xdr:row>
      <xdr:rowOff>104775</xdr:rowOff>
    </xdr:from>
    <xdr:to>
      <xdr:col>14</xdr:col>
      <xdr:colOff>657225</xdr:colOff>
      <xdr:row>3</xdr:row>
      <xdr:rowOff>257175</xdr:rowOff>
    </xdr:to>
    <xdr:pic>
      <xdr:nvPicPr>
        <xdr:cNvPr id="2349518" name="Imagen 4">
          <a:extLst>
            <a:ext uri="{FF2B5EF4-FFF2-40B4-BE49-F238E27FC236}">
              <a16:creationId xmlns:a16="http://schemas.microsoft.com/office/drawing/2014/main" id="{7DBA1B3E-C22A-480E-94E7-4B9EC76D1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104775"/>
          <a:ext cx="42481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123825</xdr:rowOff>
    </xdr:from>
    <xdr:to>
      <xdr:col>15</xdr:col>
      <xdr:colOff>0</xdr:colOff>
      <xdr:row>4</xdr:row>
      <xdr:rowOff>200025</xdr:rowOff>
    </xdr:to>
    <xdr:pic>
      <xdr:nvPicPr>
        <xdr:cNvPr id="2349519" name="Imagen 2" descr="linea">
          <a:extLst>
            <a:ext uri="{FF2B5EF4-FFF2-40B4-BE49-F238E27FC236}">
              <a16:creationId xmlns:a16="http://schemas.microsoft.com/office/drawing/2014/main" id="{C275A9D0-1395-4F42-9AF5-706E8D73A7B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0625"/>
          <a:ext cx="114300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361950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BE7F640-E99C-4243-A3BD-296C364C1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943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657225</xdr:colOff>
      <xdr:row>5</xdr:row>
      <xdr:rowOff>9525</xdr:rowOff>
    </xdr:to>
    <xdr:pic>
      <xdr:nvPicPr>
        <xdr:cNvPr id="2514995" name="Imagen 1">
          <a:extLst>
            <a:ext uri="{FF2B5EF4-FFF2-40B4-BE49-F238E27FC236}">
              <a16:creationId xmlns:a16="http://schemas.microsoft.com/office/drawing/2014/main" id="{7C14BE9D-E3BE-4B96-8892-CC7B73FC8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24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657225</xdr:colOff>
      <xdr:row>5</xdr:row>
      <xdr:rowOff>9525</xdr:rowOff>
    </xdr:to>
    <xdr:pic>
      <xdr:nvPicPr>
        <xdr:cNvPr id="2516019" name="Imagen 1">
          <a:extLst>
            <a:ext uri="{FF2B5EF4-FFF2-40B4-BE49-F238E27FC236}">
              <a16:creationId xmlns:a16="http://schemas.microsoft.com/office/drawing/2014/main" id="{F67317A0-B50C-469E-B0F9-B418041C3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24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657225</xdr:colOff>
      <xdr:row>5</xdr:row>
      <xdr:rowOff>9525</xdr:rowOff>
    </xdr:to>
    <xdr:pic>
      <xdr:nvPicPr>
        <xdr:cNvPr id="2517043" name="Imagen 1">
          <a:extLst>
            <a:ext uri="{FF2B5EF4-FFF2-40B4-BE49-F238E27FC236}">
              <a16:creationId xmlns:a16="http://schemas.microsoft.com/office/drawing/2014/main" id="{269E4972-99DD-4197-BCB8-670964DDA7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24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657225</xdr:colOff>
      <xdr:row>5</xdr:row>
      <xdr:rowOff>9525</xdr:rowOff>
    </xdr:to>
    <xdr:pic>
      <xdr:nvPicPr>
        <xdr:cNvPr id="2518067" name="Imagen 1">
          <a:extLst>
            <a:ext uri="{FF2B5EF4-FFF2-40B4-BE49-F238E27FC236}">
              <a16:creationId xmlns:a16="http://schemas.microsoft.com/office/drawing/2014/main" id="{B29BA21C-54A6-45C1-8A1D-D9E8D4297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24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657225</xdr:colOff>
      <xdr:row>5</xdr:row>
      <xdr:rowOff>9525</xdr:rowOff>
    </xdr:to>
    <xdr:pic>
      <xdr:nvPicPr>
        <xdr:cNvPr id="2519091" name="Imagen 1">
          <a:extLst>
            <a:ext uri="{FF2B5EF4-FFF2-40B4-BE49-F238E27FC236}">
              <a16:creationId xmlns:a16="http://schemas.microsoft.com/office/drawing/2014/main" id="{53398578-5E91-470A-AA49-3197B2925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24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657225</xdr:colOff>
      <xdr:row>5</xdr:row>
      <xdr:rowOff>9525</xdr:rowOff>
    </xdr:to>
    <xdr:pic>
      <xdr:nvPicPr>
        <xdr:cNvPr id="2520115" name="Imagen 1">
          <a:extLst>
            <a:ext uri="{FF2B5EF4-FFF2-40B4-BE49-F238E27FC236}">
              <a16:creationId xmlns:a16="http://schemas.microsoft.com/office/drawing/2014/main" id="{A8ABAA59-A1D9-499E-A108-607689059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24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657225</xdr:colOff>
      <xdr:row>5</xdr:row>
      <xdr:rowOff>9525</xdr:rowOff>
    </xdr:to>
    <xdr:pic>
      <xdr:nvPicPr>
        <xdr:cNvPr id="2521139" name="Imagen 1">
          <a:extLst>
            <a:ext uri="{FF2B5EF4-FFF2-40B4-BE49-F238E27FC236}">
              <a16:creationId xmlns:a16="http://schemas.microsoft.com/office/drawing/2014/main" id="{E96FCC2B-8B73-43C3-9985-D061E7EE1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24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581025</xdr:colOff>
      <xdr:row>5</xdr:row>
      <xdr:rowOff>9525</xdr:rowOff>
    </xdr:to>
    <xdr:pic>
      <xdr:nvPicPr>
        <xdr:cNvPr id="2522163" name="Imagen 1">
          <a:extLst>
            <a:ext uri="{FF2B5EF4-FFF2-40B4-BE49-F238E27FC236}">
              <a16:creationId xmlns:a16="http://schemas.microsoft.com/office/drawing/2014/main" id="{27A567D0-1CA2-4BE2-922E-E0D714649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149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657225</xdr:colOff>
      <xdr:row>5</xdr:row>
      <xdr:rowOff>9525</xdr:rowOff>
    </xdr:to>
    <xdr:pic>
      <xdr:nvPicPr>
        <xdr:cNvPr id="2523186" name="Imagen 1">
          <a:extLst>
            <a:ext uri="{FF2B5EF4-FFF2-40B4-BE49-F238E27FC236}">
              <a16:creationId xmlns:a16="http://schemas.microsoft.com/office/drawing/2014/main" id="{E6306F4C-F431-42AA-866C-A3BDF031B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24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514350</xdr:colOff>
      <xdr:row>5</xdr:row>
      <xdr:rowOff>9525</xdr:rowOff>
    </xdr:to>
    <xdr:pic>
      <xdr:nvPicPr>
        <xdr:cNvPr id="2524210" name="Imagen 1">
          <a:extLst>
            <a:ext uri="{FF2B5EF4-FFF2-40B4-BE49-F238E27FC236}">
              <a16:creationId xmlns:a16="http://schemas.microsoft.com/office/drawing/2014/main" id="{9E83A4CB-183A-490F-8801-DA8850E04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339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209550</xdr:colOff>
      <xdr:row>5</xdr:row>
      <xdr:rowOff>9525</xdr:rowOff>
    </xdr:to>
    <xdr:pic>
      <xdr:nvPicPr>
        <xdr:cNvPr id="2525234" name="Imagen 1">
          <a:extLst>
            <a:ext uri="{FF2B5EF4-FFF2-40B4-BE49-F238E27FC236}">
              <a16:creationId xmlns:a16="http://schemas.microsoft.com/office/drawing/2014/main" id="{3E3EBE98-1EBC-41A7-9249-9AACD67679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24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257175</xdr:colOff>
      <xdr:row>5</xdr:row>
      <xdr:rowOff>9525</xdr:rowOff>
    </xdr:to>
    <xdr:pic>
      <xdr:nvPicPr>
        <xdr:cNvPr id="2526258" name="Imagen 1">
          <a:extLst>
            <a:ext uri="{FF2B5EF4-FFF2-40B4-BE49-F238E27FC236}">
              <a16:creationId xmlns:a16="http://schemas.microsoft.com/office/drawing/2014/main" id="{0D8CAA39-B94F-4E42-8DE0-8F22A63560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149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447675</xdr:colOff>
      <xdr:row>5</xdr:row>
      <xdr:rowOff>9525</xdr:rowOff>
    </xdr:to>
    <xdr:pic>
      <xdr:nvPicPr>
        <xdr:cNvPr id="2527282" name="Imagen 1">
          <a:extLst>
            <a:ext uri="{FF2B5EF4-FFF2-40B4-BE49-F238E27FC236}">
              <a16:creationId xmlns:a16="http://schemas.microsoft.com/office/drawing/2014/main" id="{47B94B78-7C88-4F35-BDEA-EA77C1BE7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339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247650</xdr:colOff>
      <xdr:row>5</xdr:row>
      <xdr:rowOff>9525</xdr:rowOff>
    </xdr:to>
    <xdr:pic>
      <xdr:nvPicPr>
        <xdr:cNvPr id="2528306" name="Imagen 1">
          <a:extLst>
            <a:ext uri="{FF2B5EF4-FFF2-40B4-BE49-F238E27FC236}">
              <a16:creationId xmlns:a16="http://schemas.microsoft.com/office/drawing/2014/main" id="{006FF9DD-FB65-4EB3-9A9B-E45978AF6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339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390525</xdr:colOff>
      <xdr:row>5</xdr:row>
      <xdr:rowOff>9525</xdr:rowOff>
    </xdr:to>
    <xdr:pic>
      <xdr:nvPicPr>
        <xdr:cNvPr id="2529330" name="Imagen 1">
          <a:extLst>
            <a:ext uri="{FF2B5EF4-FFF2-40B4-BE49-F238E27FC236}">
              <a16:creationId xmlns:a16="http://schemas.microsoft.com/office/drawing/2014/main" id="{BE7A1AF4-93DD-4F6A-A380-7BB6160B8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24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390525</xdr:colOff>
      <xdr:row>5</xdr:row>
      <xdr:rowOff>9525</xdr:rowOff>
    </xdr:to>
    <xdr:pic>
      <xdr:nvPicPr>
        <xdr:cNvPr id="2530354" name="Imagen 1">
          <a:extLst>
            <a:ext uri="{FF2B5EF4-FFF2-40B4-BE49-F238E27FC236}">
              <a16:creationId xmlns:a16="http://schemas.microsoft.com/office/drawing/2014/main" id="{96956AAC-789D-4E4C-B5BD-44383BDB23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24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219075</xdr:colOff>
      <xdr:row>5</xdr:row>
      <xdr:rowOff>9525</xdr:rowOff>
    </xdr:to>
    <xdr:pic>
      <xdr:nvPicPr>
        <xdr:cNvPr id="2531378" name="Imagen 1">
          <a:extLst>
            <a:ext uri="{FF2B5EF4-FFF2-40B4-BE49-F238E27FC236}">
              <a16:creationId xmlns:a16="http://schemas.microsoft.com/office/drawing/2014/main" id="{B9EE348E-6443-4CE9-BF0E-2840A4E214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24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447675</xdr:colOff>
      <xdr:row>5</xdr:row>
      <xdr:rowOff>9525</xdr:rowOff>
    </xdr:to>
    <xdr:pic>
      <xdr:nvPicPr>
        <xdr:cNvPr id="2532402" name="Imagen 1">
          <a:extLst>
            <a:ext uri="{FF2B5EF4-FFF2-40B4-BE49-F238E27FC236}">
              <a16:creationId xmlns:a16="http://schemas.microsoft.com/office/drawing/2014/main" id="{8494946D-8438-4898-9F3E-44C45E723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339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209550</xdr:colOff>
      <xdr:row>5</xdr:row>
      <xdr:rowOff>9525</xdr:rowOff>
    </xdr:to>
    <xdr:pic>
      <xdr:nvPicPr>
        <xdr:cNvPr id="2533426" name="Imagen 1">
          <a:extLst>
            <a:ext uri="{FF2B5EF4-FFF2-40B4-BE49-F238E27FC236}">
              <a16:creationId xmlns:a16="http://schemas.microsoft.com/office/drawing/2014/main" id="{FE7D6794-C8BC-45F5-8433-27A3CFA71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24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333375</xdr:colOff>
      <xdr:row>5</xdr:row>
      <xdr:rowOff>9525</xdr:rowOff>
    </xdr:to>
    <xdr:pic>
      <xdr:nvPicPr>
        <xdr:cNvPr id="2534449" name="Imagen 1">
          <a:extLst>
            <a:ext uri="{FF2B5EF4-FFF2-40B4-BE49-F238E27FC236}">
              <a16:creationId xmlns:a16="http://schemas.microsoft.com/office/drawing/2014/main" id="{93837368-1487-4549-AD74-C8B41CE98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24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533400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2DD471-5B45-4FC2-9A6B-6019EB4B3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24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400050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6FA9248-69B3-47AD-A91D-54C18861C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24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584200</xdr:colOff>
      <xdr:row>5</xdr:row>
      <xdr:rowOff>12700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388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749300</xdr:colOff>
      <xdr:row>5</xdr:row>
      <xdr:rowOff>12700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388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657225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0152694-3520-42C6-9CE7-7F79177FA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24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657225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E9AE06E-A1D4-4EA8-8A6B-26CBECA9F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24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657225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636A721-CB34-4014-98D7-6AC9A2F80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24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657225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45A865-5222-4B11-AC14-FA15DD30A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24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657225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DFA2562-2893-4747-9E10-815154733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24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657225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7A786B-4699-41C5-B7CB-92B54F14C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24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657225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70F4720-5C28-4C82-B286-393D4A38B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24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749300</xdr:colOff>
      <xdr:row>5</xdr:row>
      <xdr:rowOff>12700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388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889000</xdr:colOff>
      <xdr:row>5</xdr:row>
      <xdr:rowOff>12700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276225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0787DD-8B9D-4A54-A88A-1D9B91762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10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428625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468D8F8-3C0F-45FE-A43B-6A77B563F1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24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523875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918A2DE-627D-482D-B976-7D372A044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24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657225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558E389-CCC9-47FB-9A36-5FBF402B3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24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749300</xdr:colOff>
      <xdr:row>5</xdr:row>
      <xdr:rowOff>12700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388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657225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C06399-4BFC-4041-8E84-1FB798A7A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24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542925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AE97E34-DF50-478C-A46C-0BCD9635D2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24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657225</xdr:colOff>
      <xdr:row>5</xdr:row>
      <xdr:rowOff>9525</xdr:rowOff>
    </xdr:to>
    <xdr:pic>
      <xdr:nvPicPr>
        <xdr:cNvPr id="2555909" name="Imagen 1">
          <a:extLst>
            <a:ext uri="{FF2B5EF4-FFF2-40B4-BE49-F238E27FC236}">
              <a16:creationId xmlns:a16="http://schemas.microsoft.com/office/drawing/2014/main" id="{EFAFC992-F25E-4A06-BF83-26AF3C464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24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657225</xdr:colOff>
      <xdr:row>5</xdr:row>
      <xdr:rowOff>9525</xdr:rowOff>
    </xdr:to>
    <xdr:pic>
      <xdr:nvPicPr>
        <xdr:cNvPr id="2557956" name="Imagen 1">
          <a:extLst>
            <a:ext uri="{FF2B5EF4-FFF2-40B4-BE49-F238E27FC236}">
              <a16:creationId xmlns:a16="http://schemas.microsoft.com/office/drawing/2014/main" id="{845B976A-ADEF-42C3-B358-9A780A4EE1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24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466725</xdr:colOff>
      <xdr:row>4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B940277-DBFB-4B42-9526-7E5DE02B8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671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295275</xdr:colOff>
      <xdr:row>4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72E0E68-F3D2-4D8B-A294-C4245F59A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671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0922-anexos%20pulso%20social-agos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c1"/>
      <sheetName val="cc2"/>
      <sheetName val="cc3"/>
      <sheetName val="cc4"/>
      <sheetName val="cc5"/>
      <sheetName val="cc6"/>
      <sheetName val="cc7"/>
      <sheetName val="cc8"/>
      <sheetName val="cc9"/>
      <sheetName val="cc10"/>
      <sheetName val="cc11"/>
      <sheetName val="cc12"/>
      <sheetName val="cc13"/>
      <sheetName val="bs1"/>
      <sheetName val="bs2"/>
      <sheetName val="bs4"/>
      <sheetName val="bs5"/>
      <sheetName val="bs6"/>
      <sheetName val="bs7"/>
      <sheetName val="bs8_a"/>
      <sheetName val="bs8_b"/>
      <sheetName val="bs8_c"/>
      <sheetName val="bs8_d"/>
      <sheetName val="bs8_e"/>
      <sheetName val="bs10"/>
      <sheetName val="bs11"/>
      <sheetName val="bs12"/>
      <sheetName val="rc1"/>
      <sheetName val="rc3"/>
      <sheetName val="rc6"/>
      <sheetName val="rc7"/>
      <sheetName val="rc8"/>
      <sheetName val="rc10"/>
      <sheetName val="bna1"/>
      <sheetName val="bna2"/>
      <sheetName val="bna3"/>
      <sheetName val="bna4"/>
      <sheetName val="bna5"/>
      <sheetName val="bna6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4"/>
  <dimension ref="A1:O51"/>
  <sheetViews>
    <sheetView showGridLines="0" workbookViewId="0">
      <selection activeCell="F61" sqref="F61"/>
    </sheetView>
  </sheetViews>
  <sheetFormatPr baseColWidth="10" defaultRowHeight="13"/>
  <cols>
    <col min="1" max="1" width="9.1640625" style="1" customWidth="1"/>
    <col min="2" max="2" width="4.1640625" customWidth="1"/>
    <col min="7" max="7" width="19.5" customWidth="1"/>
    <col min="9" max="9" width="13" customWidth="1"/>
  </cols>
  <sheetData>
    <row r="1" spans="1:15" ht="21" customHeight="1">
      <c r="A1" s="419"/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1"/>
    </row>
    <row r="2" spans="1:15" ht="21" customHeight="1">
      <c r="A2" s="422"/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4"/>
    </row>
    <row r="3" spans="1:15" ht="21" customHeight="1">
      <c r="A3" s="422"/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3"/>
      <c r="O3" s="424"/>
    </row>
    <row r="4" spans="1:15" ht="21" customHeight="1">
      <c r="A4" s="422"/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  <c r="O4" s="424"/>
    </row>
    <row r="5" spans="1:15" ht="21" customHeight="1">
      <c r="A5" s="425"/>
      <c r="B5" s="426"/>
      <c r="C5" s="426"/>
      <c r="D5" s="426"/>
      <c r="E5" s="426"/>
      <c r="F5" s="426"/>
      <c r="G5" s="426"/>
      <c r="H5" s="426"/>
      <c r="I5" s="426"/>
      <c r="J5" s="426"/>
      <c r="K5" s="426"/>
      <c r="L5" s="426"/>
      <c r="M5" s="426"/>
      <c r="N5" s="426"/>
      <c r="O5" s="427"/>
    </row>
    <row r="6" spans="1:15" s="7" customFormat="1" ht="26.25" customHeight="1">
      <c r="A6" s="428" t="s">
        <v>1</v>
      </c>
      <c r="B6" s="429"/>
      <c r="C6" s="429"/>
      <c r="D6" s="429"/>
      <c r="E6" s="429"/>
      <c r="F6" s="429"/>
      <c r="G6" s="429"/>
      <c r="H6" s="429"/>
      <c r="I6" s="429"/>
      <c r="J6" s="429"/>
      <c r="K6" s="429"/>
      <c r="L6" s="429"/>
      <c r="M6" s="429"/>
      <c r="N6" s="429"/>
      <c r="O6" s="430"/>
    </row>
    <row r="7" spans="1:15" ht="12.75" customHeight="1">
      <c r="A7" s="431"/>
      <c r="B7" s="432"/>
      <c r="C7" s="432"/>
      <c r="D7" s="432"/>
      <c r="E7" s="432"/>
      <c r="F7" s="432"/>
      <c r="G7" s="432"/>
      <c r="H7" s="432"/>
      <c r="I7" s="432"/>
      <c r="J7" s="432"/>
      <c r="K7" s="432"/>
      <c r="L7" s="432"/>
      <c r="M7" s="432"/>
      <c r="N7" s="432"/>
      <c r="O7" s="433"/>
    </row>
    <row r="8" spans="1:15" ht="53" customHeight="1">
      <c r="A8" s="2">
        <v>1</v>
      </c>
      <c r="B8" s="413" t="s">
        <v>291</v>
      </c>
      <c r="C8" s="417"/>
      <c r="D8" s="417"/>
      <c r="E8" s="417"/>
      <c r="F8" s="417"/>
      <c r="G8" s="417"/>
      <c r="H8" s="417"/>
      <c r="I8" s="417"/>
      <c r="J8" s="417"/>
      <c r="K8" s="417"/>
      <c r="L8" s="417"/>
      <c r="M8" s="417"/>
      <c r="N8" s="417"/>
      <c r="O8" s="418"/>
    </row>
    <row r="9" spans="1:15" ht="48" customHeight="1">
      <c r="A9" s="3">
        <v>2</v>
      </c>
      <c r="B9" s="413" t="s">
        <v>159</v>
      </c>
      <c r="C9" s="413"/>
      <c r="D9" s="413"/>
      <c r="E9" s="413"/>
      <c r="F9" s="413"/>
      <c r="G9" s="413"/>
      <c r="H9" s="413"/>
      <c r="I9" s="413"/>
      <c r="J9" s="413"/>
      <c r="K9" s="413"/>
      <c r="L9" s="413"/>
      <c r="M9" s="413"/>
      <c r="N9" s="413"/>
      <c r="O9" s="414"/>
    </row>
    <row r="10" spans="1:15" ht="42.75" customHeight="1">
      <c r="A10" s="3">
        <v>3</v>
      </c>
      <c r="B10" s="413" t="s">
        <v>160</v>
      </c>
      <c r="C10" s="417"/>
      <c r="D10" s="417"/>
      <c r="E10" s="417"/>
      <c r="F10" s="417"/>
      <c r="G10" s="417"/>
      <c r="H10" s="417"/>
      <c r="I10" s="417"/>
      <c r="J10" s="417"/>
      <c r="K10" s="417"/>
      <c r="L10" s="417"/>
      <c r="M10" s="417"/>
      <c r="N10" s="417"/>
      <c r="O10" s="418"/>
    </row>
    <row r="11" spans="1:15" ht="38" customHeight="1">
      <c r="A11" s="2">
        <v>4</v>
      </c>
      <c r="B11" s="413" t="s">
        <v>161</v>
      </c>
      <c r="C11" s="417"/>
      <c r="D11" s="417"/>
      <c r="E11" s="417"/>
      <c r="F11" s="417"/>
      <c r="G11" s="417"/>
      <c r="H11" s="417"/>
      <c r="I11" s="417"/>
      <c r="J11" s="417"/>
      <c r="K11" s="417"/>
      <c r="L11" s="417"/>
      <c r="M11" s="417"/>
      <c r="N11" s="417"/>
      <c r="O11" s="418"/>
    </row>
    <row r="12" spans="1:15" ht="38" customHeight="1">
      <c r="A12" s="3">
        <v>5</v>
      </c>
      <c r="B12" s="413" t="s">
        <v>162</v>
      </c>
      <c r="C12" s="417"/>
      <c r="D12" s="417"/>
      <c r="E12" s="417"/>
      <c r="F12" s="417"/>
      <c r="G12" s="417"/>
      <c r="H12" s="417"/>
      <c r="I12" s="417"/>
      <c r="J12" s="417"/>
      <c r="K12" s="417"/>
      <c r="L12" s="417"/>
      <c r="M12" s="417"/>
      <c r="N12" s="417"/>
      <c r="O12" s="418"/>
    </row>
    <row r="13" spans="1:15" ht="54.75" customHeight="1">
      <c r="A13" s="3">
        <v>6</v>
      </c>
      <c r="B13" s="413" t="s">
        <v>163</v>
      </c>
      <c r="C13" s="417"/>
      <c r="D13" s="417"/>
      <c r="E13" s="417"/>
      <c r="F13" s="417"/>
      <c r="G13" s="417"/>
      <c r="H13" s="417"/>
      <c r="I13" s="417"/>
      <c r="J13" s="417"/>
      <c r="K13" s="417"/>
      <c r="L13" s="417"/>
      <c r="M13" s="417"/>
      <c r="N13" s="417"/>
      <c r="O13" s="418"/>
    </row>
    <row r="14" spans="1:15" ht="48" customHeight="1">
      <c r="A14" s="2">
        <v>7</v>
      </c>
      <c r="B14" s="413" t="s">
        <v>164</v>
      </c>
      <c r="C14" s="417"/>
      <c r="D14" s="417"/>
      <c r="E14" s="417"/>
      <c r="F14" s="417"/>
      <c r="G14" s="417"/>
      <c r="H14" s="417"/>
      <c r="I14" s="417"/>
      <c r="J14" s="417"/>
      <c r="K14" s="417"/>
      <c r="L14" s="417"/>
      <c r="M14" s="417"/>
      <c r="N14" s="417"/>
      <c r="O14" s="418"/>
    </row>
    <row r="15" spans="1:15" ht="38" customHeight="1">
      <c r="A15" s="3">
        <v>8</v>
      </c>
      <c r="B15" s="413" t="s">
        <v>165</v>
      </c>
      <c r="C15" s="417"/>
      <c r="D15" s="417"/>
      <c r="E15" s="417"/>
      <c r="F15" s="417"/>
      <c r="G15" s="417"/>
      <c r="H15" s="417"/>
      <c r="I15" s="417"/>
      <c r="J15" s="417"/>
      <c r="K15" s="417"/>
      <c r="L15" s="417"/>
      <c r="M15" s="417"/>
      <c r="N15" s="417"/>
      <c r="O15" s="418"/>
    </row>
    <row r="16" spans="1:15" ht="44" customHeight="1">
      <c r="A16" s="3">
        <v>9</v>
      </c>
      <c r="B16" s="413" t="s">
        <v>166</v>
      </c>
      <c r="C16" s="417"/>
      <c r="D16" s="417"/>
      <c r="E16" s="417"/>
      <c r="F16" s="417"/>
      <c r="G16" s="417"/>
      <c r="H16" s="417"/>
      <c r="I16" s="417"/>
      <c r="J16" s="417"/>
      <c r="K16" s="417"/>
      <c r="L16" s="417"/>
      <c r="M16" s="417"/>
      <c r="N16" s="417"/>
      <c r="O16" s="418"/>
    </row>
    <row r="17" spans="1:15" ht="44" customHeight="1">
      <c r="A17" s="2">
        <v>10</v>
      </c>
      <c r="B17" s="413" t="s">
        <v>167</v>
      </c>
      <c r="C17" s="417"/>
      <c r="D17" s="417"/>
      <c r="E17" s="417"/>
      <c r="F17" s="417"/>
      <c r="G17" s="417"/>
      <c r="H17" s="417"/>
      <c r="I17" s="417"/>
      <c r="J17" s="417"/>
      <c r="K17" s="417"/>
      <c r="L17" s="417"/>
      <c r="M17" s="417"/>
      <c r="N17" s="417"/>
      <c r="O17" s="418"/>
    </row>
    <row r="18" spans="1:15" ht="44" customHeight="1">
      <c r="A18" s="3">
        <v>11</v>
      </c>
      <c r="B18" s="413" t="s">
        <v>169</v>
      </c>
      <c r="C18" s="413"/>
      <c r="D18" s="413"/>
      <c r="E18" s="413"/>
      <c r="F18" s="413"/>
      <c r="G18" s="413"/>
      <c r="H18" s="413"/>
      <c r="I18" s="413"/>
      <c r="J18" s="413"/>
      <c r="K18" s="413"/>
      <c r="L18" s="413"/>
      <c r="M18" s="413"/>
      <c r="N18" s="413"/>
      <c r="O18" s="414"/>
    </row>
    <row r="19" spans="1:15" ht="44" customHeight="1">
      <c r="A19" s="3">
        <v>12</v>
      </c>
      <c r="B19" s="413" t="s">
        <v>170</v>
      </c>
      <c r="C19" s="417"/>
      <c r="D19" s="417" t="s">
        <v>0</v>
      </c>
      <c r="E19" s="417"/>
      <c r="F19" s="417"/>
      <c r="G19" s="417"/>
      <c r="H19" s="417"/>
      <c r="I19" s="417"/>
      <c r="J19" s="417"/>
      <c r="K19" s="417"/>
      <c r="L19" s="417"/>
      <c r="M19" s="417"/>
      <c r="N19" s="417"/>
      <c r="O19" s="418"/>
    </row>
    <row r="20" spans="1:15" ht="44" customHeight="1">
      <c r="A20" s="2">
        <v>13</v>
      </c>
      <c r="B20" s="413" t="s">
        <v>171</v>
      </c>
      <c r="C20" s="417"/>
      <c r="D20" s="417"/>
      <c r="E20" s="417"/>
      <c r="F20" s="417"/>
      <c r="G20" s="417"/>
      <c r="H20" s="417"/>
      <c r="I20" s="417"/>
      <c r="J20" s="417"/>
      <c r="K20" s="417"/>
      <c r="L20" s="417"/>
      <c r="M20" s="417"/>
      <c r="N20" s="417"/>
      <c r="O20" s="418"/>
    </row>
    <row r="21" spans="1:15" ht="44" customHeight="1">
      <c r="A21" s="3">
        <v>14</v>
      </c>
      <c r="B21" s="413" t="s">
        <v>172</v>
      </c>
      <c r="C21" s="417"/>
      <c r="D21" s="417"/>
      <c r="E21" s="417"/>
      <c r="F21" s="417"/>
      <c r="G21" s="417"/>
      <c r="H21" s="417"/>
      <c r="I21" s="417"/>
      <c r="J21" s="417"/>
      <c r="K21" s="417"/>
      <c r="L21" s="417"/>
      <c r="M21" s="417"/>
      <c r="N21" s="417"/>
      <c r="O21" s="418"/>
    </row>
    <row r="22" spans="1:15" ht="44" customHeight="1">
      <c r="A22" s="2">
        <v>15</v>
      </c>
      <c r="B22" s="413" t="s">
        <v>173</v>
      </c>
      <c r="C22" s="417"/>
      <c r="D22" s="417"/>
      <c r="E22" s="417"/>
      <c r="F22" s="417"/>
      <c r="G22" s="417"/>
      <c r="H22" s="417"/>
      <c r="I22" s="417"/>
      <c r="J22" s="417"/>
      <c r="K22" s="417"/>
      <c r="L22" s="417"/>
      <c r="M22" s="417"/>
      <c r="N22" s="417"/>
      <c r="O22" s="418"/>
    </row>
    <row r="23" spans="1:15" ht="44" customHeight="1">
      <c r="A23" s="3">
        <v>16</v>
      </c>
      <c r="B23" s="413" t="s">
        <v>174</v>
      </c>
      <c r="C23" s="417"/>
      <c r="D23" s="417"/>
      <c r="E23" s="417"/>
      <c r="F23" s="417"/>
      <c r="G23" s="417"/>
      <c r="H23" s="417"/>
      <c r="I23" s="417"/>
      <c r="J23" s="417"/>
      <c r="K23" s="417"/>
      <c r="L23" s="417"/>
      <c r="M23" s="417"/>
      <c r="N23" s="417"/>
      <c r="O23" s="418"/>
    </row>
    <row r="24" spans="1:15" ht="44" customHeight="1">
      <c r="A24" s="3">
        <v>17</v>
      </c>
      <c r="B24" s="413" t="s">
        <v>175</v>
      </c>
      <c r="C24" s="417"/>
      <c r="D24" s="417"/>
      <c r="E24" s="417"/>
      <c r="F24" s="417"/>
      <c r="G24" s="417"/>
      <c r="H24" s="417"/>
      <c r="I24" s="417"/>
      <c r="J24" s="417"/>
      <c r="K24" s="417"/>
      <c r="L24" s="417"/>
      <c r="M24" s="417"/>
      <c r="N24" s="417"/>
      <c r="O24" s="418"/>
    </row>
    <row r="25" spans="1:15" ht="44" customHeight="1">
      <c r="A25" s="2">
        <v>18</v>
      </c>
      <c r="B25" s="413" t="s">
        <v>176</v>
      </c>
      <c r="C25" s="417"/>
      <c r="D25" s="417"/>
      <c r="E25" s="417"/>
      <c r="F25" s="417"/>
      <c r="G25" s="417"/>
      <c r="H25" s="417"/>
      <c r="I25" s="417"/>
      <c r="J25" s="417"/>
      <c r="K25" s="417"/>
      <c r="L25" s="417"/>
      <c r="M25" s="417"/>
      <c r="N25" s="417"/>
      <c r="O25" s="418"/>
    </row>
    <row r="26" spans="1:15" ht="44" customHeight="1">
      <c r="A26" s="3">
        <v>19</v>
      </c>
      <c r="B26" s="413" t="s">
        <v>177</v>
      </c>
      <c r="C26" s="417"/>
      <c r="D26" s="417"/>
      <c r="E26" s="417"/>
      <c r="F26" s="417"/>
      <c r="G26" s="417"/>
      <c r="H26" s="417"/>
      <c r="I26" s="417"/>
      <c r="J26" s="417"/>
      <c r="K26" s="417"/>
      <c r="L26" s="417"/>
      <c r="M26" s="417"/>
      <c r="N26" s="417"/>
      <c r="O26" s="418"/>
    </row>
    <row r="27" spans="1:15" ht="44" customHeight="1">
      <c r="A27" s="3">
        <v>20</v>
      </c>
      <c r="B27" s="413" t="s">
        <v>178</v>
      </c>
      <c r="C27" s="417"/>
      <c r="D27" s="417"/>
      <c r="E27" s="417"/>
      <c r="F27" s="417"/>
      <c r="G27" s="417"/>
      <c r="H27" s="417"/>
      <c r="I27" s="417"/>
      <c r="J27" s="417"/>
      <c r="K27" s="417"/>
      <c r="L27" s="417"/>
      <c r="M27" s="417"/>
      <c r="N27" s="417"/>
      <c r="O27" s="418"/>
    </row>
    <row r="28" spans="1:15" ht="44" customHeight="1">
      <c r="A28" s="2">
        <v>21</v>
      </c>
      <c r="B28" s="413" t="s">
        <v>179</v>
      </c>
      <c r="C28" s="417"/>
      <c r="D28" s="417"/>
      <c r="E28" s="417"/>
      <c r="F28" s="417"/>
      <c r="G28" s="417"/>
      <c r="H28" s="417"/>
      <c r="I28" s="417"/>
      <c r="J28" s="417"/>
      <c r="K28" s="417"/>
      <c r="L28" s="417"/>
      <c r="M28" s="417"/>
      <c r="N28" s="417"/>
      <c r="O28" s="418"/>
    </row>
    <row r="29" spans="1:15" ht="44" customHeight="1">
      <c r="A29" s="3">
        <v>22</v>
      </c>
      <c r="B29" s="413" t="s">
        <v>180</v>
      </c>
      <c r="C29" s="417"/>
      <c r="D29" s="417"/>
      <c r="E29" s="417"/>
      <c r="F29" s="417"/>
      <c r="G29" s="417"/>
      <c r="H29" s="417"/>
      <c r="I29" s="417"/>
      <c r="J29" s="417"/>
      <c r="K29" s="417"/>
      <c r="L29" s="417"/>
      <c r="M29" s="417"/>
      <c r="N29" s="417"/>
      <c r="O29" s="418"/>
    </row>
    <row r="30" spans="1:15" ht="44" customHeight="1">
      <c r="A30" s="3">
        <v>23</v>
      </c>
      <c r="B30" s="413" t="s">
        <v>181</v>
      </c>
      <c r="C30" s="417"/>
      <c r="D30" s="417"/>
      <c r="E30" s="417"/>
      <c r="F30" s="417"/>
      <c r="G30" s="417"/>
      <c r="H30" s="417"/>
      <c r="I30" s="417"/>
      <c r="J30" s="417"/>
      <c r="K30" s="417"/>
      <c r="L30" s="417"/>
      <c r="M30" s="417"/>
      <c r="N30" s="417"/>
      <c r="O30" s="418"/>
    </row>
    <row r="31" spans="1:15" ht="44" customHeight="1">
      <c r="A31" s="2">
        <v>24</v>
      </c>
      <c r="B31" s="413" t="s">
        <v>182</v>
      </c>
      <c r="C31" s="417"/>
      <c r="D31" s="417"/>
      <c r="E31" s="417"/>
      <c r="F31" s="417"/>
      <c r="G31" s="417"/>
      <c r="H31" s="417"/>
      <c r="I31" s="417"/>
      <c r="J31" s="417"/>
      <c r="K31" s="417"/>
      <c r="L31" s="417"/>
      <c r="M31" s="417"/>
      <c r="N31" s="417"/>
      <c r="O31" s="418"/>
    </row>
    <row r="32" spans="1:15" ht="44" customHeight="1">
      <c r="A32" s="3">
        <v>25</v>
      </c>
      <c r="B32" s="413" t="s">
        <v>298</v>
      </c>
      <c r="C32" s="417"/>
      <c r="D32" s="417"/>
      <c r="E32" s="417"/>
      <c r="F32" s="417"/>
      <c r="G32" s="417"/>
      <c r="H32" s="417"/>
      <c r="I32" s="417"/>
      <c r="J32" s="417"/>
      <c r="K32" s="417"/>
      <c r="L32" s="417"/>
      <c r="M32" s="417"/>
      <c r="N32" s="417"/>
      <c r="O32" s="418"/>
    </row>
    <row r="33" spans="1:15" ht="44" customHeight="1">
      <c r="A33" s="3">
        <v>26</v>
      </c>
      <c r="B33" s="413" t="s">
        <v>183</v>
      </c>
      <c r="C33" s="417"/>
      <c r="D33" s="417"/>
      <c r="E33" s="417"/>
      <c r="F33" s="417"/>
      <c r="G33" s="417"/>
      <c r="H33" s="417"/>
      <c r="I33" s="417"/>
      <c r="J33" s="417"/>
      <c r="K33" s="417"/>
      <c r="L33" s="417"/>
      <c r="M33" s="417"/>
      <c r="N33" s="417"/>
      <c r="O33" s="418"/>
    </row>
    <row r="34" spans="1:15" ht="44" customHeight="1">
      <c r="A34" s="2">
        <v>27</v>
      </c>
      <c r="B34" s="413" t="s">
        <v>184</v>
      </c>
      <c r="C34" s="417"/>
      <c r="D34" s="417"/>
      <c r="E34" s="417"/>
      <c r="F34" s="417"/>
      <c r="G34" s="417"/>
      <c r="H34" s="417"/>
      <c r="I34" s="417"/>
      <c r="J34" s="417"/>
      <c r="K34" s="417"/>
      <c r="L34" s="417"/>
      <c r="M34" s="417"/>
      <c r="N34" s="417"/>
      <c r="O34" s="418"/>
    </row>
    <row r="35" spans="1:15" ht="44" customHeight="1">
      <c r="A35" s="3">
        <v>28</v>
      </c>
      <c r="B35" s="413" t="s">
        <v>185</v>
      </c>
      <c r="C35" s="417"/>
      <c r="D35" s="417"/>
      <c r="E35" s="417"/>
      <c r="F35" s="417"/>
      <c r="G35" s="417"/>
      <c r="H35" s="417"/>
      <c r="I35" s="417"/>
      <c r="J35" s="417"/>
      <c r="K35" s="417"/>
      <c r="L35" s="417"/>
      <c r="M35" s="417"/>
      <c r="N35" s="417"/>
      <c r="O35" s="418"/>
    </row>
    <row r="36" spans="1:15" ht="44" customHeight="1">
      <c r="A36" s="2">
        <v>29</v>
      </c>
      <c r="B36" s="413" t="s">
        <v>186</v>
      </c>
      <c r="C36" s="417"/>
      <c r="D36" s="417"/>
      <c r="E36" s="417"/>
      <c r="F36" s="417"/>
      <c r="G36" s="417"/>
      <c r="H36" s="417"/>
      <c r="I36" s="417"/>
      <c r="J36" s="417"/>
      <c r="K36" s="417"/>
      <c r="L36" s="417"/>
      <c r="M36" s="417"/>
      <c r="N36" s="417"/>
      <c r="O36" s="418"/>
    </row>
    <row r="37" spans="1:15" ht="44" customHeight="1">
      <c r="A37" s="3">
        <v>30</v>
      </c>
      <c r="B37" s="413" t="s">
        <v>187</v>
      </c>
      <c r="C37" s="417"/>
      <c r="D37" s="417"/>
      <c r="E37" s="417"/>
      <c r="F37" s="417"/>
      <c r="G37" s="417"/>
      <c r="H37" s="417"/>
      <c r="I37" s="417"/>
      <c r="J37" s="417"/>
      <c r="K37" s="417"/>
      <c r="L37" s="417"/>
      <c r="M37" s="417"/>
      <c r="N37" s="417"/>
      <c r="O37" s="418"/>
    </row>
    <row r="38" spans="1:15" ht="44" customHeight="1">
      <c r="A38" s="3">
        <v>31</v>
      </c>
      <c r="B38" s="413" t="s">
        <v>188</v>
      </c>
      <c r="C38" s="417"/>
      <c r="D38" s="417"/>
      <c r="E38" s="417"/>
      <c r="F38" s="417"/>
      <c r="G38" s="417"/>
      <c r="H38" s="417"/>
      <c r="I38" s="417"/>
      <c r="J38" s="417"/>
      <c r="K38" s="417"/>
      <c r="L38" s="417"/>
      <c r="M38" s="417"/>
      <c r="N38" s="417"/>
      <c r="O38" s="418"/>
    </row>
    <row r="39" spans="1:15" ht="44" customHeight="1">
      <c r="A39" s="2">
        <v>32</v>
      </c>
      <c r="B39" s="413" t="s">
        <v>189</v>
      </c>
      <c r="C39" s="417"/>
      <c r="D39" s="417"/>
      <c r="E39" s="417"/>
      <c r="F39" s="417"/>
      <c r="G39" s="417"/>
      <c r="H39" s="417"/>
      <c r="I39" s="417"/>
      <c r="J39" s="417"/>
      <c r="K39" s="417"/>
      <c r="L39" s="417"/>
      <c r="M39" s="417"/>
      <c r="N39" s="417"/>
      <c r="O39" s="418"/>
    </row>
    <row r="40" spans="1:15" ht="44" customHeight="1">
      <c r="A40" s="3">
        <v>33</v>
      </c>
      <c r="B40" s="413" t="s">
        <v>206</v>
      </c>
      <c r="C40" s="417"/>
      <c r="D40" s="417"/>
      <c r="E40" s="417"/>
      <c r="F40" s="417"/>
      <c r="G40" s="417"/>
      <c r="H40" s="417"/>
      <c r="I40" s="417"/>
      <c r="J40" s="417"/>
      <c r="K40" s="417"/>
      <c r="L40" s="417"/>
      <c r="M40" s="417"/>
      <c r="N40" s="417"/>
      <c r="O40" s="418"/>
    </row>
    <row r="41" spans="1:15" ht="44" customHeight="1">
      <c r="A41" s="3">
        <v>34</v>
      </c>
      <c r="B41" s="413" t="s">
        <v>207</v>
      </c>
      <c r="C41" s="417"/>
      <c r="D41" s="417"/>
      <c r="E41" s="417"/>
      <c r="F41" s="417"/>
      <c r="G41" s="417"/>
      <c r="H41" s="417"/>
      <c r="I41" s="417"/>
      <c r="J41" s="417"/>
      <c r="K41" s="417"/>
      <c r="L41" s="417"/>
      <c r="M41" s="417"/>
      <c r="N41" s="417"/>
      <c r="O41" s="418"/>
    </row>
    <row r="42" spans="1:15" ht="44" customHeight="1">
      <c r="A42" s="2">
        <v>35</v>
      </c>
      <c r="B42" s="413" t="s">
        <v>190</v>
      </c>
      <c r="C42" s="417"/>
      <c r="D42" s="417"/>
      <c r="E42" s="417"/>
      <c r="F42" s="417"/>
      <c r="G42" s="417"/>
      <c r="H42" s="417"/>
      <c r="I42" s="417"/>
      <c r="J42" s="417"/>
      <c r="K42" s="417"/>
      <c r="L42" s="417"/>
      <c r="M42" s="417"/>
      <c r="N42" s="417"/>
      <c r="O42" s="418"/>
    </row>
    <row r="43" spans="1:15" ht="44" customHeight="1">
      <c r="A43" s="3">
        <v>36</v>
      </c>
      <c r="B43" s="413" t="s">
        <v>191</v>
      </c>
      <c r="C43" s="417"/>
      <c r="D43" s="417"/>
      <c r="E43" s="417"/>
      <c r="F43" s="417"/>
      <c r="G43" s="417"/>
      <c r="H43" s="417"/>
      <c r="I43" s="417"/>
      <c r="J43" s="417"/>
      <c r="K43" s="417"/>
      <c r="L43" s="417"/>
      <c r="M43" s="417"/>
      <c r="N43" s="417"/>
      <c r="O43" s="418"/>
    </row>
    <row r="44" spans="1:15" ht="44" customHeight="1">
      <c r="A44" s="3">
        <v>37</v>
      </c>
      <c r="B44" s="413" t="s">
        <v>192</v>
      </c>
      <c r="C44" s="413"/>
      <c r="D44" s="413"/>
      <c r="E44" s="413"/>
      <c r="F44" s="413"/>
      <c r="G44" s="413"/>
      <c r="H44" s="413"/>
      <c r="I44" s="413"/>
      <c r="J44" s="413"/>
      <c r="K44" s="413"/>
      <c r="L44" s="413"/>
      <c r="M44" s="413"/>
      <c r="N44" s="413"/>
      <c r="O44" s="414"/>
    </row>
    <row r="45" spans="1:15" ht="44" customHeight="1">
      <c r="A45" s="2">
        <v>38</v>
      </c>
      <c r="B45" s="413" t="s">
        <v>193</v>
      </c>
      <c r="C45" s="413"/>
      <c r="D45" s="413"/>
      <c r="E45" s="413"/>
      <c r="F45" s="413"/>
      <c r="G45" s="413"/>
      <c r="H45" s="413"/>
      <c r="I45" s="413"/>
      <c r="J45" s="413"/>
      <c r="K45" s="413"/>
      <c r="L45" s="413"/>
      <c r="M45" s="413"/>
      <c r="N45" s="413"/>
      <c r="O45" s="414"/>
    </row>
    <row r="46" spans="1:15" ht="45.75" customHeight="1">
      <c r="A46" s="3">
        <v>39</v>
      </c>
      <c r="B46" s="413" t="s">
        <v>194</v>
      </c>
      <c r="C46" s="413"/>
      <c r="D46" s="413"/>
      <c r="E46" s="413"/>
      <c r="F46" s="413"/>
      <c r="G46" s="413"/>
      <c r="H46" s="413"/>
      <c r="I46" s="413"/>
      <c r="J46" s="413"/>
      <c r="K46" s="413"/>
      <c r="L46" s="413"/>
      <c r="M46" s="413"/>
      <c r="N46" s="413"/>
      <c r="O46" s="414"/>
    </row>
    <row r="47" spans="1:15" ht="45.75" customHeight="1">
      <c r="A47" s="3">
        <v>40</v>
      </c>
      <c r="B47" s="413" t="s">
        <v>301</v>
      </c>
      <c r="C47" s="413"/>
      <c r="D47" s="413"/>
      <c r="E47" s="413"/>
      <c r="F47" s="413"/>
      <c r="G47" s="413"/>
      <c r="H47" s="413"/>
      <c r="I47" s="413"/>
      <c r="J47" s="413"/>
      <c r="K47" s="413"/>
      <c r="L47" s="413"/>
      <c r="M47" s="413"/>
      <c r="N47" s="413"/>
      <c r="O47" s="414"/>
    </row>
    <row r="48" spans="1:15" ht="47" customHeight="1">
      <c r="A48" s="2">
        <v>41</v>
      </c>
      <c r="B48" s="413" t="s">
        <v>300</v>
      </c>
      <c r="C48" s="413"/>
      <c r="D48" s="413"/>
      <c r="E48" s="413"/>
      <c r="F48" s="413"/>
      <c r="G48" s="413"/>
      <c r="H48" s="413"/>
      <c r="I48" s="413"/>
      <c r="J48" s="413"/>
      <c r="K48" s="413"/>
      <c r="L48" s="413"/>
      <c r="M48" s="413"/>
      <c r="N48" s="413"/>
      <c r="O48" s="414"/>
    </row>
    <row r="49" spans="1:15" ht="47" customHeight="1">
      <c r="A49" s="3">
        <v>42</v>
      </c>
      <c r="B49" s="413" t="s">
        <v>299</v>
      </c>
      <c r="C49" s="413"/>
      <c r="D49" s="413"/>
      <c r="E49" s="413"/>
      <c r="F49" s="413"/>
      <c r="G49" s="413"/>
      <c r="H49" s="413"/>
      <c r="I49" s="413"/>
      <c r="J49" s="413"/>
      <c r="K49" s="413"/>
      <c r="L49" s="413"/>
      <c r="M49" s="413"/>
      <c r="N49" s="413"/>
      <c r="O49" s="414"/>
    </row>
    <row r="50" spans="1:15" ht="47" customHeight="1">
      <c r="A50" s="2">
        <v>43</v>
      </c>
      <c r="B50" s="415" t="s">
        <v>295</v>
      </c>
      <c r="C50" s="415"/>
      <c r="D50" s="415"/>
      <c r="E50" s="415"/>
      <c r="F50" s="415"/>
      <c r="G50" s="415"/>
      <c r="H50" s="415"/>
      <c r="I50" s="415"/>
      <c r="J50" s="415"/>
      <c r="K50" s="415"/>
      <c r="L50" s="415"/>
      <c r="M50" s="415"/>
      <c r="N50" s="415"/>
      <c r="O50" s="416"/>
    </row>
    <row r="51" spans="1:15" ht="45" customHeight="1">
      <c r="A51" s="2">
        <v>44</v>
      </c>
      <c r="B51" s="413" t="s">
        <v>297</v>
      </c>
      <c r="C51" s="413"/>
      <c r="D51" s="413"/>
      <c r="E51" s="413"/>
      <c r="F51" s="413"/>
      <c r="G51" s="413"/>
      <c r="H51" s="413"/>
      <c r="I51" s="413"/>
      <c r="J51" s="413"/>
      <c r="K51" s="413"/>
      <c r="L51" s="413"/>
      <c r="M51" s="413"/>
      <c r="N51" s="413"/>
      <c r="O51" s="414"/>
    </row>
  </sheetData>
  <mergeCells count="46">
    <mergeCell ref="B44:O44"/>
    <mergeCell ref="B40:O40"/>
    <mergeCell ref="B41:O41"/>
    <mergeCell ref="B46:O46"/>
    <mergeCell ref="B19:O19"/>
    <mergeCell ref="B20:O20"/>
    <mergeCell ref="B30:O30"/>
    <mergeCell ref="B31:O31"/>
    <mergeCell ref="B24:O24"/>
    <mergeCell ref="B29:O29"/>
    <mergeCell ref="B25:O25"/>
    <mergeCell ref="B26:O26"/>
    <mergeCell ref="B27:O27"/>
    <mergeCell ref="B28:O28"/>
    <mergeCell ref="A1:O5"/>
    <mergeCell ref="A6:O7"/>
    <mergeCell ref="B21:O21"/>
    <mergeCell ref="B22:O22"/>
    <mergeCell ref="B23:O23"/>
    <mergeCell ref="B15:O15"/>
    <mergeCell ref="B16:O16"/>
    <mergeCell ref="B13:O13"/>
    <mergeCell ref="B17:O17"/>
    <mergeCell ref="B18:O18"/>
    <mergeCell ref="B14:O14"/>
    <mergeCell ref="B8:O8"/>
    <mergeCell ref="B9:O9"/>
    <mergeCell ref="B10:O10"/>
    <mergeCell ref="B11:O11"/>
    <mergeCell ref="B12:O12"/>
    <mergeCell ref="B48:O48"/>
    <mergeCell ref="B49:O49"/>
    <mergeCell ref="B50:O50"/>
    <mergeCell ref="B51:O51"/>
    <mergeCell ref="B32:O32"/>
    <mergeCell ref="B33:O33"/>
    <mergeCell ref="B34:O34"/>
    <mergeCell ref="B35:O35"/>
    <mergeCell ref="B36:O36"/>
    <mergeCell ref="B45:O45"/>
    <mergeCell ref="B47:O47"/>
    <mergeCell ref="B37:O37"/>
    <mergeCell ref="B38:O38"/>
    <mergeCell ref="B39:O39"/>
    <mergeCell ref="B42:O42"/>
    <mergeCell ref="B43:O43"/>
  </mergeCells>
  <phoneticPr fontId="7" type="noConversion"/>
  <hyperlinks>
    <hyperlink ref="B8" location="'cc1'!A1" display="cc1. ¿Cómo considera usted la situación económica de su hogar comparada con la de hace 12 meses?" xr:uid="{00000000-0004-0000-0000-000000000000}"/>
    <hyperlink ref="C8" location="'cc1'!A1" display="'cc1'!A1" xr:uid="{00000000-0004-0000-0000-000001000000}"/>
    <hyperlink ref="D8" location="'cc1'!A1" display="'cc1'!A1" xr:uid="{00000000-0004-0000-0000-000002000000}"/>
    <hyperlink ref="E8" location="'cc1'!A1" display="'cc1'!A1" xr:uid="{00000000-0004-0000-0000-000003000000}"/>
    <hyperlink ref="F8" location="'cc1'!A1" display="'cc1'!A1" xr:uid="{00000000-0004-0000-0000-000004000000}"/>
    <hyperlink ref="G8" location="'cc1'!A1" display="'cc1'!A1" xr:uid="{00000000-0004-0000-0000-000005000000}"/>
    <hyperlink ref="H8" location="'cc1'!A1" display="'cc1'!A1" xr:uid="{00000000-0004-0000-0000-000006000000}"/>
    <hyperlink ref="I8" location="'cc1'!A1" display="'cc1'!A1" xr:uid="{00000000-0004-0000-0000-000007000000}"/>
    <hyperlink ref="J8" location="'cc1'!A1" display="'cc1'!A1" xr:uid="{00000000-0004-0000-0000-000008000000}"/>
    <hyperlink ref="K8" location="'cc1'!A1" display="'cc1'!A1" xr:uid="{00000000-0004-0000-0000-000009000000}"/>
    <hyperlink ref="L8" location="'cc1'!A1" display="'cc1'!A1" xr:uid="{00000000-0004-0000-0000-00000A000000}"/>
    <hyperlink ref="M8" location="'cc1'!A1" display="'cc1'!A1" xr:uid="{00000000-0004-0000-0000-00000B000000}"/>
    <hyperlink ref="N8" location="'cc1'!A1" display="'cc1'!A1" xr:uid="{00000000-0004-0000-0000-00000C000000}"/>
    <hyperlink ref="O8" location="'cc1'!A1" display="'cc1'!A1" xr:uid="{00000000-0004-0000-0000-00000D000000}"/>
    <hyperlink ref="B9" location="'cc2'!A1" display="cc2. ¿Cómo cree usted que será la situación económica de su hogar dentro de 12 meses comparada con la actual?_x000d_" xr:uid="{00000000-0004-0000-0000-00000E000000}"/>
    <hyperlink ref="C9" location="'cc2'!A1" display="'cc2'!A1" xr:uid="{00000000-0004-0000-0000-00000F000000}"/>
    <hyperlink ref="D9" location="'cc2'!A1" display="'cc2'!A1" xr:uid="{00000000-0004-0000-0000-000010000000}"/>
    <hyperlink ref="E9" location="'cc2'!A1" display="'cc2'!A1" xr:uid="{00000000-0004-0000-0000-000011000000}"/>
    <hyperlink ref="F9" location="'cc2'!A1" display="'cc2'!A1" xr:uid="{00000000-0004-0000-0000-000012000000}"/>
    <hyperlink ref="G9" location="'cc2'!A1" display="'cc2'!A1" xr:uid="{00000000-0004-0000-0000-000013000000}"/>
    <hyperlink ref="H9" location="'cc2'!A1" display="'cc2'!A1" xr:uid="{00000000-0004-0000-0000-000014000000}"/>
    <hyperlink ref="I9" location="'cc2'!A1" display="'cc2'!A1" xr:uid="{00000000-0004-0000-0000-000015000000}"/>
    <hyperlink ref="J9" location="'cc2'!A1" display="'cc2'!A1" xr:uid="{00000000-0004-0000-0000-000016000000}"/>
    <hyperlink ref="K9" location="'cc2'!A1" display="'cc2'!A1" xr:uid="{00000000-0004-0000-0000-000017000000}"/>
    <hyperlink ref="L9" location="'cc2'!A1" display="'cc2'!A1" xr:uid="{00000000-0004-0000-0000-000018000000}"/>
    <hyperlink ref="M9" location="'cc2'!A1" display="'cc2'!A1" xr:uid="{00000000-0004-0000-0000-000019000000}"/>
    <hyperlink ref="N9" location="'cc2'!A1" display="'cc2'!A1" xr:uid="{00000000-0004-0000-0000-00001A000000}"/>
    <hyperlink ref="O9" location="'cc2'!A1" display="'cc2'!A1" xr:uid="{00000000-0004-0000-0000-00001B000000}"/>
    <hyperlink ref="B10" location="'cc3'!A1" display="cc3. ¿Cómo considera hoy la situación económica del país comparada con la de hace 12 meses?" xr:uid="{00000000-0004-0000-0000-00001C000000}"/>
    <hyperlink ref="C10" location="'cc3'!A1" display="'cc3'!A1" xr:uid="{00000000-0004-0000-0000-00001D000000}"/>
    <hyperlink ref="D10" location="'cc3'!A1" display="'cc3'!A1" xr:uid="{00000000-0004-0000-0000-00001E000000}"/>
    <hyperlink ref="E10" location="'cc3'!A1" display="'cc3'!A1" xr:uid="{00000000-0004-0000-0000-00001F000000}"/>
    <hyperlink ref="F10" location="'cc3'!A1" display="'cc3'!A1" xr:uid="{00000000-0004-0000-0000-000020000000}"/>
    <hyperlink ref="G10" location="'cc3'!A1" display="'cc3'!A1" xr:uid="{00000000-0004-0000-0000-000021000000}"/>
    <hyperlink ref="H10" location="'cc3'!A1" display="'cc3'!A1" xr:uid="{00000000-0004-0000-0000-000022000000}"/>
    <hyperlink ref="I10" location="'cc3'!A1" display="'cc3'!A1" xr:uid="{00000000-0004-0000-0000-000023000000}"/>
    <hyperlink ref="J10" location="'cc3'!A1" display="'cc3'!A1" xr:uid="{00000000-0004-0000-0000-000024000000}"/>
    <hyperlink ref="K10" location="'cc3'!A1" display="'cc3'!A1" xr:uid="{00000000-0004-0000-0000-000025000000}"/>
    <hyperlink ref="L10" location="'cc3'!A1" display="'cc3'!A1" xr:uid="{00000000-0004-0000-0000-000026000000}"/>
    <hyperlink ref="M10" location="'cc3'!A1" display="'cc3'!A1" xr:uid="{00000000-0004-0000-0000-000027000000}"/>
    <hyperlink ref="N10" location="'cc3'!A1" display="'cc3'!A1" xr:uid="{00000000-0004-0000-0000-000028000000}"/>
    <hyperlink ref="O10" location="'cc3'!A1" display="'cc3'!A1" xr:uid="{00000000-0004-0000-0000-000029000000}"/>
    <hyperlink ref="B11" location="'cc4'!A1" display="cc4. ¿Cómo considera que será la situación económica del país dentro de 12 meses comparada con la situación actual?" xr:uid="{00000000-0004-0000-0000-00002A000000}"/>
    <hyperlink ref="C11" location="'cc4'!A1" display="'cc4'!A1" xr:uid="{00000000-0004-0000-0000-00002B000000}"/>
    <hyperlink ref="D11" location="'cc4'!A1" display="'cc4'!A1" xr:uid="{00000000-0004-0000-0000-00002C000000}"/>
    <hyperlink ref="E11" location="'cc4'!A1" display="'cc4'!A1" xr:uid="{00000000-0004-0000-0000-00002D000000}"/>
    <hyperlink ref="F11" location="'cc4'!A1" display="'cc4'!A1" xr:uid="{00000000-0004-0000-0000-00002E000000}"/>
    <hyperlink ref="G11" location="'cc4'!A1" display="'cc4'!A1" xr:uid="{00000000-0004-0000-0000-00002F000000}"/>
    <hyperlink ref="H11" location="'cc4'!A1" display="'cc4'!A1" xr:uid="{00000000-0004-0000-0000-000030000000}"/>
    <hyperlink ref="I11" location="'cc4'!A1" display="'cc4'!A1" xr:uid="{00000000-0004-0000-0000-000031000000}"/>
    <hyperlink ref="J11" location="'cc4'!A1" display="'cc4'!A1" xr:uid="{00000000-0004-0000-0000-000032000000}"/>
    <hyperlink ref="K11" location="'cc4'!A1" display="'cc4'!A1" xr:uid="{00000000-0004-0000-0000-000033000000}"/>
    <hyperlink ref="L11" location="'cc4'!A1" display="'cc4'!A1" xr:uid="{00000000-0004-0000-0000-000034000000}"/>
    <hyperlink ref="M11" location="'cc4'!A1" display="'cc4'!A1" xr:uid="{00000000-0004-0000-0000-000035000000}"/>
    <hyperlink ref="N11" location="'cc4'!A1" display="'cc4'!A1" xr:uid="{00000000-0004-0000-0000-000036000000}"/>
    <hyperlink ref="O11" location="'cc4'!A1" display="'cc4'!A1" xr:uid="{00000000-0004-0000-0000-000037000000}"/>
    <hyperlink ref="B12" location="'cc5'!A1" display="cc5. Comparando la situación económica actual con la de hace un año, ¿tiene en este momento mayores posibilidades de comprar ropa, zapatos, alimentos, etc.?_x000d_Totales y porcentajes por sexo, edad, nivel educativo y tamaño del hogar de los jefes de hogar y s" xr:uid="{00000000-0004-0000-0000-000038000000}"/>
    <hyperlink ref="C12" location="'cc5'!A1" display="'cc5'!A1" xr:uid="{00000000-0004-0000-0000-000039000000}"/>
    <hyperlink ref="D12" location="'cc5'!A1" display="'cc5'!A1" xr:uid="{00000000-0004-0000-0000-00003A000000}"/>
    <hyperlink ref="E12" location="'cc5'!A1" display="'cc5'!A1" xr:uid="{00000000-0004-0000-0000-00003B000000}"/>
    <hyperlink ref="F12" location="'cc5'!A1" display="'cc5'!A1" xr:uid="{00000000-0004-0000-0000-00003C000000}"/>
    <hyperlink ref="G12" location="'cc5'!A1" display="'cc5'!A1" xr:uid="{00000000-0004-0000-0000-00003D000000}"/>
    <hyperlink ref="H12" location="'cc5'!A1" display="'cc5'!A1" xr:uid="{00000000-0004-0000-0000-00003E000000}"/>
    <hyperlink ref="I12" location="'cc5'!A1" display="'cc5'!A1" xr:uid="{00000000-0004-0000-0000-00003F000000}"/>
    <hyperlink ref="J12" location="'cc5'!A1" display="'cc5'!A1" xr:uid="{00000000-0004-0000-0000-000040000000}"/>
    <hyperlink ref="K12" location="'cc5'!A1" display="'cc5'!A1" xr:uid="{00000000-0004-0000-0000-000041000000}"/>
    <hyperlink ref="L12" location="'cc5'!A1" display="'cc5'!A1" xr:uid="{00000000-0004-0000-0000-000042000000}"/>
    <hyperlink ref="M12" location="'cc5'!A1" display="'cc5'!A1" xr:uid="{00000000-0004-0000-0000-000043000000}"/>
    <hyperlink ref="N12" location="'cc5'!A1" display="'cc5'!A1" xr:uid="{00000000-0004-0000-0000-000044000000}"/>
    <hyperlink ref="O12" location="'cc5'!A1" display="'cc5'!A1" xr:uid="{00000000-0004-0000-0000-000045000000}"/>
    <hyperlink ref="B13" location="'cc6'!A1" display="cc6. Comparando la situación económica actual con la de hace un año, ¿cómo considera las posibilidades de que usted o alguno de los integrantes de su hogar realicen compras tales como muebles, televisor, lavadora, otros aparatos electrodomésticos, etc.?_x000d_T" xr:uid="{00000000-0004-0000-0000-000046000000}"/>
    <hyperlink ref="C13" location="'cc6'!A1" display="'cc6'!A1" xr:uid="{00000000-0004-0000-0000-000047000000}"/>
    <hyperlink ref="D13" location="'cc6'!A1" display="'cc6'!A1" xr:uid="{00000000-0004-0000-0000-000048000000}"/>
    <hyperlink ref="E13" location="'cc6'!A1" display="'cc6'!A1" xr:uid="{00000000-0004-0000-0000-000049000000}"/>
    <hyperlink ref="F13" location="'cc6'!A1" display="'cc6'!A1" xr:uid="{00000000-0004-0000-0000-00004A000000}"/>
    <hyperlink ref="G13" location="'cc6'!A1" display="'cc6'!A1" xr:uid="{00000000-0004-0000-0000-00004B000000}"/>
    <hyperlink ref="H13" location="'cc6'!A1" display="'cc6'!A1" xr:uid="{00000000-0004-0000-0000-00004C000000}"/>
    <hyperlink ref="I13" location="'cc6'!A1" display="'cc6'!A1" xr:uid="{00000000-0004-0000-0000-00004D000000}"/>
    <hyperlink ref="J13" location="'cc6'!A1" display="'cc6'!A1" xr:uid="{00000000-0004-0000-0000-00004E000000}"/>
    <hyperlink ref="K13" location="'cc6'!A1" display="'cc6'!A1" xr:uid="{00000000-0004-0000-0000-00004F000000}"/>
    <hyperlink ref="L13" location="'cc6'!A1" display="'cc6'!A1" xr:uid="{00000000-0004-0000-0000-000050000000}"/>
    <hyperlink ref="M13" location="'cc6'!A1" display="'cc6'!A1" xr:uid="{00000000-0004-0000-0000-000051000000}"/>
    <hyperlink ref="N13" location="'cc6'!A1" display="'cc6'!A1" xr:uid="{00000000-0004-0000-0000-000052000000}"/>
    <hyperlink ref="O13" location="'cc6'!A1" display="'cc6'!A1" xr:uid="{00000000-0004-0000-0000-000053000000}"/>
    <hyperlink ref="B14" location="'cc7'!A1" display="cc7. ¿Considera que durante los próximos 12 meses usted o alguno de los miembros de su hogar tendrán dinero disponible para salir de vacaciones?_x000d_Totales y porcentajes por sexo, edad, nivel educativo y tamaño del hogar de los jefes de hogar y sus cónyuges_x000d_" xr:uid="{00000000-0004-0000-0000-000054000000}"/>
    <hyperlink ref="C14" location="'cc7'!A1" display="'cc7'!A1" xr:uid="{00000000-0004-0000-0000-000055000000}"/>
    <hyperlink ref="D14" location="'cc7'!A1" display="'cc7'!A1" xr:uid="{00000000-0004-0000-0000-000056000000}"/>
    <hyperlink ref="E14" location="'cc7'!A1" display="'cc7'!A1" xr:uid="{00000000-0004-0000-0000-000057000000}"/>
    <hyperlink ref="F14" location="'cc7'!A1" display="'cc7'!A1" xr:uid="{00000000-0004-0000-0000-000058000000}"/>
    <hyperlink ref="G14" location="'cc7'!A1" display="'cc7'!A1" xr:uid="{00000000-0004-0000-0000-000059000000}"/>
    <hyperlink ref="H14" location="'cc7'!A1" display="'cc7'!A1" xr:uid="{00000000-0004-0000-0000-00005A000000}"/>
    <hyperlink ref="I14" location="'cc7'!A1" display="'cc7'!A1" xr:uid="{00000000-0004-0000-0000-00005B000000}"/>
    <hyperlink ref="J14" location="'cc7'!A1" display="'cc7'!A1" xr:uid="{00000000-0004-0000-0000-00005C000000}"/>
    <hyperlink ref="K14" location="'cc7'!A1" display="'cc7'!A1" xr:uid="{00000000-0004-0000-0000-00005D000000}"/>
    <hyperlink ref="L14" location="'cc7'!A1" display="'cc7'!A1" xr:uid="{00000000-0004-0000-0000-00005E000000}"/>
    <hyperlink ref="M14" location="'cc7'!A1" display="'cc7'!A1" xr:uid="{00000000-0004-0000-0000-00005F000000}"/>
    <hyperlink ref="N14" location="'cc7'!A1" display="'cc7'!A1" xr:uid="{00000000-0004-0000-0000-000060000000}"/>
    <hyperlink ref="O14" location="'cc7'!A1" display="'cc7'!A1" xr:uid="{00000000-0004-0000-0000-000061000000}"/>
    <hyperlink ref="B15" location="'cc8'!A1" display="cc8. ¿Actualmente tiene posibilidades de ahorrar alguna parte de sus ingresos?_x000d_Totales y porcentajes por sexo, edad, nivel educativo y tamaño del hogar de los jefes de hogar y sus cónyuges_x000d_Total 23 ciudades y sus áreas metropolitanas" xr:uid="{00000000-0004-0000-0000-000062000000}"/>
    <hyperlink ref="C15" location="'cc8'!A1" display="'cc8'!A1" xr:uid="{00000000-0004-0000-0000-000063000000}"/>
    <hyperlink ref="D15" location="'cc8'!A1" display="'cc8'!A1" xr:uid="{00000000-0004-0000-0000-000064000000}"/>
    <hyperlink ref="E15" location="'cc8'!A1" display="'cc8'!A1" xr:uid="{00000000-0004-0000-0000-000065000000}"/>
    <hyperlink ref="F15" location="'cc8'!A1" display="'cc8'!A1" xr:uid="{00000000-0004-0000-0000-000066000000}"/>
    <hyperlink ref="G15" location="'cc8'!A1" display="'cc8'!A1" xr:uid="{00000000-0004-0000-0000-000067000000}"/>
    <hyperlink ref="H15" location="'cc8'!A1" display="'cc8'!A1" xr:uid="{00000000-0004-0000-0000-000068000000}"/>
    <hyperlink ref="I15" location="'cc8'!A1" display="'cc8'!A1" xr:uid="{00000000-0004-0000-0000-000069000000}"/>
    <hyperlink ref="J15" location="'cc8'!A1" display="'cc8'!A1" xr:uid="{00000000-0004-0000-0000-00006A000000}"/>
    <hyperlink ref="K15" location="'cc8'!A1" display="'cc8'!A1" xr:uid="{00000000-0004-0000-0000-00006B000000}"/>
    <hyperlink ref="L15" location="'cc8'!A1" display="'cc8'!A1" xr:uid="{00000000-0004-0000-0000-00006C000000}"/>
    <hyperlink ref="M15" location="'cc8'!A1" display="'cc8'!A1" xr:uid="{00000000-0004-0000-0000-00006D000000}"/>
    <hyperlink ref="N15" location="'cc8'!A1" display="'cc8'!A1" xr:uid="{00000000-0004-0000-0000-00006E000000}"/>
    <hyperlink ref="O15" location="'cc8'!A1" display="'cc8'!A1" xr:uid="{00000000-0004-0000-0000-00006F000000}"/>
    <hyperlink ref="B16" location="'cc9'!A1" display="cc9. ¿Cómo considera que serán sus condiciones económicas para ahorrar dentro de 12 meses comparadas con las actuales?_x000d_Totales y porcentajes por sexo, edad, nivel educativo y tamaño del hogar de los jefes de hogar y sus cónyuges_x000d_Total 23 ciudades y sus ár" xr:uid="{00000000-0004-0000-0000-000070000000}"/>
    <hyperlink ref="C16" location="'cc9'!A1" display="'cc9'!A1" xr:uid="{00000000-0004-0000-0000-000071000000}"/>
    <hyperlink ref="D16" location="'cc9'!A1" display="'cc9'!A1" xr:uid="{00000000-0004-0000-0000-000072000000}"/>
    <hyperlink ref="E16" location="'cc9'!A1" display="'cc9'!A1" xr:uid="{00000000-0004-0000-0000-000073000000}"/>
    <hyperlink ref="F16" location="'cc9'!A1" display="'cc9'!A1" xr:uid="{00000000-0004-0000-0000-000074000000}"/>
    <hyperlink ref="G16" location="'cc9'!A1" display="'cc9'!A1" xr:uid="{00000000-0004-0000-0000-000075000000}"/>
    <hyperlink ref="H16" location="'cc9'!A1" display="'cc9'!A1" xr:uid="{00000000-0004-0000-0000-000076000000}"/>
    <hyperlink ref="I16" location="'cc9'!A1" display="'cc9'!A1" xr:uid="{00000000-0004-0000-0000-000077000000}"/>
    <hyperlink ref="J16" location="'cc9'!A1" display="'cc9'!A1" xr:uid="{00000000-0004-0000-0000-000078000000}"/>
    <hyperlink ref="K16" location="'cc9'!A1" display="'cc9'!A1" xr:uid="{00000000-0004-0000-0000-000079000000}"/>
    <hyperlink ref="L16" location="'cc9'!A1" display="'cc9'!A1" xr:uid="{00000000-0004-0000-0000-00007A000000}"/>
    <hyperlink ref="M16" location="'cc9'!A1" display="'cc9'!A1" xr:uid="{00000000-0004-0000-0000-00007B000000}"/>
    <hyperlink ref="N16" location="'cc9'!A1" display="'cc9'!A1" xr:uid="{00000000-0004-0000-0000-00007C000000}"/>
    <hyperlink ref="O16" location="'cc9'!A1" display="'cc9'!A1" xr:uid="{00000000-0004-0000-0000-00007D000000}"/>
    <hyperlink ref="B17" location="'cc10'!A1" display="cc10. Comparando con los 12 meses anteriores, ¿cómo cree usted que se comportarán los precios en el país en los siguientes 12 meses?_x000d_Totales y porcentajes por sexo, edad, nivel educativo y tamaño del hogar de los jefes de hogar y sus cónyuges_x000d_Total 23 ciu" xr:uid="{00000000-0004-0000-0000-00007E000000}"/>
    <hyperlink ref="C17" location="'cc10'!A1" display="'cc10'!A1" xr:uid="{00000000-0004-0000-0000-00007F000000}"/>
    <hyperlink ref="D17" location="'cc10'!A1" display="'cc10'!A1" xr:uid="{00000000-0004-0000-0000-000080000000}"/>
    <hyperlink ref="E17" location="'cc10'!A1" display="'cc10'!A1" xr:uid="{00000000-0004-0000-0000-000081000000}"/>
    <hyperlink ref="F17" location="'cc10'!A1" display="'cc10'!A1" xr:uid="{00000000-0004-0000-0000-000082000000}"/>
    <hyperlink ref="G17" location="'cc10'!A1" display="'cc10'!A1" xr:uid="{00000000-0004-0000-0000-000083000000}"/>
    <hyperlink ref="H17" location="'cc10'!A1" display="'cc10'!A1" xr:uid="{00000000-0004-0000-0000-000084000000}"/>
    <hyperlink ref="I17" location="'cc10'!A1" display="'cc10'!A1" xr:uid="{00000000-0004-0000-0000-000085000000}"/>
    <hyperlink ref="J17" location="'cc10'!A1" display="'cc10'!A1" xr:uid="{00000000-0004-0000-0000-000086000000}"/>
    <hyperlink ref="K17" location="'cc10'!A1" display="'cc10'!A1" xr:uid="{00000000-0004-0000-0000-000087000000}"/>
    <hyperlink ref="L17" location="'cc10'!A1" display="'cc10'!A1" xr:uid="{00000000-0004-0000-0000-000088000000}"/>
    <hyperlink ref="M17" location="'cc10'!A1" display="'cc10'!A1" xr:uid="{00000000-0004-0000-0000-000089000000}"/>
    <hyperlink ref="N17" location="'cc10'!A1" display="'cc10'!A1" xr:uid="{00000000-0004-0000-0000-00008A000000}"/>
    <hyperlink ref="O17" location="'cc10'!A1" display="'cc10'!A1" xr:uid="{00000000-0004-0000-0000-00008B000000}"/>
    <hyperlink ref="B18" location="'cc11'!A1" display="cc11. Cree que el empleo en el país en los próximos 12 meses…_x000d_Totales y porcentajes por sexo, edad, nivel educativo y tamaño del hogar de los jefes de hogar y sus cónyuges_x000d_Total 23 ciudades y sus áreas metropolitanas" xr:uid="{00000000-0004-0000-0000-00008C000000}"/>
    <hyperlink ref="C18" location="'cc11'!A1" display="'cc11'!A1" xr:uid="{00000000-0004-0000-0000-00008D000000}"/>
    <hyperlink ref="D18" location="'cc11'!A1" display="'cc11'!A1" xr:uid="{00000000-0004-0000-0000-00008E000000}"/>
    <hyperlink ref="E18" location="'cc11'!A1" display="'cc11'!A1" xr:uid="{00000000-0004-0000-0000-00008F000000}"/>
    <hyperlink ref="F18" location="'cc11'!A1" display="'cc11'!A1" xr:uid="{00000000-0004-0000-0000-000090000000}"/>
    <hyperlink ref="G18" location="'cc11'!A1" display="'cc11'!A1" xr:uid="{00000000-0004-0000-0000-000091000000}"/>
    <hyperlink ref="H18" location="'cc11'!A1" display="'cc11'!A1" xr:uid="{00000000-0004-0000-0000-000092000000}"/>
    <hyperlink ref="I18" location="'cc11'!A1" display="'cc11'!A1" xr:uid="{00000000-0004-0000-0000-000093000000}"/>
    <hyperlink ref="J18" location="'cc11'!A1" display="'cc11'!A1" xr:uid="{00000000-0004-0000-0000-000094000000}"/>
    <hyperlink ref="K18" location="'cc11'!A1" display="'cc11'!A1" xr:uid="{00000000-0004-0000-0000-000095000000}"/>
    <hyperlink ref="L18" location="'cc11'!A1" display="'cc11'!A1" xr:uid="{00000000-0004-0000-0000-000096000000}"/>
    <hyperlink ref="M18" location="'cc11'!A1" display="'cc11'!A1" xr:uid="{00000000-0004-0000-0000-000097000000}"/>
    <hyperlink ref="N18" location="'cc11'!A1" display="'cc11'!A1" xr:uid="{00000000-0004-0000-0000-000098000000}"/>
    <hyperlink ref="O18" location="'cc11'!A1" display="'cc11'!A1" xr:uid="{00000000-0004-0000-0000-000099000000}"/>
    <hyperlink ref="B19" location="'cc12'!A1" display="cc12. ¿Algún miembro de su hogar o usted está planeando comprar un automóvil nuevo o usado en los próximos 2 años?_x000d_Totales y porcentajes por sexo, edad, nivel educativo y tamaño del hogar de los jefes de hogar y sus cónyuges_x000d_Total 23 ciudades y sus áreas " xr:uid="{00000000-0004-0000-0000-00009A000000}"/>
    <hyperlink ref="C19" location="'cc12'!A1" display="'cc12'!A1" xr:uid="{00000000-0004-0000-0000-00009B000000}"/>
    <hyperlink ref="D19" location="'cc12'!A1" display=" " xr:uid="{00000000-0004-0000-0000-00009C000000}"/>
    <hyperlink ref="E19" location="'cc12'!A1" display="'cc12'!A1" xr:uid="{00000000-0004-0000-0000-00009D000000}"/>
    <hyperlink ref="F19" location="'cc12'!A1" display="'cc12'!A1" xr:uid="{00000000-0004-0000-0000-00009E000000}"/>
    <hyperlink ref="G19" location="'cc12'!A1" display="'cc12'!A1" xr:uid="{00000000-0004-0000-0000-00009F000000}"/>
    <hyperlink ref="H19" location="'cc12'!A1" display="'cc12'!A1" xr:uid="{00000000-0004-0000-0000-0000A0000000}"/>
    <hyperlink ref="I19" location="'cc12'!A1" display="'cc12'!A1" xr:uid="{00000000-0004-0000-0000-0000A1000000}"/>
    <hyperlink ref="J19" location="'cc12'!A1" display="'cc12'!A1" xr:uid="{00000000-0004-0000-0000-0000A2000000}"/>
    <hyperlink ref="K19" location="'cc12'!A1" display="'cc12'!A1" xr:uid="{00000000-0004-0000-0000-0000A3000000}"/>
    <hyperlink ref="L19" location="'cc12'!A1" display="'cc12'!A1" xr:uid="{00000000-0004-0000-0000-0000A4000000}"/>
    <hyperlink ref="M19" location="'cc12'!A1" display="'cc12'!A1" xr:uid="{00000000-0004-0000-0000-0000A5000000}"/>
    <hyperlink ref="N19" location="'cc12'!A1" display="'cc12'!A1" xr:uid="{00000000-0004-0000-0000-0000A6000000}"/>
    <hyperlink ref="O19" location="'cc12'!A1" display="'cc12'!A1" xr:uid="{00000000-0004-0000-0000-0000A7000000}"/>
    <hyperlink ref="B20" location="'cc13'!A1" display="cc13. ¿Algún miembro de su hogar o usted está planeando comprar, construir o remodelar una vivienda en los próximos 2 años?_x000d_Totales y porcentajes por sexo, edad, nivel educativo y tamaño del hogar de los jefes de hogar y sus cónyuges_x000d_Total 23 ciudades y s" xr:uid="{00000000-0004-0000-0000-0000A8000000}"/>
    <hyperlink ref="C20" location="'cc13'!A1" display="'cc13'!A1" xr:uid="{00000000-0004-0000-0000-0000A9000000}"/>
    <hyperlink ref="D20" location="'cc13'!A1" display="'cc13'!A1" xr:uid="{00000000-0004-0000-0000-0000AA000000}"/>
    <hyperlink ref="E20" location="'cc13'!A1" display="'cc13'!A1" xr:uid="{00000000-0004-0000-0000-0000AB000000}"/>
    <hyperlink ref="F20" location="'cc13'!A1" display="'cc13'!A1" xr:uid="{00000000-0004-0000-0000-0000AC000000}"/>
    <hyperlink ref="G20" location="'cc13'!A1" display="'cc13'!A1" xr:uid="{00000000-0004-0000-0000-0000AD000000}"/>
    <hyperlink ref="H20" location="'cc13'!A1" display="'cc13'!A1" xr:uid="{00000000-0004-0000-0000-0000AE000000}"/>
    <hyperlink ref="I20" location="'cc13'!A1" display="'cc13'!A1" xr:uid="{00000000-0004-0000-0000-0000AF000000}"/>
    <hyperlink ref="J20" location="'cc13'!A1" display="'cc13'!A1" xr:uid="{00000000-0004-0000-0000-0000B0000000}"/>
    <hyperlink ref="K20" location="'cc13'!A1" display="'cc13'!A1" xr:uid="{00000000-0004-0000-0000-0000B1000000}"/>
    <hyperlink ref="L20" location="'cc13'!A1" display="'cc13'!A1" xr:uid="{00000000-0004-0000-0000-0000B2000000}"/>
    <hyperlink ref="M20" location="'cc13'!A1" display="'cc13'!A1" xr:uid="{00000000-0004-0000-0000-0000B3000000}"/>
    <hyperlink ref="N20" location="'cc13'!A1" display="'cc13'!A1" xr:uid="{00000000-0004-0000-0000-0000B4000000}"/>
    <hyperlink ref="O20" location="'cc13'!A1" display="'cc13'!A1" xr:uid="{00000000-0004-0000-0000-0000B5000000}"/>
    <hyperlink ref="B21" location="'bs1'!A1" display="bs1. En general su estado de salud hoy en día es…_x000d_Totales y porcentajes por sexo, edad, nivel educativo y tamaño del hogar de los jefes de hogar y sus cónyuges_x000d_Total 23 ciudades y sus áreas metropolitanas" xr:uid="{00000000-0004-0000-0000-0000B6000000}"/>
    <hyperlink ref="C21" location="'bs1'!A1" display="'bs1'!A1" xr:uid="{00000000-0004-0000-0000-0000B7000000}"/>
    <hyperlink ref="D21" location="'bs1'!A1" display="'bs1'!A1" xr:uid="{00000000-0004-0000-0000-0000B8000000}"/>
    <hyperlink ref="E21" location="'bs1'!A1" display="'bs1'!A1" xr:uid="{00000000-0004-0000-0000-0000B9000000}"/>
    <hyperlink ref="F21" location="'bs1'!A1" display="'bs1'!A1" xr:uid="{00000000-0004-0000-0000-0000BA000000}"/>
    <hyperlink ref="G21" location="'bs1'!A1" display="'bs1'!A1" xr:uid="{00000000-0004-0000-0000-0000BB000000}"/>
    <hyperlink ref="H21" location="'bs1'!A1" display="'bs1'!A1" xr:uid="{00000000-0004-0000-0000-0000BC000000}"/>
    <hyperlink ref="I21" location="'bs1'!A1" display="'bs1'!A1" xr:uid="{00000000-0004-0000-0000-0000BD000000}"/>
    <hyperlink ref="J21" location="'bs1'!A1" display="'bs1'!A1" xr:uid="{00000000-0004-0000-0000-0000BE000000}"/>
    <hyperlink ref="K21" location="'bs1'!A1" display="'bs1'!A1" xr:uid="{00000000-0004-0000-0000-0000BF000000}"/>
    <hyperlink ref="L21" location="'bs1'!A1" display="'bs1'!A1" xr:uid="{00000000-0004-0000-0000-0000C0000000}"/>
    <hyperlink ref="M21" location="'bs1'!A1" display="'bs1'!A1" xr:uid="{00000000-0004-0000-0000-0000C1000000}"/>
    <hyperlink ref="N21" location="'bs1'!A1" display="'bs1'!A1" xr:uid="{00000000-0004-0000-0000-0000C2000000}"/>
    <hyperlink ref="O21" location="'bs1'!A1" display="'bs1'!A1" xr:uid="{00000000-0004-0000-0000-0000C3000000}"/>
    <hyperlink ref="B22" location="'bs2'!A1" display="bs2. Y comparado con su estado de salud hace 12 meses, su estado de salud hoy en día es…_x000d_Totales y porcentajes por sexo, edad, nivel educativo y tamaño del hogar de los jefes de hogar y sus cónyuges_x000d_Total 23 ciudades y sus áreas metropolitanas" xr:uid="{00000000-0004-0000-0000-0000C4000000}"/>
    <hyperlink ref="C22" location="'bs2'!A1" display="'bs2'!A1" xr:uid="{00000000-0004-0000-0000-0000C5000000}"/>
    <hyperlink ref="D22" location="'bs2'!A1" display="'bs2'!A1" xr:uid="{00000000-0004-0000-0000-0000C6000000}"/>
    <hyperlink ref="E22" location="'bs2'!A1" display="'bs2'!A1" xr:uid="{00000000-0004-0000-0000-0000C7000000}"/>
    <hyperlink ref="F22" location="'bs2'!A1" display="'bs2'!A1" xr:uid="{00000000-0004-0000-0000-0000C8000000}"/>
    <hyperlink ref="G22" location="'bs2'!A1" display="'bs2'!A1" xr:uid="{00000000-0004-0000-0000-0000C9000000}"/>
    <hyperlink ref="H22" location="'bs2'!A1" display="'bs2'!A1" xr:uid="{00000000-0004-0000-0000-0000CA000000}"/>
    <hyperlink ref="I22" location="'bs2'!A1" display="'bs2'!A1" xr:uid="{00000000-0004-0000-0000-0000CB000000}"/>
    <hyperlink ref="J22" location="'bs2'!A1" display="'bs2'!A1" xr:uid="{00000000-0004-0000-0000-0000CC000000}"/>
    <hyperlink ref="K22" location="'bs2'!A1" display="'bs2'!A1" xr:uid="{00000000-0004-0000-0000-0000CD000000}"/>
    <hyperlink ref="L22" location="'bs2'!A1" display="'bs2'!A1" xr:uid="{00000000-0004-0000-0000-0000CE000000}"/>
    <hyperlink ref="M22" location="'bs2'!A1" display="'bs2'!A1" xr:uid="{00000000-0004-0000-0000-0000CF000000}"/>
    <hyperlink ref="N22" location="'bs2'!A1" display="'bs2'!A1" xr:uid="{00000000-0004-0000-0000-0000D0000000}"/>
    <hyperlink ref="O22" location="'bs2'!A1" display="'bs2'!A1" xr:uid="{00000000-0004-0000-0000-0000D1000000}"/>
    <hyperlink ref="B23" location="'bs4'!A1" display="bs4. ¿Qué tan preocupado(a) se encuentra de contagiarse de coronavirus?_x000d_Totales y porcentajes por sexo, edad, nivel educativo y tamaño del hogar de los jefes de hogar y sus cónyuges_x000d_Total 23 ciudades y sus áreas metropolitanas" xr:uid="{00000000-0004-0000-0000-0000D2000000}"/>
    <hyperlink ref="C23" location="'bs4'!A1" display="'bs4'!A1" xr:uid="{00000000-0004-0000-0000-0000D3000000}"/>
    <hyperlink ref="D23" location="'bs4'!A1" display="'bs4'!A1" xr:uid="{00000000-0004-0000-0000-0000D4000000}"/>
    <hyperlink ref="E23" location="'bs4'!A1" display="'bs4'!A1" xr:uid="{00000000-0004-0000-0000-0000D5000000}"/>
    <hyperlink ref="F23" location="'bs4'!A1" display="'bs4'!A1" xr:uid="{00000000-0004-0000-0000-0000D6000000}"/>
    <hyperlink ref="G23" location="'bs4'!A1" display="'bs4'!A1" xr:uid="{00000000-0004-0000-0000-0000D7000000}"/>
    <hyperlink ref="H23" location="'bs4'!A1" display="'bs4'!A1" xr:uid="{00000000-0004-0000-0000-0000D8000000}"/>
    <hyperlink ref="I23" location="'bs4'!A1" display="'bs4'!A1" xr:uid="{00000000-0004-0000-0000-0000D9000000}"/>
    <hyperlink ref="J23" location="'bs4'!A1" display="'bs4'!A1" xr:uid="{00000000-0004-0000-0000-0000DA000000}"/>
    <hyperlink ref="K23" location="'bs4'!A1" display="'bs4'!A1" xr:uid="{00000000-0004-0000-0000-0000DB000000}"/>
    <hyperlink ref="L23" location="'bs4'!A1" display="'bs4'!A1" xr:uid="{00000000-0004-0000-0000-0000DC000000}"/>
    <hyperlink ref="M23" location="'bs4'!A1" display="'bs4'!A1" xr:uid="{00000000-0004-0000-0000-0000DD000000}"/>
    <hyperlink ref="N23" location="'bs4'!A1" display="'bs4'!A1" xr:uid="{00000000-0004-0000-0000-0000DE000000}"/>
    <hyperlink ref="O23" location="'bs4'!A1" display="'bs4'!A1" xr:uid="{00000000-0004-0000-0000-0000DF000000}"/>
    <hyperlink ref="B24" location="'bs5'!A1" display="bs5. En caso que se encontrara disponible, ¿estaría usted interesado(a) en aplicarse la vacuna en contra del coronavirus?_x000d_Totales y porcentajes por sexo, edad, nivel educativo y tamaño del hogar de los jefes de hogar y sus cónyuges_x000d_Total 23 ciudades y sus" xr:uid="{00000000-0004-0000-0000-0000E0000000}"/>
    <hyperlink ref="C24" location="'bs5'!A1" display="'bs5'!A1" xr:uid="{00000000-0004-0000-0000-0000E1000000}"/>
    <hyperlink ref="D24" location="'bs5'!A1" display="'bs5'!A1" xr:uid="{00000000-0004-0000-0000-0000E2000000}"/>
    <hyperlink ref="E24" location="'bs5'!A1" display="'bs5'!A1" xr:uid="{00000000-0004-0000-0000-0000E3000000}"/>
    <hyperlink ref="F24" location="'bs5'!A1" display="'bs5'!A1" xr:uid="{00000000-0004-0000-0000-0000E4000000}"/>
    <hyperlink ref="G24" location="'bs5'!A1" display="'bs5'!A1" xr:uid="{00000000-0004-0000-0000-0000E5000000}"/>
    <hyperlink ref="H24" location="'bs5'!A1" display="'bs5'!A1" xr:uid="{00000000-0004-0000-0000-0000E6000000}"/>
    <hyperlink ref="I24" location="'bs5'!A1" display="'bs5'!A1" xr:uid="{00000000-0004-0000-0000-0000E7000000}"/>
    <hyperlink ref="J24" location="'bs5'!A1" display="'bs5'!A1" xr:uid="{00000000-0004-0000-0000-0000E8000000}"/>
    <hyperlink ref="K24" location="'bs5'!A1" display="'bs5'!A1" xr:uid="{00000000-0004-0000-0000-0000E9000000}"/>
    <hyperlink ref="L24" location="'bs5'!A1" display="'bs5'!A1" xr:uid="{00000000-0004-0000-0000-0000EA000000}"/>
    <hyperlink ref="M24" location="'bs5'!A1" display="'bs5'!A1" xr:uid="{00000000-0004-0000-0000-0000EB000000}"/>
    <hyperlink ref="N24" location="'bs5'!A1" display="'bs5'!A1" xr:uid="{00000000-0004-0000-0000-0000EC000000}"/>
    <hyperlink ref="O24" location="'bs5'!A1" display="'bs5'!A1" xr:uid="{00000000-0004-0000-0000-0000ED000000}"/>
    <hyperlink ref="B25" location="'bs6'!A1" display="bs6. Durante los últimos 7 días usted ha sentido…_x000d_Totales y porcentajes por sexo, edad, nivel educativo y tamaño del hogar de los jefes de hogar y sus cónyuges_x000d_Total 23 ciudades y sus áreas metropolitanas" xr:uid="{00000000-0004-0000-0000-0000EE000000}"/>
    <hyperlink ref="C25" location="'bs6'!A1" display="'bs6'!A1" xr:uid="{00000000-0004-0000-0000-0000EF000000}"/>
    <hyperlink ref="D25" location="'bs6'!A1" display="'bs6'!A1" xr:uid="{00000000-0004-0000-0000-0000F0000000}"/>
    <hyperlink ref="E25" location="'bs6'!A1" display="'bs6'!A1" xr:uid="{00000000-0004-0000-0000-0000F1000000}"/>
    <hyperlink ref="F25" location="'bs6'!A1" display="'bs6'!A1" xr:uid="{00000000-0004-0000-0000-0000F2000000}"/>
    <hyperlink ref="G25" location="'bs6'!A1" display="'bs6'!A1" xr:uid="{00000000-0004-0000-0000-0000F3000000}"/>
    <hyperlink ref="H25" location="'bs6'!A1" display="'bs6'!A1" xr:uid="{00000000-0004-0000-0000-0000F4000000}"/>
    <hyperlink ref="I25" location="'bs6'!A1" display="'bs6'!A1" xr:uid="{00000000-0004-0000-0000-0000F5000000}"/>
    <hyperlink ref="J25" location="'bs6'!A1" display="'bs6'!A1" xr:uid="{00000000-0004-0000-0000-0000F6000000}"/>
    <hyperlink ref="K25" location="'bs6'!A1" display="'bs6'!A1" xr:uid="{00000000-0004-0000-0000-0000F7000000}"/>
    <hyperlink ref="L25" location="'bs6'!A1" display="'bs6'!A1" xr:uid="{00000000-0004-0000-0000-0000F8000000}"/>
    <hyperlink ref="M25" location="'bs6'!A1" display="'bs6'!A1" xr:uid="{00000000-0004-0000-0000-0000F9000000}"/>
    <hyperlink ref="N25" location="'bs6'!A1" display="'bs6'!A1" xr:uid="{00000000-0004-0000-0000-0000FA000000}"/>
    <hyperlink ref="O25" location="'bs6'!A1" display="'bs6'!A1" xr:uid="{00000000-0004-0000-0000-0000FB000000}"/>
    <hyperlink ref="B26" location="'bs7'!A1" display="bs7. Durante los últimos 7 días, ¿ha realizado alguna de las siguientes actividades para sentirse mejor?_x000d_Totales y porcentajes por sexo, edad, nivel educativo y tamaño del hogar de los jefes de hogar y sus cónyuges_x000d_Total 23 ciudades y sus áreas metropolit" xr:uid="{00000000-0004-0000-0000-0000FC000000}"/>
    <hyperlink ref="C26" location="'bs7'!A1" display="'bs7'!A1" xr:uid="{00000000-0004-0000-0000-0000FD000000}"/>
    <hyperlink ref="D26" location="'bs7'!A1" display="'bs7'!A1" xr:uid="{00000000-0004-0000-0000-0000FE000000}"/>
    <hyperlink ref="E26" location="'bs7'!A1" display="'bs7'!A1" xr:uid="{00000000-0004-0000-0000-0000FF000000}"/>
    <hyperlink ref="F26" location="'bs7'!A1" display="'bs7'!A1" xr:uid="{00000000-0004-0000-0000-000000010000}"/>
    <hyperlink ref="G26" location="'bs7'!A1" display="'bs7'!A1" xr:uid="{00000000-0004-0000-0000-000001010000}"/>
    <hyperlink ref="H26" location="'bs7'!A1" display="'bs7'!A1" xr:uid="{00000000-0004-0000-0000-000002010000}"/>
    <hyperlink ref="I26" location="'bs7'!A1" display="'bs7'!A1" xr:uid="{00000000-0004-0000-0000-000003010000}"/>
    <hyperlink ref="J26" location="'bs7'!A1" display="'bs7'!A1" xr:uid="{00000000-0004-0000-0000-000004010000}"/>
    <hyperlink ref="K26" location="'bs7'!A1" display="'bs7'!A1" xr:uid="{00000000-0004-0000-0000-000005010000}"/>
    <hyperlink ref="L26" location="'bs7'!A1" display="'bs7'!A1" xr:uid="{00000000-0004-0000-0000-000006010000}"/>
    <hyperlink ref="M26" location="'bs7'!A1" display="'bs7'!A1" xr:uid="{00000000-0004-0000-0000-000007010000}"/>
    <hyperlink ref="N26" location="'bs7'!A1" display="'bs7'!A1" xr:uid="{00000000-0004-0000-0000-000008010000}"/>
    <hyperlink ref="O26" location="'bs7'!A1" display="'bs7'!A1" xr:uid="{00000000-0004-0000-0000-000009010000}"/>
    <hyperlink ref="B27" location="bs8_a!A1" display="bs8_a. En una escala de 1 a 5, en donde 1 significa nada y 5 completamente, ¿cuánto confía usted en los siguientes grupos de personas? Vecinos(as)_x000d_Totales y porcentajes por sexo, edad, nivel educativo y tamaño del hogar de los jefes de hogar y sus cónyuge" xr:uid="{00000000-0004-0000-0000-00000A010000}"/>
    <hyperlink ref="C27" location="bs8_a!A1" display="bs8_a!A1" xr:uid="{00000000-0004-0000-0000-00000B010000}"/>
    <hyperlink ref="D27" location="bs8_a!A1" display="bs8_a!A1" xr:uid="{00000000-0004-0000-0000-00000C010000}"/>
    <hyperlink ref="E27" location="bs8_a!A1" display="bs8_a!A1" xr:uid="{00000000-0004-0000-0000-00000D010000}"/>
    <hyperlink ref="F27" location="bs8_a!A1" display="bs8_a!A1" xr:uid="{00000000-0004-0000-0000-00000E010000}"/>
    <hyperlink ref="G27" location="bs8_a!A1" display="bs8_a!A1" xr:uid="{00000000-0004-0000-0000-00000F010000}"/>
    <hyperlink ref="H27" location="bs8_a!A1" display="bs8_a!A1" xr:uid="{00000000-0004-0000-0000-000010010000}"/>
    <hyperlink ref="I27" location="bs8_a!A1" display="bs8_a!A1" xr:uid="{00000000-0004-0000-0000-000011010000}"/>
    <hyperlink ref="J27" location="bs8_a!A1" display="bs8_a!A1" xr:uid="{00000000-0004-0000-0000-000012010000}"/>
    <hyperlink ref="K27" location="bs8_a!A1" display="bs8_a!A1" xr:uid="{00000000-0004-0000-0000-000013010000}"/>
    <hyperlink ref="L27" location="bs8_a!A1" display="bs8_a!A1" xr:uid="{00000000-0004-0000-0000-000014010000}"/>
    <hyperlink ref="M27" location="bs8_a!A1" display="bs8_a!A1" xr:uid="{00000000-0004-0000-0000-000015010000}"/>
    <hyperlink ref="N27" location="bs8_a!A1" display="bs8_a!A1" xr:uid="{00000000-0004-0000-0000-000016010000}"/>
    <hyperlink ref="O27" location="bs8_a!A1" display="bs8_a!A1" xr:uid="{00000000-0004-0000-0000-000017010000}"/>
    <hyperlink ref="B28" location="bs8_b!A1" display="bs8_b. En una escala de 1 a 5, en donde 1 significa nada y 5 completamente, ¿cuánto confía usted en los siguientes grupos de personas? Desconocidos_x000d_Totales y porcentajes por sexo, edad, nivel educativo y tamaño del hogar de los jefes de hogar y sus cónyug" xr:uid="{00000000-0004-0000-0000-000018010000}"/>
    <hyperlink ref="C28" location="bs8_b!A1" display="bs8_b!A1" xr:uid="{00000000-0004-0000-0000-000019010000}"/>
    <hyperlink ref="D28" location="bs8_b!A1" display="bs8_b!A1" xr:uid="{00000000-0004-0000-0000-00001A010000}"/>
    <hyperlink ref="E28" location="bs8_b!A1" display="bs8_b!A1" xr:uid="{00000000-0004-0000-0000-00001B010000}"/>
    <hyperlink ref="F28" location="bs8_b!A1" display="bs8_b!A1" xr:uid="{00000000-0004-0000-0000-00001C010000}"/>
    <hyperlink ref="G28" location="bs8_b!A1" display="bs8_b!A1" xr:uid="{00000000-0004-0000-0000-00001D010000}"/>
    <hyperlink ref="H28" location="bs8_b!A1" display="bs8_b!A1" xr:uid="{00000000-0004-0000-0000-00001E010000}"/>
    <hyperlink ref="I28" location="bs8_b!A1" display="bs8_b!A1" xr:uid="{00000000-0004-0000-0000-00001F010000}"/>
    <hyperlink ref="J28" location="bs8_b!A1" display="bs8_b!A1" xr:uid="{00000000-0004-0000-0000-000020010000}"/>
    <hyperlink ref="K28" location="bs8_b!A1" display="bs8_b!A1" xr:uid="{00000000-0004-0000-0000-000021010000}"/>
    <hyperlink ref="L28" location="bs8_b!A1" display="bs8_b!A1" xr:uid="{00000000-0004-0000-0000-000022010000}"/>
    <hyperlink ref="M28" location="bs8_b!A1" display="bs8_b!A1" xr:uid="{00000000-0004-0000-0000-000023010000}"/>
    <hyperlink ref="N28" location="bs8_b!A1" display="bs8_b!A1" xr:uid="{00000000-0004-0000-0000-000024010000}"/>
    <hyperlink ref="O28" location="bs8_b!A1" display="bs8_b!A1" xr:uid="{00000000-0004-0000-0000-000025010000}"/>
    <hyperlink ref="B29" location="bs8_c!A1" display="bs8_c. En una escala de 1 a 5, en donde 1 significa nada y 5 completamente, ¿cuánto confía usted en los siguientes grupos de personas? Personas de otra nacionalidad_x000d_Totales y porcentajes por sexo, edad, nivel educativo y tamaño del hogar de los jefes de h" xr:uid="{00000000-0004-0000-0000-000026010000}"/>
    <hyperlink ref="C29" location="bs8_c!A1" display="bs8_c!A1" xr:uid="{00000000-0004-0000-0000-000027010000}"/>
    <hyperlink ref="D29" location="bs8_c!A1" display="bs8_c!A1" xr:uid="{00000000-0004-0000-0000-000028010000}"/>
    <hyperlink ref="E29" location="bs8_c!A1" display="bs8_c!A1" xr:uid="{00000000-0004-0000-0000-000029010000}"/>
    <hyperlink ref="F29" location="bs8_c!A1" display="bs8_c!A1" xr:uid="{00000000-0004-0000-0000-00002A010000}"/>
    <hyperlink ref="G29" location="bs8_c!A1" display="bs8_c!A1" xr:uid="{00000000-0004-0000-0000-00002B010000}"/>
    <hyperlink ref="H29" location="bs8_c!A1" display="bs8_c!A1" xr:uid="{00000000-0004-0000-0000-00002C010000}"/>
    <hyperlink ref="I29" location="bs8_c!A1" display="bs8_c!A1" xr:uid="{00000000-0004-0000-0000-00002D010000}"/>
    <hyperlink ref="J29" location="bs8_c!A1" display="bs8_c!A1" xr:uid="{00000000-0004-0000-0000-00002E010000}"/>
    <hyperlink ref="K29" location="bs8_c!A1" display="bs8_c!A1" xr:uid="{00000000-0004-0000-0000-00002F010000}"/>
    <hyperlink ref="L29" location="bs8_c!A1" display="bs8_c!A1" xr:uid="{00000000-0004-0000-0000-000030010000}"/>
    <hyperlink ref="M29" location="bs8_c!A1" display="bs8_c!A1" xr:uid="{00000000-0004-0000-0000-000031010000}"/>
    <hyperlink ref="N29" location="bs8_c!A1" display="bs8_c!A1" xr:uid="{00000000-0004-0000-0000-000032010000}"/>
    <hyperlink ref="O29" location="bs8_c!A1" display="bs8_c!A1" xr:uid="{00000000-0004-0000-0000-000033010000}"/>
    <hyperlink ref="B30" location="bs8_d!A1" display="bs8_d. En una escala de 1 a 5, en donde 1 significa nada y 5 completamente, ¿cuánto confía usted en los siguientes grupos de personas? Científicos en este país_x000d_Totales y porcentajes por sexo, edad, nivel educativo y tamaño del hogar de los jefes de hogar " xr:uid="{00000000-0004-0000-0000-000034010000}"/>
    <hyperlink ref="C30" location="bs8_d!A1" display="bs8_d!A1" xr:uid="{00000000-0004-0000-0000-000035010000}"/>
    <hyperlink ref="D30" location="bs8_d!A1" display="bs8_d!A1" xr:uid="{00000000-0004-0000-0000-000036010000}"/>
    <hyperlink ref="E30" location="bs8_d!A1" display="bs8_d!A1" xr:uid="{00000000-0004-0000-0000-000037010000}"/>
    <hyperlink ref="F30" location="bs8_d!A1" display="bs8_d!A1" xr:uid="{00000000-0004-0000-0000-000038010000}"/>
    <hyperlink ref="G30" location="bs8_d!A1" display="bs8_d!A1" xr:uid="{00000000-0004-0000-0000-000039010000}"/>
    <hyperlink ref="H30" location="bs8_d!A1" display="bs8_d!A1" xr:uid="{00000000-0004-0000-0000-00003A010000}"/>
    <hyperlink ref="I30" location="bs8_d!A1" display="bs8_d!A1" xr:uid="{00000000-0004-0000-0000-00003B010000}"/>
    <hyperlink ref="J30" location="bs8_d!A1" display="bs8_d!A1" xr:uid="{00000000-0004-0000-0000-00003C010000}"/>
    <hyperlink ref="K30" location="bs8_d!A1" display="bs8_d!A1" xr:uid="{00000000-0004-0000-0000-00003D010000}"/>
    <hyperlink ref="L30" location="bs8_d!A1" display="bs8_d!A1" xr:uid="{00000000-0004-0000-0000-00003E010000}"/>
    <hyperlink ref="M30" location="bs8_d!A1" display="bs8_d!A1" xr:uid="{00000000-0004-0000-0000-00003F010000}"/>
    <hyperlink ref="N30" location="bs8_d!A1" display="bs8_d!A1" xr:uid="{00000000-0004-0000-0000-000040010000}"/>
    <hyperlink ref="O30" location="bs8_d!A1" display="bs8_d!A1" xr:uid="{00000000-0004-0000-0000-000041010000}"/>
    <hyperlink ref="B31" location="bs8_e!A1" display="bs8_e. En una escala de 1 a 5, en donde 1 significa nada y 5 completamente, ¿cuánto confía usted en los siguientes grupos de personas? Periodistas en este país_x000d_Totales y porcentajes por sexo, edad, nivel educativo y tamaño del hogar de los jefes de hogar " xr:uid="{00000000-0004-0000-0000-000042010000}"/>
    <hyperlink ref="C31" location="bs8_e!A1" display="bs8_e!A1" xr:uid="{00000000-0004-0000-0000-000043010000}"/>
    <hyperlink ref="D31" location="bs8_e!A1" display="bs8_e!A1" xr:uid="{00000000-0004-0000-0000-000044010000}"/>
    <hyperlink ref="E31" location="bs8_e!A1" display="bs8_e!A1" xr:uid="{00000000-0004-0000-0000-000045010000}"/>
    <hyperlink ref="F31" location="bs8_e!A1" display="bs8_e!A1" xr:uid="{00000000-0004-0000-0000-000046010000}"/>
    <hyperlink ref="G31" location="bs8_e!A1" display="bs8_e!A1" xr:uid="{00000000-0004-0000-0000-000047010000}"/>
    <hyperlink ref="H31" location="bs8_e!A1" display="bs8_e!A1" xr:uid="{00000000-0004-0000-0000-000048010000}"/>
    <hyperlink ref="I31" location="bs8_e!A1" display="bs8_e!A1" xr:uid="{00000000-0004-0000-0000-000049010000}"/>
    <hyperlink ref="J31" location="bs8_e!A1" display="bs8_e!A1" xr:uid="{00000000-0004-0000-0000-00004A010000}"/>
    <hyperlink ref="K31" location="bs8_e!A1" display="bs8_e!A1" xr:uid="{00000000-0004-0000-0000-00004B010000}"/>
    <hyperlink ref="L31" location="bs8_e!A1" display="bs8_e!A1" xr:uid="{00000000-0004-0000-0000-00004C010000}"/>
    <hyperlink ref="M31" location="bs8_e!A1" display="bs8_e!A1" xr:uid="{00000000-0004-0000-0000-00004D010000}"/>
    <hyperlink ref="N31" location="bs8_e!A1" display="bs8_e!A1" xr:uid="{00000000-0004-0000-0000-00004E010000}"/>
    <hyperlink ref="O31" location="bs8_e!A1" display="bs8_e!A1" xr:uid="{00000000-0004-0000-0000-00004F010000}"/>
    <hyperlink ref="B33" location="'bs10'!A1" display="bs10. ¿Usted qué tan seguro/a se siente caminando solo/a en su barrio de noche?_x000d_Totales y porcentajes por sexo, edad, nivel educativo y tamaño del hogar de los jefes de hogar y sus cónyuges_x000d_Total 23 ciudades y sus áreas metropolitanas" xr:uid="{00000000-0004-0000-0000-000050010000}"/>
    <hyperlink ref="C33" location="'bs10'!A1" display="'bs10'!A1" xr:uid="{00000000-0004-0000-0000-000051010000}"/>
    <hyperlink ref="D33" location="'bs10'!A1" display="'bs10'!A1" xr:uid="{00000000-0004-0000-0000-000052010000}"/>
    <hyperlink ref="E33" location="'bs10'!A1" display="'bs10'!A1" xr:uid="{00000000-0004-0000-0000-000053010000}"/>
    <hyperlink ref="F33" location="'bs10'!A1" display="'bs10'!A1" xr:uid="{00000000-0004-0000-0000-000054010000}"/>
    <hyperlink ref="G33" location="'bs10'!A1" display="'bs10'!A1" xr:uid="{00000000-0004-0000-0000-000055010000}"/>
    <hyperlink ref="H33" location="'bs10'!A1" display="'bs10'!A1" xr:uid="{00000000-0004-0000-0000-000056010000}"/>
    <hyperlink ref="I33" location="'bs10'!A1" display="'bs10'!A1" xr:uid="{00000000-0004-0000-0000-000057010000}"/>
    <hyperlink ref="J33" location="'bs10'!A1" display="'bs10'!A1" xr:uid="{00000000-0004-0000-0000-000058010000}"/>
    <hyperlink ref="K33" location="'bs10'!A1" display="'bs10'!A1" xr:uid="{00000000-0004-0000-0000-000059010000}"/>
    <hyperlink ref="L33" location="'bs10'!A1" display="'bs10'!A1" xr:uid="{00000000-0004-0000-0000-00005A010000}"/>
    <hyperlink ref="M33" location="'bs10'!A1" display="'bs10'!A1" xr:uid="{00000000-0004-0000-0000-00005B010000}"/>
    <hyperlink ref="N33" location="'bs10'!A1" display="'bs10'!A1" xr:uid="{00000000-0004-0000-0000-00005C010000}"/>
    <hyperlink ref="O33" location="'bs10'!A1" display="'bs10'!A1" xr:uid="{00000000-0004-0000-0000-00005D010000}"/>
    <hyperlink ref="B34" location="'bs11'!A1" display="bs11. ¿Usted qué tan seguro/a se siente caminando solo/a en su barrio de día?_x000d_Totales y porcentajes por sexo, edad, nivel educativo y tamaño del hogar de los jefes de hogar y sus cónyuges_x000d_Total 23 ciudades y sus áreas metropolitanas" xr:uid="{00000000-0004-0000-0000-00005E010000}"/>
    <hyperlink ref="C34" location="'bs11'!A1" display="'bs11'!A1" xr:uid="{00000000-0004-0000-0000-00005F010000}"/>
    <hyperlink ref="D34" location="'bs11'!A1" display="'bs11'!A1" xr:uid="{00000000-0004-0000-0000-000060010000}"/>
    <hyperlink ref="E34" location="'bs11'!A1" display="'bs11'!A1" xr:uid="{00000000-0004-0000-0000-000061010000}"/>
    <hyperlink ref="F34" location="'bs11'!A1" display="'bs11'!A1" xr:uid="{00000000-0004-0000-0000-000062010000}"/>
    <hyperlink ref="G34" location="'bs11'!A1" display="'bs11'!A1" xr:uid="{00000000-0004-0000-0000-000063010000}"/>
    <hyperlink ref="H34" location="'bs11'!A1" display="'bs11'!A1" xr:uid="{00000000-0004-0000-0000-000064010000}"/>
    <hyperlink ref="I34" location="'bs11'!A1" display="'bs11'!A1" xr:uid="{00000000-0004-0000-0000-000065010000}"/>
    <hyperlink ref="J34" location="'bs11'!A1" display="'bs11'!A1" xr:uid="{00000000-0004-0000-0000-000066010000}"/>
    <hyperlink ref="K34" location="'bs11'!A1" display="'bs11'!A1" xr:uid="{00000000-0004-0000-0000-000067010000}"/>
    <hyperlink ref="L34" location="'bs11'!A1" display="'bs11'!A1" xr:uid="{00000000-0004-0000-0000-000068010000}"/>
    <hyperlink ref="M34" location="'bs11'!A1" display="'bs11'!A1" xr:uid="{00000000-0004-0000-0000-000069010000}"/>
    <hyperlink ref="N34" location="'bs11'!A1" display="'bs11'!A1" xr:uid="{00000000-0004-0000-0000-00006A010000}"/>
    <hyperlink ref="O34" location="'bs11'!A1" display="'bs11'!A1" xr:uid="{00000000-0004-0000-0000-00006B010000}"/>
    <hyperlink ref="B35" location="'bs12'!A1" display="bs12. En relación con el resto de los habitantes del país, ¿usted se ubicaría en el grupo de las personas…?_x000d_Totales y porcentajes por sexo, edad, nivel educativo y tamaño del hogar de los jefes de hogar y sus cónyuges_x000d_Total 23 ciudades y sus áreas metropo" xr:uid="{00000000-0004-0000-0000-00006C010000}"/>
    <hyperlink ref="C35" location="'bs12'!A1" display="'bs12'!A1" xr:uid="{00000000-0004-0000-0000-00006D010000}"/>
    <hyperlink ref="D35" location="'bs12'!A1" display="'bs12'!A1" xr:uid="{00000000-0004-0000-0000-00006E010000}"/>
    <hyperlink ref="E35" location="'bs12'!A1" display="'bs12'!A1" xr:uid="{00000000-0004-0000-0000-00006F010000}"/>
    <hyperlink ref="F35" location="'bs12'!A1" display="'bs12'!A1" xr:uid="{00000000-0004-0000-0000-000070010000}"/>
    <hyperlink ref="G35" location="'bs12'!A1" display="'bs12'!A1" xr:uid="{00000000-0004-0000-0000-000071010000}"/>
    <hyperlink ref="H35" location="'bs12'!A1" display="'bs12'!A1" xr:uid="{00000000-0004-0000-0000-000072010000}"/>
    <hyperlink ref="I35" location="'bs12'!A1" display="'bs12'!A1" xr:uid="{00000000-0004-0000-0000-000073010000}"/>
    <hyperlink ref="J35" location="'bs12'!A1" display="'bs12'!A1" xr:uid="{00000000-0004-0000-0000-000074010000}"/>
    <hyperlink ref="K35" location="'bs12'!A1" display="'bs12'!A1" xr:uid="{00000000-0004-0000-0000-000075010000}"/>
    <hyperlink ref="L35" location="'bs12'!A1" display="'bs12'!A1" xr:uid="{00000000-0004-0000-0000-000076010000}"/>
    <hyperlink ref="M35" location="'bs12'!A1" display="'bs12'!A1" xr:uid="{00000000-0004-0000-0000-000077010000}"/>
    <hyperlink ref="N35" location="'bs12'!A1" display="'bs12'!A1" xr:uid="{00000000-0004-0000-0000-000078010000}"/>
    <hyperlink ref="O35" location="'bs12'!A1" display="'bs12'!A1" xr:uid="{00000000-0004-0000-0000-000079010000}"/>
    <hyperlink ref="B36" location="'rc1'!A1" display="rc1. Durante los últimos 7 días, y en comparación con la rutina diaria antes del inicio de la cuarentena/aislamiento preventivo, ¿Siente que usted está más sobrecargado/a con las tareas laborales?_x000d_Totales y porcentajes por sexo, edad, nivel educativo y ta" xr:uid="{00000000-0004-0000-0000-00007A010000}"/>
    <hyperlink ref="C36" location="'rc1'!A1" display="'rc1'!A1" xr:uid="{00000000-0004-0000-0000-00007B010000}"/>
    <hyperlink ref="D36" location="'rc1'!A1" display="'rc1'!A1" xr:uid="{00000000-0004-0000-0000-00007C010000}"/>
    <hyperlink ref="E36" location="'rc1'!A1" display="'rc1'!A1" xr:uid="{00000000-0004-0000-0000-00007D010000}"/>
    <hyperlink ref="F36" location="'rc1'!A1" display="'rc1'!A1" xr:uid="{00000000-0004-0000-0000-00007E010000}"/>
    <hyperlink ref="G36" location="'rc1'!A1" display="'rc1'!A1" xr:uid="{00000000-0004-0000-0000-00007F010000}"/>
    <hyperlink ref="H36" location="'rc1'!A1" display="'rc1'!A1" xr:uid="{00000000-0004-0000-0000-000080010000}"/>
    <hyperlink ref="I36" location="'rc1'!A1" display="'rc1'!A1" xr:uid="{00000000-0004-0000-0000-000081010000}"/>
    <hyperlink ref="J36" location="'rc1'!A1" display="'rc1'!A1" xr:uid="{00000000-0004-0000-0000-000082010000}"/>
    <hyperlink ref="K36" location="'rc1'!A1" display="'rc1'!A1" xr:uid="{00000000-0004-0000-0000-000083010000}"/>
    <hyperlink ref="L36" location="'rc1'!A1" display="'rc1'!A1" xr:uid="{00000000-0004-0000-0000-000084010000}"/>
    <hyperlink ref="M36" location="'rc1'!A1" display="'rc1'!A1" xr:uid="{00000000-0004-0000-0000-000085010000}"/>
    <hyperlink ref="N36" location="'rc1'!A1" display="'rc1'!A1" xr:uid="{00000000-0004-0000-0000-000086010000}"/>
    <hyperlink ref="O36" location="'rc1'!A1" display="'rc1'!A1" xr:uid="{00000000-0004-0000-0000-000087010000}"/>
    <hyperlink ref="B37" location="'rc3'!A1" display="rc3. Durante los últimos 7 días, y en comparación con la rutina diaria antes del inicio de la cuarentena/aislamiento preventivo, ¿Siente que usted está más sobrecargado/a con las tareas del hogar?_x000d_Totales y porcentajes por sexo, edad, nivel educativo y ta" xr:uid="{00000000-0004-0000-0000-000088010000}"/>
    <hyperlink ref="C37" location="'rc3'!A1" display="'rc3'!A1" xr:uid="{00000000-0004-0000-0000-000089010000}"/>
    <hyperlink ref="D37" location="'rc3'!A1" display="'rc3'!A1" xr:uid="{00000000-0004-0000-0000-00008A010000}"/>
    <hyperlink ref="E37" location="'rc3'!A1" display="'rc3'!A1" xr:uid="{00000000-0004-0000-0000-00008B010000}"/>
    <hyperlink ref="F37" location="'rc3'!A1" display="'rc3'!A1" xr:uid="{00000000-0004-0000-0000-00008C010000}"/>
    <hyperlink ref="G37" location="'rc3'!A1" display="'rc3'!A1" xr:uid="{00000000-0004-0000-0000-00008D010000}"/>
    <hyperlink ref="H37" location="'rc3'!A1" display="'rc3'!A1" xr:uid="{00000000-0004-0000-0000-00008E010000}"/>
    <hyperlink ref="I37" location="'rc3'!A1" display="'rc3'!A1" xr:uid="{00000000-0004-0000-0000-00008F010000}"/>
    <hyperlink ref="J37" location="'rc3'!A1" display="'rc3'!A1" xr:uid="{00000000-0004-0000-0000-000090010000}"/>
    <hyperlink ref="K37" location="'rc3'!A1" display="'rc3'!A1" xr:uid="{00000000-0004-0000-0000-000091010000}"/>
    <hyperlink ref="L37" location="'rc3'!A1" display="'rc3'!A1" xr:uid="{00000000-0004-0000-0000-000092010000}"/>
    <hyperlink ref="M37" location="'rc3'!A1" display="'rc3'!A1" xr:uid="{00000000-0004-0000-0000-000093010000}"/>
    <hyperlink ref="N37" location="'rc3'!A1" display="'rc3'!A1" xr:uid="{00000000-0004-0000-0000-000094010000}"/>
    <hyperlink ref="O37" location="'rc3'!A1" display="'rc3'!A1" xr:uid="{00000000-0004-0000-0000-000095010000}"/>
    <hyperlink ref="B38" location="'rc6'!A1" display="rc6. Durante los últimos 7 días y como consecuencia de la cuarentena, su hogar dejó de acceder o disminuyó el acceso a algunos de los siguientes servicios?_x000d_Totales y porcentajes por sexo, edad, nivel educativo y tamaño del hogar de los jefes de hogar_x000d_Tota" xr:uid="{00000000-0004-0000-0000-000096010000}"/>
    <hyperlink ref="C38" location="'rc6'!A1" display="'rc6'!A1" xr:uid="{00000000-0004-0000-0000-000097010000}"/>
    <hyperlink ref="D38" location="'rc6'!A1" display="'rc6'!A1" xr:uid="{00000000-0004-0000-0000-000098010000}"/>
    <hyperlink ref="E38" location="'rc6'!A1" display="'rc6'!A1" xr:uid="{00000000-0004-0000-0000-000099010000}"/>
    <hyperlink ref="F38" location="'rc6'!A1" display="'rc6'!A1" xr:uid="{00000000-0004-0000-0000-00009A010000}"/>
    <hyperlink ref="G38" location="'rc6'!A1" display="'rc6'!A1" xr:uid="{00000000-0004-0000-0000-00009B010000}"/>
    <hyperlink ref="H38" location="'rc6'!A1" display="'rc6'!A1" xr:uid="{00000000-0004-0000-0000-00009C010000}"/>
    <hyperlink ref="I38" location="'rc6'!A1" display="'rc6'!A1" xr:uid="{00000000-0004-0000-0000-00009D010000}"/>
    <hyperlink ref="J38" location="'rc6'!A1" display="'rc6'!A1" xr:uid="{00000000-0004-0000-0000-00009E010000}"/>
    <hyperlink ref="K38" location="'rc6'!A1" display="'rc6'!A1" xr:uid="{00000000-0004-0000-0000-00009F010000}"/>
    <hyperlink ref="L38" location="'rc6'!A1" display="'rc6'!A1" xr:uid="{00000000-0004-0000-0000-0000A0010000}"/>
    <hyperlink ref="M38" location="'rc6'!A1" display="'rc6'!A1" xr:uid="{00000000-0004-0000-0000-0000A1010000}"/>
    <hyperlink ref="N38" location="'rc6'!A1" display="'rc6'!A1" xr:uid="{00000000-0004-0000-0000-0000A2010000}"/>
    <hyperlink ref="O38" location="'rc6'!A1" display="'rc6'!A1" xr:uid="{00000000-0004-0000-0000-0000A3010000}"/>
    <hyperlink ref="B39" location="'rc7'!A1" display="rc7. Usted diría que durante los últimos 7 días, y como consecuencia de la cuarentena/aislamiento preventivo…_x000d_Totales y porcentajes por sexo, edad, nivel educativo y tamaño del hogar de los jefes de hogar y sus cónyuges_x000d_Total 23 ciudades y sus áreas metro" xr:uid="{00000000-0004-0000-0000-0000A4010000}"/>
    <hyperlink ref="C39" location="'rc7'!A1" display="'rc7'!A1" xr:uid="{00000000-0004-0000-0000-0000A5010000}"/>
    <hyperlink ref="D39" location="'rc7'!A1" display="'rc7'!A1" xr:uid="{00000000-0004-0000-0000-0000A6010000}"/>
    <hyperlink ref="E39" location="'rc7'!A1" display="'rc7'!A1" xr:uid="{00000000-0004-0000-0000-0000A7010000}"/>
    <hyperlink ref="F39" location="'rc7'!A1" display="'rc7'!A1" xr:uid="{00000000-0004-0000-0000-0000A8010000}"/>
    <hyperlink ref="G39" location="'rc7'!A1" display="'rc7'!A1" xr:uid="{00000000-0004-0000-0000-0000A9010000}"/>
    <hyperlink ref="H39" location="'rc7'!A1" display="'rc7'!A1" xr:uid="{00000000-0004-0000-0000-0000AA010000}"/>
    <hyperlink ref="I39" location="'rc7'!A1" display="'rc7'!A1" xr:uid="{00000000-0004-0000-0000-0000AB010000}"/>
    <hyperlink ref="J39" location="'rc7'!A1" display="'rc7'!A1" xr:uid="{00000000-0004-0000-0000-0000AC010000}"/>
    <hyperlink ref="K39" location="'rc7'!A1" display="'rc7'!A1" xr:uid="{00000000-0004-0000-0000-0000AD010000}"/>
    <hyperlink ref="L39" location="'rc7'!A1" display="'rc7'!A1" xr:uid="{00000000-0004-0000-0000-0000AE010000}"/>
    <hyperlink ref="M39" location="'rc7'!A1" display="'rc7'!A1" xr:uid="{00000000-0004-0000-0000-0000AF010000}"/>
    <hyperlink ref="N39" location="'rc7'!A1" display="'rc7'!A1" xr:uid="{00000000-0004-0000-0000-0000B0010000}"/>
    <hyperlink ref="O39" location="'rc7'!A1" display="'rc7'!A1" xr:uid="{00000000-0004-0000-0000-0000B1010000}"/>
    <hyperlink ref="B42" location="'bna1'!A1" display="bna1. ¿Los niños/as de este hogar han continuado las actividades educativas o de aprendizaje desde que cerraron las escuelas/colegios?_x000d_Totales y porcentajes por sexo, edad, nivel educativo y tamaño del hogar de los jefes de hogar_x000d_Total 23 ciudades y sus á" xr:uid="{00000000-0004-0000-0000-0000B2010000}"/>
    <hyperlink ref="C42" location="'bna1'!A1" display="'bna1'!A1" xr:uid="{00000000-0004-0000-0000-0000B3010000}"/>
    <hyperlink ref="D42" location="'bna1'!A1" display="'bna1'!A1" xr:uid="{00000000-0004-0000-0000-0000B4010000}"/>
    <hyperlink ref="E42" location="'bna1'!A1" display="'bna1'!A1" xr:uid="{00000000-0004-0000-0000-0000B5010000}"/>
    <hyperlink ref="F42" location="'bna1'!A1" display="'bna1'!A1" xr:uid="{00000000-0004-0000-0000-0000B6010000}"/>
    <hyperlink ref="G42" location="'bna1'!A1" display="'bna1'!A1" xr:uid="{00000000-0004-0000-0000-0000B7010000}"/>
    <hyperlink ref="H42" location="'bna1'!A1" display="'bna1'!A1" xr:uid="{00000000-0004-0000-0000-0000B8010000}"/>
    <hyperlink ref="I42" location="'bna1'!A1" display="'bna1'!A1" xr:uid="{00000000-0004-0000-0000-0000B9010000}"/>
    <hyperlink ref="J42" location="'bna1'!A1" display="'bna1'!A1" xr:uid="{00000000-0004-0000-0000-0000BA010000}"/>
    <hyperlink ref="K42" location="'bna1'!A1" display="'bna1'!A1" xr:uid="{00000000-0004-0000-0000-0000BB010000}"/>
    <hyperlink ref="L42" location="'bna1'!A1" display="'bna1'!A1" xr:uid="{00000000-0004-0000-0000-0000BC010000}"/>
    <hyperlink ref="M42" location="'bna1'!A1" display="'bna1'!A1" xr:uid="{00000000-0004-0000-0000-0000BD010000}"/>
    <hyperlink ref="N42" location="'bna1'!A1" display="'bna1'!A1" xr:uid="{00000000-0004-0000-0000-0000BE010000}"/>
    <hyperlink ref="O42" location="'bna1'!A1" display="'bna1'!A1" xr:uid="{00000000-0004-0000-0000-0000BF010000}"/>
    <hyperlink ref="B43" location="'bna2'!A1" display="bna2. ¿En qué tipo de actividades educativas o de aprendizaje han participado los niños/as de este hogar desde que cerraron la escuelas/colegios?_x000d_Totales y porcentajes por sexo, edad, nivel educativo y tamaño del hogar de los jefes de hogar_x000d_Total 23 ciuda" xr:uid="{00000000-0004-0000-0000-0000C0010000}"/>
    <hyperlink ref="C43" location="'bna2'!A1" display="'bna2'!A1" xr:uid="{00000000-0004-0000-0000-0000C1010000}"/>
    <hyperlink ref="D43" location="'bna2'!A1" display="'bna2'!A1" xr:uid="{00000000-0004-0000-0000-0000C2010000}"/>
    <hyperlink ref="E43" location="'bna2'!A1" display="'bna2'!A1" xr:uid="{00000000-0004-0000-0000-0000C3010000}"/>
    <hyperlink ref="F43" location="'bna2'!A1" display="'bna2'!A1" xr:uid="{00000000-0004-0000-0000-0000C4010000}"/>
    <hyperlink ref="G43" location="'bna2'!A1" display="'bna2'!A1" xr:uid="{00000000-0004-0000-0000-0000C5010000}"/>
    <hyperlink ref="H43" location="'bna2'!A1" display="'bna2'!A1" xr:uid="{00000000-0004-0000-0000-0000C6010000}"/>
    <hyperlink ref="I43" location="'bna2'!A1" display="'bna2'!A1" xr:uid="{00000000-0004-0000-0000-0000C7010000}"/>
    <hyperlink ref="J43" location="'bna2'!A1" display="'bna2'!A1" xr:uid="{00000000-0004-0000-0000-0000C8010000}"/>
    <hyperlink ref="K43" location="'bna2'!A1" display="'bna2'!A1" xr:uid="{00000000-0004-0000-0000-0000C9010000}"/>
    <hyperlink ref="L43" location="'bna2'!A1" display="'bna2'!A1" xr:uid="{00000000-0004-0000-0000-0000CA010000}"/>
    <hyperlink ref="M43" location="'bna2'!A1" display="'bna2'!A1" xr:uid="{00000000-0004-0000-0000-0000CB010000}"/>
    <hyperlink ref="N43" location="'bna2'!A1" display="'bna2'!A1" xr:uid="{00000000-0004-0000-0000-0000CC010000}"/>
    <hyperlink ref="O43" location="'bna2'!A1" display="'bna2'!A1" xr:uid="{00000000-0004-0000-0000-0000CD010000}"/>
    <hyperlink ref="B44" location="'bna3'!A1" display="bna3. ¿Cuál es la razón por la que los/as niños/as no participaron en actividades educativas o de aprendizaje?_x000d_Totales y porcentajes por sexo, edad, nivel educativo y tamaño del hogar de los jefes de hogar_x000d_Total 23 ciudades y sus áreas metropolitanas" xr:uid="{00000000-0004-0000-0000-0000CE010000}"/>
    <hyperlink ref="C44" location="'bna3'!A1" display="'bna3'!A1" xr:uid="{00000000-0004-0000-0000-0000CF010000}"/>
    <hyperlink ref="D44" location="'bna3'!A1" display="'bna3'!A1" xr:uid="{00000000-0004-0000-0000-0000D0010000}"/>
    <hyperlink ref="E44" location="'bna3'!A1" display="'bna3'!A1" xr:uid="{00000000-0004-0000-0000-0000D1010000}"/>
    <hyperlink ref="F44" location="'bna3'!A1" display="'bna3'!A1" xr:uid="{00000000-0004-0000-0000-0000D2010000}"/>
    <hyperlink ref="G44" location="'bna3'!A1" display="'bna3'!A1" xr:uid="{00000000-0004-0000-0000-0000D3010000}"/>
    <hyperlink ref="H44" location="'bna3'!A1" display="'bna3'!A1" xr:uid="{00000000-0004-0000-0000-0000D4010000}"/>
    <hyperlink ref="I44" location="'bna3'!A1" display="'bna3'!A1" xr:uid="{00000000-0004-0000-0000-0000D5010000}"/>
    <hyperlink ref="J44" location="'bna3'!A1" display="'bna3'!A1" xr:uid="{00000000-0004-0000-0000-0000D6010000}"/>
    <hyperlink ref="K44" location="'bna3'!A1" display="'bna3'!A1" xr:uid="{00000000-0004-0000-0000-0000D7010000}"/>
    <hyperlink ref="L44" location="'bna3'!A1" display="'bna3'!A1" xr:uid="{00000000-0004-0000-0000-0000D8010000}"/>
    <hyperlink ref="M44" location="'bna3'!A1" display="'bna3'!A1" xr:uid="{00000000-0004-0000-0000-0000D9010000}"/>
    <hyperlink ref="N44" location="'bna3'!A1" display="'bna3'!A1" xr:uid="{00000000-0004-0000-0000-0000DA010000}"/>
    <hyperlink ref="O44" location="'bna3'!A1" display="'bna3'!A1" xr:uid="{00000000-0004-0000-0000-0000DB010000}"/>
    <hyperlink ref="B45" location="'bna4'!A1" display="bna4. Antes del inicio de la cuarentena/aislamiento preventivo, ¿en promedio cuántas comidas se consumían en su hogar al día?_x000d_Totales y porcentajes por sexo, edad, nivel educativo y tamaño del hogar de los jefes de hogar_x000d_Total 23 ciudades y sus áreas metr" xr:uid="{00000000-0004-0000-0000-0000DC010000}"/>
    <hyperlink ref="C45" location="'bna4'!A1" display="'bna4'!A1" xr:uid="{00000000-0004-0000-0000-0000DD010000}"/>
    <hyperlink ref="D45" location="'bna4'!A1" display="'bna4'!A1" xr:uid="{00000000-0004-0000-0000-0000DE010000}"/>
    <hyperlink ref="E45" location="'bna4'!A1" display="'bna4'!A1" xr:uid="{00000000-0004-0000-0000-0000DF010000}"/>
    <hyperlink ref="F45" location="'bna4'!A1" display="'bna4'!A1" xr:uid="{00000000-0004-0000-0000-0000E0010000}"/>
    <hyperlink ref="G45" location="'bna4'!A1" display="'bna4'!A1" xr:uid="{00000000-0004-0000-0000-0000E1010000}"/>
    <hyperlink ref="H45" location="'bna4'!A1" display="'bna4'!A1" xr:uid="{00000000-0004-0000-0000-0000E2010000}"/>
    <hyperlink ref="I45" location="'bna4'!A1" display="'bna4'!A1" xr:uid="{00000000-0004-0000-0000-0000E3010000}"/>
    <hyperlink ref="J45" location="'bna4'!A1" display="'bna4'!A1" xr:uid="{00000000-0004-0000-0000-0000E4010000}"/>
    <hyperlink ref="K45" location="'bna4'!A1" display="'bna4'!A1" xr:uid="{00000000-0004-0000-0000-0000E5010000}"/>
    <hyperlink ref="L45" location="'bna4'!A1" display="'bna4'!A1" xr:uid="{00000000-0004-0000-0000-0000E6010000}"/>
    <hyperlink ref="M45" location="'bna4'!A1" display="'bna4'!A1" xr:uid="{00000000-0004-0000-0000-0000E7010000}"/>
    <hyperlink ref="N45" location="'bna4'!A1" display="'bna4'!A1" xr:uid="{00000000-0004-0000-0000-0000E8010000}"/>
    <hyperlink ref="O45" location="'bna4'!A1" display="'bna4'!A1" xr:uid="{00000000-0004-0000-0000-0000E9010000}"/>
    <hyperlink ref="B46" location="'bna5'!A1" display="bna5. Durante los últimos 7 días, ¿en promedio cuántas comidas se consumían en su hogar al día?_x000d_Totales y porcentajes por sexo, edad, nivel educativo y tamaño del hogar de los jefes de hogar_x000d_Total 23 ciudades y sus áreas metropolitanas" xr:uid="{00000000-0004-0000-0000-0000EA010000}"/>
    <hyperlink ref="C46" location="'bna5'!A1" display="'bna5'!A1" xr:uid="{00000000-0004-0000-0000-0000EB010000}"/>
    <hyperlink ref="D46" location="'bna5'!A1" display="'bna5'!A1" xr:uid="{00000000-0004-0000-0000-0000EC010000}"/>
    <hyperlink ref="E46" location="'bna5'!A1" display="'bna5'!A1" xr:uid="{00000000-0004-0000-0000-0000ED010000}"/>
    <hyperlink ref="F46" location="'bna5'!A1" display="'bna5'!A1" xr:uid="{00000000-0004-0000-0000-0000EE010000}"/>
    <hyperlink ref="G46" location="'bna5'!A1" display="'bna5'!A1" xr:uid="{00000000-0004-0000-0000-0000EF010000}"/>
    <hyperlink ref="H46" location="'bna5'!A1" display="'bna5'!A1" xr:uid="{00000000-0004-0000-0000-0000F0010000}"/>
    <hyperlink ref="I46" location="'bna5'!A1" display="'bna5'!A1" xr:uid="{00000000-0004-0000-0000-0000F1010000}"/>
    <hyperlink ref="J46" location="'bna5'!A1" display="'bna5'!A1" xr:uid="{00000000-0004-0000-0000-0000F2010000}"/>
    <hyperlink ref="K46" location="'bna5'!A1" display="'bna5'!A1" xr:uid="{00000000-0004-0000-0000-0000F3010000}"/>
    <hyperlink ref="L46" location="'bna5'!A1" display="'bna5'!A1" xr:uid="{00000000-0004-0000-0000-0000F4010000}"/>
    <hyperlink ref="M46" location="'bna5'!A1" display="'bna5'!A1" xr:uid="{00000000-0004-0000-0000-0000F5010000}"/>
    <hyperlink ref="N46" location="'bna5'!A1" display="'bna5'!A1" xr:uid="{00000000-0004-0000-0000-0000F6010000}"/>
    <hyperlink ref="O46" location="'bna5'!A1" display="'bna5'!A1" xr:uid="{00000000-0004-0000-0000-0000F7010000}"/>
    <hyperlink ref="B47" location="'bna6'!A1" display="Bna6. Desde que se implementó la cuarentena, ¿algún miembro del hogar tuvo que dejar de asistir a...?_x000d_Totales y porcentajes por sexo, edad, nivel educativo y tamaño del hogar de los jefes de hogar_x000d_Total 23 ciudades y sus áreas metropolitanas" xr:uid="{00000000-0004-0000-0000-0000F8010000}"/>
    <hyperlink ref="C47" location="'bna6'!A1" display="'bna6'!A1" xr:uid="{00000000-0004-0000-0000-0000F9010000}"/>
    <hyperlink ref="D47" location="'bna6'!A1" display="'bna6'!A1" xr:uid="{00000000-0004-0000-0000-0000FA010000}"/>
    <hyperlink ref="E47" location="'bna6'!A1" display="'bna6'!A1" xr:uid="{00000000-0004-0000-0000-0000FB010000}"/>
    <hyperlink ref="F47" location="'bna6'!A1" display="'bna6'!A1" xr:uid="{00000000-0004-0000-0000-0000FC010000}"/>
    <hyperlink ref="G47" location="'bna6'!A1" display="'bna6'!A1" xr:uid="{00000000-0004-0000-0000-0000FD010000}"/>
    <hyperlink ref="H47" location="'bna6'!A1" display="'bna6'!A1" xr:uid="{00000000-0004-0000-0000-0000FE010000}"/>
    <hyperlink ref="I47" location="'bna6'!A1" display="'bna6'!A1" xr:uid="{00000000-0004-0000-0000-0000FF010000}"/>
    <hyperlink ref="J47" location="'bna6'!A1" display="'bna6'!A1" xr:uid="{00000000-0004-0000-0000-000000020000}"/>
    <hyperlink ref="K47" location="'bna6'!A1" display="'bna6'!A1" xr:uid="{00000000-0004-0000-0000-000001020000}"/>
    <hyperlink ref="L47" location="'bna6'!A1" display="'bna6'!A1" xr:uid="{00000000-0004-0000-0000-000002020000}"/>
    <hyperlink ref="M47" location="'bna6'!A1" display="'bna6'!A1" xr:uid="{00000000-0004-0000-0000-000003020000}"/>
    <hyperlink ref="N47" location="'bna6'!A1" display="'bna6'!A1" xr:uid="{00000000-0004-0000-0000-000004020000}"/>
    <hyperlink ref="O47" location="'bna6'!A1" display="'bna6'!A1" xr:uid="{00000000-0004-0000-0000-000005020000}"/>
    <hyperlink ref="B40" location="'rc8'!A1" display="rc8. Durante los últimos 7 días, ¿Se sintió presionado/a o maltratado/a verbalmente por...?_x000d_" xr:uid="{00000000-0004-0000-0000-000006020000}"/>
    <hyperlink ref="C40" location="'rc8'!A1" display="'rc8'!A1" xr:uid="{00000000-0004-0000-0000-000007020000}"/>
    <hyperlink ref="D40" location="'rc8'!A1" display="'rc8'!A1" xr:uid="{00000000-0004-0000-0000-000008020000}"/>
    <hyperlink ref="E40" location="'rc8'!A1" display="'rc8'!A1" xr:uid="{00000000-0004-0000-0000-000009020000}"/>
    <hyperlink ref="F40" location="'rc8'!A1" display="'rc8'!A1" xr:uid="{00000000-0004-0000-0000-00000A020000}"/>
    <hyperlink ref="G40" location="'rc8'!A1" display="'rc8'!A1" xr:uid="{00000000-0004-0000-0000-00000B020000}"/>
    <hyperlink ref="H40" location="'rc8'!A1" display="'rc8'!A1" xr:uid="{00000000-0004-0000-0000-00000C020000}"/>
    <hyperlink ref="I40" location="'rc8'!A1" display="'rc8'!A1" xr:uid="{00000000-0004-0000-0000-00000D020000}"/>
    <hyperlink ref="J40" location="'rc8'!A1" display="'rc8'!A1" xr:uid="{00000000-0004-0000-0000-00000E020000}"/>
    <hyperlink ref="K40" location="'rc8'!A1" display="'rc8'!A1" xr:uid="{00000000-0004-0000-0000-00000F020000}"/>
    <hyperlink ref="L40" location="'rc8'!A1" display="'rc8'!A1" xr:uid="{00000000-0004-0000-0000-000010020000}"/>
    <hyperlink ref="M40" location="'rc8'!A1" display="'rc8'!A1" xr:uid="{00000000-0004-0000-0000-000011020000}"/>
    <hyperlink ref="N40" location="'rc8'!A1" display="'rc8'!A1" xr:uid="{00000000-0004-0000-0000-000012020000}"/>
    <hyperlink ref="O40" location="'rc8'!A1" display="'rc8'!A1" xr:uid="{00000000-0004-0000-0000-000013020000}"/>
    <hyperlink ref="B41" location="'rc10'!A1" display="rc10. Durante los últimos 7 días, ¿Se sintió postivamente acompañado/a o apoyado/a por...?_x000d_" xr:uid="{00000000-0004-0000-0000-000014020000}"/>
    <hyperlink ref="C41" location="'rc10'!A1" display="'rc10'!A1" xr:uid="{00000000-0004-0000-0000-000015020000}"/>
    <hyperlink ref="D41" location="'rc10'!A1" display="'rc10'!A1" xr:uid="{00000000-0004-0000-0000-000016020000}"/>
    <hyperlink ref="E41" location="'rc10'!A1" display="'rc10'!A1" xr:uid="{00000000-0004-0000-0000-000017020000}"/>
    <hyperlink ref="F41" location="'rc10'!A1" display="'rc10'!A1" xr:uid="{00000000-0004-0000-0000-000018020000}"/>
    <hyperlink ref="G41" location="'rc10'!A1" display="'rc10'!A1" xr:uid="{00000000-0004-0000-0000-000019020000}"/>
    <hyperlink ref="H41" location="'rc10'!A1" display="'rc10'!A1" xr:uid="{00000000-0004-0000-0000-00001A020000}"/>
    <hyperlink ref="I41" location="'rc10'!A1" display="'rc10'!A1" xr:uid="{00000000-0004-0000-0000-00001B020000}"/>
    <hyperlink ref="J41" location="'rc10'!A1" display="'rc10'!A1" xr:uid="{00000000-0004-0000-0000-00001C020000}"/>
    <hyperlink ref="K41" location="'rc10'!A1" display="'rc10'!A1" xr:uid="{00000000-0004-0000-0000-00001D020000}"/>
    <hyperlink ref="L41" location="'rc10'!A1" display="'rc10'!A1" xr:uid="{00000000-0004-0000-0000-00001E020000}"/>
    <hyperlink ref="M41" location="'rc10'!A1" display="'rc10'!A1" xr:uid="{00000000-0004-0000-0000-00001F020000}"/>
    <hyperlink ref="N41" location="'rc10'!A1" display="'rc10'!A1" xr:uid="{00000000-0004-0000-0000-000020020000}"/>
    <hyperlink ref="O41" location="'rc10'!A1" display="'rc10'!A1" xr:uid="{00000000-0004-0000-0000-000021020000}"/>
    <hyperlink ref="B48" location="'pa1'!A1" display="pa1. Antes del inicio de la cuarentena/aislamiento preventivo y durante los 12 meses anteriores ¿recibía ayudas de programas de instituciones públicas o privadas?_x000d_Totales y porcentajes por sexo, edad, nivel educativo, tamaño del hogar de los jefes de hoga" xr:uid="{00000000-0004-0000-0000-000022020000}"/>
    <hyperlink ref="C48" location="'pa1'!A1" display="'pa1'!A1" xr:uid="{00000000-0004-0000-0000-000023020000}"/>
    <hyperlink ref="D48" location="'pa1'!A1" display="'pa1'!A1" xr:uid="{00000000-0004-0000-0000-000024020000}"/>
    <hyperlink ref="E48" location="'pa1'!A1" display="'pa1'!A1" xr:uid="{00000000-0004-0000-0000-000025020000}"/>
    <hyperlink ref="F48" location="'pa1'!A1" display="'pa1'!A1" xr:uid="{00000000-0004-0000-0000-000026020000}"/>
    <hyperlink ref="G48" location="'pa1'!A1" display="'pa1'!A1" xr:uid="{00000000-0004-0000-0000-000027020000}"/>
    <hyperlink ref="H48" location="'pa1'!A1" display="'pa1'!A1" xr:uid="{00000000-0004-0000-0000-000028020000}"/>
    <hyperlink ref="I48" location="'pa1'!A1" display="'pa1'!A1" xr:uid="{00000000-0004-0000-0000-000029020000}"/>
    <hyperlink ref="J48" location="'pa1'!A1" display="'pa1'!A1" xr:uid="{00000000-0004-0000-0000-00002A020000}"/>
    <hyperlink ref="K48" location="'pa1'!A1" display="'pa1'!A1" xr:uid="{00000000-0004-0000-0000-00002B020000}"/>
    <hyperlink ref="L48" location="'pa1'!A1" display="'pa1'!A1" xr:uid="{00000000-0004-0000-0000-00002C020000}"/>
    <hyperlink ref="M48" location="'pa1'!A1" display="'pa1'!A1" xr:uid="{00000000-0004-0000-0000-00002D020000}"/>
    <hyperlink ref="N48" location="'pa1'!A1" display="'pa1'!A1" xr:uid="{00000000-0004-0000-0000-00002E020000}"/>
    <hyperlink ref="O48" location="'pa1'!A1" display="'pa1'!A1" xr:uid="{00000000-0004-0000-0000-00002F020000}"/>
    <hyperlink ref="B49" location="'pa2'!A1" display="pa2. ¿Cuáles?_x000d_Totales y porcentajes por sexo, edad, nivel educativo y tamaño del hogar de los jefes de hogar y sus cónyuges  y si el hogar se consideró en pobreza monetaria en 2019" xr:uid="{00000000-0004-0000-0000-000030020000}"/>
    <hyperlink ref="C49" location="'pa2'!A1" display="'pa2'!A1" xr:uid="{00000000-0004-0000-0000-000031020000}"/>
    <hyperlink ref="D49" location="'pa2'!A1" display="'pa2'!A1" xr:uid="{00000000-0004-0000-0000-000032020000}"/>
    <hyperlink ref="E49" location="'pa2'!A1" display="'pa2'!A1" xr:uid="{00000000-0004-0000-0000-000033020000}"/>
    <hyperlink ref="F49" location="'pa2'!A1" display="'pa2'!A1" xr:uid="{00000000-0004-0000-0000-000034020000}"/>
    <hyperlink ref="G49" location="'pa2'!A1" display="'pa2'!A1" xr:uid="{00000000-0004-0000-0000-000035020000}"/>
    <hyperlink ref="H49" location="'pa2'!A1" display="'pa2'!A1" xr:uid="{00000000-0004-0000-0000-000036020000}"/>
    <hyperlink ref="I49" location="'pa2'!A1" display="'pa2'!A1" xr:uid="{00000000-0004-0000-0000-000037020000}"/>
    <hyperlink ref="J49" location="'pa2'!A1" display="'pa2'!A1" xr:uid="{00000000-0004-0000-0000-000038020000}"/>
    <hyperlink ref="K49" location="'pa2'!A1" display="'pa2'!A1" xr:uid="{00000000-0004-0000-0000-000039020000}"/>
    <hyperlink ref="L49" location="'pa2'!A1" display="'pa2'!A1" xr:uid="{00000000-0004-0000-0000-00003A020000}"/>
    <hyperlink ref="M49" location="'pa2'!A1" display="'pa2'!A1" xr:uid="{00000000-0004-0000-0000-00003B020000}"/>
    <hyperlink ref="N49" location="'pa2'!A1" display="'pa2'!A1" xr:uid="{00000000-0004-0000-0000-00003C020000}"/>
    <hyperlink ref="O49" location="'pa2'!A1" display="'pa2'!A1" xr:uid="{00000000-0004-0000-0000-00003D020000}"/>
    <hyperlink ref="B50" location="'pa3'!A1" display="Pa3. Desde el inicio de la cuarentena, ¿ha recibido ayudas de programas de asistencia social de instituciones públicas o privadas?_x000d_Totales y porcentajes por sexo, edad, nivel educativo y tamaño del hogar de los jefes de hogar y sus cónyuges  y si el hogar" xr:uid="{00000000-0004-0000-0000-00003E020000}"/>
    <hyperlink ref="C50" location="'pa3'!A1" display="'pa3'!A1" xr:uid="{00000000-0004-0000-0000-00003F020000}"/>
    <hyperlink ref="D50" location="'pa3'!A1" display="'pa3'!A1" xr:uid="{00000000-0004-0000-0000-000040020000}"/>
    <hyperlink ref="E50" location="'pa3'!A1" display="'pa3'!A1" xr:uid="{00000000-0004-0000-0000-000041020000}"/>
    <hyperlink ref="F50" location="'pa3'!A1" display="'pa3'!A1" xr:uid="{00000000-0004-0000-0000-000042020000}"/>
    <hyperlink ref="G50" location="'pa3'!A1" display="'pa3'!A1" xr:uid="{00000000-0004-0000-0000-000043020000}"/>
    <hyperlink ref="H50" location="'pa3'!A1" display="'pa3'!A1" xr:uid="{00000000-0004-0000-0000-000044020000}"/>
    <hyperlink ref="I50" location="'pa3'!A1" display="'pa3'!A1" xr:uid="{00000000-0004-0000-0000-000045020000}"/>
    <hyperlink ref="J50" location="'pa3'!A1" display="'pa3'!A1" xr:uid="{00000000-0004-0000-0000-000046020000}"/>
    <hyperlink ref="K50" location="'pa3'!A1" display="'pa3'!A1" xr:uid="{00000000-0004-0000-0000-000047020000}"/>
    <hyperlink ref="L50" location="'pa3'!A1" display="'pa3'!A1" xr:uid="{00000000-0004-0000-0000-000048020000}"/>
    <hyperlink ref="M50" location="'pa3'!A1" display="'pa3'!A1" xr:uid="{00000000-0004-0000-0000-000049020000}"/>
    <hyperlink ref="N50" location="'pa3'!A1" display="'pa3'!A1" xr:uid="{00000000-0004-0000-0000-00004A020000}"/>
    <hyperlink ref="O50" location="'pa3'!A1" display="'pa3'!A1" xr:uid="{00000000-0004-0000-0000-00004B020000}"/>
    <hyperlink ref="B51" location="'pa4'!A1" display="Pa4. Desde el inicio de la cuarentena, ¿ha recibido ayudas de programas de asistencia social de instituciones públicas o privadas?  ¿Cuáles?_x000d_Totales y porcentajes por sexo, edad, nivel educativo y tamaño del hogar de los jefes de hogar y sus cónyuges  y s" xr:uid="{00000000-0004-0000-0000-00004C020000}"/>
    <hyperlink ref="C51" location="'pa4'!A1" display="'pa4'!A1" xr:uid="{00000000-0004-0000-0000-00004D020000}"/>
    <hyperlink ref="D51" location="'pa4'!A1" display="'pa4'!A1" xr:uid="{00000000-0004-0000-0000-00004E020000}"/>
    <hyperlink ref="E51" location="'pa4'!A1" display="'pa4'!A1" xr:uid="{00000000-0004-0000-0000-00004F020000}"/>
    <hyperlink ref="F51" location="'pa4'!A1" display="'pa4'!A1" xr:uid="{00000000-0004-0000-0000-000050020000}"/>
    <hyperlink ref="G51" location="'pa4'!A1" display="'pa4'!A1" xr:uid="{00000000-0004-0000-0000-000051020000}"/>
    <hyperlink ref="H51" location="'pa4'!A1" display="'pa4'!A1" xr:uid="{00000000-0004-0000-0000-000052020000}"/>
    <hyperlink ref="I51" location="'pa4'!A1" display="'pa4'!A1" xr:uid="{00000000-0004-0000-0000-000053020000}"/>
    <hyperlink ref="J51" location="'pa4'!A1" display="'pa4'!A1" xr:uid="{00000000-0004-0000-0000-000054020000}"/>
    <hyperlink ref="K51" location="'pa4'!A1" display="'pa4'!A1" xr:uid="{00000000-0004-0000-0000-000055020000}"/>
    <hyperlink ref="L51" location="'pa4'!A1" display="'pa4'!A1" xr:uid="{00000000-0004-0000-0000-000056020000}"/>
    <hyperlink ref="M51" location="'pa4'!A1" display="'pa4'!A1" xr:uid="{00000000-0004-0000-0000-000057020000}"/>
    <hyperlink ref="N51" location="'pa4'!A1" display="'pa4'!A1" xr:uid="{00000000-0004-0000-0000-000058020000}"/>
    <hyperlink ref="O51" location="'pa4'!A1" display="'pa4'!A1" xr:uid="{00000000-0004-0000-0000-000059020000}"/>
    <hyperlink ref="B32" location="bs8_f!A1" display="bs8_f. En una escala de 1 a 5, en donde 1 significa nada y 5 completamente, ¿cuánto confía usted en los siguientes grupos de personas? Medicos/as y enfermeros/as en este país_x000d_Totales y porcentajes por sexo, edad, nivel educativo y tamaño del hogar de los " xr:uid="{00000000-0004-0000-0000-00005A020000}"/>
    <hyperlink ref="C32" location="bs8_f!A1" display="bs8_f!A1" xr:uid="{00000000-0004-0000-0000-00005B020000}"/>
    <hyperlink ref="D32" location="bs8_f!A1" display="bs8_f!A1" xr:uid="{00000000-0004-0000-0000-00005C020000}"/>
    <hyperlink ref="E32" location="bs8_f!A1" display="bs8_f!A1" xr:uid="{00000000-0004-0000-0000-00005D020000}"/>
    <hyperlink ref="F32" location="bs8_f!A1" display="bs8_f!A1" xr:uid="{00000000-0004-0000-0000-00005E020000}"/>
    <hyperlink ref="G32" location="bs8_f!A1" display="bs8_f!A1" xr:uid="{00000000-0004-0000-0000-00005F020000}"/>
    <hyperlink ref="H32" location="bs8_f!A1" display="bs8_f!A1" xr:uid="{00000000-0004-0000-0000-000060020000}"/>
    <hyperlink ref="I32" location="bs8_f!A1" display="bs8_f!A1" xr:uid="{00000000-0004-0000-0000-000061020000}"/>
    <hyperlink ref="J32" location="bs8_f!A1" display="bs8_f!A1" xr:uid="{00000000-0004-0000-0000-000062020000}"/>
    <hyperlink ref="K32" location="bs8_f!A1" display="bs8_f!A1" xr:uid="{00000000-0004-0000-0000-000063020000}"/>
    <hyperlink ref="L32" location="bs8_f!A1" display="bs8_f!A1" xr:uid="{00000000-0004-0000-0000-000064020000}"/>
    <hyperlink ref="M32" location="bs8_f!A1" display="bs8_f!A1" xr:uid="{00000000-0004-0000-0000-000065020000}"/>
    <hyperlink ref="N32" location="bs8_f!A1" display="bs8_f!A1" xr:uid="{00000000-0004-0000-0000-000066020000}"/>
    <hyperlink ref="O32" location="bs8_f!A1" display="bs8_f!A1" xr:uid="{00000000-0004-0000-0000-000067020000}"/>
  </hyperlinks>
  <pageMargins left="0.75" right="0.75" top="1" bottom="1" header="0" footer="0"/>
  <pageSetup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EE0B2-B69F-304D-8D90-464C56103CDC}">
  <dimension ref="A6:M40"/>
  <sheetViews>
    <sheetView showGridLines="0" tabSelected="1" topLeftCell="A13" zoomScale="80" zoomScaleNormal="80" zoomScalePageLayoutView="80" workbookViewId="0">
      <selection activeCell="L39" sqref="L39"/>
    </sheetView>
  </sheetViews>
  <sheetFormatPr baseColWidth="10" defaultRowHeight="15"/>
  <cols>
    <col min="1" max="1" width="24" style="568" customWidth="1"/>
    <col min="2" max="2" width="18" style="568" customWidth="1"/>
    <col min="3" max="3" width="15.5" style="568" customWidth="1"/>
    <col min="4" max="4" width="11.1640625" style="568" customWidth="1"/>
    <col min="5" max="5" width="15" style="568" customWidth="1"/>
    <col min="6" max="7" width="13.83203125" style="568" customWidth="1"/>
    <col min="8" max="8" width="12.5" style="568" customWidth="1"/>
    <col min="9" max="9" width="16.5" style="568" customWidth="1"/>
    <col min="10" max="10" width="13.83203125" style="568" customWidth="1"/>
    <col min="11" max="11" width="17.5" style="568" customWidth="1"/>
    <col min="12" max="12" width="19.33203125" style="568" customWidth="1"/>
    <col min="13" max="13" width="24.6640625" style="568" customWidth="1"/>
    <col min="14" max="16384" width="10.83203125" style="568"/>
  </cols>
  <sheetData>
    <row r="6" spans="1:13" s="566" customFormat="1" ht="17">
      <c r="A6" s="565" t="s">
        <v>259</v>
      </c>
      <c r="B6" s="565"/>
      <c r="C6" s="565"/>
      <c r="D6" s="565"/>
      <c r="E6" s="565"/>
      <c r="F6" s="565"/>
      <c r="G6" s="565"/>
      <c r="H6" s="565"/>
      <c r="I6" s="565"/>
      <c r="J6" s="565"/>
      <c r="K6" s="565"/>
      <c r="L6" s="565"/>
      <c r="M6" s="565"/>
    </row>
    <row r="7" spans="1:13" ht="15" customHeight="1">
      <c r="A7" s="567" t="s">
        <v>258</v>
      </c>
      <c r="B7" s="567"/>
      <c r="C7" s="567"/>
      <c r="D7" s="567"/>
      <c r="E7" s="567"/>
      <c r="F7" s="567"/>
      <c r="G7" s="567"/>
      <c r="H7" s="567"/>
      <c r="I7" s="567"/>
      <c r="J7" s="567"/>
      <c r="K7" s="567"/>
      <c r="L7" s="567"/>
      <c r="M7" s="567"/>
    </row>
    <row r="8" spans="1:13" ht="15" customHeight="1">
      <c r="A8" s="567" t="s">
        <v>256</v>
      </c>
      <c r="B8" s="567"/>
      <c r="C8" s="567"/>
      <c r="D8" s="567"/>
      <c r="E8" s="567"/>
      <c r="F8" s="567"/>
      <c r="G8" s="567"/>
      <c r="H8" s="567"/>
      <c r="I8" s="567"/>
      <c r="J8" s="567"/>
      <c r="K8" s="567"/>
      <c r="L8" s="567"/>
      <c r="M8" s="567"/>
    </row>
    <row r="9" spans="1:13" ht="15" customHeight="1">
      <c r="A9" s="567" t="s">
        <v>257</v>
      </c>
      <c r="B9" s="569"/>
      <c r="C9" s="569"/>
      <c r="D9" s="569"/>
      <c r="E9" s="569"/>
      <c r="F9" s="569"/>
      <c r="G9" s="569"/>
      <c r="H9" s="569"/>
      <c r="I9" s="569"/>
      <c r="J9" s="569"/>
      <c r="K9" s="569"/>
      <c r="L9" s="569"/>
      <c r="M9" s="569"/>
    </row>
    <row r="10" spans="1:13" ht="15" customHeight="1">
      <c r="A10" s="567" t="s">
        <v>274</v>
      </c>
      <c r="B10" s="569"/>
      <c r="C10" s="569"/>
      <c r="D10" s="569"/>
      <c r="E10" s="569"/>
      <c r="F10" s="569"/>
      <c r="G10" s="569"/>
      <c r="H10" s="569"/>
      <c r="I10" s="569"/>
      <c r="J10" s="569"/>
      <c r="K10" s="569"/>
      <c r="L10" s="569"/>
      <c r="M10" s="569"/>
    </row>
    <row r="11" spans="1:13" ht="15" customHeight="1">
      <c r="A11" s="565" t="s">
        <v>256</v>
      </c>
      <c r="B11" s="565"/>
      <c r="C11" s="565"/>
      <c r="D11" s="565"/>
      <c r="E11" s="565"/>
      <c r="F11" s="565"/>
      <c r="G11" s="565"/>
      <c r="H11" s="565"/>
      <c r="I11" s="565"/>
      <c r="J11" s="565"/>
      <c r="K11" s="565"/>
      <c r="L11" s="565"/>
      <c r="M11" s="565"/>
    </row>
    <row r="12" spans="1:13" ht="92.25" customHeight="1">
      <c r="A12" s="570" t="s">
        <v>255</v>
      </c>
      <c r="B12" s="571" t="s">
        <v>254</v>
      </c>
      <c r="C12" s="572"/>
      <c r="D12" s="573" t="s">
        <v>253</v>
      </c>
      <c r="E12" s="571"/>
      <c r="F12" s="574" t="s">
        <v>252</v>
      </c>
      <c r="G12" s="571"/>
      <c r="H12" s="574" t="s">
        <v>251</v>
      </c>
      <c r="I12" s="573"/>
      <c r="J12" s="574" t="s">
        <v>250</v>
      </c>
      <c r="K12" s="571"/>
      <c r="L12" s="574" t="s">
        <v>249</v>
      </c>
      <c r="M12" s="571"/>
    </row>
    <row r="13" spans="1:13" ht="45" customHeight="1">
      <c r="A13" s="575"/>
      <c r="B13" s="576" t="s">
        <v>248</v>
      </c>
      <c r="C13" s="577" t="s">
        <v>247</v>
      </c>
      <c r="D13" s="578" t="s">
        <v>248</v>
      </c>
      <c r="E13" s="579" t="s">
        <v>247</v>
      </c>
      <c r="F13" s="578" t="s">
        <v>248</v>
      </c>
      <c r="G13" s="579" t="s">
        <v>247</v>
      </c>
      <c r="H13" s="578" t="s">
        <v>248</v>
      </c>
      <c r="I13" s="579" t="s">
        <v>247</v>
      </c>
      <c r="J13" s="578" t="s">
        <v>248</v>
      </c>
      <c r="K13" s="579" t="s">
        <v>247</v>
      </c>
      <c r="L13" s="578" t="s">
        <v>248</v>
      </c>
      <c r="M13" s="579" t="s">
        <v>247</v>
      </c>
    </row>
    <row r="14" spans="1:13" ht="15" customHeight="1">
      <c r="A14" s="580">
        <v>2020</v>
      </c>
      <c r="B14" s="581"/>
      <c r="C14" s="582"/>
      <c r="D14" s="583"/>
      <c r="E14" s="584"/>
      <c r="F14" s="583"/>
      <c r="G14" s="584"/>
      <c r="H14" s="585"/>
      <c r="I14" s="586"/>
      <c r="J14" s="587"/>
      <c r="K14" s="588"/>
      <c r="L14" s="587"/>
      <c r="M14" s="588"/>
    </row>
    <row r="15" spans="1:13" ht="15" customHeight="1">
      <c r="A15" s="589" t="s">
        <v>246</v>
      </c>
      <c r="B15" s="590">
        <v>28.888189705482819</v>
      </c>
      <c r="C15" s="591"/>
      <c r="D15" s="590">
        <v>29.432807030950251</v>
      </c>
      <c r="E15" s="592"/>
      <c r="F15" s="590">
        <v>48.854310105093184</v>
      </c>
      <c r="G15" s="592"/>
      <c r="H15" s="590">
        <v>20.628978656194001</v>
      </c>
      <c r="I15" s="593"/>
      <c r="J15" s="590">
        <v>40.953201201007317</v>
      </c>
      <c r="K15" s="593"/>
      <c r="L15" s="590">
        <v>4.5716515341693356</v>
      </c>
      <c r="M15" s="593"/>
    </row>
    <row r="16" spans="1:13" ht="15" customHeight="1">
      <c r="A16" s="594" t="s">
        <v>245</v>
      </c>
      <c r="B16" s="595">
        <v>32.469888413488178</v>
      </c>
      <c r="C16" s="596">
        <f>B16-B15</f>
        <v>3.5816987080053586</v>
      </c>
      <c r="D16" s="595">
        <v>31.014604562415052</v>
      </c>
      <c r="E16" s="596">
        <f>D16-D15</f>
        <v>1.581797531464801</v>
      </c>
      <c r="F16" s="595">
        <v>55.889148456016137</v>
      </c>
      <c r="G16" s="596">
        <f>F16-F15</f>
        <v>7.0348383509229535</v>
      </c>
      <c r="H16" s="595">
        <v>20.564036652610426</v>
      </c>
      <c r="I16" s="596">
        <f>H16-H15</f>
        <v>-6.4942003583574603E-2</v>
      </c>
      <c r="J16" s="595">
        <v>48.544310664276203</v>
      </c>
      <c r="K16" s="596">
        <f>J16-J15</f>
        <v>7.5911094632688858</v>
      </c>
      <c r="L16" s="595">
        <v>6.3373417321230709</v>
      </c>
      <c r="M16" s="596">
        <f>L16-L15</f>
        <v>1.7656901979537354</v>
      </c>
    </row>
    <row r="17" spans="1:13" ht="15" customHeight="1">
      <c r="A17" s="597" t="s">
        <v>273</v>
      </c>
      <c r="B17" s="598">
        <v>33.535545615978876</v>
      </c>
      <c r="C17" s="599">
        <f>B17-B16</f>
        <v>1.0656572024906978</v>
      </c>
      <c r="D17" s="598">
        <v>31.232125482138002</v>
      </c>
      <c r="E17" s="599">
        <f>D17-D16</f>
        <v>0.21752091972295062</v>
      </c>
      <c r="F17" s="598">
        <v>57.79375980590715</v>
      </c>
      <c r="G17" s="599">
        <f>F17-F16</f>
        <v>1.9046113498910131</v>
      </c>
      <c r="H17" s="598">
        <v>20.921779145392783</v>
      </c>
      <c r="I17" s="599">
        <f>H17-H16</f>
        <v>0.35774249278235715</v>
      </c>
      <c r="J17" s="598">
        <v>50.776219831154009</v>
      </c>
      <c r="K17" s="599">
        <f>J17-J16</f>
        <v>2.2319091668778057</v>
      </c>
      <c r="L17" s="598">
        <v>6.9538438153024407</v>
      </c>
      <c r="M17" s="599">
        <f>L17-L16</f>
        <v>0.61650208317936972</v>
      </c>
    </row>
    <row r="18" spans="1:13" ht="15" customHeight="1">
      <c r="A18" s="600" t="s">
        <v>302</v>
      </c>
      <c r="B18" s="601">
        <v>34.033336988402212</v>
      </c>
      <c r="C18" s="602">
        <f>B18-B17</f>
        <v>0.49779137242333604</v>
      </c>
      <c r="D18" s="601">
        <v>31.573545432028329</v>
      </c>
      <c r="E18" s="602">
        <f>D18-D17</f>
        <v>0.34141994989032654</v>
      </c>
      <c r="F18" s="601">
        <v>56.867789902001</v>
      </c>
      <c r="G18" s="602">
        <f>F18-F17</f>
        <v>-0.92596990390615019</v>
      </c>
      <c r="H18" s="601">
        <v>22.274259314318208</v>
      </c>
      <c r="I18" s="602">
        <f>H18-H17</f>
        <v>1.3524801689254247</v>
      </c>
      <c r="J18" s="601">
        <v>51.298433773513104</v>
      </c>
      <c r="K18" s="602">
        <f>J18-J17</f>
        <v>0.52221394235909457</v>
      </c>
      <c r="L18" s="601">
        <v>8.1526565201504262</v>
      </c>
      <c r="M18" s="602">
        <f>L18-L17</f>
        <v>1.1988127048479855</v>
      </c>
    </row>
    <row r="19" spans="1:13" s="603" customFormat="1" ht="15" customHeight="1">
      <c r="A19" s="568" t="s">
        <v>244</v>
      </c>
      <c r="D19" s="604"/>
      <c r="E19" s="604"/>
      <c r="F19" s="604"/>
      <c r="G19" s="604"/>
      <c r="H19" s="604"/>
      <c r="I19" s="604"/>
      <c r="J19" s="604"/>
      <c r="K19" s="604"/>
    </row>
    <row r="20" spans="1:13" s="603" customFormat="1" ht="15" customHeight="1">
      <c r="A20" s="605"/>
      <c r="D20" s="604"/>
      <c r="E20" s="604"/>
      <c r="F20" s="604"/>
      <c r="G20" s="604"/>
      <c r="H20" s="604"/>
      <c r="I20" s="604"/>
      <c r="J20" s="604"/>
      <c r="K20" s="604"/>
    </row>
    <row r="21" spans="1:13" s="603" customFormat="1" ht="15" customHeight="1">
      <c r="A21" s="565" t="s">
        <v>4</v>
      </c>
      <c r="B21" s="565"/>
      <c r="C21" s="565"/>
      <c r="D21" s="565"/>
      <c r="E21" s="565"/>
      <c r="F21" s="565"/>
      <c r="G21" s="565"/>
      <c r="H21" s="565"/>
      <c r="I21" s="565"/>
      <c r="J21" s="565"/>
      <c r="K21" s="565"/>
      <c r="L21" s="565"/>
      <c r="M21" s="565"/>
    </row>
    <row r="22" spans="1:13" ht="92.25" customHeight="1">
      <c r="A22" s="570" t="s">
        <v>255</v>
      </c>
      <c r="B22" s="571" t="s">
        <v>254</v>
      </c>
      <c r="C22" s="572"/>
      <c r="D22" s="573" t="s">
        <v>253</v>
      </c>
      <c r="E22" s="571"/>
      <c r="F22" s="574" t="s">
        <v>252</v>
      </c>
      <c r="G22" s="571"/>
      <c r="H22" s="574" t="s">
        <v>251</v>
      </c>
      <c r="I22" s="573"/>
      <c r="J22" s="574" t="s">
        <v>250</v>
      </c>
      <c r="K22" s="571"/>
      <c r="L22" s="574" t="s">
        <v>249</v>
      </c>
      <c r="M22" s="571"/>
    </row>
    <row r="23" spans="1:13" ht="32">
      <c r="A23" s="575"/>
      <c r="B23" s="576" t="s">
        <v>248</v>
      </c>
      <c r="C23" s="577" t="s">
        <v>247</v>
      </c>
      <c r="D23" s="578" t="s">
        <v>248</v>
      </c>
      <c r="E23" s="579" t="s">
        <v>247</v>
      </c>
      <c r="F23" s="578" t="s">
        <v>248</v>
      </c>
      <c r="G23" s="579" t="s">
        <v>247</v>
      </c>
      <c r="H23" s="578" t="s">
        <v>248</v>
      </c>
      <c r="I23" s="579" t="s">
        <v>247</v>
      </c>
      <c r="J23" s="578" t="s">
        <v>248</v>
      </c>
      <c r="K23" s="579" t="s">
        <v>247</v>
      </c>
      <c r="L23" s="578" t="s">
        <v>248</v>
      </c>
      <c r="M23" s="579" t="s">
        <v>247</v>
      </c>
    </row>
    <row r="24" spans="1:13">
      <c r="A24" s="580">
        <v>2020</v>
      </c>
      <c r="B24" s="581"/>
      <c r="C24" s="582"/>
      <c r="D24" s="583"/>
      <c r="E24" s="584"/>
      <c r="F24" s="583"/>
      <c r="G24" s="584"/>
      <c r="H24" s="585"/>
      <c r="I24" s="586"/>
      <c r="J24" s="587"/>
      <c r="K24" s="588"/>
      <c r="L24" s="587"/>
      <c r="M24" s="588"/>
    </row>
    <row r="25" spans="1:13">
      <c r="A25" s="589" t="s">
        <v>246</v>
      </c>
      <c r="B25" s="590">
        <v>28.832508239744527</v>
      </c>
      <c r="C25" s="591"/>
      <c r="D25" s="590">
        <v>29.236038088885252</v>
      </c>
      <c r="E25" s="592"/>
      <c r="F25" s="590">
        <v>49.001855066533366</v>
      </c>
      <c r="G25" s="592"/>
      <c r="H25" s="590">
        <v>20.357516648314078</v>
      </c>
      <c r="I25" s="593"/>
      <c r="J25" s="590">
        <v>40.339967901537833</v>
      </c>
      <c r="K25" s="593"/>
      <c r="L25" s="590">
        <v>5.2271634934521094</v>
      </c>
      <c r="M25" s="593"/>
    </row>
    <row r="26" spans="1:13" ht="15" customHeight="1">
      <c r="A26" s="594" t="s">
        <v>245</v>
      </c>
      <c r="B26" s="595">
        <v>32.866300370334031</v>
      </c>
      <c r="C26" s="596">
        <f>B26-B25</f>
        <v>4.0337921305895037</v>
      </c>
      <c r="D26" s="595">
        <v>31.476708028169615</v>
      </c>
      <c r="E26" s="596">
        <f>D26-D25</f>
        <v>2.2406699392843628</v>
      </c>
      <c r="F26" s="595">
        <v>55.339959669335471</v>
      </c>
      <c r="G26" s="596">
        <f>F26-F25</f>
        <v>6.3381046028021046</v>
      </c>
      <c r="H26" s="595">
        <v>21.095945604149517</v>
      </c>
      <c r="I26" s="596">
        <f>H26-H25</f>
        <v>0.73842895583543822</v>
      </c>
      <c r="J26" s="595">
        <v>48.033492473457684</v>
      </c>
      <c r="K26" s="596">
        <f>J26-J25</f>
        <v>7.693524571919852</v>
      </c>
      <c r="L26" s="595">
        <v>8.3853960765578819</v>
      </c>
      <c r="M26" s="596">
        <f>L26-L25</f>
        <v>3.1582325831057725</v>
      </c>
    </row>
    <row r="27" spans="1:13" ht="15" customHeight="1">
      <c r="A27" s="606" t="s">
        <v>273</v>
      </c>
      <c r="B27" s="590">
        <v>33.733979906240201</v>
      </c>
      <c r="C27" s="607">
        <f>B27-B26</f>
        <v>0.86767953590616997</v>
      </c>
      <c r="D27" s="590">
        <v>30.989693460781357</v>
      </c>
      <c r="E27" s="607">
        <f>D27-D26</f>
        <v>-0.48701456738825755</v>
      </c>
      <c r="F27" s="590">
        <v>58.320184434727899</v>
      </c>
      <c r="G27" s="607">
        <f>F27-F26</f>
        <v>2.9802247653924283</v>
      </c>
      <c r="H27" s="590">
        <v>20.826016708109172</v>
      </c>
      <c r="I27" s="607">
        <f>H27-H26</f>
        <v>-0.26992889604034431</v>
      </c>
      <c r="J27" s="590">
        <v>51.481446935513461</v>
      </c>
      <c r="K27" s="607">
        <f>J27-J26</f>
        <v>3.447954462055776</v>
      </c>
      <c r="L27" s="590">
        <v>7.0525579920691142</v>
      </c>
      <c r="M27" s="607">
        <f>L27-L26</f>
        <v>-1.3328380844887677</v>
      </c>
    </row>
    <row r="28" spans="1:13" ht="15" customHeight="1">
      <c r="A28" s="608" t="s">
        <v>302</v>
      </c>
      <c r="B28" s="609">
        <v>34.32116323343152</v>
      </c>
      <c r="C28" s="602">
        <f>B28-B27</f>
        <v>0.58718332719131894</v>
      </c>
      <c r="D28" s="609">
        <v>31.830562328972558</v>
      </c>
      <c r="E28" s="602">
        <f>D28-D27</f>
        <v>0.8408688681912011</v>
      </c>
      <c r="F28" s="609">
        <v>57.21172827323295</v>
      </c>
      <c r="G28" s="602">
        <f>F28-F27</f>
        <v>-1.1084561614949493</v>
      </c>
      <c r="H28" s="609">
        <v>22.904649963046179</v>
      </c>
      <c r="I28" s="602">
        <f>H28-H27</f>
        <v>2.0786332549370066</v>
      </c>
      <c r="J28" s="609">
        <v>50.398058465283384</v>
      </c>
      <c r="K28" s="602">
        <f>J28-J27</f>
        <v>-1.0833884702300765</v>
      </c>
      <c r="L28" s="609">
        <v>9.2608171366225385</v>
      </c>
      <c r="M28" s="602">
        <f>L28-L27</f>
        <v>2.2082591445534243</v>
      </c>
    </row>
    <row r="29" spans="1:13">
      <c r="A29" s="568" t="s">
        <v>244</v>
      </c>
      <c r="B29" s="604"/>
      <c r="C29" s="604"/>
      <c r="D29" s="604"/>
      <c r="E29" s="604"/>
      <c r="F29" s="604"/>
      <c r="G29" s="604"/>
      <c r="H29" s="604"/>
      <c r="I29" s="604"/>
      <c r="J29" s="590"/>
      <c r="K29" s="604"/>
      <c r="L29" s="603"/>
      <c r="M29" s="603"/>
    </row>
    <row r="32" spans="1:13" ht="17">
      <c r="A32" s="565" t="s">
        <v>5</v>
      </c>
      <c r="B32" s="565"/>
      <c r="C32" s="565"/>
      <c r="D32" s="565"/>
      <c r="E32" s="565"/>
      <c r="F32" s="565"/>
      <c r="G32" s="565"/>
      <c r="H32" s="565"/>
      <c r="I32" s="565"/>
      <c r="J32" s="565"/>
      <c r="K32" s="565"/>
      <c r="L32" s="565"/>
      <c r="M32" s="565"/>
    </row>
    <row r="33" spans="1:13" ht="100.5" customHeight="1">
      <c r="A33" s="570" t="s">
        <v>255</v>
      </c>
      <c r="B33" s="571" t="s">
        <v>254</v>
      </c>
      <c r="C33" s="572"/>
      <c r="D33" s="573" t="s">
        <v>253</v>
      </c>
      <c r="E33" s="571"/>
      <c r="F33" s="574" t="s">
        <v>252</v>
      </c>
      <c r="G33" s="571"/>
      <c r="H33" s="574" t="s">
        <v>251</v>
      </c>
      <c r="I33" s="573"/>
      <c r="J33" s="574" t="s">
        <v>250</v>
      </c>
      <c r="K33" s="571"/>
      <c r="L33" s="574" t="s">
        <v>249</v>
      </c>
      <c r="M33" s="571"/>
    </row>
    <row r="34" spans="1:13" ht="32">
      <c r="A34" s="575"/>
      <c r="B34" s="576" t="s">
        <v>248</v>
      </c>
      <c r="C34" s="577" t="s">
        <v>247</v>
      </c>
      <c r="D34" s="578" t="s">
        <v>248</v>
      </c>
      <c r="E34" s="579" t="s">
        <v>247</v>
      </c>
      <c r="F34" s="578" t="s">
        <v>248</v>
      </c>
      <c r="G34" s="579" t="s">
        <v>247</v>
      </c>
      <c r="H34" s="578" t="s">
        <v>248</v>
      </c>
      <c r="I34" s="579" t="s">
        <v>247</v>
      </c>
      <c r="J34" s="578" t="s">
        <v>248</v>
      </c>
      <c r="K34" s="579" t="s">
        <v>247</v>
      </c>
      <c r="L34" s="578" t="s">
        <v>248</v>
      </c>
      <c r="M34" s="579" t="s">
        <v>247</v>
      </c>
    </row>
    <row r="35" spans="1:13">
      <c r="A35" s="580">
        <v>2020</v>
      </c>
      <c r="B35" s="581"/>
      <c r="C35" s="582"/>
      <c r="D35" s="583"/>
      <c r="E35" s="584"/>
      <c r="F35" s="583"/>
      <c r="G35" s="584"/>
      <c r="H35" s="585"/>
      <c r="I35" s="586"/>
      <c r="J35" s="587"/>
      <c r="K35" s="588"/>
      <c r="L35" s="587"/>
      <c r="M35" s="588"/>
    </row>
    <row r="36" spans="1:13">
      <c r="A36" s="589" t="s">
        <v>246</v>
      </c>
      <c r="B36" s="590">
        <v>28.921160597660872</v>
      </c>
      <c r="C36" s="591"/>
      <c r="D36" s="590">
        <v>29.549331376313049</v>
      </c>
      <c r="E36" s="592"/>
      <c r="F36" s="590">
        <v>48.766940291772045</v>
      </c>
      <c r="G36" s="592"/>
      <c r="H36" s="590">
        <v>20.789735799985912</v>
      </c>
      <c r="I36" s="593"/>
      <c r="J36" s="590">
        <v>41.316350411658362</v>
      </c>
      <c r="K36" s="593"/>
      <c r="L36" s="590">
        <v>4.1834451085749897</v>
      </c>
      <c r="M36" s="593"/>
    </row>
    <row r="37" spans="1:13" ht="15" customHeight="1">
      <c r="A37" s="594" t="s">
        <v>245</v>
      </c>
      <c r="B37" s="595">
        <v>32.221601419482013</v>
      </c>
      <c r="C37" s="596">
        <f>B37-B36</f>
        <v>3.300440821821141</v>
      </c>
      <c r="D37" s="595">
        <v>30.725206695436043</v>
      </c>
      <c r="E37" s="596">
        <f>D37-D36</f>
        <v>1.1758753191229943</v>
      </c>
      <c r="F37" s="595">
        <v>56.233082139458197</v>
      </c>
      <c r="G37" s="596">
        <f>F37-F36</f>
        <v>7.4661418476861527</v>
      </c>
      <c r="H37" s="595">
        <v>20.230922172301813</v>
      </c>
      <c r="I37" s="596">
        <f>H37-H36</f>
        <v>-0.55881362768409915</v>
      </c>
      <c r="J37" s="595">
        <v>48.864216758261868</v>
      </c>
      <c r="K37" s="596">
        <f>J37-J36</f>
        <v>7.5478663466035059</v>
      </c>
      <c r="L37" s="595">
        <v>5.0545793319521559</v>
      </c>
      <c r="M37" s="596">
        <f>L37-L36</f>
        <v>0.87113422337716617</v>
      </c>
    </row>
    <row r="38" spans="1:13" ht="15" customHeight="1">
      <c r="A38" s="606" t="s">
        <v>273</v>
      </c>
      <c r="B38" s="590">
        <v>33.41552673368119</v>
      </c>
      <c r="C38" s="607">
        <f>B38-B37</f>
        <v>1.193925314199177</v>
      </c>
      <c r="D38" s="590">
        <v>31.378755168504163</v>
      </c>
      <c r="E38" s="607">
        <f>D38-D37</f>
        <v>0.65354847306812047</v>
      </c>
      <c r="F38" s="590">
        <v>57.475363424985801</v>
      </c>
      <c r="G38" s="607">
        <f>F38-F37</f>
        <v>1.2422812855276035</v>
      </c>
      <c r="H38" s="590">
        <v>20.979698953452711</v>
      </c>
      <c r="I38" s="607">
        <f>H38-H37</f>
        <v>0.74877678115089807</v>
      </c>
      <c r="J38" s="590">
        <v>50.349678697889189</v>
      </c>
      <c r="K38" s="607">
        <f>J38-J37</f>
        <v>1.4854619396273208</v>
      </c>
      <c r="L38" s="590">
        <v>6.8941374235740884</v>
      </c>
      <c r="M38" s="607">
        <f>L38-L37</f>
        <v>1.8395580916219325</v>
      </c>
    </row>
    <row r="39" spans="1:13" ht="15" customHeight="1">
      <c r="A39" s="608" t="s">
        <v>302</v>
      </c>
      <c r="B39" s="609">
        <v>33.855812394037606</v>
      </c>
      <c r="C39" s="602">
        <f>B39-B38</f>
        <v>0.44028566035641603</v>
      </c>
      <c r="D39" s="609">
        <v>31.41502333349548</v>
      </c>
      <c r="E39" s="602">
        <f>D39-D38</f>
        <v>3.6268164991316354E-2</v>
      </c>
      <c r="F39" s="609">
        <v>56.655656641418197</v>
      </c>
      <c r="G39" s="602">
        <f>F39-F38</f>
        <v>-0.81970678356760374</v>
      </c>
      <c r="H39" s="609">
        <v>21.885448890879303</v>
      </c>
      <c r="I39" s="602">
        <f>H39-H38</f>
        <v>0.9057499374265916</v>
      </c>
      <c r="J39" s="609">
        <v>51.853764512560588</v>
      </c>
      <c r="K39" s="602">
        <f>J39-J38</f>
        <v>1.5040858146713987</v>
      </c>
      <c r="L39" s="609">
        <v>7.4691685918344621</v>
      </c>
      <c r="M39" s="602">
        <f>L39-L38</f>
        <v>0.5750311682603737</v>
      </c>
    </row>
    <row r="40" spans="1:13">
      <c r="A40" s="568" t="s">
        <v>244</v>
      </c>
      <c r="B40" s="604"/>
      <c r="C40" s="604"/>
      <c r="D40" s="604"/>
      <c r="E40" s="604"/>
      <c r="F40" s="604"/>
      <c r="G40" s="604"/>
      <c r="H40" s="604"/>
      <c r="I40" s="604"/>
      <c r="J40" s="604"/>
      <c r="K40" s="604"/>
      <c r="L40" s="603"/>
      <c r="M40" s="603"/>
    </row>
  </sheetData>
  <mergeCells count="25">
    <mergeCell ref="A32:M32"/>
    <mergeCell ref="A33:A34"/>
    <mergeCell ref="B33:C33"/>
    <mergeCell ref="D33:E33"/>
    <mergeCell ref="F33:G33"/>
    <mergeCell ref="H33:I33"/>
    <mergeCell ref="J33:K33"/>
    <mergeCell ref="L33:M33"/>
    <mergeCell ref="A21:M21"/>
    <mergeCell ref="A22:A23"/>
    <mergeCell ref="B22:C22"/>
    <mergeCell ref="D22:E22"/>
    <mergeCell ref="F22:G22"/>
    <mergeCell ref="H22:I22"/>
    <mergeCell ref="J22:K22"/>
    <mergeCell ref="L22:M22"/>
    <mergeCell ref="A6:M6"/>
    <mergeCell ref="A11:M11"/>
    <mergeCell ref="A12:A13"/>
    <mergeCell ref="B12:C12"/>
    <mergeCell ref="D12:E12"/>
    <mergeCell ref="F12:G12"/>
    <mergeCell ref="H12:I12"/>
    <mergeCell ref="J12:K12"/>
    <mergeCell ref="L12:M12"/>
  </mergeCells>
  <pageMargins left="0.75" right="0.75" top="1" bottom="1" header="0" footer="0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U83"/>
  <sheetViews>
    <sheetView showGridLines="0" topLeftCell="A44" zoomScale="90" zoomScaleNormal="90" zoomScalePageLayoutView="90" workbookViewId="0">
      <selection activeCell="D52" sqref="D52"/>
    </sheetView>
  </sheetViews>
  <sheetFormatPr baseColWidth="10" defaultRowHeight="15"/>
  <cols>
    <col min="1" max="1" width="24" style="4" customWidth="1"/>
    <col min="2" max="2" width="19.5" style="5" customWidth="1"/>
    <col min="3" max="3" width="6.5" style="5" customWidth="1"/>
    <col min="4" max="4" width="14.1640625" style="5" customWidth="1"/>
    <col min="5" max="5" width="12.1640625" style="5" customWidth="1"/>
    <col min="6" max="6" width="12.83203125" style="4" customWidth="1"/>
    <col min="7" max="7" width="14.5" style="4" customWidth="1"/>
    <col min="8" max="8" width="13.1640625" style="4" customWidth="1"/>
    <col min="9" max="16384" width="10.83203125" style="4"/>
  </cols>
  <sheetData>
    <row r="6" spans="1:12" s="6" customFormat="1" ht="17">
      <c r="A6" s="440" t="s">
        <v>1</v>
      </c>
      <c r="B6" s="440"/>
      <c r="C6" s="440"/>
      <c r="D6" s="440"/>
      <c r="E6" s="440"/>
      <c r="F6" s="440"/>
      <c r="G6" s="440"/>
      <c r="H6" s="440"/>
      <c r="I6" s="440"/>
      <c r="J6" s="440"/>
      <c r="K6" s="440"/>
      <c r="L6" s="440"/>
    </row>
    <row r="7" spans="1:12" ht="15" customHeight="1">
      <c r="A7" s="106" t="s">
        <v>2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</row>
    <row r="8" spans="1:12" ht="15" customHeight="1">
      <c r="A8" s="106" t="s">
        <v>268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</row>
    <row r="9" spans="1:12" ht="15" customHeight="1">
      <c r="A9" s="106" t="s">
        <v>3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</row>
    <row r="10" spans="1:12" ht="15" customHeight="1">
      <c r="A10" s="107" t="s">
        <v>276</v>
      </c>
      <c r="B10" s="107"/>
      <c r="C10" s="107"/>
      <c r="D10" s="107"/>
      <c r="E10" s="107"/>
      <c r="F10" s="107"/>
      <c r="G10" s="107"/>
      <c r="H10" s="107"/>
      <c r="I10" s="106"/>
      <c r="J10" s="106"/>
      <c r="K10" s="106"/>
      <c r="L10" s="106"/>
    </row>
    <row r="11" spans="1:12" ht="15" customHeight="1">
      <c r="A11" s="441" t="s">
        <v>13</v>
      </c>
      <c r="B11" s="444"/>
      <c r="C11" s="444"/>
      <c r="D11" s="444"/>
      <c r="E11" s="444"/>
      <c r="F11" s="444"/>
      <c r="G11" s="444"/>
      <c r="H11" s="444"/>
      <c r="I11" s="444"/>
      <c r="J11" s="444"/>
      <c r="K11" s="444"/>
      <c r="L11" s="444"/>
    </row>
    <row r="12" spans="1:12" ht="20.25" customHeight="1">
      <c r="A12" s="442"/>
      <c r="B12" s="438" t="s">
        <v>6</v>
      </c>
      <c r="C12" s="439"/>
      <c r="D12" s="438" t="s">
        <v>7</v>
      </c>
      <c r="E12" s="439"/>
      <c r="F12" s="438" t="s">
        <v>8</v>
      </c>
      <c r="G12" s="439"/>
      <c r="H12" s="438" t="s">
        <v>9</v>
      </c>
      <c r="I12" s="439"/>
      <c r="J12" s="438" t="s">
        <v>10</v>
      </c>
      <c r="K12" s="439"/>
      <c r="L12" s="445" t="s">
        <v>11</v>
      </c>
    </row>
    <row r="13" spans="1:12" ht="17.25" customHeight="1">
      <c r="A13" s="443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435"/>
    </row>
    <row r="14" spans="1:12" ht="32">
      <c r="A14" s="105" t="s">
        <v>3</v>
      </c>
      <c r="B14" s="104">
        <v>44394.661351800161</v>
      </c>
      <c r="C14" s="103">
        <v>3.6794567939030967E-3</v>
      </c>
      <c r="D14" s="104">
        <v>278358.54983552196</v>
      </c>
      <c r="E14" s="103">
        <v>2.3070527539721719E-2</v>
      </c>
      <c r="F14" s="104">
        <v>3566373.7942777243</v>
      </c>
      <c r="G14" s="103">
        <v>0.29558325004366864</v>
      </c>
      <c r="H14" s="104">
        <v>7092682.8191771386</v>
      </c>
      <c r="I14" s="103">
        <v>0.58784590739901832</v>
      </c>
      <c r="J14" s="104">
        <v>1083737.8467865526</v>
      </c>
      <c r="K14" s="103">
        <v>8.9820858223688252E-2</v>
      </c>
      <c r="L14" s="102">
        <v>12065547.671428738</v>
      </c>
    </row>
    <row r="15" spans="1:12">
      <c r="A15" s="13" t="s">
        <v>4</v>
      </c>
      <c r="B15" s="15">
        <v>26253.946286215603</v>
      </c>
      <c r="C15" s="63">
        <v>5.7038687706710911E-3</v>
      </c>
      <c r="D15" s="15">
        <v>107109.83832505369</v>
      </c>
      <c r="E15" s="63">
        <v>2.327042400382574E-2</v>
      </c>
      <c r="F15" s="15">
        <v>1369640.6583503438</v>
      </c>
      <c r="G15" s="63">
        <v>0.29756481151588515</v>
      </c>
      <c r="H15" s="15">
        <v>2694801.8554602973</v>
      </c>
      <c r="I15" s="63">
        <v>0.58546612303297041</v>
      </c>
      <c r="J15" s="15">
        <v>405025.10282133514</v>
      </c>
      <c r="K15" s="63">
        <v>8.7994772676647695E-2</v>
      </c>
      <c r="L15" s="16">
        <v>4602831.4012432452</v>
      </c>
    </row>
    <row r="16" spans="1:12">
      <c r="A16" s="101" t="s">
        <v>5</v>
      </c>
      <c r="B16" s="100">
        <v>18140.715065584558</v>
      </c>
      <c r="C16" s="99">
        <v>2.4308461435227058E-3</v>
      </c>
      <c r="D16" s="100">
        <v>171248.71151046827</v>
      </c>
      <c r="E16" s="99">
        <v>2.2947236007702557E-2</v>
      </c>
      <c r="F16" s="100">
        <v>2196733.1359273805</v>
      </c>
      <c r="G16" s="99">
        <v>0.29436106859691435</v>
      </c>
      <c r="H16" s="100">
        <v>4397880.9637168413</v>
      </c>
      <c r="I16" s="99">
        <v>0.58931370354879209</v>
      </c>
      <c r="J16" s="100">
        <v>678712.74396521749</v>
      </c>
      <c r="K16" s="99">
        <v>9.0947145703068166E-2</v>
      </c>
      <c r="L16" s="98">
        <v>7462716.2701854929</v>
      </c>
    </row>
    <row r="17" spans="1:12">
      <c r="A17" s="4" t="s">
        <v>30</v>
      </c>
      <c r="B17" s="9"/>
      <c r="C17" s="9"/>
      <c r="D17" s="9"/>
      <c r="E17" s="9"/>
      <c r="F17" s="15"/>
      <c r="G17" s="8"/>
      <c r="H17" s="8"/>
    </row>
    <row r="18" spans="1:12">
      <c r="B18" s="9"/>
      <c r="C18" s="9"/>
      <c r="D18" s="9"/>
      <c r="E18" s="9"/>
      <c r="F18" s="8"/>
      <c r="G18" s="8"/>
      <c r="H18" s="8"/>
    </row>
    <row r="19" spans="1:12">
      <c r="A19" s="436" t="s">
        <v>14</v>
      </c>
      <c r="B19" s="438" t="s">
        <v>6</v>
      </c>
      <c r="C19" s="439"/>
      <c r="D19" s="438" t="s">
        <v>7</v>
      </c>
      <c r="E19" s="439"/>
      <c r="F19" s="438" t="s">
        <v>8</v>
      </c>
      <c r="G19" s="439"/>
      <c r="H19" s="438" t="s">
        <v>9</v>
      </c>
      <c r="I19" s="439"/>
      <c r="J19" s="438" t="s">
        <v>10</v>
      </c>
      <c r="K19" s="439"/>
      <c r="L19" s="434" t="s">
        <v>11</v>
      </c>
    </row>
    <row r="20" spans="1:12">
      <c r="A20" s="437"/>
      <c r="B20" s="11" t="s">
        <v>29</v>
      </c>
      <c r="C20" s="12" t="s">
        <v>12</v>
      </c>
      <c r="D20" s="11" t="s">
        <v>29</v>
      </c>
      <c r="E20" s="12" t="s">
        <v>12</v>
      </c>
      <c r="F20" s="11" t="s">
        <v>29</v>
      </c>
      <c r="G20" s="12" t="s">
        <v>12</v>
      </c>
      <c r="H20" s="11" t="s">
        <v>29</v>
      </c>
      <c r="I20" s="12" t="s">
        <v>12</v>
      </c>
      <c r="J20" s="11" t="s">
        <v>29</v>
      </c>
      <c r="K20" s="12" t="s">
        <v>12</v>
      </c>
      <c r="L20" s="435"/>
    </row>
    <row r="21" spans="1:12" ht="16">
      <c r="A21" s="97" t="s">
        <v>15</v>
      </c>
      <c r="B21" s="96">
        <v>826.5691990061797</v>
      </c>
      <c r="C21" s="73">
        <v>1.4772018674306788E-3</v>
      </c>
      <c r="D21" s="96">
        <v>42764.415657890815</v>
      </c>
      <c r="E21" s="73">
        <v>7.6426359396614504E-2</v>
      </c>
      <c r="F21" s="96">
        <v>173860.56293444248</v>
      </c>
      <c r="G21" s="73">
        <v>0.31071463653388243</v>
      </c>
      <c r="H21" s="96">
        <v>295626.78328373889</v>
      </c>
      <c r="I21" s="73">
        <v>0.5283289491724682</v>
      </c>
      <c r="J21" s="96">
        <v>46472.27418095553</v>
      </c>
      <c r="K21" s="73">
        <v>8.3052853029604343E-2</v>
      </c>
      <c r="L21" s="72">
        <v>559550.60525603383</v>
      </c>
    </row>
    <row r="22" spans="1:12">
      <c r="A22" s="13" t="s">
        <v>16</v>
      </c>
      <c r="B22" s="15">
        <v>33478.089678493081</v>
      </c>
      <c r="C22" s="63">
        <v>4.711111274025381E-3</v>
      </c>
      <c r="D22" s="15">
        <v>169628.32093583117</v>
      </c>
      <c r="E22" s="63">
        <v>2.3870474774077992E-2</v>
      </c>
      <c r="F22" s="15">
        <v>1934881.1500993718</v>
      </c>
      <c r="G22" s="63">
        <v>0.27228078088303431</v>
      </c>
      <c r="H22" s="15">
        <v>4283877.1113437498</v>
      </c>
      <c r="I22" s="63">
        <v>0.60283671946658246</v>
      </c>
      <c r="J22" s="15">
        <v>684333.36301633075</v>
      </c>
      <c r="K22" s="63">
        <v>9.6300913602279867E-2</v>
      </c>
      <c r="L22" s="16">
        <v>7106198.0350737767</v>
      </c>
    </row>
    <row r="23" spans="1:12">
      <c r="A23" s="101" t="s">
        <v>17</v>
      </c>
      <c r="B23" s="100">
        <v>10090.002474300905</v>
      </c>
      <c r="C23" s="99">
        <v>2.2932871258396458E-3</v>
      </c>
      <c r="D23" s="100">
        <v>65965.813241799944</v>
      </c>
      <c r="E23" s="99">
        <v>1.4992915079878979E-2</v>
      </c>
      <c r="F23" s="100">
        <v>1457632.081243909</v>
      </c>
      <c r="G23" s="99">
        <v>0.33129515028777157</v>
      </c>
      <c r="H23" s="100">
        <v>2513178.9245496457</v>
      </c>
      <c r="I23" s="99">
        <v>0.57120311786648537</v>
      </c>
      <c r="J23" s="100">
        <v>352932.20958926651</v>
      </c>
      <c r="K23" s="99">
        <v>8.0215529640024472E-2</v>
      </c>
      <c r="L23" s="98">
        <v>4399799.0310989218</v>
      </c>
    </row>
    <row r="24" spans="1:12">
      <c r="A24" s="4" t="s">
        <v>30</v>
      </c>
    </row>
    <row r="26" spans="1:12">
      <c r="A26" s="436" t="s">
        <v>18</v>
      </c>
      <c r="B26" s="438" t="s">
        <v>6</v>
      </c>
      <c r="C26" s="439"/>
      <c r="D26" s="438" t="s">
        <v>7</v>
      </c>
      <c r="E26" s="439"/>
      <c r="F26" s="438" t="s">
        <v>8</v>
      </c>
      <c r="G26" s="439"/>
      <c r="H26" s="438" t="s">
        <v>9</v>
      </c>
      <c r="I26" s="439"/>
      <c r="J26" s="438" t="s">
        <v>10</v>
      </c>
      <c r="K26" s="439"/>
      <c r="L26" s="434" t="s">
        <v>11</v>
      </c>
    </row>
    <row r="27" spans="1:12">
      <c r="A27" s="437"/>
      <c r="B27" s="11" t="s">
        <v>29</v>
      </c>
      <c r="C27" s="12" t="s">
        <v>12</v>
      </c>
      <c r="D27" s="11" t="s">
        <v>29</v>
      </c>
      <c r="E27" s="12" t="s">
        <v>12</v>
      </c>
      <c r="F27" s="11" t="s">
        <v>29</v>
      </c>
      <c r="G27" s="12" t="s">
        <v>12</v>
      </c>
      <c r="H27" s="11" t="s">
        <v>29</v>
      </c>
      <c r="I27" s="12" t="s">
        <v>12</v>
      </c>
      <c r="J27" s="11" t="s">
        <v>29</v>
      </c>
      <c r="K27" s="12" t="s">
        <v>12</v>
      </c>
      <c r="L27" s="435"/>
    </row>
    <row r="28" spans="1:12" ht="15" customHeight="1">
      <c r="A28" s="97" t="s">
        <v>19</v>
      </c>
      <c r="B28" s="96">
        <v>3946.6483547263556</v>
      </c>
      <c r="C28" s="73">
        <v>2.9485258803576561E-3</v>
      </c>
      <c r="D28" s="96">
        <v>19354.279538456056</v>
      </c>
      <c r="E28" s="73">
        <v>1.4459508166333982E-2</v>
      </c>
      <c r="F28" s="96">
        <v>323253.50663491164</v>
      </c>
      <c r="G28" s="73">
        <v>0.24150145758184421</v>
      </c>
      <c r="H28" s="96">
        <v>879552.80094086251</v>
      </c>
      <c r="I28" s="73">
        <v>0.65711053116993834</v>
      </c>
      <c r="J28" s="96">
        <v>112408.52286911405</v>
      </c>
      <c r="K28" s="73">
        <v>8.3979977201525696E-2</v>
      </c>
      <c r="L28" s="72">
        <v>1338515.7583380707</v>
      </c>
    </row>
    <row r="29" spans="1:12">
      <c r="A29" s="13" t="s">
        <v>20</v>
      </c>
      <c r="B29" s="15">
        <v>15232.921293677668</v>
      </c>
      <c r="C29" s="63">
        <v>4.5452600005413618E-3</v>
      </c>
      <c r="D29" s="15">
        <v>78054.513620933867</v>
      </c>
      <c r="E29" s="63">
        <v>2.3290218060155677E-2</v>
      </c>
      <c r="F29" s="15">
        <v>805137.27257824084</v>
      </c>
      <c r="G29" s="63">
        <v>0.24024008064124397</v>
      </c>
      <c r="H29" s="15">
        <v>2128060.0260755327</v>
      </c>
      <c r="I29" s="63">
        <v>0.63497906467137555</v>
      </c>
      <c r="J29" s="15">
        <v>324901.3899676404</v>
      </c>
      <c r="K29" s="63">
        <v>9.6945376626683372E-2</v>
      </c>
      <c r="L29" s="16">
        <v>3351386.1235360256</v>
      </c>
    </row>
    <row r="30" spans="1:12">
      <c r="A30" s="95" t="s">
        <v>21</v>
      </c>
      <c r="B30" s="87">
        <v>9493.9016233368457</v>
      </c>
      <c r="C30" s="94">
        <v>2.391294941401279E-3</v>
      </c>
      <c r="D30" s="87">
        <v>77133.174371814166</v>
      </c>
      <c r="E30" s="94">
        <v>1.942806835454795E-2</v>
      </c>
      <c r="F30" s="87">
        <v>1059021.2651938335</v>
      </c>
      <c r="G30" s="94">
        <v>0.26674304145615485</v>
      </c>
      <c r="H30" s="87">
        <v>2410136.487299039</v>
      </c>
      <c r="I30" s="94">
        <v>0.60705781656700819</v>
      </c>
      <c r="J30" s="87">
        <v>414407.83113157953</v>
      </c>
      <c r="K30" s="94">
        <v>0.10437977868088782</v>
      </c>
      <c r="L30" s="85">
        <v>3970192.6596196028</v>
      </c>
    </row>
    <row r="31" spans="1:12">
      <c r="A31" s="13" t="s">
        <v>22</v>
      </c>
      <c r="B31" s="15">
        <v>13618.480120934357</v>
      </c>
      <c r="C31" s="63">
        <v>9.9389258010214761E-3</v>
      </c>
      <c r="D31" s="15">
        <v>35638.977789611054</v>
      </c>
      <c r="E31" s="63">
        <v>2.6009742109965667E-2</v>
      </c>
      <c r="F31" s="15">
        <v>411957.7974205811</v>
      </c>
      <c r="G31" s="63">
        <v>0.30065161055832096</v>
      </c>
      <c r="H31" s="15">
        <v>780080.11407654709</v>
      </c>
      <c r="I31" s="63">
        <v>0.56931157543351696</v>
      </c>
      <c r="J31" s="15">
        <v>128921.13019983051</v>
      </c>
      <c r="K31" s="63">
        <v>9.4088146097174946E-2</v>
      </c>
      <c r="L31" s="16">
        <v>1370216.4996075041</v>
      </c>
    </row>
    <row r="32" spans="1:12">
      <c r="A32" s="101" t="s">
        <v>23</v>
      </c>
      <c r="B32" s="100">
        <v>2102.7099591249362</v>
      </c>
      <c r="C32" s="99">
        <v>1.0343926547708678E-3</v>
      </c>
      <c r="D32" s="100">
        <v>68177.60451470688</v>
      </c>
      <c r="E32" s="99">
        <v>3.3538821188270097E-2</v>
      </c>
      <c r="F32" s="100">
        <v>966301.67665429052</v>
      </c>
      <c r="G32" s="99">
        <v>0.47535579136170497</v>
      </c>
      <c r="H32" s="100">
        <v>893115.72078787105</v>
      </c>
      <c r="I32" s="99">
        <v>0.43935319630474629</v>
      </c>
      <c r="J32" s="100">
        <v>103098.97261838715</v>
      </c>
      <c r="K32" s="99">
        <v>5.0717798490507844E-2</v>
      </c>
      <c r="L32" s="98">
        <v>2032796.6845343804</v>
      </c>
    </row>
    <row r="33" spans="1:12">
      <c r="A33" s="4" t="s">
        <v>30</v>
      </c>
    </row>
    <row r="35" spans="1:12">
      <c r="A35" s="436" t="s">
        <v>24</v>
      </c>
      <c r="B35" s="438" t="s">
        <v>6</v>
      </c>
      <c r="C35" s="439"/>
      <c r="D35" s="438" t="s">
        <v>7</v>
      </c>
      <c r="E35" s="439"/>
      <c r="F35" s="438" t="s">
        <v>8</v>
      </c>
      <c r="G35" s="439"/>
      <c r="H35" s="438" t="s">
        <v>9</v>
      </c>
      <c r="I35" s="439"/>
      <c r="J35" s="438" t="s">
        <v>10</v>
      </c>
      <c r="K35" s="439"/>
      <c r="L35" s="434" t="s">
        <v>11</v>
      </c>
    </row>
    <row r="36" spans="1:12">
      <c r="A36" s="437"/>
      <c r="B36" s="11" t="s">
        <v>29</v>
      </c>
      <c r="C36" s="12" t="s">
        <v>12</v>
      </c>
      <c r="D36" s="11" t="s">
        <v>29</v>
      </c>
      <c r="E36" s="12" t="s">
        <v>12</v>
      </c>
      <c r="F36" s="11" t="s">
        <v>29</v>
      </c>
      <c r="G36" s="12" t="s">
        <v>12</v>
      </c>
      <c r="H36" s="11" t="s">
        <v>29</v>
      </c>
      <c r="I36" s="12" t="s">
        <v>12</v>
      </c>
      <c r="J36" s="11" t="s">
        <v>29</v>
      </c>
      <c r="K36" s="12" t="s">
        <v>12</v>
      </c>
      <c r="L36" s="435"/>
    </row>
    <row r="37" spans="1:12" ht="16">
      <c r="A37" s="97" t="s">
        <v>25</v>
      </c>
      <c r="B37" s="96">
        <v>5682.6585625786574</v>
      </c>
      <c r="C37" s="73">
        <v>4.4645774463514644E-3</v>
      </c>
      <c r="D37" s="96">
        <v>47346.427627071418</v>
      </c>
      <c r="E37" s="73">
        <v>3.7197693759241951E-2</v>
      </c>
      <c r="F37" s="96">
        <v>470246.02100668818</v>
      </c>
      <c r="G37" s="73">
        <v>0.36944851718669791</v>
      </c>
      <c r="H37" s="96">
        <v>640171.92466215359</v>
      </c>
      <c r="I37" s="73">
        <v>0.50295070611054316</v>
      </c>
      <c r="J37" s="96">
        <v>109385.30913329253</v>
      </c>
      <c r="K37" s="73">
        <v>8.5938505497165529E-2</v>
      </c>
      <c r="L37" s="72">
        <v>1272832.3409917844</v>
      </c>
    </row>
    <row r="38" spans="1:12">
      <c r="A38" s="13" t="s">
        <v>26</v>
      </c>
      <c r="B38" s="15">
        <v>2124.0697207066869</v>
      </c>
      <c r="C38" s="63">
        <v>8.3176827617208421E-4</v>
      </c>
      <c r="D38" s="15">
        <v>53686.706125939527</v>
      </c>
      <c r="E38" s="63">
        <v>2.1023273658302102E-2</v>
      </c>
      <c r="F38" s="15">
        <v>869952.28836382797</v>
      </c>
      <c r="G38" s="63">
        <v>0.34066617879360228</v>
      </c>
      <c r="H38" s="15">
        <v>1409692.8452028532</v>
      </c>
      <c r="I38" s="63">
        <v>0.5520241526706523</v>
      </c>
      <c r="J38" s="15">
        <v>218223.7409839652</v>
      </c>
      <c r="K38" s="63">
        <v>8.5454626601271108E-2</v>
      </c>
      <c r="L38" s="16">
        <v>2553679.6503972928</v>
      </c>
    </row>
    <row r="39" spans="1:12">
      <c r="A39" s="95" t="s">
        <v>27</v>
      </c>
      <c r="B39" s="87">
        <v>12633.286044695675</v>
      </c>
      <c r="C39" s="94">
        <v>4.5270091369567968E-3</v>
      </c>
      <c r="D39" s="87">
        <v>79080.375036810088</v>
      </c>
      <c r="E39" s="94">
        <v>2.8337645413793314E-2</v>
      </c>
      <c r="F39" s="87">
        <v>859387.8603702999</v>
      </c>
      <c r="G39" s="94">
        <v>0.30795287008636851</v>
      </c>
      <c r="H39" s="87">
        <v>1583358.4056007254</v>
      </c>
      <c r="I39" s="94">
        <v>0.56738032716684983</v>
      </c>
      <c r="J39" s="87">
        <v>256187.42145010075</v>
      </c>
      <c r="K39" s="94">
        <v>9.1802148196031413E-2</v>
      </c>
      <c r="L39" s="85">
        <v>2790647.3485026322</v>
      </c>
    </row>
    <row r="40" spans="1:12">
      <c r="A40" s="14" t="s">
        <v>28</v>
      </c>
      <c r="B40" s="18">
        <v>23954.647023819136</v>
      </c>
      <c r="C40" s="64">
        <v>4.396648250118651E-3</v>
      </c>
      <c r="D40" s="18">
        <v>98245.041045700957</v>
      </c>
      <c r="E40" s="64">
        <v>1.8031945424489489E-2</v>
      </c>
      <c r="F40" s="18">
        <v>1366787.6245369103</v>
      </c>
      <c r="G40" s="64">
        <v>0.25086090443030723</v>
      </c>
      <c r="H40" s="18">
        <v>3459459.6437114007</v>
      </c>
      <c r="I40" s="64">
        <v>0.63495100444418318</v>
      </c>
      <c r="J40" s="18">
        <v>499941.37521919335</v>
      </c>
      <c r="K40" s="64">
        <v>9.1759497450901562E-2</v>
      </c>
      <c r="L40" s="17">
        <v>5448388.3315370241</v>
      </c>
    </row>
    <row r="41" spans="1:12">
      <c r="A41" s="4" t="s">
        <v>30</v>
      </c>
    </row>
    <row r="43" spans="1:12">
      <c r="A43" s="436" t="s">
        <v>269</v>
      </c>
      <c r="B43" s="438" t="s">
        <v>6</v>
      </c>
      <c r="C43" s="439"/>
      <c r="D43" s="438" t="s">
        <v>7</v>
      </c>
      <c r="E43" s="439"/>
      <c r="F43" s="438" t="s">
        <v>8</v>
      </c>
      <c r="G43" s="439"/>
      <c r="H43" s="438" t="s">
        <v>9</v>
      </c>
      <c r="I43" s="439"/>
      <c r="J43" s="438" t="s">
        <v>10</v>
      </c>
      <c r="K43" s="439"/>
      <c r="L43" s="434" t="s">
        <v>11</v>
      </c>
    </row>
    <row r="44" spans="1:12">
      <c r="A44" s="437"/>
      <c r="B44" s="77" t="s">
        <v>29</v>
      </c>
      <c r="C44" s="76" t="s">
        <v>12</v>
      </c>
      <c r="D44" s="77" t="s">
        <v>29</v>
      </c>
      <c r="E44" s="76" t="s">
        <v>12</v>
      </c>
      <c r="F44" s="77" t="s">
        <v>29</v>
      </c>
      <c r="G44" s="76" t="s">
        <v>12</v>
      </c>
      <c r="H44" s="77" t="s">
        <v>29</v>
      </c>
      <c r="I44" s="76" t="s">
        <v>12</v>
      </c>
      <c r="J44" s="77" t="s">
        <v>29</v>
      </c>
      <c r="K44" s="76" t="s">
        <v>12</v>
      </c>
      <c r="L44" s="435"/>
    </row>
    <row r="45" spans="1:12" ht="16">
      <c r="A45" s="75" t="s">
        <v>242</v>
      </c>
      <c r="B45" s="74">
        <v>35660.92958809479</v>
      </c>
      <c r="C45" s="73">
        <v>3.7540352382336179E-3</v>
      </c>
      <c r="D45" s="74">
        <v>233847.50882801949</v>
      </c>
      <c r="E45" s="73">
        <v>2.461718745566871E-2</v>
      </c>
      <c r="F45" s="74">
        <v>3077001.7188782236</v>
      </c>
      <c r="G45" s="73">
        <v>0.3239167630849018</v>
      </c>
      <c r="H45" s="74">
        <v>5382767.7255735155</v>
      </c>
      <c r="I45" s="73">
        <v>0.56664534420257051</v>
      </c>
      <c r="J45" s="74">
        <v>770081.42652272212</v>
      </c>
      <c r="K45" s="73">
        <v>8.1066670018625289E-2</v>
      </c>
      <c r="L45" s="72">
        <v>9499359.3093905766</v>
      </c>
    </row>
    <row r="46" spans="1:12">
      <c r="A46" s="71" t="s">
        <v>260</v>
      </c>
      <c r="B46" s="19">
        <v>8733.7317637053638</v>
      </c>
      <c r="C46" s="64">
        <v>3.4033868646994761E-3</v>
      </c>
      <c r="D46" s="19">
        <v>44511.04100750247</v>
      </c>
      <c r="E46" s="64">
        <v>1.7345196348778565E-2</v>
      </c>
      <c r="F46" s="19">
        <v>489372.07539949589</v>
      </c>
      <c r="G46" s="64">
        <v>0.19069998237027985</v>
      </c>
      <c r="H46" s="19">
        <v>1709915.0936036329</v>
      </c>
      <c r="I46" s="64">
        <v>0.66632485709098577</v>
      </c>
      <c r="J46" s="19">
        <v>313656.42026383086</v>
      </c>
      <c r="K46" s="64">
        <v>0.12222657732525628</v>
      </c>
      <c r="L46" s="17">
        <v>2566188.3620381677</v>
      </c>
    </row>
    <row r="47" spans="1:12">
      <c r="A47" s="4" t="s">
        <v>30</v>
      </c>
    </row>
    <row r="49" spans="1:20" ht="15" customHeight="1">
      <c r="A49" s="436" t="s">
        <v>240</v>
      </c>
      <c r="B49" s="438" t="s">
        <v>6</v>
      </c>
      <c r="C49" s="439"/>
      <c r="D49" s="438" t="s">
        <v>7</v>
      </c>
      <c r="E49" s="439"/>
      <c r="F49" s="438" t="s">
        <v>8</v>
      </c>
      <c r="G49" s="439"/>
      <c r="H49" s="438" t="s">
        <v>9</v>
      </c>
      <c r="I49" s="439"/>
      <c r="J49" s="438" t="s">
        <v>10</v>
      </c>
      <c r="K49" s="439"/>
      <c r="L49" s="434" t="s">
        <v>11</v>
      </c>
    </row>
    <row r="50" spans="1:20">
      <c r="A50" s="437"/>
      <c r="B50" s="77" t="s">
        <v>29</v>
      </c>
      <c r="C50" s="76" t="s">
        <v>12</v>
      </c>
      <c r="D50" s="77" t="s">
        <v>29</v>
      </c>
      <c r="E50" s="76" t="s">
        <v>12</v>
      </c>
      <c r="F50" s="77" t="s">
        <v>29</v>
      </c>
      <c r="G50" s="76" t="s">
        <v>12</v>
      </c>
      <c r="H50" s="77" t="s">
        <v>29</v>
      </c>
      <c r="I50" s="76" t="s">
        <v>12</v>
      </c>
      <c r="J50" s="77" t="s">
        <v>29</v>
      </c>
      <c r="K50" s="76" t="s">
        <v>12</v>
      </c>
      <c r="L50" s="435"/>
      <c r="O50" s="21"/>
      <c r="P50" s="21"/>
      <c r="Q50" s="21"/>
      <c r="S50" s="21"/>
    </row>
    <row r="51" spans="1:20" ht="16">
      <c r="A51" s="75" t="s">
        <v>211</v>
      </c>
      <c r="B51" s="74">
        <v>370.954345703125</v>
      </c>
      <c r="C51" s="73">
        <v>2.4478100757527295E-3</v>
      </c>
      <c r="D51" s="74">
        <v>3530.3909568786621</v>
      </c>
      <c r="E51" s="73">
        <v>2.3295930228864035E-2</v>
      </c>
      <c r="F51" s="74">
        <v>39844.095422744751</v>
      </c>
      <c r="G51" s="73">
        <v>0.26291854877770254</v>
      </c>
      <c r="H51" s="74">
        <v>94288.816898345947</v>
      </c>
      <c r="I51" s="73">
        <v>0.62218199815695308</v>
      </c>
      <c r="J51" s="74">
        <v>13511.137739181519</v>
      </c>
      <c r="K51" s="73">
        <v>8.9155712760727646E-2</v>
      </c>
      <c r="L51" s="72">
        <v>151545.395362854</v>
      </c>
      <c r="O51" s="21"/>
      <c r="P51" s="21"/>
      <c r="Q51" s="21"/>
      <c r="R51" s="21"/>
      <c r="S51" s="21"/>
      <c r="T51" s="21"/>
    </row>
    <row r="52" spans="1:20">
      <c r="A52" s="90" t="s">
        <v>225</v>
      </c>
      <c r="B52" s="89">
        <v>1286.8003540039062</v>
      </c>
      <c r="C52" s="63">
        <v>1.7340440319024764E-3</v>
      </c>
      <c r="D52" s="89">
        <v>10415.309478759766</v>
      </c>
      <c r="E52" s="63">
        <v>1.4035281530553449E-2</v>
      </c>
      <c r="F52" s="89">
        <v>191309.00344848633</v>
      </c>
      <c r="G52" s="63">
        <v>0.25780085826588989</v>
      </c>
      <c r="H52" s="89">
        <v>459908.67976379395</v>
      </c>
      <c r="I52" s="63">
        <v>0.61975573668682193</v>
      </c>
      <c r="J52" s="89">
        <v>79160.759887695312</v>
      </c>
      <c r="K52" s="63">
        <v>0.10667407948483228</v>
      </c>
      <c r="L52" s="16">
        <v>742080.55293273926</v>
      </c>
      <c r="O52" s="21"/>
      <c r="P52" s="21"/>
      <c r="Q52" s="22"/>
      <c r="S52" s="21"/>
    </row>
    <row r="53" spans="1:20">
      <c r="A53" s="88" t="s">
        <v>265</v>
      </c>
      <c r="B53" s="87">
        <v>45946.771484375</v>
      </c>
      <c r="C53" s="86">
        <v>1.0907941532431511E-2</v>
      </c>
      <c r="D53" s="87">
        <v>132965.59423828125</v>
      </c>
      <c r="E53" s="86">
        <v>3.1566547135295706E-2</v>
      </c>
      <c r="F53" s="87">
        <v>1200233.4277954102</v>
      </c>
      <c r="G53" s="86">
        <v>0.28494006505145592</v>
      </c>
      <c r="H53" s="87">
        <v>2331958.8894042969</v>
      </c>
      <c r="I53" s="86">
        <v>0.55361607355385667</v>
      </c>
      <c r="J53" s="87">
        <v>501126.50183105469</v>
      </c>
      <c r="K53" s="86">
        <v>0.11896937272696023</v>
      </c>
      <c r="L53" s="85">
        <v>4212231.184753418</v>
      </c>
      <c r="P53" s="21"/>
      <c r="Q53" s="21"/>
      <c r="R53" s="21"/>
      <c r="S53" s="21"/>
      <c r="T53" s="21"/>
    </row>
    <row r="54" spans="1:20">
      <c r="A54" s="90" t="s">
        <v>224</v>
      </c>
      <c r="B54" s="89">
        <v>585.94769287109375</v>
      </c>
      <c r="C54" s="63">
        <v>1.1245108180574933E-3</v>
      </c>
      <c r="D54" s="89">
        <v>5990.4878387451172</v>
      </c>
      <c r="E54" s="63">
        <v>1.1496535376908996E-2</v>
      </c>
      <c r="F54" s="89">
        <v>132739.5219039917</v>
      </c>
      <c r="G54" s="63">
        <v>0.25474463024749278</v>
      </c>
      <c r="H54" s="89">
        <v>346979.54496002197</v>
      </c>
      <c r="I54" s="63">
        <v>0.66589945945576012</v>
      </c>
      <c r="J54" s="89">
        <v>34773.466850280762</v>
      </c>
      <c r="K54" s="63">
        <v>6.6734864101780644E-2</v>
      </c>
      <c r="L54" s="16">
        <v>521068.96924591064</v>
      </c>
      <c r="Q54" s="21"/>
      <c r="R54" s="21"/>
      <c r="S54" s="21"/>
      <c r="T54" s="21"/>
    </row>
    <row r="55" spans="1:20" ht="16">
      <c r="A55" s="93" t="s">
        <v>262</v>
      </c>
      <c r="B55" s="92">
        <v>3293.836669921875</v>
      </c>
      <c r="C55" s="86">
        <v>2.6087635372054174E-3</v>
      </c>
      <c r="D55" s="92">
        <v>33775.466156005859</v>
      </c>
      <c r="E55" s="86">
        <v>2.6750629551402012E-2</v>
      </c>
      <c r="F55" s="92">
        <v>390003.41717529297</v>
      </c>
      <c r="G55" s="86">
        <v>0.30888802210601085</v>
      </c>
      <c r="H55" s="92">
        <v>739267.18525695801</v>
      </c>
      <c r="I55" s="86">
        <v>0.58550968685298455</v>
      </c>
      <c r="J55" s="92">
        <v>96264.628631591797</v>
      </c>
      <c r="K55" s="86">
        <v>7.6242897952397193E-2</v>
      </c>
      <c r="L55" s="85">
        <v>1262604.5338897705</v>
      </c>
      <c r="P55" s="21"/>
      <c r="Q55" s="21"/>
      <c r="R55" s="21"/>
      <c r="S55" s="21"/>
      <c r="T55" s="21"/>
    </row>
    <row r="56" spans="1:20">
      <c r="A56" s="90" t="s">
        <v>213</v>
      </c>
      <c r="B56" s="89">
        <v>4112.261962890625</v>
      </c>
      <c r="C56" s="63">
        <v>9.7917961220332413E-3</v>
      </c>
      <c r="D56" s="89">
        <v>5026.1546478271484</v>
      </c>
      <c r="E56" s="63">
        <v>1.1967885809185794E-2</v>
      </c>
      <c r="F56" s="89">
        <v>88897.709014892578</v>
      </c>
      <c r="G56" s="63">
        <v>0.21167626241830859</v>
      </c>
      <c r="H56" s="89">
        <v>244341.76510620117</v>
      </c>
      <c r="I56" s="63">
        <v>0.58180747472028038</v>
      </c>
      <c r="J56" s="89">
        <v>77592.246681213379</v>
      </c>
      <c r="K56" s="63">
        <v>0.18475658093019198</v>
      </c>
      <c r="L56" s="16">
        <v>419970.1374130249</v>
      </c>
      <c r="P56" s="21"/>
      <c r="Q56" s="21"/>
      <c r="R56" s="22"/>
      <c r="S56" s="21"/>
      <c r="T56" s="21"/>
    </row>
    <row r="57" spans="1:20">
      <c r="A57" s="88" t="s">
        <v>264</v>
      </c>
      <c r="B57" s="87">
        <v>631.33905029296875</v>
      </c>
      <c r="C57" s="86">
        <v>1.6557449402846451E-3</v>
      </c>
      <c r="D57" s="87">
        <v>7234.3494567871094</v>
      </c>
      <c r="E57" s="86">
        <v>1.897274927595213E-2</v>
      </c>
      <c r="F57" s="87">
        <v>74012.500801086426</v>
      </c>
      <c r="G57" s="86">
        <v>0.19410461567733772</v>
      </c>
      <c r="H57" s="87">
        <v>282192.35521697998</v>
      </c>
      <c r="I57" s="86">
        <v>0.74007550161945923</v>
      </c>
      <c r="J57" s="87">
        <v>17231.572082519531</v>
      </c>
      <c r="K57" s="86">
        <v>4.5191388486966223E-2</v>
      </c>
      <c r="L57" s="85">
        <v>381302.11660766602</v>
      </c>
      <c r="P57" s="21"/>
      <c r="Q57" s="21"/>
      <c r="R57" s="21"/>
      <c r="S57" s="21"/>
      <c r="T57" s="21"/>
    </row>
    <row r="58" spans="1:20">
      <c r="A58" s="90" t="s">
        <v>214</v>
      </c>
      <c r="B58" s="89">
        <v>0</v>
      </c>
      <c r="C58" s="63">
        <v>0</v>
      </c>
      <c r="D58" s="89">
        <v>616.24311637878418</v>
      </c>
      <c r="E58" s="63">
        <v>7.4579385832222039E-3</v>
      </c>
      <c r="F58" s="89">
        <v>15864.271587371826</v>
      </c>
      <c r="G58" s="63">
        <v>0.19199364669811897</v>
      </c>
      <c r="H58" s="89">
        <v>64852.256801605225</v>
      </c>
      <c r="I58" s="63">
        <v>0.78485931177920687</v>
      </c>
      <c r="J58" s="89">
        <v>1296.3772201538086</v>
      </c>
      <c r="K58" s="63">
        <v>1.5689102939451985E-2</v>
      </c>
      <c r="L58" s="16">
        <v>82629.148725509644</v>
      </c>
      <c r="P58" s="21"/>
      <c r="Q58" s="21"/>
      <c r="R58" s="21"/>
      <c r="S58" s="21"/>
      <c r="T58" s="21"/>
    </row>
    <row r="59" spans="1:20" ht="16">
      <c r="A59" s="93" t="s">
        <v>229</v>
      </c>
      <c r="B59" s="92">
        <v>151.95126342773438</v>
      </c>
      <c r="C59" s="86">
        <v>5.5879305148317203E-4</v>
      </c>
      <c r="D59" s="92">
        <v>4183.1051712036133</v>
      </c>
      <c r="E59" s="86">
        <v>1.5383156747515806E-2</v>
      </c>
      <c r="F59" s="92">
        <v>116042.07348632812</v>
      </c>
      <c r="G59" s="86">
        <v>0.42673882981366806</v>
      </c>
      <c r="H59" s="92">
        <v>133695.70407485962</v>
      </c>
      <c r="I59" s="86">
        <v>0.49165915942325822</v>
      </c>
      <c r="J59" s="92">
        <v>17854.783973693848</v>
      </c>
      <c r="K59" s="86">
        <v>6.5660060964074743E-2</v>
      </c>
      <c r="L59" s="85">
        <v>271927.61796951294</v>
      </c>
      <c r="P59" s="21"/>
      <c r="Q59" s="21"/>
      <c r="R59" s="21"/>
      <c r="S59" s="21"/>
      <c r="T59" s="21"/>
    </row>
    <row r="60" spans="1:20">
      <c r="A60" s="90" t="s">
        <v>226</v>
      </c>
      <c r="B60" s="89">
        <v>339.24613952636719</v>
      </c>
      <c r="C60" s="63">
        <v>1.5862475359927936E-3</v>
      </c>
      <c r="D60" s="89">
        <v>7009.4265899658203</v>
      </c>
      <c r="E60" s="63">
        <v>3.277468587432953E-2</v>
      </c>
      <c r="F60" s="89">
        <v>73210.003467559814</v>
      </c>
      <c r="G60" s="63">
        <v>0.34231542847494872</v>
      </c>
      <c r="H60" s="89">
        <v>126731.54627609253</v>
      </c>
      <c r="I60" s="63">
        <v>0.59257152725059681</v>
      </c>
      <c r="J60" s="89">
        <v>6576.8643646240234</v>
      </c>
      <c r="K60" s="63">
        <v>3.0752110864132091E-2</v>
      </c>
      <c r="L60" s="16">
        <v>213867.08683776855</v>
      </c>
      <c r="P60" s="21"/>
      <c r="Q60" s="21"/>
      <c r="R60" s="21"/>
      <c r="S60" s="21"/>
      <c r="T60" s="21"/>
    </row>
    <row r="61" spans="1:20">
      <c r="A61" s="88" t="s">
        <v>266</v>
      </c>
      <c r="B61" s="87">
        <v>5568.1759643554688</v>
      </c>
      <c r="C61" s="86">
        <v>2.936421040755254E-3</v>
      </c>
      <c r="D61" s="87">
        <v>19897.530090332031</v>
      </c>
      <c r="E61" s="86">
        <v>1.0493117744542204E-2</v>
      </c>
      <c r="F61" s="87">
        <v>634415.20964050293</v>
      </c>
      <c r="G61" s="86">
        <v>0.33456381085815151</v>
      </c>
      <c r="H61" s="87">
        <v>1132502.7987518311</v>
      </c>
      <c r="I61" s="86">
        <v>0.59723418732763156</v>
      </c>
      <c r="J61" s="87">
        <v>103862.05108642578</v>
      </c>
      <c r="K61" s="86">
        <v>5.4772463028919437E-2</v>
      </c>
      <c r="L61" s="85">
        <v>1896245.7655334473</v>
      </c>
      <c r="P61" s="21"/>
      <c r="Q61" s="21"/>
      <c r="R61" s="21"/>
      <c r="S61" s="21"/>
      <c r="T61" s="21"/>
    </row>
    <row r="62" spans="1:20">
      <c r="A62" s="90" t="s">
        <v>228</v>
      </c>
      <c r="B62" s="89">
        <v>790.20846557617188</v>
      </c>
      <c r="C62" s="63">
        <v>5.1415840774656106E-3</v>
      </c>
      <c r="D62" s="89">
        <v>5518.4978256225586</v>
      </c>
      <c r="E62" s="63">
        <v>3.5906753455319011E-2</v>
      </c>
      <c r="F62" s="89">
        <v>33909.772579193115</v>
      </c>
      <c r="G62" s="63">
        <v>0.22063791310630157</v>
      </c>
      <c r="H62" s="89">
        <v>102713.9182472229</v>
      </c>
      <c r="I62" s="63">
        <v>0.66832015803444789</v>
      </c>
      <c r="J62" s="89">
        <v>10757.293388366699</v>
      </c>
      <c r="K62" s="63">
        <v>6.9993591326465945E-2</v>
      </c>
      <c r="L62" s="16">
        <v>153689.69050598145</v>
      </c>
      <c r="O62" s="21"/>
      <c r="P62" s="21"/>
      <c r="Q62" s="21"/>
      <c r="R62" s="21"/>
      <c r="S62" s="21"/>
      <c r="T62" s="21"/>
    </row>
    <row r="63" spans="1:20" ht="16">
      <c r="A63" s="93" t="s">
        <v>217</v>
      </c>
      <c r="B63" s="92">
        <v>75.976005554199219</v>
      </c>
      <c r="C63" s="86">
        <v>4.7356163271791094E-4</v>
      </c>
      <c r="D63" s="92">
        <v>1602.270149230957</v>
      </c>
      <c r="E63" s="86">
        <v>9.9870171166565776E-3</v>
      </c>
      <c r="F63" s="92">
        <v>23914.738265991211</v>
      </c>
      <c r="G63" s="86">
        <v>0.14906156774964011</v>
      </c>
      <c r="H63" s="92">
        <v>114524.99516296387</v>
      </c>
      <c r="I63" s="86">
        <v>0.71383910355348301</v>
      </c>
      <c r="J63" s="92">
        <v>20317.326625823975</v>
      </c>
      <c r="K63" s="86">
        <v>0.12663874994750235</v>
      </c>
      <c r="L63" s="85">
        <v>160435.30620956421</v>
      </c>
      <c r="P63" s="21"/>
      <c r="Q63" s="21"/>
      <c r="R63" s="21"/>
      <c r="S63" s="21"/>
      <c r="T63" s="21"/>
    </row>
    <row r="64" spans="1:20">
      <c r="A64" s="90" t="s">
        <v>218</v>
      </c>
      <c r="B64" s="89">
        <v>289.25688171386719</v>
      </c>
      <c r="C64" s="63">
        <v>1.5664348646055768E-3</v>
      </c>
      <c r="D64" s="89">
        <v>4403.4399948120117</v>
      </c>
      <c r="E64" s="63">
        <v>2.3846284628399404E-2</v>
      </c>
      <c r="F64" s="89">
        <v>43561.451061248779</v>
      </c>
      <c r="G64" s="63">
        <v>0.23590165008640623</v>
      </c>
      <c r="H64" s="89">
        <v>110662.21341323853</v>
      </c>
      <c r="I64" s="63">
        <v>0.59927752887965069</v>
      </c>
      <c r="J64" s="89">
        <v>25743.01277923584</v>
      </c>
      <c r="K64" s="63">
        <v>0.13940810154093813</v>
      </c>
      <c r="L64" s="16">
        <v>184659.37413024902</v>
      </c>
      <c r="P64" s="21"/>
      <c r="Q64" s="21"/>
      <c r="R64" s="21"/>
      <c r="S64" s="21"/>
      <c r="T64" s="21"/>
    </row>
    <row r="65" spans="1:21">
      <c r="A65" s="88" t="s">
        <v>263</v>
      </c>
      <c r="B65" s="87">
        <v>1129.0744781494141</v>
      </c>
      <c r="C65" s="86">
        <v>3.5500551983392863E-3</v>
      </c>
      <c r="D65" s="87">
        <v>12126.332107543945</v>
      </c>
      <c r="E65" s="86">
        <v>3.8127819881053182E-2</v>
      </c>
      <c r="F65" s="87">
        <v>95227.435585021973</v>
      </c>
      <c r="G65" s="86">
        <v>0.29941572435258773</v>
      </c>
      <c r="H65" s="87">
        <v>183552.23976135254</v>
      </c>
      <c r="I65" s="86">
        <v>0.57712807750258754</v>
      </c>
      <c r="J65" s="87">
        <v>26009.121627807617</v>
      </c>
      <c r="K65" s="86">
        <v>8.1778323065432312E-2</v>
      </c>
      <c r="L65" s="85">
        <v>318044.20355987549</v>
      </c>
      <c r="P65" s="21"/>
      <c r="Q65" s="21"/>
      <c r="R65" s="21"/>
      <c r="S65" s="21"/>
      <c r="T65" s="21"/>
    </row>
    <row r="66" spans="1:21">
      <c r="A66" s="90" t="s">
        <v>209</v>
      </c>
      <c r="B66" s="89">
        <v>411.09664154052734</v>
      </c>
      <c r="C66" s="63">
        <v>3.2916959041369874E-3</v>
      </c>
      <c r="D66" s="89">
        <v>2268.8444728851318</v>
      </c>
      <c r="E66" s="63">
        <v>1.8166886575704547E-2</v>
      </c>
      <c r="F66" s="89">
        <v>27574.052993774414</v>
      </c>
      <c r="G66" s="63">
        <v>0.22078846706198524</v>
      </c>
      <c r="H66" s="89">
        <v>80836.304851531982</v>
      </c>
      <c r="I66" s="63">
        <v>0.64726516029960024</v>
      </c>
      <c r="J66" s="89">
        <v>13798.710691452026</v>
      </c>
      <c r="K66" s="63">
        <v>0.110487790158573</v>
      </c>
      <c r="L66" s="16">
        <v>124889.00965118408</v>
      </c>
      <c r="P66" s="21"/>
      <c r="Q66" s="21"/>
      <c r="R66" s="21"/>
      <c r="S66" s="21"/>
      <c r="T66" s="21"/>
    </row>
    <row r="67" spans="1:21" ht="16">
      <c r="A67" s="93" t="s">
        <v>210</v>
      </c>
      <c r="B67" s="92">
        <v>14.338157653808594</v>
      </c>
      <c r="C67" s="86">
        <v>3.3832545584536503E-4</v>
      </c>
      <c r="D67" s="92">
        <v>1525.3428101539612</v>
      </c>
      <c r="E67" s="86">
        <v>3.5992232337374891E-2</v>
      </c>
      <c r="F67" s="92">
        <v>12475.912182807922</v>
      </c>
      <c r="G67" s="86">
        <v>0.29438361456529566</v>
      </c>
      <c r="H67" s="92">
        <v>26669.024326324463</v>
      </c>
      <c r="I67" s="86">
        <v>0.62928655340584538</v>
      </c>
      <c r="J67" s="92">
        <v>1695.1603555679321</v>
      </c>
      <c r="K67" s="86">
        <v>3.9999274235638684E-2</v>
      </c>
      <c r="L67" s="85">
        <v>42379.777832508087</v>
      </c>
      <c r="P67" s="21"/>
      <c r="Q67" s="21"/>
      <c r="R67" s="21"/>
      <c r="S67" s="21"/>
      <c r="T67" s="21"/>
    </row>
    <row r="68" spans="1:21">
      <c r="A68" s="90" t="s">
        <v>219</v>
      </c>
      <c r="B68" s="89">
        <v>336.19955825805664</v>
      </c>
      <c r="C68" s="63">
        <v>3.2356912696158749E-3</v>
      </c>
      <c r="D68" s="89">
        <v>1901.3727798461914</v>
      </c>
      <c r="E68" s="63">
        <v>1.8299415192304633E-2</v>
      </c>
      <c r="F68" s="89">
        <v>16985.218118667603</v>
      </c>
      <c r="G68" s="63">
        <v>0.16347113084815337</v>
      </c>
      <c r="H68" s="89">
        <v>68516.921970367432</v>
      </c>
      <c r="I68" s="63">
        <v>0.65942860659650271</v>
      </c>
      <c r="J68" s="89">
        <v>16163.759889602661</v>
      </c>
      <c r="K68" s="63">
        <v>0.15556515609342345</v>
      </c>
      <c r="L68" s="16">
        <v>103903.47231674194</v>
      </c>
      <c r="P68" s="21"/>
      <c r="Q68" s="21"/>
      <c r="R68" s="21"/>
      <c r="S68" s="21"/>
      <c r="T68" s="21"/>
    </row>
    <row r="69" spans="1:21">
      <c r="A69" s="88" t="s">
        <v>227</v>
      </c>
      <c r="B69" s="87">
        <v>0</v>
      </c>
      <c r="C69" s="86">
        <v>0</v>
      </c>
      <c r="D69" s="87">
        <v>2002.1206893920898</v>
      </c>
      <c r="E69" s="86">
        <v>9.7343920407088769E-3</v>
      </c>
      <c r="F69" s="87">
        <v>58737.070592880249</v>
      </c>
      <c r="G69" s="86">
        <v>0.28558202085584417</v>
      </c>
      <c r="H69" s="87">
        <v>122509.32955169678</v>
      </c>
      <c r="I69" s="86">
        <v>0.59564533188192403</v>
      </c>
      <c r="J69" s="87">
        <v>22426.438734054565</v>
      </c>
      <c r="K69" s="86">
        <v>0.10903825522152288</v>
      </c>
      <c r="L69" s="85">
        <v>205674.95956802368</v>
      </c>
      <c r="P69" s="21"/>
      <c r="Q69" s="21"/>
      <c r="R69" s="21"/>
      <c r="S69" s="21"/>
      <c r="T69" s="21"/>
    </row>
    <row r="70" spans="1:21">
      <c r="A70" s="90" t="s">
        <v>220</v>
      </c>
      <c r="B70" s="89">
        <v>243.32102966308594</v>
      </c>
      <c r="C70" s="63">
        <v>2.1046549920836115E-3</v>
      </c>
      <c r="D70" s="89">
        <v>2041.7732448577881</v>
      </c>
      <c r="E70" s="63">
        <v>1.7660735113783004E-2</v>
      </c>
      <c r="F70" s="89">
        <v>20508.571573257446</v>
      </c>
      <c r="G70" s="63">
        <v>0.1773930827184422</v>
      </c>
      <c r="H70" s="89">
        <v>82968.019523620605</v>
      </c>
      <c r="I70" s="63">
        <v>0.71764884734979406</v>
      </c>
      <c r="J70" s="89">
        <v>9849.2012481689453</v>
      </c>
      <c r="K70" s="63">
        <v>8.5192679825897177E-2</v>
      </c>
      <c r="L70" s="16">
        <v>115610.88661956787</v>
      </c>
      <c r="O70" s="21"/>
      <c r="P70" s="21"/>
      <c r="Q70" s="21"/>
      <c r="R70" s="21"/>
      <c r="S70" s="21"/>
    </row>
    <row r="71" spans="1:21" ht="16">
      <c r="A71" s="93" t="s">
        <v>221</v>
      </c>
      <c r="B71" s="92">
        <v>973.5489616394043</v>
      </c>
      <c r="C71" s="86">
        <v>9.9973472700471688E-3</v>
      </c>
      <c r="D71" s="92">
        <v>11088.697219848633</v>
      </c>
      <c r="E71" s="86">
        <v>0.11386952402738448</v>
      </c>
      <c r="F71" s="92">
        <v>43507.051916122437</v>
      </c>
      <c r="G71" s="86">
        <v>0.4467727087593068</v>
      </c>
      <c r="H71" s="92">
        <v>34597.112409591675</v>
      </c>
      <c r="I71" s="86">
        <v>0.35527678722712014</v>
      </c>
      <c r="J71" s="92">
        <v>7214.3181343078613</v>
      </c>
      <c r="K71" s="86">
        <v>7.408363271614142E-2</v>
      </c>
      <c r="L71" s="85">
        <v>97380.72864151001</v>
      </c>
      <c r="O71" s="21"/>
      <c r="P71" s="21"/>
      <c r="Q71" s="21"/>
      <c r="R71" s="21"/>
      <c r="S71" s="21"/>
      <c r="T71" s="21"/>
    </row>
    <row r="72" spans="1:21">
      <c r="A72" s="90" t="s">
        <v>222</v>
      </c>
      <c r="B72" s="89">
        <v>0</v>
      </c>
      <c r="C72" s="63">
        <v>0</v>
      </c>
      <c r="D72" s="89">
        <v>3819.8759651184082</v>
      </c>
      <c r="E72" s="63">
        <v>2.1310270686065086E-2</v>
      </c>
      <c r="F72" s="89">
        <v>28951.856971740723</v>
      </c>
      <c r="G72" s="63">
        <v>0.16151621533420932</v>
      </c>
      <c r="H72" s="89">
        <v>136454.0048866272</v>
      </c>
      <c r="I72" s="63">
        <v>0.76124769675382264</v>
      </c>
      <c r="J72" s="89">
        <v>10024.72883605957</v>
      </c>
      <c r="K72" s="63">
        <v>5.5925817225902924E-2</v>
      </c>
      <c r="L72" s="16">
        <v>179250.4666595459</v>
      </c>
      <c r="O72" s="21"/>
      <c r="P72" s="21"/>
      <c r="Q72" s="21"/>
      <c r="R72" s="21"/>
      <c r="S72" s="21"/>
      <c r="T72" s="21"/>
    </row>
    <row r="73" spans="1:21">
      <c r="A73" s="88" t="s">
        <v>223</v>
      </c>
      <c r="B73" s="87">
        <v>1413.0063858032227</v>
      </c>
      <c r="C73" s="86">
        <v>5.7817431478268001E-3</v>
      </c>
      <c r="D73" s="87">
        <v>6250.2891311645508</v>
      </c>
      <c r="E73" s="86">
        <v>2.5574949072508676E-2</v>
      </c>
      <c r="F73" s="87">
        <v>48635.700592041016</v>
      </c>
      <c r="G73" s="86">
        <v>0.19900768422779738</v>
      </c>
      <c r="H73" s="87">
        <v>148922.9308052063</v>
      </c>
      <c r="I73" s="86">
        <v>0.60936322962746681</v>
      </c>
      <c r="J73" s="87">
        <v>39169.141605377197</v>
      </c>
      <c r="K73" s="86">
        <v>0.16027239392440029</v>
      </c>
      <c r="L73" s="85">
        <v>244391.06851959229</v>
      </c>
      <c r="N73" s="78"/>
      <c r="O73" s="84"/>
      <c r="P73" s="84"/>
      <c r="Q73" s="78"/>
      <c r="R73" s="78"/>
      <c r="S73" s="78"/>
      <c r="T73" s="83"/>
    </row>
    <row r="74" spans="1:21" s="78" customFormat="1">
      <c r="A74" s="82" t="s">
        <v>261</v>
      </c>
      <c r="B74" s="81">
        <v>67963.311492919922</v>
      </c>
      <c r="C74" s="80">
        <v>5.6234105965334083E-3</v>
      </c>
      <c r="D74" s="81">
        <v>285192.91413164139</v>
      </c>
      <c r="E74" s="80">
        <v>2.3597391300616451E-2</v>
      </c>
      <c r="F74" s="81">
        <v>3410560.0661764145</v>
      </c>
      <c r="G74" s="80">
        <v>0.28219607307169109</v>
      </c>
      <c r="H74" s="81">
        <v>7169646.5574207306</v>
      </c>
      <c r="I74" s="80">
        <v>0.59322986974522462</v>
      </c>
      <c r="J74" s="81">
        <v>1152418.6042642593</v>
      </c>
      <c r="K74" s="80">
        <v>9.5353255285934455E-2</v>
      </c>
      <c r="L74" s="79">
        <v>12085781.453485966</v>
      </c>
      <c r="N74" s="4"/>
      <c r="O74" s="4"/>
      <c r="P74" s="4"/>
      <c r="Q74" s="4"/>
      <c r="R74" s="4"/>
      <c r="S74" s="4"/>
      <c r="T74" s="4"/>
    </row>
    <row r="75" spans="1:21">
      <c r="A75" s="4" t="s">
        <v>30</v>
      </c>
    </row>
    <row r="76" spans="1:21">
      <c r="A76" s="4" t="s">
        <v>275</v>
      </c>
    </row>
    <row r="78" spans="1:21">
      <c r="B78" s="4"/>
      <c r="C78" s="4"/>
      <c r="D78" s="4"/>
      <c r="E78" s="4"/>
    </row>
    <row r="79" spans="1:21">
      <c r="B79" s="4"/>
      <c r="C79" s="4"/>
      <c r="D79" s="4"/>
      <c r="E79" s="4"/>
      <c r="P79" s="21"/>
      <c r="Q79" s="21"/>
      <c r="T79" s="21"/>
    </row>
    <row r="80" spans="1:21">
      <c r="B80" s="4"/>
      <c r="C80" s="4"/>
      <c r="D80" s="4"/>
      <c r="E80" s="4"/>
      <c r="P80" s="21"/>
      <c r="Q80" s="21"/>
      <c r="R80" s="21"/>
      <c r="T80" s="21"/>
      <c r="U80" s="22"/>
    </row>
    <row r="81" spans="2:21">
      <c r="B81" s="4"/>
      <c r="C81" s="4"/>
      <c r="D81" s="4"/>
      <c r="E81" s="4"/>
    </row>
    <row r="82" spans="2:21">
      <c r="B82" s="4"/>
      <c r="C82" s="4"/>
      <c r="D82" s="4"/>
      <c r="E82" s="4"/>
      <c r="P82" s="21"/>
      <c r="Q82" s="21"/>
    </row>
    <row r="83" spans="2:21">
      <c r="U83" s="22"/>
    </row>
  </sheetData>
  <mergeCells count="44">
    <mergeCell ref="J19:K19"/>
    <mergeCell ref="A49:A50"/>
    <mergeCell ref="B49:C49"/>
    <mergeCell ref="D49:E49"/>
    <mergeCell ref="F49:G49"/>
    <mergeCell ref="H49:I49"/>
    <mergeCell ref="J49:K49"/>
    <mergeCell ref="J26:K26"/>
    <mergeCell ref="B35:C35"/>
    <mergeCell ref="F35:G35"/>
    <mergeCell ref="H35:I35"/>
    <mergeCell ref="J35:K35"/>
    <mergeCell ref="L49:L50"/>
    <mergeCell ref="B19:C19"/>
    <mergeCell ref="D19:E19"/>
    <mergeCell ref="A19:A20"/>
    <mergeCell ref="H12:I12"/>
    <mergeCell ref="J12:K12"/>
    <mergeCell ref="L12:L13"/>
    <mergeCell ref="F19:G19"/>
    <mergeCell ref="A35:A36"/>
    <mergeCell ref="L26:L27"/>
    <mergeCell ref="L19:L20"/>
    <mergeCell ref="D26:E26"/>
    <mergeCell ref="F26:G26"/>
    <mergeCell ref="H26:I26"/>
    <mergeCell ref="D35:E35"/>
    <mergeCell ref="H19:I19"/>
    <mergeCell ref="A6:L6"/>
    <mergeCell ref="B12:C12"/>
    <mergeCell ref="D12:E12"/>
    <mergeCell ref="F12:G12"/>
    <mergeCell ref="A11:A13"/>
    <mergeCell ref="B11:L11"/>
    <mergeCell ref="L35:L36"/>
    <mergeCell ref="A26:A27"/>
    <mergeCell ref="B26:C26"/>
    <mergeCell ref="L43:L44"/>
    <mergeCell ref="A43:A44"/>
    <mergeCell ref="B43:C43"/>
    <mergeCell ref="D43:E43"/>
    <mergeCell ref="F43:G43"/>
    <mergeCell ref="H43:I43"/>
    <mergeCell ref="J43:K43"/>
  </mergeCells>
  <pageMargins left="0.75" right="0.75" top="1" bottom="1" header="0" footer="0"/>
  <pageSetup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84"/>
  <sheetViews>
    <sheetView showGridLines="0" topLeftCell="A48" zoomScale="90" workbookViewId="0">
      <selection activeCell="M47" sqref="M47"/>
    </sheetView>
  </sheetViews>
  <sheetFormatPr baseColWidth="10" defaultRowHeight="15"/>
  <cols>
    <col min="1" max="1" width="24" style="4" customWidth="1"/>
    <col min="2" max="2" width="19.5" style="5" customWidth="1"/>
    <col min="3" max="3" width="6.5" style="5" customWidth="1"/>
    <col min="4" max="4" width="14.1640625" style="5" customWidth="1"/>
    <col min="5" max="5" width="12.1640625" style="5" customWidth="1"/>
    <col min="6" max="6" width="12.83203125" style="4" customWidth="1"/>
    <col min="7" max="7" width="14.5" style="4" customWidth="1"/>
    <col min="8" max="8" width="13.1640625" style="4" customWidth="1"/>
    <col min="9" max="16384" width="10.83203125" style="4"/>
  </cols>
  <sheetData>
    <row r="1" spans="1:12">
      <c r="C1" s="5" t="s">
        <v>292</v>
      </c>
    </row>
    <row r="6" spans="1:12" s="6" customFormat="1" ht="17">
      <c r="A6" s="440" t="s">
        <v>1</v>
      </c>
      <c r="B6" s="440"/>
      <c r="C6" s="440"/>
      <c r="D6" s="440"/>
      <c r="E6" s="440"/>
      <c r="F6" s="440"/>
      <c r="G6" s="440"/>
      <c r="H6" s="440"/>
      <c r="I6" s="440"/>
      <c r="J6" s="440"/>
      <c r="K6" s="440"/>
      <c r="L6" s="440"/>
    </row>
    <row r="7" spans="1:12" ht="15" customHeight="1">
      <c r="A7" s="106" t="s">
        <v>31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</row>
    <row r="8" spans="1:12" ht="15" customHeight="1">
      <c r="A8" s="106" t="s">
        <v>268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</row>
    <row r="9" spans="1:12" ht="15" customHeight="1">
      <c r="A9" s="106" t="s">
        <v>3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</row>
    <row r="10" spans="1:12" ht="15" customHeight="1">
      <c r="A10" s="107" t="s">
        <v>276</v>
      </c>
      <c r="B10" s="107"/>
      <c r="C10" s="107"/>
      <c r="D10" s="107"/>
      <c r="E10" s="107"/>
      <c r="F10" s="107"/>
      <c r="G10" s="107"/>
      <c r="H10" s="107"/>
      <c r="I10" s="106"/>
      <c r="J10" s="106"/>
      <c r="K10" s="106"/>
      <c r="L10" s="106"/>
    </row>
    <row r="11" spans="1:12">
      <c r="A11" s="441" t="s">
        <v>13</v>
      </c>
      <c r="B11" s="444"/>
      <c r="C11" s="444"/>
      <c r="D11" s="444"/>
      <c r="E11" s="444"/>
      <c r="F11" s="444"/>
      <c r="G11" s="444"/>
      <c r="H11" s="444"/>
      <c r="I11" s="444"/>
      <c r="J11" s="444"/>
      <c r="K11" s="444"/>
      <c r="L11" s="444"/>
    </row>
    <row r="12" spans="1:12" ht="20.25" customHeight="1">
      <c r="A12" s="442"/>
      <c r="B12" s="438" t="s">
        <v>6</v>
      </c>
      <c r="C12" s="439"/>
      <c r="D12" s="438" t="s">
        <v>7</v>
      </c>
      <c r="E12" s="439"/>
      <c r="F12" s="438" t="s">
        <v>8</v>
      </c>
      <c r="G12" s="439"/>
      <c r="H12" s="438" t="s">
        <v>9</v>
      </c>
      <c r="I12" s="439"/>
      <c r="J12" s="438" t="s">
        <v>10</v>
      </c>
      <c r="K12" s="439"/>
      <c r="L12" s="445" t="s">
        <v>11</v>
      </c>
    </row>
    <row r="13" spans="1:12" ht="17.25" customHeight="1">
      <c r="A13" s="443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435"/>
    </row>
    <row r="14" spans="1:12" ht="32">
      <c r="A14" s="105" t="s">
        <v>3</v>
      </c>
      <c r="B14" s="104">
        <v>349313.47531569103</v>
      </c>
      <c r="C14" s="103">
        <v>2.8951315334227772E-2</v>
      </c>
      <c r="D14" s="104">
        <v>4928525.7167707114</v>
      </c>
      <c r="E14" s="103">
        <v>0.40847923782535611</v>
      </c>
      <c r="F14" s="104">
        <v>4792064.0819348078</v>
      </c>
      <c r="G14" s="103">
        <v>0.3971692137342786</v>
      </c>
      <c r="H14" s="104">
        <v>1678681.9858109625</v>
      </c>
      <c r="I14" s="103">
        <v>0.13913019379850347</v>
      </c>
      <c r="J14" s="104">
        <v>316962.41159656428</v>
      </c>
      <c r="K14" s="103">
        <v>2.6270039307633955E-2</v>
      </c>
      <c r="L14" s="102">
        <v>12065547.671428738</v>
      </c>
    </row>
    <row r="15" spans="1:12">
      <c r="A15" s="13" t="s">
        <v>4</v>
      </c>
      <c r="B15" s="15">
        <v>137492.10006444948</v>
      </c>
      <c r="C15" s="63">
        <v>2.9871200589122644E-2</v>
      </c>
      <c r="D15" s="15">
        <v>1902868.6116433281</v>
      </c>
      <c r="E15" s="63">
        <v>0.41341262491807845</v>
      </c>
      <c r="F15" s="15">
        <v>1843648.2546679503</v>
      </c>
      <c r="G15" s="63">
        <v>0.40054655362131492</v>
      </c>
      <c r="H15" s="15">
        <v>587566.83209362568</v>
      </c>
      <c r="I15" s="63">
        <v>0.12765334657596214</v>
      </c>
      <c r="J15" s="15">
        <v>131255.60277389368</v>
      </c>
      <c r="K15" s="63">
        <v>2.8516274295521862E-2</v>
      </c>
      <c r="L15" s="16">
        <v>4602831.4012432471</v>
      </c>
    </row>
    <row r="16" spans="1:12">
      <c r="A16" s="101" t="s">
        <v>5</v>
      </c>
      <c r="B16" s="100">
        <v>211821.37525124155</v>
      </c>
      <c r="C16" s="99">
        <v>2.8383951309725538E-2</v>
      </c>
      <c r="D16" s="100">
        <v>3025657.1051273835</v>
      </c>
      <c r="E16" s="99">
        <v>0.40543643836698867</v>
      </c>
      <c r="F16" s="100">
        <v>2948415.8272668575</v>
      </c>
      <c r="G16" s="99">
        <v>0.39508614832995287</v>
      </c>
      <c r="H16" s="100">
        <v>1091115.1537173369</v>
      </c>
      <c r="I16" s="99">
        <v>0.14620884865695377</v>
      </c>
      <c r="J16" s="100">
        <v>185706.8088226706</v>
      </c>
      <c r="K16" s="99">
        <v>2.4884613336379025E-2</v>
      </c>
      <c r="L16" s="98">
        <v>7462716.2701854911</v>
      </c>
    </row>
    <row r="17" spans="1:12">
      <c r="A17" s="4" t="s">
        <v>30</v>
      </c>
      <c r="B17" s="9"/>
      <c r="C17" s="9"/>
      <c r="D17" s="9"/>
      <c r="E17" s="9"/>
      <c r="F17" s="8"/>
      <c r="G17" s="8"/>
      <c r="H17" s="8"/>
    </row>
    <row r="18" spans="1:12">
      <c r="B18" s="9"/>
      <c r="C18" s="9"/>
      <c r="D18" s="9"/>
      <c r="E18" s="9"/>
      <c r="F18" s="8"/>
      <c r="G18" s="8"/>
      <c r="H18" s="8"/>
    </row>
    <row r="19" spans="1:12">
      <c r="A19" s="436" t="s">
        <v>14</v>
      </c>
      <c r="B19" s="438" t="s">
        <v>6</v>
      </c>
      <c r="C19" s="439"/>
      <c r="D19" s="438" t="s">
        <v>7</v>
      </c>
      <c r="E19" s="439"/>
      <c r="F19" s="438" t="s">
        <v>8</v>
      </c>
      <c r="G19" s="439"/>
      <c r="H19" s="438" t="s">
        <v>9</v>
      </c>
      <c r="I19" s="439"/>
      <c r="J19" s="438" t="s">
        <v>10</v>
      </c>
      <c r="K19" s="439"/>
      <c r="L19" s="434" t="s">
        <v>11</v>
      </c>
    </row>
    <row r="20" spans="1:12">
      <c r="A20" s="437"/>
      <c r="B20" s="11" t="s">
        <v>29</v>
      </c>
      <c r="C20" s="12" t="s">
        <v>12</v>
      </c>
      <c r="D20" s="11" t="s">
        <v>29</v>
      </c>
      <c r="E20" s="12" t="s">
        <v>12</v>
      </c>
      <c r="F20" s="11" t="s">
        <v>29</v>
      </c>
      <c r="G20" s="12" t="s">
        <v>12</v>
      </c>
      <c r="H20" s="11" t="s">
        <v>29</v>
      </c>
      <c r="I20" s="12" t="s">
        <v>12</v>
      </c>
      <c r="J20" s="11" t="s">
        <v>29</v>
      </c>
      <c r="K20" s="12" t="s">
        <v>12</v>
      </c>
      <c r="L20" s="435"/>
    </row>
    <row r="21" spans="1:12" ht="16">
      <c r="A21" s="97" t="s">
        <v>15</v>
      </c>
      <c r="B21" s="96">
        <v>14034.451211435597</v>
      </c>
      <c r="C21" s="73">
        <v>2.5081647807375426E-2</v>
      </c>
      <c r="D21" s="96">
        <v>331058.69218239869</v>
      </c>
      <c r="E21" s="73">
        <v>0.59165103043882139</v>
      </c>
      <c r="F21" s="96">
        <v>155825.35887742875</v>
      </c>
      <c r="G21" s="73">
        <v>0.27848304945739027</v>
      </c>
      <c r="H21" s="96">
        <v>54305.799728183396</v>
      </c>
      <c r="I21" s="73">
        <v>9.7052526113048626E-2</v>
      </c>
      <c r="J21" s="96">
        <v>4326.3032565874955</v>
      </c>
      <c r="K21" s="73">
        <v>7.7317461833642485E-3</v>
      </c>
      <c r="L21" s="72">
        <v>559550.60525603394</v>
      </c>
    </row>
    <row r="22" spans="1:12">
      <c r="A22" s="13" t="s">
        <v>16</v>
      </c>
      <c r="B22" s="15">
        <v>286414.24959284434</v>
      </c>
      <c r="C22" s="63">
        <v>4.0304850523332034E-2</v>
      </c>
      <c r="D22" s="15">
        <v>3020745.2817769097</v>
      </c>
      <c r="E22" s="63">
        <v>0.42508599772586392</v>
      </c>
      <c r="F22" s="15">
        <v>2656831.0828399048</v>
      </c>
      <c r="G22" s="63">
        <v>0.37387518188019675</v>
      </c>
      <c r="H22" s="15">
        <v>925916.24253638263</v>
      </c>
      <c r="I22" s="63">
        <v>0.13029699397151262</v>
      </c>
      <c r="J22" s="15">
        <v>216291.17832773339</v>
      </c>
      <c r="K22" s="63">
        <v>3.0436975899094526E-2</v>
      </c>
      <c r="L22" s="16">
        <v>7106198.0350737758</v>
      </c>
    </row>
    <row r="23" spans="1:12">
      <c r="A23" s="101" t="s">
        <v>17</v>
      </c>
      <c r="B23" s="100">
        <v>48864.774511411058</v>
      </c>
      <c r="C23" s="99">
        <v>1.1106137840847305E-2</v>
      </c>
      <c r="D23" s="100">
        <v>1576721.7428114023</v>
      </c>
      <c r="E23" s="99">
        <v>0.35836221874379337</v>
      </c>
      <c r="F23" s="100">
        <v>1979407.6402174716</v>
      </c>
      <c r="G23" s="99">
        <v>0.44988592120378773</v>
      </c>
      <c r="H23" s="100">
        <v>698459.94354639517</v>
      </c>
      <c r="I23" s="99">
        <v>0.15874814704251236</v>
      </c>
      <c r="J23" s="100">
        <v>96344.93001224332</v>
      </c>
      <c r="K23" s="99">
        <v>2.1897575169059387E-2</v>
      </c>
      <c r="L23" s="98">
        <v>4399799.0310989227</v>
      </c>
    </row>
    <row r="24" spans="1:12">
      <c r="A24" s="4" t="s">
        <v>30</v>
      </c>
    </row>
    <row r="26" spans="1:12">
      <c r="A26" s="436" t="s">
        <v>18</v>
      </c>
      <c r="B26" s="438" t="s">
        <v>6</v>
      </c>
      <c r="C26" s="439"/>
      <c r="D26" s="438" t="s">
        <v>7</v>
      </c>
      <c r="E26" s="439"/>
      <c r="F26" s="438" t="s">
        <v>8</v>
      </c>
      <c r="G26" s="439"/>
      <c r="H26" s="438" t="s">
        <v>9</v>
      </c>
      <c r="I26" s="439"/>
      <c r="J26" s="438" t="s">
        <v>10</v>
      </c>
      <c r="K26" s="439"/>
      <c r="L26" s="434" t="s">
        <v>11</v>
      </c>
    </row>
    <row r="27" spans="1:12">
      <c r="A27" s="437"/>
      <c r="B27" s="11" t="s">
        <v>29</v>
      </c>
      <c r="C27" s="12" t="s">
        <v>12</v>
      </c>
      <c r="D27" s="11" t="s">
        <v>29</v>
      </c>
      <c r="E27" s="12" t="s">
        <v>12</v>
      </c>
      <c r="F27" s="11" t="s">
        <v>29</v>
      </c>
      <c r="G27" s="12" t="s">
        <v>12</v>
      </c>
      <c r="H27" s="11" t="s">
        <v>29</v>
      </c>
      <c r="I27" s="12" t="s">
        <v>12</v>
      </c>
      <c r="J27" s="11" t="s">
        <v>29</v>
      </c>
      <c r="K27" s="12" t="s">
        <v>12</v>
      </c>
      <c r="L27" s="435"/>
    </row>
    <row r="28" spans="1:12" ht="16">
      <c r="A28" s="97" t="s">
        <v>19</v>
      </c>
      <c r="B28" s="96">
        <v>26797.371157691563</v>
      </c>
      <c r="C28" s="73">
        <v>2.0020213427269437E-2</v>
      </c>
      <c r="D28" s="96">
        <v>467490.13325383473</v>
      </c>
      <c r="E28" s="73">
        <v>0.34926008927551255</v>
      </c>
      <c r="F28" s="96">
        <v>564723.43025788118</v>
      </c>
      <c r="G28" s="73">
        <v>0.42190271331512297</v>
      </c>
      <c r="H28" s="96">
        <v>265891.64150486724</v>
      </c>
      <c r="I28" s="73">
        <v>0.19864662769081182</v>
      </c>
      <c r="J28" s="96">
        <v>13613.182163795213</v>
      </c>
      <c r="K28" s="73">
        <v>1.017035629128314E-2</v>
      </c>
      <c r="L28" s="109">
        <v>1338515.75833807</v>
      </c>
    </row>
    <row r="29" spans="1:12">
      <c r="A29" s="13" t="s">
        <v>20</v>
      </c>
      <c r="B29" s="15">
        <v>94116.950190965508</v>
      </c>
      <c r="C29" s="63">
        <v>2.8082992147638125E-2</v>
      </c>
      <c r="D29" s="15">
        <v>1426867.5360460239</v>
      </c>
      <c r="E29" s="63">
        <v>0.4257544441165575</v>
      </c>
      <c r="F29" s="15">
        <v>1298408.8051318694</v>
      </c>
      <c r="G29" s="63">
        <v>0.38742441403974298</v>
      </c>
      <c r="H29" s="15">
        <v>442431.63809869532</v>
      </c>
      <c r="I29" s="63">
        <v>0.13201452228724064</v>
      </c>
      <c r="J29" s="15">
        <v>89561.194068468583</v>
      </c>
      <c r="K29" s="63">
        <v>2.6723627408820689E-2</v>
      </c>
      <c r="L29" s="23">
        <v>3351386.1235360228</v>
      </c>
    </row>
    <row r="30" spans="1:12">
      <c r="A30" s="95" t="s">
        <v>21</v>
      </c>
      <c r="B30" s="87">
        <v>116559.83036714705</v>
      </c>
      <c r="C30" s="94">
        <v>2.9358734036427095E-2</v>
      </c>
      <c r="D30" s="87">
        <v>1748294.1044144239</v>
      </c>
      <c r="E30" s="94">
        <v>0.44035497878884639</v>
      </c>
      <c r="F30" s="87">
        <v>1456834.7120163362</v>
      </c>
      <c r="G30" s="94">
        <v>0.36694307730545256</v>
      </c>
      <c r="H30" s="87">
        <v>529120.36294261471</v>
      </c>
      <c r="I30" s="94">
        <v>0.1332732207996454</v>
      </c>
      <c r="J30" s="87">
        <v>119383.64987908097</v>
      </c>
      <c r="K30" s="94">
        <v>3.0069989069628551E-2</v>
      </c>
      <c r="L30" s="109">
        <v>3970192.6596196028</v>
      </c>
    </row>
    <row r="31" spans="1:12">
      <c r="A31" s="13" t="s">
        <v>22</v>
      </c>
      <c r="B31" s="15">
        <v>57972.591606717448</v>
      </c>
      <c r="C31" s="63">
        <v>4.2309074239963947E-2</v>
      </c>
      <c r="D31" s="15">
        <v>564718.87112831988</v>
      </c>
      <c r="E31" s="63">
        <v>0.4121384257816792</v>
      </c>
      <c r="F31" s="15">
        <v>515903.33525212872</v>
      </c>
      <c r="G31" s="63">
        <v>0.37651227773122564</v>
      </c>
      <c r="H31" s="15">
        <v>202575.42185062086</v>
      </c>
      <c r="I31" s="63">
        <v>0.14784190812813019</v>
      </c>
      <c r="J31" s="15">
        <v>29046.279769717989</v>
      </c>
      <c r="K31" s="63">
        <v>2.1198314119001065E-2</v>
      </c>
      <c r="L31" s="23">
        <v>1370216.4996075048</v>
      </c>
    </row>
    <row r="32" spans="1:12">
      <c r="A32" s="101" t="s">
        <v>23</v>
      </c>
      <c r="B32" s="100">
        <v>53866.731993169466</v>
      </c>
      <c r="C32" s="99">
        <v>2.6498829126882326E-2</v>
      </c>
      <c r="D32" s="100">
        <v>719417.40193082101</v>
      </c>
      <c r="E32" s="99">
        <v>0.35390524168215387</v>
      </c>
      <c r="F32" s="100">
        <v>955491.52348072373</v>
      </c>
      <c r="G32" s="99">
        <v>0.47003791906497655</v>
      </c>
      <c r="H32" s="100">
        <v>238662.92141416488</v>
      </c>
      <c r="I32" s="99">
        <v>0.11740619375755795</v>
      </c>
      <c r="J32" s="100">
        <v>65358.105715501399</v>
      </c>
      <c r="K32" s="99">
        <v>3.2151816368429349E-2</v>
      </c>
      <c r="L32" s="98">
        <v>2032796.6845343804</v>
      </c>
    </row>
    <row r="33" spans="1:17">
      <c r="A33" s="4" t="s">
        <v>30</v>
      </c>
    </row>
    <row r="34" spans="1:17">
      <c r="P34" s="21"/>
      <c r="Q34" s="22"/>
    </row>
    <row r="35" spans="1:17">
      <c r="A35" s="436" t="s">
        <v>24</v>
      </c>
      <c r="B35" s="438" t="s">
        <v>6</v>
      </c>
      <c r="C35" s="439"/>
      <c r="D35" s="438" t="s">
        <v>7</v>
      </c>
      <c r="E35" s="439"/>
      <c r="F35" s="438" t="s">
        <v>8</v>
      </c>
      <c r="G35" s="439"/>
      <c r="H35" s="438" t="s">
        <v>9</v>
      </c>
      <c r="I35" s="439"/>
      <c r="J35" s="438" t="s">
        <v>10</v>
      </c>
      <c r="K35" s="439"/>
      <c r="L35" s="434" t="s">
        <v>11</v>
      </c>
    </row>
    <row r="36" spans="1:17">
      <c r="A36" s="437"/>
      <c r="B36" s="11" t="s">
        <v>29</v>
      </c>
      <c r="C36" s="12" t="s">
        <v>12</v>
      </c>
      <c r="D36" s="11" t="s">
        <v>29</v>
      </c>
      <c r="E36" s="12" t="s">
        <v>12</v>
      </c>
      <c r="F36" s="11" t="s">
        <v>29</v>
      </c>
      <c r="G36" s="12" t="s">
        <v>12</v>
      </c>
      <c r="H36" s="11" t="s">
        <v>29</v>
      </c>
      <c r="I36" s="12" t="s">
        <v>12</v>
      </c>
      <c r="J36" s="11" t="s">
        <v>29</v>
      </c>
      <c r="K36" s="12" t="s">
        <v>12</v>
      </c>
      <c r="L36" s="435"/>
    </row>
    <row r="37" spans="1:17" ht="16">
      <c r="A37" s="97" t="s">
        <v>25</v>
      </c>
      <c r="B37" s="96">
        <v>43833.163979339493</v>
      </c>
      <c r="C37" s="73">
        <v>3.4437500185754949E-2</v>
      </c>
      <c r="D37" s="96">
        <v>490891.56918472931</v>
      </c>
      <c r="E37" s="73">
        <v>0.38566868029313978</v>
      </c>
      <c r="F37" s="96">
        <v>582656.35380554176</v>
      </c>
      <c r="G37" s="73">
        <v>0.45776363079487653</v>
      </c>
      <c r="H37" s="96">
        <v>131270.91840942486</v>
      </c>
      <c r="I37" s="73">
        <v>0.10313292189538427</v>
      </c>
      <c r="J37" s="96">
        <v>24180.335612749423</v>
      </c>
      <c r="K37" s="73">
        <v>1.8997266830844527E-2</v>
      </c>
      <c r="L37" s="109">
        <v>1272832.3409917848</v>
      </c>
    </row>
    <row r="38" spans="1:17">
      <c r="A38" s="13" t="s">
        <v>26</v>
      </c>
      <c r="B38" s="15">
        <v>64595.521330206873</v>
      </c>
      <c r="C38" s="63">
        <v>2.5295076193349975E-2</v>
      </c>
      <c r="D38" s="15">
        <v>928603.91298522986</v>
      </c>
      <c r="E38" s="63">
        <v>0.36363367380116002</v>
      </c>
      <c r="F38" s="15">
        <v>1084133.4106745755</v>
      </c>
      <c r="G38" s="63">
        <v>0.42453774908920516</v>
      </c>
      <c r="H38" s="15">
        <v>431347.20786522754</v>
      </c>
      <c r="I38" s="63">
        <v>0.16891202770798594</v>
      </c>
      <c r="J38" s="15">
        <v>44999.597542054136</v>
      </c>
      <c r="K38" s="63">
        <v>1.762147320829895E-2</v>
      </c>
      <c r="L38" s="23">
        <v>2553679.6503972937</v>
      </c>
    </row>
    <row r="39" spans="1:17">
      <c r="A39" s="95" t="s">
        <v>27</v>
      </c>
      <c r="B39" s="87">
        <v>105916.55504496145</v>
      </c>
      <c r="C39" s="94">
        <v>3.7954116668232091E-2</v>
      </c>
      <c r="D39" s="87">
        <v>1125673.2367672389</v>
      </c>
      <c r="E39" s="94">
        <v>0.4033735173923847</v>
      </c>
      <c r="F39" s="87">
        <v>1160731.2555710722</v>
      </c>
      <c r="G39" s="94">
        <v>0.41593620067898635</v>
      </c>
      <c r="H39" s="87">
        <v>313876.89427315665</v>
      </c>
      <c r="I39" s="94">
        <v>0.11247458208632932</v>
      </c>
      <c r="J39" s="87">
        <v>84449.406846203259</v>
      </c>
      <c r="K39" s="94">
        <v>3.0261583174067467E-2</v>
      </c>
      <c r="L39" s="109">
        <v>2790647.3485026327</v>
      </c>
    </row>
    <row r="40" spans="1:17">
      <c r="A40" s="14" t="s">
        <v>28</v>
      </c>
      <c r="B40" s="19">
        <v>134968.23496118319</v>
      </c>
      <c r="C40" s="64">
        <v>2.4772139346225307E-2</v>
      </c>
      <c r="D40" s="19">
        <v>2383356.9978335141</v>
      </c>
      <c r="E40" s="64">
        <v>0.43744257068422909</v>
      </c>
      <c r="F40" s="19">
        <v>1964543.0618836179</v>
      </c>
      <c r="G40" s="64">
        <v>0.36057324521312301</v>
      </c>
      <c r="H40" s="19">
        <v>802186.9652631525</v>
      </c>
      <c r="I40" s="64">
        <v>0.1472338086879447</v>
      </c>
      <c r="J40" s="19">
        <v>163333.07159555747</v>
      </c>
      <c r="K40" s="64">
        <v>2.997823606847792E-2</v>
      </c>
      <c r="L40" s="17">
        <v>5448388.331537025</v>
      </c>
    </row>
    <row r="41" spans="1:17">
      <c r="A41" s="4" t="s">
        <v>30</v>
      </c>
    </row>
    <row r="43" spans="1:17">
      <c r="A43" s="436" t="s">
        <v>269</v>
      </c>
      <c r="B43" s="438" t="s">
        <v>6</v>
      </c>
      <c r="C43" s="439"/>
      <c r="D43" s="438" t="s">
        <v>7</v>
      </c>
      <c r="E43" s="439"/>
      <c r="F43" s="438" t="s">
        <v>8</v>
      </c>
      <c r="G43" s="439"/>
      <c r="H43" s="438" t="s">
        <v>9</v>
      </c>
      <c r="I43" s="439"/>
      <c r="J43" s="438" t="s">
        <v>10</v>
      </c>
      <c r="K43" s="439"/>
      <c r="L43" s="434" t="s">
        <v>11</v>
      </c>
    </row>
    <row r="44" spans="1:17">
      <c r="A44" s="437"/>
      <c r="B44" s="77" t="s">
        <v>29</v>
      </c>
      <c r="C44" s="76" t="s">
        <v>12</v>
      </c>
      <c r="D44" s="77" t="s">
        <v>29</v>
      </c>
      <c r="E44" s="76" t="s">
        <v>12</v>
      </c>
      <c r="F44" s="77" t="s">
        <v>29</v>
      </c>
      <c r="G44" s="76" t="s">
        <v>12</v>
      </c>
      <c r="H44" s="77" t="s">
        <v>29</v>
      </c>
      <c r="I44" s="76" t="s">
        <v>12</v>
      </c>
      <c r="J44" s="77" t="s">
        <v>29</v>
      </c>
      <c r="K44" s="76" t="s">
        <v>12</v>
      </c>
      <c r="L44" s="435"/>
    </row>
    <row r="45" spans="1:17" ht="16">
      <c r="A45" s="75" t="s">
        <v>242</v>
      </c>
      <c r="B45" s="74">
        <v>300931.59037617396</v>
      </c>
      <c r="C45" s="73">
        <v>3.1679145990265799E-2</v>
      </c>
      <c r="D45" s="74">
        <v>3760544.8136092243</v>
      </c>
      <c r="E45" s="73">
        <v>0.39587352063751824</v>
      </c>
      <c r="F45" s="74">
        <v>3878765.3019071277</v>
      </c>
      <c r="G45" s="73">
        <v>0.40831862187513929</v>
      </c>
      <c r="H45" s="74">
        <v>1293834.8779271231</v>
      </c>
      <c r="I45" s="73">
        <v>0.13620233068225004</v>
      </c>
      <c r="J45" s="74">
        <v>265282.72557091032</v>
      </c>
      <c r="K45" s="73">
        <v>2.7926380814826745E-2</v>
      </c>
      <c r="L45" s="72">
        <v>9499359.3093905579</v>
      </c>
    </row>
    <row r="46" spans="1:17">
      <c r="A46" s="71" t="s">
        <v>260</v>
      </c>
      <c r="B46" s="19">
        <v>48381.884939517062</v>
      </c>
      <c r="C46" s="64">
        <v>1.8853598455683986E-2</v>
      </c>
      <c r="D46" s="19">
        <v>1167980.9031614829</v>
      </c>
      <c r="E46" s="64">
        <v>0.45514231162432112</v>
      </c>
      <c r="F46" s="19">
        <v>913298.78002767707</v>
      </c>
      <c r="G46" s="64">
        <v>0.35589701579906569</v>
      </c>
      <c r="H46" s="19">
        <v>384847.1078838394</v>
      </c>
      <c r="I46" s="64">
        <v>0.14996837861823142</v>
      </c>
      <c r="J46" s="19">
        <v>51679.686025653667</v>
      </c>
      <c r="K46" s="64">
        <v>2.0138695502697854E-2</v>
      </c>
      <c r="L46" s="17">
        <v>2566188.36203817</v>
      </c>
    </row>
    <row r="47" spans="1:17">
      <c r="A47" s="4" t="s">
        <v>30</v>
      </c>
    </row>
    <row r="49" spans="1:20">
      <c r="A49" s="436" t="s">
        <v>240</v>
      </c>
      <c r="B49" s="438" t="s">
        <v>6</v>
      </c>
      <c r="C49" s="439"/>
      <c r="D49" s="438" t="s">
        <v>7</v>
      </c>
      <c r="E49" s="439"/>
      <c r="F49" s="438" t="s">
        <v>8</v>
      </c>
      <c r="G49" s="439"/>
      <c r="H49" s="438" t="s">
        <v>9</v>
      </c>
      <c r="I49" s="439"/>
      <c r="J49" s="438" t="s">
        <v>10</v>
      </c>
      <c r="K49" s="439"/>
      <c r="L49" s="434" t="s">
        <v>11</v>
      </c>
      <c r="P49" s="21"/>
      <c r="Q49" s="22"/>
    </row>
    <row r="50" spans="1:20">
      <c r="A50" s="437"/>
      <c r="B50" s="77" t="s">
        <v>29</v>
      </c>
      <c r="C50" s="76" t="s">
        <v>12</v>
      </c>
      <c r="D50" s="77" t="s">
        <v>29</v>
      </c>
      <c r="E50" s="76" t="s">
        <v>12</v>
      </c>
      <c r="F50" s="77" t="s">
        <v>29</v>
      </c>
      <c r="G50" s="76" t="s">
        <v>12</v>
      </c>
      <c r="H50" s="77" t="s">
        <v>29</v>
      </c>
      <c r="I50" s="76" t="s">
        <v>12</v>
      </c>
      <c r="J50" s="77" t="s">
        <v>29</v>
      </c>
      <c r="K50" s="76" t="s">
        <v>12</v>
      </c>
      <c r="L50" s="435"/>
      <c r="O50" s="21"/>
      <c r="P50" s="22"/>
      <c r="R50" s="21"/>
      <c r="S50" s="21"/>
    </row>
    <row r="51" spans="1:20" ht="16">
      <c r="A51" s="75" t="s">
        <v>211</v>
      </c>
      <c r="B51" s="74">
        <v>333.09307098388672</v>
      </c>
      <c r="C51" s="73">
        <v>2.197975531927859E-3</v>
      </c>
      <c r="D51" s="74">
        <v>28091.102121353149</v>
      </c>
      <c r="E51" s="73">
        <v>0.18536427355046309</v>
      </c>
      <c r="F51" s="74">
        <v>83480.226308822632</v>
      </c>
      <c r="G51" s="73">
        <v>0.55085953689942901</v>
      </c>
      <c r="H51" s="74">
        <v>37724.091106414795</v>
      </c>
      <c r="I51" s="73">
        <v>0.24892931267287796</v>
      </c>
      <c r="J51" s="74">
        <v>1916.882755279541</v>
      </c>
      <c r="K51" s="73">
        <v>1.264890134530209E-2</v>
      </c>
      <c r="L51" s="72">
        <v>151545.395362854</v>
      </c>
      <c r="O51" s="21"/>
      <c r="P51" s="21"/>
      <c r="Q51" s="21"/>
      <c r="R51" s="21"/>
      <c r="S51" s="21"/>
      <c r="T51" s="21"/>
    </row>
    <row r="52" spans="1:20">
      <c r="A52" s="90" t="s">
        <v>225</v>
      </c>
      <c r="B52" s="89">
        <v>13375.858047485352</v>
      </c>
      <c r="C52" s="63">
        <v>1.8024806059966529E-2</v>
      </c>
      <c r="D52" s="89">
        <v>301986.76230621338</v>
      </c>
      <c r="E52" s="63">
        <v>0.40694606685587792</v>
      </c>
      <c r="F52" s="89">
        <v>290671.42749786377</v>
      </c>
      <c r="G52" s="63">
        <v>0.39169794485129117</v>
      </c>
      <c r="H52" s="89">
        <v>124474.4376373291</v>
      </c>
      <c r="I52" s="63">
        <v>0.16773709693024555</v>
      </c>
      <c r="J52" s="89">
        <v>11572.067443847656</v>
      </c>
      <c r="K52" s="63">
        <v>1.5594085302618793E-2</v>
      </c>
      <c r="L52" s="16">
        <v>742080.55293273926</v>
      </c>
      <c r="O52" s="21"/>
      <c r="P52" s="22"/>
      <c r="Q52" s="21"/>
      <c r="R52" s="21"/>
      <c r="S52" s="21"/>
      <c r="T52" s="21"/>
    </row>
    <row r="53" spans="1:20">
      <c r="A53" s="88" t="s">
        <v>265</v>
      </c>
      <c r="B53" s="87">
        <v>169949.14526367188</v>
      </c>
      <c r="C53" s="86">
        <v>4.0346585410321115E-2</v>
      </c>
      <c r="D53" s="87">
        <v>1729829.742980957</v>
      </c>
      <c r="E53" s="86">
        <v>0.41066828175106929</v>
      </c>
      <c r="F53" s="87">
        <v>1593560.5024414062</v>
      </c>
      <c r="G53" s="86">
        <v>0.37831743618665903</v>
      </c>
      <c r="H53" s="87">
        <v>610755.16253662109</v>
      </c>
      <c r="I53" s="86">
        <v>0.1449956414423095</v>
      </c>
      <c r="J53" s="87">
        <v>108136.63153076172</v>
      </c>
      <c r="K53" s="86">
        <v>2.5672055209641109E-2</v>
      </c>
      <c r="L53" s="85">
        <v>4212231.184753418</v>
      </c>
      <c r="O53" s="21"/>
      <c r="P53" s="21"/>
      <c r="Q53" s="21"/>
      <c r="R53" s="21"/>
      <c r="S53" s="21"/>
      <c r="T53" s="21"/>
    </row>
    <row r="54" spans="1:20">
      <c r="A54" s="90" t="s">
        <v>224</v>
      </c>
      <c r="B54" s="89">
        <v>1064.6836090087891</v>
      </c>
      <c r="C54" s="63">
        <v>2.043268111992153E-3</v>
      </c>
      <c r="D54" s="89">
        <v>372619.20190429688</v>
      </c>
      <c r="E54" s="63">
        <v>0.71510533901788509</v>
      </c>
      <c r="F54" s="89">
        <v>118508.95676422119</v>
      </c>
      <c r="G54" s="63">
        <v>0.22743430094432024</v>
      </c>
      <c r="H54" s="89">
        <v>27952.709457397461</v>
      </c>
      <c r="I54" s="63">
        <v>5.3644932066959451E-2</v>
      </c>
      <c r="J54" s="89">
        <v>923.41751098632812</v>
      </c>
      <c r="K54" s="63">
        <v>1.772159858843053E-3</v>
      </c>
      <c r="L54" s="16">
        <v>521068.96924591064</v>
      </c>
      <c r="O54" s="21"/>
      <c r="P54" s="21"/>
      <c r="Q54" s="21"/>
      <c r="R54" s="21"/>
      <c r="S54" s="21"/>
      <c r="T54" s="21"/>
    </row>
    <row r="55" spans="1:20" ht="16">
      <c r="A55" s="93" t="s">
        <v>262</v>
      </c>
      <c r="B55" s="92">
        <v>47803.003631591797</v>
      </c>
      <c r="C55" s="86">
        <v>3.7860630425840966E-2</v>
      </c>
      <c r="D55" s="92">
        <v>513719.94129943848</v>
      </c>
      <c r="E55" s="86">
        <v>0.40687319545479145</v>
      </c>
      <c r="F55" s="92">
        <v>458509.21118164062</v>
      </c>
      <c r="G55" s="86">
        <v>0.36314554468538757</v>
      </c>
      <c r="H55" s="92">
        <v>216844.18286132812</v>
      </c>
      <c r="I55" s="86">
        <v>0.17174354838825515</v>
      </c>
      <c r="J55" s="92">
        <v>25728.194915771484</v>
      </c>
      <c r="K55" s="86">
        <v>2.0377081045724835E-2</v>
      </c>
      <c r="L55" s="85">
        <v>1262604.5338897705</v>
      </c>
      <c r="O55" s="21"/>
      <c r="P55" s="21"/>
      <c r="Q55" s="21"/>
      <c r="R55" s="21"/>
      <c r="S55" s="21"/>
      <c r="T55" s="21"/>
    </row>
    <row r="56" spans="1:20">
      <c r="A56" s="90" t="s">
        <v>213</v>
      </c>
      <c r="B56" s="89">
        <v>49246.767440795898</v>
      </c>
      <c r="C56" s="63">
        <v>0.11726254572325352</v>
      </c>
      <c r="D56" s="89">
        <v>221755.12666320801</v>
      </c>
      <c r="E56" s="63">
        <v>0.52802594019945792</v>
      </c>
      <c r="F56" s="89">
        <v>60495.281517028809</v>
      </c>
      <c r="G56" s="63">
        <v>0.14404662648081085</v>
      </c>
      <c r="H56" s="89">
        <v>50289.475479125977</v>
      </c>
      <c r="I56" s="63">
        <v>0.11974536044135005</v>
      </c>
      <c r="J56" s="89">
        <v>38183.486312866211</v>
      </c>
      <c r="K56" s="63">
        <v>9.0919527155127661E-2</v>
      </c>
      <c r="L56" s="16">
        <v>419970.1374130249</v>
      </c>
      <c r="P56" s="21"/>
      <c r="Q56" s="21"/>
      <c r="R56" s="21"/>
      <c r="S56" s="21"/>
      <c r="T56" s="21"/>
    </row>
    <row r="57" spans="1:20">
      <c r="A57" s="88" t="s">
        <v>264</v>
      </c>
      <c r="B57" s="87">
        <v>0</v>
      </c>
      <c r="C57" s="86">
        <v>0</v>
      </c>
      <c r="D57" s="87">
        <v>242774.38152313232</v>
      </c>
      <c r="E57" s="86">
        <v>0.63669822681034494</v>
      </c>
      <c r="F57" s="87">
        <v>125840.53227233887</v>
      </c>
      <c r="G57" s="86">
        <v>0.33002841261912069</v>
      </c>
      <c r="H57" s="87">
        <v>12687.202812194824</v>
      </c>
      <c r="I57" s="86">
        <v>3.3273360570534399E-2</v>
      </c>
      <c r="J57" s="87">
        <v>0</v>
      </c>
      <c r="K57" s="86">
        <v>0</v>
      </c>
      <c r="L57" s="85">
        <v>381302.11660766602</v>
      </c>
      <c r="O57" s="21"/>
      <c r="P57" s="21"/>
      <c r="Q57" s="22"/>
      <c r="R57" s="21"/>
      <c r="S57" s="21"/>
      <c r="T57" s="21"/>
    </row>
    <row r="58" spans="1:20">
      <c r="A58" s="90" t="s">
        <v>214</v>
      </c>
      <c r="B58" s="89">
        <v>0</v>
      </c>
      <c r="C58" s="63">
        <v>0</v>
      </c>
      <c r="D58" s="89">
        <v>1594.9262599945068</v>
      </c>
      <c r="E58" s="63">
        <v>1.9302223060445423E-2</v>
      </c>
      <c r="F58" s="89">
        <v>70721.682353973389</v>
      </c>
      <c r="G58" s="63">
        <v>0.85589266553994969</v>
      </c>
      <c r="H58" s="89">
        <v>10236.546710968018</v>
      </c>
      <c r="I58" s="63">
        <v>0.12388541899388762</v>
      </c>
      <c r="J58" s="89">
        <v>75.993400573730469</v>
      </c>
      <c r="K58" s="63">
        <v>9.1969240571722658E-4</v>
      </c>
      <c r="L58" s="16">
        <v>82629.148725509644</v>
      </c>
      <c r="P58" s="21"/>
      <c r="Q58" s="21"/>
      <c r="R58" s="21"/>
      <c r="S58" s="21"/>
      <c r="T58" s="21"/>
    </row>
    <row r="59" spans="1:20" ht="16">
      <c r="A59" s="93" t="s">
        <v>229</v>
      </c>
      <c r="B59" s="92">
        <v>6967.1265335083008</v>
      </c>
      <c r="C59" s="86">
        <v>2.5621253867231013E-2</v>
      </c>
      <c r="D59" s="92">
        <v>54166.899589538574</v>
      </c>
      <c r="E59" s="86">
        <v>0.1991960213309833</v>
      </c>
      <c r="F59" s="92">
        <v>124360.08742523193</v>
      </c>
      <c r="G59" s="86">
        <v>0.45732790348339875</v>
      </c>
      <c r="H59" s="92">
        <v>80067.851932525635</v>
      </c>
      <c r="I59" s="86">
        <v>0.2944454576934602</v>
      </c>
      <c r="J59" s="92">
        <v>6365.6524887084961</v>
      </c>
      <c r="K59" s="86">
        <v>2.3409363624926759E-2</v>
      </c>
      <c r="L59" s="85">
        <v>271927.61796951294</v>
      </c>
      <c r="O59" s="21"/>
      <c r="P59" s="21"/>
      <c r="Q59" s="21"/>
      <c r="R59" s="21"/>
      <c r="S59" s="21"/>
      <c r="T59" s="21"/>
    </row>
    <row r="60" spans="1:20">
      <c r="A60" s="90" t="s">
        <v>226</v>
      </c>
      <c r="B60" s="89">
        <v>6228.7085762023926</v>
      </c>
      <c r="C60" s="63">
        <v>2.9124203580363228E-2</v>
      </c>
      <c r="D60" s="89">
        <v>57733.979919433594</v>
      </c>
      <c r="E60" s="63">
        <v>0.26995261764250988</v>
      </c>
      <c r="F60" s="89">
        <v>83020.407459259033</v>
      </c>
      <c r="G60" s="63">
        <v>0.38818692809069383</v>
      </c>
      <c r="H60" s="89">
        <v>62645.800849914551</v>
      </c>
      <c r="I60" s="63">
        <v>0.29291931627345386</v>
      </c>
      <c r="J60" s="89">
        <v>4238.1900329589844</v>
      </c>
      <c r="K60" s="63">
        <v>1.981693441297919E-2</v>
      </c>
      <c r="L60" s="16">
        <v>213867.08683776855</v>
      </c>
      <c r="O60" s="21"/>
      <c r="P60" s="21"/>
      <c r="Q60" s="21"/>
      <c r="R60" s="21"/>
      <c r="S60" s="21"/>
      <c r="T60" s="21"/>
    </row>
    <row r="61" spans="1:20">
      <c r="A61" s="88" t="s">
        <v>266</v>
      </c>
      <c r="B61" s="87">
        <v>20906.091857910156</v>
      </c>
      <c r="C61" s="86">
        <v>1.1024990662024711E-2</v>
      </c>
      <c r="D61" s="87">
        <v>540022.49183654785</v>
      </c>
      <c r="E61" s="86">
        <v>0.28478507462065711</v>
      </c>
      <c r="F61" s="87">
        <v>1167582.8528900146</v>
      </c>
      <c r="G61" s="86">
        <v>0.61573392759115964</v>
      </c>
      <c r="H61" s="87">
        <v>156444.76742553711</v>
      </c>
      <c r="I61" s="86">
        <v>8.2502368769444001E-2</v>
      </c>
      <c r="J61" s="87">
        <v>11289.5615234375</v>
      </c>
      <c r="K61" s="86">
        <v>5.9536383567145622E-3</v>
      </c>
      <c r="L61" s="85">
        <v>1896245.7655334473</v>
      </c>
      <c r="O61" s="21"/>
      <c r="P61" s="21"/>
      <c r="Q61" s="21"/>
      <c r="R61" s="21"/>
      <c r="S61" s="21"/>
      <c r="T61" s="21"/>
    </row>
    <row r="62" spans="1:20">
      <c r="A62" s="90" t="s">
        <v>228</v>
      </c>
      <c r="B62" s="89">
        <v>9978.3183670043945</v>
      </c>
      <c r="C62" s="63">
        <v>6.4925098971528275E-2</v>
      </c>
      <c r="D62" s="89">
        <v>94213.734916687012</v>
      </c>
      <c r="E62" s="63">
        <v>0.61301271807181046</v>
      </c>
      <c r="F62" s="89">
        <v>27583.872386932373</v>
      </c>
      <c r="G62" s="63">
        <v>0.17947770143930922</v>
      </c>
      <c r="H62" s="89">
        <v>18415.121322631836</v>
      </c>
      <c r="I62" s="63">
        <v>0.11982014708992558</v>
      </c>
      <c r="J62" s="89">
        <v>3498.6435127258301</v>
      </c>
      <c r="K62" s="63">
        <v>2.2764334427426453E-2</v>
      </c>
      <c r="L62" s="16">
        <v>153689.69050598145</v>
      </c>
      <c r="O62" s="21"/>
      <c r="P62" s="21"/>
      <c r="Q62" s="21"/>
      <c r="R62" s="21"/>
      <c r="S62" s="21"/>
      <c r="T62" s="21"/>
    </row>
    <row r="63" spans="1:20" ht="16">
      <c r="A63" s="93" t="s">
        <v>217</v>
      </c>
      <c r="B63" s="92">
        <v>2622.2806968688965</v>
      </c>
      <c r="C63" s="86">
        <v>1.6344785688529272E-2</v>
      </c>
      <c r="D63" s="92">
        <v>58030.516315460205</v>
      </c>
      <c r="E63" s="86">
        <v>0.36170664479338133</v>
      </c>
      <c r="F63" s="92">
        <v>45094.602733612061</v>
      </c>
      <c r="G63" s="86">
        <v>0.28107655228150641</v>
      </c>
      <c r="H63" s="92">
        <v>46054.315425872803</v>
      </c>
      <c r="I63" s="86">
        <v>0.28705848178901233</v>
      </c>
      <c r="J63" s="92">
        <v>8633.5910377502441</v>
      </c>
      <c r="K63" s="86">
        <v>5.3813535447570705E-2</v>
      </c>
      <c r="L63" s="85">
        <v>160435.30620956421</v>
      </c>
      <c r="O63" s="21"/>
      <c r="P63" s="21"/>
      <c r="Q63" s="21"/>
      <c r="R63" s="21"/>
      <c r="S63" s="21"/>
      <c r="T63" s="21"/>
    </row>
    <row r="64" spans="1:20">
      <c r="A64" s="90" t="s">
        <v>218</v>
      </c>
      <c r="B64" s="89">
        <v>3215.0041275024414</v>
      </c>
      <c r="C64" s="63">
        <v>1.7410457187159892E-2</v>
      </c>
      <c r="D64" s="89">
        <v>75932.845043182373</v>
      </c>
      <c r="E64" s="63">
        <v>0.41120493016305432</v>
      </c>
      <c r="F64" s="89">
        <v>67785.602272033691</v>
      </c>
      <c r="G64" s="63">
        <v>0.36708454467207979</v>
      </c>
      <c r="H64" s="89">
        <v>28520.160697937012</v>
      </c>
      <c r="I64" s="63">
        <v>0.1544474025879693</v>
      </c>
      <c r="J64" s="89">
        <v>9205.7619895935059</v>
      </c>
      <c r="K64" s="63">
        <v>4.9852665389736699E-2</v>
      </c>
      <c r="L64" s="16">
        <v>184659.37413024902</v>
      </c>
      <c r="O64" s="21"/>
      <c r="P64" s="22"/>
      <c r="Q64" s="21"/>
      <c r="R64" s="21"/>
      <c r="S64" s="21"/>
      <c r="T64" s="21"/>
    </row>
    <row r="65" spans="1:21">
      <c r="A65" s="88" t="s">
        <v>263</v>
      </c>
      <c r="B65" s="87">
        <v>14213.392105102539</v>
      </c>
      <c r="C65" s="86">
        <v>4.4689989460621325E-2</v>
      </c>
      <c r="D65" s="87">
        <v>123612.54325866699</v>
      </c>
      <c r="E65" s="86">
        <v>0.38866466319797432</v>
      </c>
      <c r="F65" s="87">
        <v>121519.85039520264</v>
      </c>
      <c r="G65" s="86">
        <v>0.38208478266551749</v>
      </c>
      <c r="H65" s="87">
        <v>49895.455429077148</v>
      </c>
      <c r="I65" s="86">
        <v>0.1568821405031007</v>
      </c>
      <c r="J65" s="87">
        <v>8802.9623718261719</v>
      </c>
      <c r="K65" s="86">
        <v>2.7678424172786136E-2</v>
      </c>
      <c r="L65" s="85">
        <v>318044.20355987549</v>
      </c>
      <c r="O65" s="21"/>
      <c r="P65" s="21"/>
      <c r="Q65" s="21"/>
      <c r="R65" s="21"/>
      <c r="S65" s="21"/>
      <c r="T65" s="21"/>
    </row>
    <row r="66" spans="1:21">
      <c r="A66" s="90" t="s">
        <v>209</v>
      </c>
      <c r="B66" s="89">
        <v>3654.433162689209</v>
      </c>
      <c r="C66" s="63">
        <v>2.926144720737291E-2</v>
      </c>
      <c r="D66" s="89">
        <v>31808.896020889282</v>
      </c>
      <c r="E66" s="63">
        <v>0.25469731972198162</v>
      </c>
      <c r="F66" s="89">
        <v>45726.964099884033</v>
      </c>
      <c r="G66" s="63">
        <v>0.3661408175755399</v>
      </c>
      <c r="H66" s="89">
        <v>37525.874187469482</v>
      </c>
      <c r="I66" s="63">
        <v>0.30047379102676469</v>
      </c>
      <c r="J66" s="89">
        <v>6172.8421802520752</v>
      </c>
      <c r="K66" s="63">
        <v>4.9426624468340875E-2</v>
      </c>
      <c r="L66" s="16">
        <v>124889.00965118408</v>
      </c>
      <c r="O66" s="21"/>
      <c r="P66" s="21"/>
      <c r="Q66" s="21"/>
      <c r="R66" s="21"/>
      <c r="S66" s="21"/>
      <c r="T66" s="21"/>
    </row>
    <row r="67" spans="1:21" ht="16">
      <c r="A67" s="93" t="s">
        <v>210</v>
      </c>
      <c r="B67" s="92">
        <v>49.994331359863281</v>
      </c>
      <c r="C67" s="86">
        <v>1.179674220036008E-3</v>
      </c>
      <c r="D67" s="92">
        <v>15771.130838871002</v>
      </c>
      <c r="E67" s="86">
        <v>0.37213811977026229</v>
      </c>
      <c r="F67" s="92">
        <v>12809.248422622681</v>
      </c>
      <c r="G67" s="86">
        <v>0.30224906966824971</v>
      </c>
      <c r="H67" s="92">
        <v>13701.778224945068</v>
      </c>
      <c r="I67" s="86">
        <v>0.32330934529899541</v>
      </c>
      <c r="J67" s="92">
        <v>47.626014709472656</v>
      </c>
      <c r="K67" s="86">
        <v>1.123791042456583E-3</v>
      </c>
      <c r="L67" s="85">
        <v>42379.777832508087</v>
      </c>
      <c r="O67" s="21"/>
      <c r="P67" s="21"/>
      <c r="Q67" s="21"/>
      <c r="R67" s="21"/>
      <c r="S67" s="21"/>
      <c r="T67" s="21"/>
    </row>
    <row r="68" spans="1:21">
      <c r="A68" s="90" t="s">
        <v>219</v>
      </c>
      <c r="B68" s="89">
        <v>3639.7498874664307</v>
      </c>
      <c r="C68" s="63">
        <v>3.5030108294850107E-2</v>
      </c>
      <c r="D68" s="89">
        <v>49591.588285446167</v>
      </c>
      <c r="E68" s="63">
        <v>0.4772851876814081</v>
      </c>
      <c r="F68" s="89">
        <v>27562.931446075439</v>
      </c>
      <c r="G68" s="63">
        <v>0.26527440162973487</v>
      </c>
      <c r="H68" s="89">
        <v>19472.593919754028</v>
      </c>
      <c r="I68" s="63">
        <v>0.18741042513375575</v>
      </c>
      <c r="J68" s="89">
        <v>3636.6087779998779</v>
      </c>
      <c r="K68" s="63">
        <v>3.4999877260251215E-2</v>
      </c>
      <c r="L68" s="16">
        <v>103903.47231674194</v>
      </c>
      <c r="O68" s="21"/>
      <c r="P68" s="21"/>
      <c r="Q68" s="21"/>
      <c r="R68" s="21"/>
      <c r="S68" s="21"/>
      <c r="T68" s="21"/>
    </row>
    <row r="69" spans="1:21">
      <c r="A69" s="88" t="s">
        <v>227</v>
      </c>
      <c r="B69" s="87">
        <v>2163.5946311950684</v>
      </c>
      <c r="C69" s="86">
        <v>1.0519484898595515E-2</v>
      </c>
      <c r="D69" s="87">
        <v>97333.252378463745</v>
      </c>
      <c r="E69" s="86">
        <v>0.47323822298490514</v>
      </c>
      <c r="F69" s="87">
        <v>76655.450839996338</v>
      </c>
      <c r="G69" s="86">
        <v>0.37270191277049347</v>
      </c>
      <c r="H69" s="87">
        <v>24303.384073257446</v>
      </c>
      <c r="I69" s="86">
        <v>0.11816403962981936</v>
      </c>
      <c r="J69" s="87">
        <v>5219.277645111084</v>
      </c>
      <c r="K69" s="86">
        <v>2.5376339716186462E-2</v>
      </c>
      <c r="L69" s="85">
        <v>205674.95956802368</v>
      </c>
      <c r="O69" s="21"/>
      <c r="P69" s="21"/>
      <c r="Q69" s="21"/>
      <c r="R69" s="21"/>
      <c r="S69" s="21"/>
      <c r="T69" s="21"/>
    </row>
    <row r="70" spans="1:21">
      <c r="A70" s="90" t="s">
        <v>220</v>
      </c>
      <c r="B70" s="89">
        <v>457.53786849975586</v>
      </c>
      <c r="C70" s="63">
        <v>3.9575673353785586E-3</v>
      </c>
      <c r="D70" s="89">
        <v>21904.819700241089</v>
      </c>
      <c r="E70" s="63">
        <v>0.1894702163501405</v>
      </c>
      <c r="F70" s="89">
        <v>35312.909267425537</v>
      </c>
      <c r="G70" s="63">
        <v>0.30544622829186574</v>
      </c>
      <c r="H70" s="89">
        <v>56362.516073226929</v>
      </c>
      <c r="I70" s="63">
        <v>0.48751910586668934</v>
      </c>
      <c r="J70" s="89">
        <v>1573.1037101745605</v>
      </c>
      <c r="K70" s="63">
        <v>1.3606882155925815E-2</v>
      </c>
      <c r="L70" s="16">
        <v>115610.88661956787</v>
      </c>
      <c r="O70" s="21"/>
      <c r="P70" s="22"/>
      <c r="Q70" s="21"/>
      <c r="R70" s="21"/>
      <c r="S70" s="21"/>
      <c r="T70" s="21"/>
    </row>
    <row r="71" spans="1:21" ht="16">
      <c r="A71" s="93" t="s">
        <v>221</v>
      </c>
      <c r="B71" s="92">
        <v>7976.1357154846191</v>
      </c>
      <c r="C71" s="86">
        <v>8.1906716315990585E-2</v>
      </c>
      <c r="D71" s="92">
        <v>31869.22442817688</v>
      </c>
      <c r="E71" s="86">
        <v>0.32726418124778889</v>
      </c>
      <c r="F71" s="92">
        <v>42917.380743026733</v>
      </c>
      <c r="G71" s="86">
        <v>0.44071739184679454</v>
      </c>
      <c r="H71" s="92">
        <v>14036.652694702148</v>
      </c>
      <c r="I71" s="86">
        <v>0.14414199698972896</v>
      </c>
      <c r="J71" s="92">
        <v>581.33506011962891</v>
      </c>
      <c r="K71" s="86">
        <v>5.9697135996970357E-3</v>
      </c>
      <c r="L71" s="85">
        <v>97380.72864151001</v>
      </c>
      <c r="O71" s="21"/>
      <c r="P71" s="21"/>
      <c r="Q71" s="21"/>
      <c r="R71" s="21"/>
      <c r="S71" s="21"/>
      <c r="T71" s="21"/>
    </row>
    <row r="72" spans="1:21">
      <c r="A72" s="90" t="s">
        <v>222</v>
      </c>
      <c r="B72" s="89">
        <v>1709.7985229492188</v>
      </c>
      <c r="C72" s="63">
        <v>9.5386001208949394E-3</v>
      </c>
      <c r="D72" s="89">
        <v>108821.8228302002</v>
      </c>
      <c r="E72" s="63">
        <v>0.60709366540667209</v>
      </c>
      <c r="F72" s="89">
        <v>36573.745468139648</v>
      </c>
      <c r="G72" s="63">
        <v>0.20403710043112422</v>
      </c>
      <c r="H72" s="89">
        <v>27107.878318786621</v>
      </c>
      <c r="I72" s="63">
        <v>0.15122905297799405</v>
      </c>
      <c r="J72" s="89">
        <v>5037.2215194702148</v>
      </c>
      <c r="K72" s="63">
        <v>2.8101581063314684E-2</v>
      </c>
      <c r="L72" s="16">
        <v>179250.4666595459</v>
      </c>
      <c r="O72" s="21"/>
      <c r="P72" s="21"/>
      <c r="Q72" s="21"/>
      <c r="R72" s="21"/>
      <c r="S72" s="21"/>
      <c r="T72" s="21"/>
    </row>
    <row r="73" spans="1:21">
      <c r="A73" s="88" t="s">
        <v>223</v>
      </c>
      <c r="B73" s="87">
        <v>7617.3827590942383</v>
      </c>
      <c r="C73" s="86">
        <v>3.1168826280096113E-2</v>
      </c>
      <c r="D73" s="87">
        <v>91579.122695922852</v>
      </c>
      <c r="E73" s="86">
        <v>0.37472368876107742</v>
      </c>
      <c r="F73" s="87">
        <v>98116.298728942871</v>
      </c>
      <c r="G73" s="86">
        <v>0.40147252239325232</v>
      </c>
      <c r="H73" s="87">
        <v>39829.389373779297</v>
      </c>
      <c r="I73" s="86">
        <v>0.16297399743389668</v>
      </c>
      <c r="J73" s="87">
        <v>7248.8749618530273</v>
      </c>
      <c r="K73" s="86">
        <v>2.9660965131677475E-2</v>
      </c>
      <c r="L73" s="85">
        <v>244391.06851959229</v>
      </c>
      <c r="O73" s="21"/>
      <c r="P73" s="21"/>
      <c r="Q73" s="21"/>
      <c r="R73" s="21"/>
      <c r="S73" s="21"/>
      <c r="T73" s="21"/>
    </row>
    <row r="74" spans="1:21" s="78" customFormat="1">
      <c r="A74" s="82" t="s">
        <v>261</v>
      </c>
      <c r="B74" s="108">
        <v>373172.10020637512</v>
      </c>
      <c r="C74" s="80">
        <v>3.0876952528273556E-2</v>
      </c>
      <c r="D74" s="108">
        <v>4864764.0531163216</v>
      </c>
      <c r="E74" s="80">
        <v>0.40251961131674707</v>
      </c>
      <c r="F74" s="108">
        <v>4814410.0249156952</v>
      </c>
      <c r="G74" s="80">
        <v>0.39835322551915331</v>
      </c>
      <c r="H74" s="108">
        <v>1765347.3485507965</v>
      </c>
      <c r="I74" s="80">
        <v>0.14606811775845971</v>
      </c>
      <c r="J74" s="108">
        <v>268087.92669677734</v>
      </c>
      <c r="K74" s="80">
        <v>2.2182092877366347E-2</v>
      </c>
      <c r="L74" s="79">
        <v>12085781.453485966</v>
      </c>
      <c r="N74" s="4"/>
      <c r="O74" s="21"/>
      <c r="P74" s="21"/>
      <c r="Q74" s="21"/>
      <c r="R74" s="4"/>
      <c r="S74" s="21"/>
      <c r="T74" s="22"/>
    </row>
    <row r="75" spans="1:21">
      <c r="A75" s="4" t="s">
        <v>30</v>
      </c>
    </row>
    <row r="76" spans="1:21">
      <c r="A76" s="4" t="s">
        <v>275</v>
      </c>
    </row>
    <row r="78" spans="1:21">
      <c r="B78" s="4"/>
      <c r="C78" s="4"/>
      <c r="D78" s="4"/>
      <c r="E78" s="4"/>
      <c r="P78" s="21"/>
      <c r="T78" s="21"/>
    </row>
    <row r="79" spans="1:21">
      <c r="B79" s="4"/>
      <c r="C79" s="4"/>
      <c r="D79" s="4"/>
      <c r="E79" s="4"/>
      <c r="P79" s="21"/>
      <c r="R79" s="21"/>
      <c r="S79" s="21"/>
      <c r="T79" s="21"/>
    </row>
    <row r="80" spans="1:21">
      <c r="B80" s="4"/>
      <c r="C80" s="4"/>
      <c r="D80" s="4"/>
      <c r="E80" s="4"/>
      <c r="U80" s="22"/>
    </row>
    <row r="81" spans="2:21">
      <c r="B81" s="4"/>
      <c r="C81" s="4"/>
      <c r="D81" s="4"/>
      <c r="E81" s="4"/>
      <c r="P81" s="21"/>
      <c r="T81" s="21"/>
    </row>
    <row r="82" spans="2:21">
      <c r="B82" s="4"/>
      <c r="C82" s="4"/>
      <c r="D82" s="4"/>
      <c r="E82" s="4"/>
    </row>
    <row r="83" spans="2:21">
      <c r="U83" s="22"/>
    </row>
    <row r="84" spans="2:21">
      <c r="E84" s="5" t="s">
        <v>267</v>
      </c>
    </row>
  </sheetData>
  <mergeCells count="44">
    <mergeCell ref="L49:L50"/>
    <mergeCell ref="A49:A50"/>
    <mergeCell ref="B49:C49"/>
    <mergeCell ref="D49:E49"/>
    <mergeCell ref="F49:G49"/>
    <mergeCell ref="H49:I49"/>
    <mergeCell ref="J49:K49"/>
    <mergeCell ref="D19:E19"/>
    <mergeCell ref="F19:G19"/>
    <mergeCell ref="H19:I19"/>
    <mergeCell ref="J19:K19"/>
    <mergeCell ref="L19:L20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J26:K26"/>
    <mergeCell ref="L26:L27"/>
    <mergeCell ref="A19:A20"/>
    <mergeCell ref="B19:C19"/>
    <mergeCell ref="L35:L36"/>
    <mergeCell ref="A35:A36"/>
    <mergeCell ref="B35:C35"/>
    <mergeCell ref="D35:E35"/>
    <mergeCell ref="F35:G35"/>
    <mergeCell ref="H35:I35"/>
    <mergeCell ref="J35:K35"/>
    <mergeCell ref="A26:A27"/>
    <mergeCell ref="B26:C26"/>
    <mergeCell ref="D26:E26"/>
    <mergeCell ref="F26:G26"/>
    <mergeCell ref="H26:I26"/>
    <mergeCell ref="L43:L44"/>
    <mergeCell ref="A43:A44"/>
    <mergeCell ref="B43:C43"/>
    <mergeCell ref="D43:E43"/>
    <mergeCell ref="F43:G43"/>
    <mergeCell ref="H43:I43"/>
    <mergeCell ref="J43:K43"/>
  </mergeCells>
  <pageMargins left="0.75" right="0.75" top="1" bottom="1" header="0" footer="0"/>
  <pageSetup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6:U84"/>
  <sheetViews>
    <sheetView showGridLines="0" topLeftCell="A43" zoomScale="90" workbookViewId="0">
      <selection activeCell="M30" sqref="M30"/>
    </sheetView>
  </sheetViews>
  <sheetFormatPr baseColWidth="10" defaultRowHeight="15"/>
  <cols>
    <col min="1" max="1" width="24" style="4" customWidth="1"/>
    <col min="2" max="2" width="19.5" style="5" customWidth="1"/>
    <col min="3" max="3" width="6.5" style="5" customWidth="1"/>
    <col min="4" max="4" width="14.1640625" style="5" customWidth="1"/>
    <col min="5" max="5" width="12.1640625" style="5" customWidth="1"/>
    <col min="6" max="6" width="12.83203125" style="4" customWidth="1"/>
    <col min="7" max="7" width="14.5" style="4" customWidth="1"/>
    <col min="8" max="8" width="13.1640625" style="4" customWidth="1"/>
    <col min="9" max="16384" width="10.83203125" style="4"/>
  </cols>
  <sheetData>
    <row r="6" spans="1:12" s="6" customFormat="1" ht="17">
      <c r="A6" s="440" t="s">
        <v>1</v>
      </c>
      <c r="B6" s="440"/>
      <c r="C6" s="440"/>
      <c r="D6" s="440"/>
      <c r="E6" s="440"/>
      <c r="F6" s="440"/>
      <c r="G6" s="440"/>
      <c r="H6" s="440"/>
      <c r="I6" s="440"/>
      <c r="J6" s="440"/>
      <c r="K6" s="440"/>
      <c r="L6" s="440"/>
    </row>
    <row r="7" spans="1:12" ht="15" customHeight="1">
      <c r="A7" s="106" t="s">
        <v>32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</row>
    <row r="8" spans="1:12" ht="15" customHeight="1">
      <c r="A8" s="106" t="s">
        <v>268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</row>
    <row r="9" spans="1:12" ht="15" customHeight="1">
      <c r="A9" s="106" t="s">
        <v>3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</row>
    <row r="10" spans="1:12" ht="15" customHeight="1">
      <c r="A10" s="107" t="s">
        <v>276</v>
      </c>
      <c r="B10" s="107"/>
      <c r="C10" s="107"/>
      <c r="D10" s="107"/>
      <c r="E10" s="107"/>
      <c r="F10" s="107"/>
      <c r="G10" s="107"/>
      <c r="H10" s="107"/>
      <c r="I10" s="106"/>
      <c r="J10" s="106"/>
      <c r="K10" s="106"/>
      <c r="L10" s="106"/>
    </row>
    <row r="11" spans="1:12">
      <c r="A11" s="441" t="s">
        <v>13</v>
      </c>
      <c r="B11" s="444"/>
      <c r="C11" s="444"/>
      <c r="D11" s="444"/>
      <c r="E11" s="444"/>
      <c r="F11" s="444"/>
      <c r="G11" s="444"/>
      <c r="H11" s="444"/>
      <c r="I11" s="444"/>
      <c r="J11" s="444"/>
      <c r="K11" s="444"/>
      <c r="L11" s="444"/>
    </row>
    <row r="12" spans="1:12" ht="20.25" customHeight="1">
      <c r="A12" s="442"/>
      <c r="B12" s="438" t="s">
        <v>6</v>
      </c>
      <c r="C12" s="439"/>
      <c r="D12" s="438" t="s">
        <v>7</v>
      </c>
      <c r="E12" s="439"/>
      <c r="F12" s="438" t="s">
        <v>8</v>
      </c>
      <c r="G12" s="439"/>
      <c r="H12" s="438" t="s">
        <v>9</v>
      </c>
      <c r="I12" s="439"/>
      <c r="J12" s="438" t="s">
        <v>10</v>
      </c>
      <c r="K12" s="439"/>
      <c r="L12" s="445" t="s">
        <v>11</v>
      </c>
    </row>
    <row r="13" spans="1:12" ht="17.25" customHeight="1">
      <c r="A13" s="443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435"/>
    </row>
    <row r="14" spans="1:12" ht="32">
      <c r="A14" s="105" t="s">
        <v>3</v>
      </c>
      <c r="B14" s="104">
        <v>47500.499017797134</v>
      </c>
      <c r="C14" s="103">
        <v>3.9368705268372174E-3</v>
      </c>
      <c r="D14" s="104">
        <v>171802.93254320344</v>
      </c>
      <c r="E14" s="103">
        <v>1.4239132546799654E-2</v>
      </c>
      <c r="F14" s="104">
        <v>1018838.3483118733</v>
      </c>
      <c r="G14" s="103">
        <v>8.4441947937803769E-2</v>
      </c>
      <c r="H14" s="104">
        <v>8006958.0137823122</v>
      </c>
      <c r="I14" s="103">
        <v>0.66362159694937284</v>
      </c>
      <c r="J14" s="104">
        <v>2820447.8777735317</v>
      </c>
      <c r="K14" s="103">
        <v>0.23376045203918655</v>
      </c>
      <c r="L14" s="102">
        <v>12065547.671428718</v>
      </c>
    </row>
    <row r="15" spans="1:12">
      <c r="A15" s="13" t="s">
        <v>4</v>
      </c>
      <c r="B15" s="15">
        <v>15329.939521057011</v>
      </c>
      <c r="C15" s="63">
        <v>3.3305455239825521E-3</v>
      </c>
      <c r="D15" s="15">
        <v>62114.905995753783</v>
      </c>
      <c r="E15" s="63">
        <v>1.3494934004964064E-2</v>
      </c>
      <c r="F15" s="15">
        <v>431465.83396291884</v>
      </c>
      <c r="G15" s="63">
        <v>9.3739221872514933E-2</v>
      </c>
      <c r="H15" s="15">
        <v>3106453.5393784232</v>
      </c>
      <c r="I15" s="63">
        <v>0.67490057066599485</v>
      </c>
      <c r="J15" s="15">
        <v>987467.18238508725</v>
      </c>
      <c r="K15" s="63">
        <v>0.21453472793254369</v>
      </c>
      <c r="L15" s="16">
        <v>4602831.4012432396</v>
      </c>
    </row>
    <row r="16" spans="1:12">
      <c r="A16" s="101" t="s">
        <v>5</v>
      </c>
      <c r="B16" s="100">
        <v>32170.559496740127</v>
      </c>
      <c r="C16" s="99">
        <v>4.3108378145455825E-3</v>
      </c>
      <c r="D16" s="100">
        <v>109688.02654744966</v>
      </c>
      <c r="E16" s="99">
        <v>1.46981370557618E-2</v>
      </c>
      <c r="F16" s="100">
        <v>587372.51434895443</v>
      </c>
      <c r="G16" s="99">
        <v>7.8707603650373797E-2</v>
      </c>
      <c r="H16" s="100">
        <v>4900504.4744038889</v>
      </c>
      <c r="I16" s="99">
        <v>0.65666498590895672</v>
      </c>
      <c r="J16" s="100">
        <v>1832980.6953884445</v>
      </c>
      <c r="K16" s="99">
        <v>0.24561843557036206</v>
      </c>
      <c r="L16" s="98">
        <v>7462716.270185478</v>
      </c>
    </row>
    <row r="17" spans="1:12">
      <c r="A17" s="4" t="s">
        <v>30</v>
      </c>
      <c r="B17" s="9"/>
      <c r="C17" s="9"/>
      <c r="D17" s="9"/>
      <c r="E17" s="9"/>
      <c r="F17" s="8"/>
      <c r="G17" s="8"/>
      <c r="H17" s="8"/>
    </row>
    <row r="18" spans="1:12">
      <c r="B18" s="9"/>
      <c r="C18" s="9"/>
      <c r="D18" s="9"/>
      <c r="E18" s="9"/>
      <c r="F18" s="8"/>
      <c r="G18" s="8"/>
      <c r="H18" s="8"/>
    </row>
    <row r="19" spans="1:12">
      <c r="A19" s="436" t="s">
        <v>14</v>
      </c>
      <c r="B19" s="438" t="s">
        <v>6</v>
      </c>
      <c r="C19" s="439"/>
      <c r="D19" s="438" t="s">
        <v>7</v>
      </c>
      <c r="E19" s="439"/>
      <c r="F19" s="438" t="s">
        <v>8</v>
      </c>
      <c r="G19" s="439"/>
      <c r="H19" s="438" t="s">
        <v>9</v>
      </c>
      <c r="I19" s="439"/>
      <c r="J19" s="438" t="s">
        <v>10</v>
      </c>
      <c r="K19" s="439"/>
      <c r="L19" s="434" t="s">
        <v>11</v>
      </c>
    </row>
    <row r="20" spans="1:12">
      <c r="A20" s="437"/>
      <c r="B20" s="11" t="s">
        <v>29</v>
      </c>
      <c r="C20" s="12" t="s">
        <v>12</v>
      </c>
      <c r="D20" s="11" t="s">
        <v>29</v>
      </c>
      <c r="E20" s="12" t="s">
        <v>12</v>
      </c>
      <c r="F20" s="11" t="s">
        <v>29</v>
      </c>
      <c r="G20" s="12" t="s">
        <v>12</v>
      </c>
      <c r="H20" s="11" t="s">
        <v>29</v>
      </c>
      <c r="I20" s="12" t="s">
        <v>12</v>
      </c>
      <c r="J20" s="11" t="s">
        <v>29</v>
      </c>
      <c r="K20" s="12" t="s">
        <v>12</v>
      </c>
      <c r="L20" s="435"/>
    </row>
    <row r="21" spans="1:12" ht="16">
      <c r="A21" s="97" t="s">
        <v>15</v>
      </c>
      <c r="B21" s="96">
        <v>5577.9182438809712</v>
      </c>
      <c r="C21" s="73">
        <v>9.9685679748816921E-3</v>
      </c>
      <c r="D21" s="96">
        <v>8770.2276368250423</v>
      </c>
      <c r="E21" s="73">
        <v>1.5673698776202803E-2</v>
      </c>
      <c r="F21" s="96">
        <v>45767.142360937563</v>
      </c>
      <c r="G21" s="73">
        <v>8.1792677786481582E-2</v>
      </c>
      <c r="H21" s="96">
        <v>397188.6890895291</v>
      </c>
      <c r="I21" s="73">
        <v>0.70983515227865224</v>
      </c>
      <c r="J21" s="96">
        <v>102246.62792486162</v>
      </c>
      <c r="K21" s="73">
        <v>0.18272990318378174</v>
      </c>
      <c r="L21" s="72">
        <v>559550.60525603429</v>
      </c>
    </row>
    <row r="22" spans="1:12">
      <c r="A22" s="13" t="s">
        <v>16</v>
      </c>
      <c r="B22" s="15">
        <v>33390.680372752009</v>
      </c>
      <c r="C22" s="63">
        <v>4.6988108420208674E-3</v>
      </c>
      <c r="D22" s="15">
        <v>100940.98822576088</v>
      </c>
      <c r="E22" s="63">
        <v>1.4204640474069342E-2</v>
      </c>
      <c r="F22" s="15">
        <v>581124.72964481101</v>
      </c>
      <c r="G22" s="63">
        <v>8.177716505740168E-2</v>
      </c>
      <c r="H22" s="15">
        <v>4596162.317536585</v>
      </c>
      <c r="I22" s="63">
        <v>0.64678218856996339</v>
      </c>
      <c r="J22" s="15">
        <v>1794579.3192938592</v>
      </c>
      <c r="K22" s="63">
        <v>0.25253719505654476</v>
      </c>
      <c r="L22" s="16">
        <v>7106198.0350737683</v>
      </c>
    </row>
    <row r="23" spans="1:12">
      <c r="A23" s="101" t="s">
        <v>17</v>
      </c>
      <c r="B23" s="100">
        <v>8531.9004011641573</v>
      </c>
      <c r="C23" s="99">
        <v>1.9391568434963646E-3</v>
      </c>
      <c r="D23" s="100">
        <v>62091.716680617523</v>
      </c>
      <c r="E23" s="99">
        <v>1.4112398371320391E-2</v>
      </c>
      <c r="F23" s="100">
        <v>391946.47630612453</v>
      </c>
      <c r="G23" s="99">
        <v>8.9082813450283682E-2</v>
      </c>
      <c r="H23" s="100">
        <v>3013607.0071562086</v>
      </c>
      <c r="I23" s="99">
        <v>0.68494196799791285</v>
      </c>
      <c r="J23" s="100">
        <v>923621.93055481208</v>
      </c>
      <c r="K23" s="99">
        <v>0.20992366333698687</v>
      </c>
      <c r="L23" s="98">
        <v>4399799.0310989264</v>
      </c>
    </row>
    <row r="24" spans="1:12">
      <c r="A24" s="4" t="s">
        <v>30</v>
      </c>
    </row>
    <row r="26" spans="1:12">
      <c r="A26" s="436" t="s">
        <v>18</v>
      </c>
      <c r="B26" s="438" t="s">
        <v>6</v>
      </c>
      <c r="C26" s="439"/>
      <c r="D26" s="438" t="s">
        <v>7</v>
      </c>
      <c r="E26" s="439"/>
      <c r="F26" s="438" t="s">
        <v>8</v>
      </c>
      <c r="G26" s="439"/>
      <c r="H26" s="438" t="s">
        <v>9</v>
      </c>
      <c r="I26" s="439"/>
      <c r="J26" s="438" t="s">
        <v>10</v>
      </c>
      <c r="K26" s="439"/>
      <c r="L26" s="434" t="s">
        <v>11</v>
      </c>
    </row>
    <row r="27" spans="1:12">
      <c r="A27" s="437"/>
      <c r="B27" s="11" t="s">
        <v>29</v>
      </c>
      <c r="C27" s="12" t="s">
        <v>12</v>
      </c>
      <c r="D27" s="11" t="s">
        <v>29</v>
      </c>
      <c r="E27" s="12" t="s">
        <v>12</v>
      </c>
      <c r="F27" s="11" t="s">
        <v>29</v>
      </c>
      <c r="G27" s="12" t="s">
        <v>12</v>
      </c>
      <c r="H27" s="11" t="s">
        <v>29</v>
      </c>
      <c r="I27" s="12" t="s">
        <v>12</v>
      </c>
      <c r="J27" s="11" t="s">
        <v>29</v>
      </c>
      <c r="K27" s="12" t="s">
        <v>12</v>
      </c>
      <c r="L27" s="435"/>
    </row>
    <row r="28" spans="1:12" ht="16">
      <c r="A28" s="97" t="s">
        <v>19</v>
      </c>
      <c r="B28" s="96">
        <v>6292.4918205717313</v>
      </c>
      <c r="C28" s="73">
        <v>4.7010965551758785E-3</v>
      </c>
      <c r="D28" s="96">
        <v>24857.389276168989</v>
      </c>
      <c r="E28" s="73">
        <v>1.8570860388698339E-2</v>
      </c>
      <c r="F28" s="96">
        <v>97991.728130886258</v>
      </c>
      <c r="G28" s="73">
        <v>7.3209245031642264E-2</v>
      </c>
      <c r="H28" s="96">
        <v>927207.71381952893</v>
      </c>
      <c r="I28" s="73">
        <v>0.6927133341864945</v>
      </c>
      <c r="J28" s="96">
        <v>282166.43529091455</v>
      </c>
      <c r="K28" s="73">
        <v>0.21080546383798901</v>
      </c>
      <c r="L28" s="109">
        <v>1338515.7583380705</v>
      </c>
    </row>
    <row r="29" spans="1:12">
      <c r="A29" s="13" t="s">
        <v>20</v>
      </c>
      <c r="B29" s="15">
        <v>7384.5935542113493</v>
      </c>
      <c r="C29" s="63">
        <v>2.2034445695024575E-3</v>
      </c>
      <c r="D29" s="15">
        <v>36641.563492274399</v>
      </c>
      <c r="E29" s="63">
        <v>1.0933256312947349E-2</v>
      </c>
      <c r="F29" s="15">
        <v>302914.38596168725</v>
      </c>
      <c r="G29" s="63">
        <v>9.0384806404248105E-2</v>
      </c>
      <c r="H29" s="15">
        <v>2246867.7874288498</v>
      </c>
      <c r="I29" s="63">
        <v>0.67042939983835526</v>
      </c>
      <c r="J29" s="15">
        <v>757577.79309900361</v>
      </c>
      <c r="K29" s="63">
        <v>0.22604909287494696</v>
      </c>
      <c r="L29" s="23">
        <v>3351386.1235360261</v>
      </c>
    </row>
    <row r="30" spans="1:12">
      <c r="A30" s="95" t="s">
        <v>21</v>
      </c>
      <c r="B30" s="87">
        <v>31482.745678384359</v>
      </c>
      <c r="C30" s="94">
        <v>7.9297778162233674E-3</v>
      </c>
      <c r="D30" s="87">
        <v>61188.938765558814</v>
      </c>
      <c r="E30" s="94">
        <v>1.5412082992320469E-2</v>
      </c>
      <c r="F30" s="87">
        <v>292402.56412985112</v>
      </c>
      <c r="G30" s="94">
        <v>7.3649464698236411E-2</v>
      </c>
      <c r="H30" s="87">
        <v>2619785.7991122403</v>
      </c>
      <c r="I30" s="94">
        <v>0.65986364484469429</v>
      </c>
      <c r="J30" s="87">
        <v>965332.61193356593</v>
      </c>
      <c r="K30" s="94">
        <v>0.24314502964852547</v>
      </c>
      <c r="L30" s="109">
        <v>3970192.6596196005</v>
      </c>
    </row>
    <row r="31" spans="1:12">
      <c r="A31" s="13" t="s">
        <v>22</v>
      </c>
      <c r="B31" s="15">
        <v>1513.5074527709512</v>
      </c>
      <c r="C31" s="63">
        <v>1.1045754106774309E-3</v>
      </c>
      <c r="D31" s="15">
        <v>13368.876851998139</v>
      </c>
      <c r="E31" s="63">
        <v>9.7567624209952391E-3</v>
      </c>
      <c r="F31" s="15">
        <v>121368.49050243704</v>
      </c>
      <c r="G31" s="63">
        <v>8.8576141461734523E-2</v>
      </c>
      <c r="H31" s="15">
        <v>902582.07938901801</v>
      </c>
      <c r="I31" s="63">
        <v>0.65871494004601505</v>
      </c>
      <c r="J31" s="15">
        <v>331383.54541128041</v>
      </c>
      <c r="K31" s="63">
        <v>0.24184758066057771</v>
      </c>
      <c r="L31" s="23">
        <v>1370216.4996075046</v>
      </c>
    </row>
    <row r="32" spans="1:12">
      <c r="A32" s="101" t="s">
        <v>23</v>
      </c>
      <c r="B32" s="100">
        <v>827.16051185874198</v>
      </c>
      <c r="C32" s="99">
        <v>4.0690764509398336E-4</v>
      </c>
      <c r="D32" s="100">
        <v>35746.164157203086</v>
      </c>
      <c r="E32" s="99">
        <v>1.7584721791983275E-2</v>
      </c>
      <c r="F32" s="100">
        <v>204161.17958701143</v>
      </c>
      <c r="G32" s="99">
        <v>0.10043364451559759</v>
      </c>
      <c r="H32" s="100">
        <v>1309812.3582368162</v>
      </c>
      <c r="I32" s="99">
        <v>0.64434007011224204</v>
      </c>
      <c r="J32" s="100">
        <v>482249.82204149163</v>
      </c>
      <c r="K32" s="99">
        <v>0.23723465593508314</v>
      </c>
      <c r="L32" s="98">
        <v>2032796.6845343811</v>
      </c>
    </row>
    <row r="33" spans="1:17">
      <c r="A33" s="4" t="s">
        <v>30</v>
      </c>
    </row>
    <row r="35" spans="1:17">
      <c r="A35" s="436" t="s">
        <v>24</v>
      </c>
      <c r="B35" s="438" t="s">
        <v>6</v>
      </c>
      <c r="C35" s="439"/>
      <c r="D35" s="438" t="s">
        <v>7</v>
      </c>
      <c r="E35" s="439"/>
      <c r="F35" s="438" t="s">
        <v>8</v>
      </c>
      <c r="G35" s="439"/>
      <c r="H35" s="438" t="s">
        <v>9</v>
      </c>
      <c r="I35" s="439"/>
      <c r="J35" s="438" t="s">
        <v>10</v>
      </c>
      <c r="K35" s="439"/>
      <c r="L35" s="434" t="s">
        <v>11</v>
      </c>
      <c r="N35" s="21"/>
      <c r="P35" s="22"/>
      <c r="Q35" s="22"/>
    </row>
    <row r="36" spans="1:17">
      <c r="A36" s="437"/>
      <c r="B36" s="11" t="s">
        <v>29</v>
      </c>
      <c r="C36" s="12" t="s">
        <v>12</v>
      </c>
      <c r="D36" s="11" t="s">
        <v>29</v>
      </c>
      <c r="E36" s="12" t="s">
        <v>12</v>
      </c>
      <c r="F36" s="11" t="s">
        <v>29</v>
      </c>
      <c r="G36" s="12" t="s">
        <v>12</v>
      </c>
      <c r="H36" s="11" t="s">
        <v>29</v>
      </c>
      <c r="I36" s="12" t="s">
        <v>12</v>
      </c>
      <c r="J36" s="11" t="s">
        <v>29</v>
      </c>
      <c r="K36" s="12" t="s">
        <v>12</v>
      </c>
      <c r="L36" s="435"/>
    </row>
    <row r="37" spans="1:17" ht="16">
      <c r="A37" s="97" t="s">
        <v>25</v>
      </c>
      <c r="B37" s="96">
        <v>7105.1802363357356</v>
      </c>
      <c r="C37" s="73">
        <v>5.5821807849409412E-3</v>
      </c>
      <c r="D37" s="96">
        <v>12477.007109793314</v>
      </c>
      <c r="E37" s="73">
        <v>9.8025534926864701E-3</v>
      </c>
      <c r="F37" s="96">
        <v>87401.928867654613</v>
      </c>
      <c r="G37" s="73">
        <v>6.8667275377015849E-2</v>
      </c>
      <c r="H37" s="96">
        <v>868302.93335965171</v>
      </c>
      <c r="I37" s="73">
        <v>0.68218170248807031</v>
      </c>
      <c r="J37" s="96">
        <v>297545.29141834931</v>
      </c>
      <c r="K37" s="73">
        <v>0.23376628785728645</v>
      </c>
      <c r="L37" s="109">
        <v>1272832.3409917846</v>
      </c>
    </row>
    <row r="38" spans="1:17">
      <c r="A38" s="13" t="s">
        <v>26</v>
      </c>
      <c r="B38" s="15">
        <v>7843.69240980836</v>
      </c>
      <c r="C38" s="63">
        <v>3.0715255958546194E-3</v>
      </c>
      <c r="D38" s="15">
        <v>19441.006576998301</v>
      </c>
      <c r="E38" s="63">
        <v>7.6129386761466886E-3</v>
      </c>
      <c r="F38" s="15">
        <v>220523.58263055637</v>
      </c>
      <c r="G38" s="63">
        <v>8.6355225721537976E-2</v>
      </c>
      <c r="H38" s="15">
        <v>1761027.5205508727</v>
      </c>
      <c r="I38" s="63">
        <v>0.68960392908989121</v>
      </c>
      <c r="J38" s="15">
        <v>544843.84822905692</v>
      </c>
      <c r="K38" s="63">
        <v>0.21335638091656958</v>
      </c>
      <c r="L38" s="23">
        <v>2553679.6503972923</v>
      </c>
    </row>
    <row r="39" spans="1:17">
      <c r="A39" s="95" t="s">
        <v>27</v>
      </c>
      <c r="B39" s="87">
        <v>24052.521234716602</v>
      </c>
      <c r="C39" s="94">
        <v>8.6189755389990044E-3</v>
      </c>
      <c r="D39" s="87">
        <v>46008.445364689251</v>
      </c>
      <c r="E39" s="94">
        <v>1.6486656900369684E-2</v>
      </c>
      <c r="F39" s="87">
        <v>350202.06753598712</v>
      </c>
      <c r="G39" s="94">
        <v>0.1254913372425556</v>
      </c>
      <c r="H39" s="87">
        <v>1737104.9594628145</v>
      </c>
      <c r="I39" s="94">
        <v>0.6224738358269768</v>
      </c>
      <c r="J39" s="87">
        <v>633279.35490442312</v>
      </c>
      <c r="K39" s="94">
        <v>0.226929194491099</v>
      </c>
      <c r="L39" s="109">
        <v>2790647.3485026304</v>
      </c>
    </row>
    <row r="40" spans="1:17">
      <c r="A40" s="14" t="s">
        <v>28</v>
      </c>
      <c r="B40" s="19">
        <v>8499.1051369364359</v>
      </c>
      <c r="C40" s="64">
        <v>1.5599301334196199E-3</v>
      </c>
      <c r="D40" s="19">
        <v>93876.473491722572</v>
      </c>
      <c r="E40" s="64">
        <v>1.7230136286052796E-2</v>
      </c>
      <c r="F40" s="19">
        <v>360710.76927767537</v>
      </c>
      <c r="G40" s="64">
        <v>6.6205040340051757E-2</v>
      </c>
      <c r="H40" s="19">
        <v>3640522.600408975</v>
      </c>
      <c r="I40" s="64">
        <v>0.66818339275423255</v>
      </c>
      <c r="J40" s="19">
        <v>1344779.3832217052</v>
      </c>
      <c r="K40" s="64">
        <v>0.24682150048624321</v>
      </c>
      <c r="L40" s="17">
        <v>5448388.3315370148</v>
      </c>
    </row>
    <row r="41" spans="1:17">
      <c r="A41" s="4" t="s">
        <v>30</v>
      </c>
    </row>
    <row r="43" spans="1:17">
      <c r="A43" s="436" t="s">
        <v>269</v>
      </c>
      <c r="B43" s="438" t="s">
        <v>6</v>
      </c>
      <c r="C43" s="439"/>
      <c r="D43" s="438" t="s">
        <v>7</v>
      </c>
      <c r="E43" s="439"/>
      <c r="F43" s="438" t="s">
        <v>8</v>
      </c>
      <c r="G43" s="439"/>
      <c r="H43" s="438" t="s">
        <v>9</v>
      </c>
      <c r="I43" s="439"/>
      <c r="J43" s="438" t="s">
        <v>10</v>
      </c>
      <c r="K43" s="439"/>
      <c r="L43" s="434" t="s">
        <v>11</v>
      </c>
    </row>
    <row r="44" spans="1:17">
      <c r="A44" s="437"/>
      <c r="B44" s="77" t="s">
        <v>29</v>
      </c>
      <c r="C44" s="76" t="s">
        <v>12</v>
      </c>
      <c r="D44" s="77" t="s">
        <v>29</v>
      </c>
      <c r="E44" s="76" t="s">
        <v>12</v>
      </c>
      <c r="F44" s="77" t="s">
        <v>29</v>
      </c>
      <c r="G44" s="76" t="s">
        <v>12</v>
      </c>
      <c r="H44" s="77" t="s">
        <v>29</v>
      </c>
      <c r="I44" s="76" t="s">
        <v>12</v>
      </c>
      <c r="J44" s="77" t="s">
        <v>29</v>
      </c>
      <c r="K44" s="76" t="s">
        <v>12</v>
      </c>
      <c r="L44" s="435"/>
    </row>
    <row r="45" spans="1:17" ht="16">
      <c r="A45" s="75" t="s">
        <v>242</v>
      </c>
      <c r="B45" s="74">
        <v>37455.80472246214</v>
      </c>
      <c r="C45" s="73">
        <v>3.9429822056983596E-3</v>
      </c>
      <c r="D45" s="74">
        <v>148917.39664803384</v>
      </c>
      <c r="E45" s="73">
        <v>1.5676572682204119E-2</v>
      </c>
      <c r="F45" s="74">
        <v>796484.55242388626</v>
      </c>
      <c r="G45" s="73">
        <v>8.3846133879420887E-2</v>
      </c>
      <c r="H45" s="74">
        <v>6292222.5635865042</v>
      </c>
      <c r="I45" s="73">
        <v>0.66238388912885227</v>
      </c>
      <c r="J45" s="74">
        <v>2224278.9920096993</v>
      </c>
      <c r="K45" s="73">
        <v>0.23415042210382439</v>
      </c>
      <c r="L45" s="72">
        <v>9499359.3093905859</v>
      </c>
    </row>
    <row r="46" spans="1:17">
      <c r="A46" s="71" t="s">
        <v>260</v>
      </c>
      <c r="B46" s="19">
        <v>10044.694295335003</v>
      </c>
      <c r="C46" s="64">
        <v>3.9142466873932427E-3</v>
      </c>
      <c r="D46" s="19">
        <v>22885.535895169651</v>
      </c>
      <c r="E46" s="64">
        <v>8.9181044672001514E-3</v>
      </c>
      <c r="F46" s="19">
        <v>222353.79588798701</v>
      </c>
      <c r="G46" s="64">
        <v>8.6647496020668027E-2</v>
      </c>
      <c r="H46" s="19">
        <v>1714735.4501958424</v>
      </c>
      <c r="I46" s="64">
        <v>0.66820326814744413</v>
      </c>
      <c r="J46" s="19">
        <v>596168.88576383668</v>
      </c>
      <c r="K46" s="64">
        <v>0.23231688467729436</v>
      </c>
      <c r="L46" s="17">
        <v>2566188.3620381709</v>
      </c>
    </row>
    <row r="47" spans="1:17">
      <c r="A47" s="4" t="s">
        <v>30</v>
      </c>
    </row>
    <row r="49" spans="1:20">
      <c r="A49" s="436" t="s">
        <v>240</v>
      </c>
      <c r="B49" s="438" t="s">
        <v>6</v>
      </c>
      <c r="C49" s="439"/>
      <c r="D49" s="438" t="s">
        <v>7</v>
      </c>
      <c r="E49" s="439"/>
      <c r="F49" s="438" t="s">
        <v>8</v>
      </c>
      <c r="G49" s="439"/>
      <c r="H49" s="438" t="s">
        <v>9</v>
      </c>
      <c r="I49" s="439"/>
      <c r="J49" s="438" t="s">
        <v>10</v>
      </c>
      <c r="K49" s="439"/>
      <c r="L49" s="434" t="s">
        <v>11</v>
      </c>
      <c r="N49" s="21"/>
      <c r="P49" s="22"/>
      <c r="Q49" s="22"/>
    </row>
    <row r="50" spans="1:20">
      <c r="A50" s="437"/>
      <c r="B50" s="77" t="s">
        <v>29</v>
      </c>
      <c r="C50" s="76" t="s">
        <v>12</v>
      </c>
      <c r="D50" s="77" t="s">
        <v>29</v>
      </c>
      <c r="E50" s="76" t="s">
        <v>12</v>
      </c>
      <c r="F50" s="77" t="s">
        <v>29</v>
      </c>
      <c r="G50" s="76" t="s">
        <v>12</v>
      </c>
      <c r="H50" s="77" t="s">
        <v>29</v>
      </c>
      <c r="I50" s="76" t="s">
        <v>12</v>
      </c>
      <c r="J50" s="77" t="s">
        <v>29</v>
      </c>
      <c r="K50" s="76" t="s">
        <v>12</v>
      </c>
      <c r="L50" s="435"/>
      <c r="P50" s="21"/>
      <c r="Q50" s="21"/>
      <c r="S50" s="21"/>
    </row>
    <row r="51" spans="1:20" ht="16">
      <c r="A51" s="75" t="s">
        <v>211</v>
      </c>
      <c r="B51" s="74">
        <v>0</v>
      </c>
      <c r="C51" s="73">
        <v>0</v>
      </c>
      <c r="D51" s="74">
        <v>819.05464935302734</v>
      </c>
      <c r="E51" s="73">
        <v>5.404681860454532E-3</v>
      </c>
      <c r="F51" s="74">
        <v>3213.1712493896484</v>
      </c>
      <c r="G51" s="73">
        <v>2.1202697988257344E-2</v>
      </c>
      <c r="H51" s="74">
        <v>117309.70156860352</v>
      </c>
      <c r="I51" s="73">
        <v>0.77408951481318211</v>
      </c>
      <c r="J51" s="74">
        <v>30203.467895507812</v>
      </c>
      <c r="K51" s="73">
        <v>0.199303105338106</v>
      </c>
      <c r="L51" s="72">
        <v>151545.395362854</v>
      </c>
      <c r="O51" s="21"/>
      <c r="P51" s="21"/>
      <c r="Q51" s="21"/>
      <c r="R51" s="21"/>
      <c r="S51" s="21"/>
      <c r="T51" s="21"/>
    </row>
    <row r="52" spans="1:20">
      <c r="A52" s="90" t="s">
        <v>225</v>
      </c>
      <c r="B52" s="89">
        <v>621.20220947265625</v>
      </c>
      <c r="C52" s="63">
        <v>8.3710886509238687E-4</v>
      </c>
      <c r="D52" s="89">
        <v>26791.841415405273</v>
      </c>
      <c r="E52" s="63">
        <v>3.6103683501100499E-2</v>
      </c>
      <c r="F52" s="89">
        <v>94860.948921203613</v>
      </c>
      <c r="G52" s="63">
        <v>0.12783106705371597</v>
      </c>
      <c r="H52" s="89">
        <v>507728.11283111572</v>
      </c>
      <c r="I52" s="63">
        <v>0.68419541628540048</v>
      </c>
      <c r="J52" s="89">
        <v>112078.44755554199</v>
      </c>
      <c r="K52" s="63">
        <v>0.15103272429469064</v>
      </c>
      <c r="L52" s="16">
        <v>742080.55293273926</v>
      </c>
      <c r="O52" s="21"/>
      <c r="P52" s="21"/>
      <c r="Q52" s="21"/>
    </row>
    <row r="53" spans="1:20">
      <c r="A53" s="88" t="s">
        <v>265</v>
      </c>
      <c r="B53" s="87">
        <v>17103.215576171875</v>
      </c>
      <c r="C53" s="86">
        <v>4.0603696297768829E-3</v>
      </c>
      <c r="D53" s="87">
        <v>58070.641967773438</v>
      </c>
      <c r="E53" s="86">
        <v>1.378619534890815E-2</v>
      </c>
      <c r="F53" s="87">
        <v>500376.12780761719</v>
      </c>
      <c r="G53" s="86">
        <v>0.11879123102710445</v>
      </c>
      <c r="H53" s="87">
        <v>2512900.4547729492</v>
      </c>
      <c r="I53" s="86">
        <v>0.59657230207796708</v>
      </c>
      <c r="J53" s="87">
        <v>1123780.7446289062</v>
      </c>
      <c r="K53" s="86">
        <v>0.26678990191624341</v>
      </c>
      <c r="L53" s="85">
        <v>4212231.184753418</v>
      </c>
      <c r="P53" s="21"/>
      <c r="Q53" s="21"/>
      <c r="R53" s="21"/>
      <c r="S53" s="21"/>
      <c r="T53" s="21"/>
    </row>
    <row r="54" spans="1:20">
      <c r="A54" s="90" t="s">
        <v>224</v>
      </c>
      <c r="B54" s="89">
        <v>0</v>
      </c>
      <c r="C54" s="63">
        <v>0</v>
      </c>
      <c r="D54" s="89">
        <v>199.79371643066406</v>
      </c>
      <c r="E54" s="63">
        <v>3.8343046357146326E-4</v>
      </c>
      <c r="F54" s="89">
        <v>1989.3077087402344</v>
      </c>
      <c r="G54" s="63">
        <v>3.8177435735986241E-3</v>
      </c>
      <c r="H54" s="89">
        <v>322767.5634765625</v>
      </c>
      <c r="I54" s="63">
        <v>0.61943347719145647</v>
      </c>
      <c r="J54" s="89">
        <v>196112.30434417725</v>
      </c>
      <c r="K54" s="63">
        <v>0.37636534877137351</v>
      </c>
      <c r="L54" s="16">
        <v>521068.96924591064</v>
      </c>
      <c r="Q54" s="21"/>
      <c r="R54" s="21"/>
      <c r="S54" s="21"/>
      <c r="T54" s="21"/>
    </row>
    <row r="55" spans="1:20" ht="16">
      <c r="A55" s="93" t="s">
        <v>262</v>
      </c>
      <c r="B55" s="92">
        <v>1174.0478515625</v>
      </c>
      <c r="C55" s="86">
        <v>9.2986190057907565E-4</v>
      </c>
      <c r="D55" s="92">
        <v>9049.0941162109375</v>
      </c>
      <c r="E55" s="86">
        <v>7.1670058781849368E-3</v>
      </c>
      <c r="F55" s="92">
        <v>45991.350280761719</v>
      </c>
      <c r="G55" s="86">
        <v>3.642577627934996E-2</v>
      </c>
      <c r="H55" s="92">
        <v>743283.00370788574</v>
      </c>
      <c r="I55" s="86">
        <v>0.58869026980127792</v>
      </c>
      <c r="J55" s="92">
        <v>463107.03793334961</v>
      </c>
      <c r="K55" s="86">
        <v>0.36678708614060812</v>
      </c>
      <c r="L55" s="85">
        <v>1262604.5338897705</v>
      </c>
      <c r="P55" s="21"/>
      <c r="Q55" s="21"/>
      <c r="R55" s="21"/>
      <c r="S55" s="21"/>
      <c r="T55" s="21"/>
    </row>
    <row r="56" spans="1:20">
      <c r="A56" s="90" t="s">
        <v>213</v>
      </c>
      <c r="B56" s="89">
        <v>4825.4132995605469</v>
      </c>
      <c r="C56" s="63">
        <v>1.1489896232347906E-2</v>
      </c>
      <c r="D56" s="89">
        <v>4862.3683700561523</v>
      </c>
      <c r="E56" s="63">
        <v>1.1577890751966002E-2</v>
      </c>
      <c r="F56" s="89">
        <v>43444.638488769531</v>
      </c>
      <c r="G56" s="63">
        <v>0.10344697067363949</v>
      </c>
      <c r="H56" s="89">
        <v>283484.31043243408</v>
      </c>
      <c r="I56" s="63">
        <v>0.67501063808648343</v>
      </c>
      <c r="J56" s="89">
        <v>83353.40682220459</v>
      </c>
      <c r="K56" s="63">
        <v>0.19847460425556315</v>
      </c>
      <c r="L56" s="16">
        <v>419970.1374130249</v>
      </c>
      <c r="Q56" s="21"/>
      <c r="R56" s="21"/>
      <c r="S56" s="21"/>
      <c r="T56" s="21"/>
    </row>
    <row r="57" spans="1:20">
      <c r="A57" s="88" t="s">
        <v>264</v>
      </c>
      <c r="B57" s="87">
        <v>0</v>
      </c>
      <c r="C57" s="86">
        <v>0</v>
      </c>
      <c r="D57" s="87">
        <v>665.97299194335938</v>
      </c>
      <c r="E57" s="86">
        <v>1.7465756494307646E-3</v>
      </c>
      <c r="F57" s="87">
        <v>15516.314590454102</v>
      </c>
      <c r="G57" s="86">
        <v>4.0692967373216385E-2</v>
      </c>
      <c r="H57" s="87">
        <v>309734.22987365723</v>
      </c>
      <c r="I57" s="86">
        <v>0.81230661038357865</v>
      </c>
      <c r="J57" s="87">
        <v>55385.599151611328</v>
      </c>
      <c r="K57" s="86">
        <v>0.14525384659377422</v>
      </c>
      <c r="L57" s="85">
        <v>381302.11660766602</v>
      </c>
      <c r="P57" s="21"/>
      <c r="Q57" s="21"/>
      <c r="R57" s="21"/>
      <c r="S57" s="21"/>
      <c r="T57" s="21"/>
    </row>
    <row r="58" spans="1:20">
      <c r="A58" s="90" t="s">
        <v>214</v>
      </c>
      <c r="B58" s="89">
        <v>0</v>
      </c>
      <c r="C58" s="63">
        <v>0</v>
      </c>
      <c r="D58" s="89">
        <v>0</v>
      </c>
      <c r="E58" s="63">
        <v>0</v>
      </c>
      <c r="F58" s="89">
        <v>742.26277160644531</v>
      </c>
      <c r="G58" s="63">
        <v>8.9830620677481404E-3</v>
      </c>
      <c r="H58" s="89">
        <v>80174.430707931519</v>
      </c>
      <c r="I58" s="63">
        <v>0.97029234773151796</v>
      </c>
      <c r="J58" s="89">
        <v>1712.4552459716797</v>
      </c>
      <c r="K58" s="63">
        <v>2.0724590200733882E-2</v>
      </c>
      <c r="L58" s="16">
        <v>82629.148725509644</v>
      </c>
      <c r="Q58" s="21"/>
      <c r="R58" s="21"/>
      <c r="S58" s="21"/>
      <c r="T58" s="21"/>
    </row>
    <row r="59" spans="1:20" ht="16">
      <c r="A59" s="93" t="s">
        <v>229</v>
      </c>
      <c r="B59" s="92">
        <v>0</v>
      </c>
      <c r="C59" s="86">
        <v>0</v>
      </c>
      <c r="D59" s="92">
        <v>236.22966003417969</v>
      </c>
      <c r="E59" s="86">
        <v>8.6872257330134254E-4</v>
      </c>
      <c r="F59" s="92">
        <v>6900.9214172363281</v>
      </c>
      <c r="G59" s="86">
        <v>2.5377787915643133E-2</v>
      </c>
      <c r="H59" s="92">
        <v>198829.69771194458</v>
      </c>
      <c r="I59" s="86">
        <v>0.73118611193893623</v>
      </c>
      <c r="J59" s="92">
        <v>65960.769180297852</v>
      </c>
      <c r="K59" s="86">
        <v>0.24256737757211927</v>
      </c>
      <c r="L59" s="85">
        <v>271927.61796951294</v>
      </c>
      <c r="Q59" s="21"/>
      <c r="R59" s="21"/>
      <c r="S59" s="21"/>
      <c r="T59" s="21"/>
    </row>
    <row r="60" spans="1:20">
      <c r="A60" s="90" t="s">
        <v>226</v>
      </c>
      <c r="B60" s="89">
        <v>587.01922607421875</v>
      </c>
      <c r="C60" s="63">
        <v>2.7447852530927738E-3</v>
      </c>
      <c r="D60" s="89">
        <v>1990.9301834106445</v>
      </c>
      <c r="E60" s="63">
        <v>9.3091939150080089E-3</v>
      </c>
      <c r="F60" s="89">
        <v>6062.6253356933594</v>
      </c>
      <c r="G60" s="63">
        <v>2.8347631350551086E-2</v>
      </c>
      <c r="H60" s="89">
        <v>172554.99601745605</v>
      </c>
      <c r="I60" s="63">
        <v>0.80683287255111735</v>
      </c>
      <c r="J60" s="89">
        <v>32671.516075134277</v>
      </c>
      <c r="K60" s="63">
        <v>0.15276551693023083</v>
      </c>
      <c r="L60" s="16">
        <v>213867.08683776855</v>
      </c>
      <c r="Q60" s="21"/>
      <c r="R60" s="21"/>
      <c r="S60" s="21"/>
      <c r="T60" s="21"/>
    </row>
    <row r="61" spans="1:20">
      <c r="A61" s="88" t="s">
        <v>266</v>
      </c>
      <c r="B61" s="87">
        <v>1819.024658203125</v>
      </c>
      <c r="C61" s="86">
        <v>9.5927684652806673E-4</v>
      </c>
      <c r="D61" s="87">
        <v>16492.980590820312</v>
      </c>
      <c r="E61" s="86">
        <v>8.6977020018186024E-3</v>
      </c>
      <c r="F61" s="87">
        <v>49559.384826660156</v>
      </c>
      <c r="G61" s="86">
        <v>2.6135528277748444E-2</v>
      </c>
      <c r="H61" s="87">
        <v>1452340.2720947266</v>
      </c>
      <c r="I61" s="86">
        <v>0.76590297444179534</v>
      </c>
      <c r="J61" s="87">
        <v>376034.10336303711</v>
      </c>
      <c r="K61" s="86">
        <v>0.19830451843210953</v>
      </c>
      <c r="L61" s="85">
        <v>1896245.7655334473</v>
      </c>
      <c r="P61" s="21"/>
      <c r="Q61" s="21"/>
      <c r="R61" s="21"/>
      <c r="S61" s="21"/>
      <c r="T61" s="21"/>
    </row>
    <row r="62" spans="1:20">
      <c r="A62" s="90" t="s">
        <v>228</v>
      </c>
      <c r="B62" s="89">
        <v>0</v>
      </c>
      <c r="C62" s="63">
        <v>0</v>
      </c>
      <c r="D62" s="89">
        <v>2215.1320724487305</v>
      </c>
      <c r="E62" s="63">
        <v>1.4413016677670516E-2</v>
      </c>
      <c r="F62" s="89">
        <v>6527.8927459716797</v>
      </c>
      <c r="G62" s="63">
        <v>4.2474499912651079E-2</v>
      </c>
      <c r="H62" s="89">
        <v>124208.55177688599</v>
      </c>
      <c r="I62" s="63">
        <v>0.80817751254468118</v>
      </c>
      <c r="J62" s="89">
        <v>20738.113910675049</v>
      </c>
      <c r="K62" s="63">
        <v>0.13493497086499723</v>
      </c>
      <c r="L62" s="16">
        <v>153689.69050598145</v>
      </c>
      <c r="P62" s="21"/>
      <c r="Q62" s="21"/>
      <c r="R62" s="21"/>
      <c r="S62" s="21"/>
      <c r="T62" s="21"/>
    </row>
    <row r="63" spans="1:20" ht="16">
      <c r="A63" s="93" t="s">
        <v>217</v>
      </c>
      <c r="B63" s="92">
        <v>356.80332183837891</v>
      </c>
      <c r="C63" s="86">
        <v>2.2239700865613358E-3</v>
      </c>
      <c r="D63" s="92">
        <v>352.14087295532227</v>
      </c>
      <c r="E63" s="86">
        <v>2.1949088469052315E-3</v>
      </c>
      <c r="F63" s="92">
        <v>9520.6929626464844</v>
      </c>
      <c r="G63" s="86">
        <v>5.9342878993295531E-2</v>
      </c>
      <c r="H63" s="92">
        <v>100037.11991119385</v>
      </c>
      <c r="I63" s="86">
        <v>0.62353556878884941</v>
      </c>
      <c r="J63" s="92">
        <v>50168.549140930176</v>
      </c>
      <c r="K63" s="86">
        <v>0.31270267328438844</v>
      </c>
      <c r="L63" s="85">
        <v>160435.30620956421</v>
      </c>
      <c r="O63" s="21"/>
      <c r="P63" s="21"/>
      <c r="Q63" s="21"/>
      <c r="R63" s="21"/>
      <c r="S63" s="21"/>
      <c r="T63" s="21"/>
    </row>
    <row r="64" spans="1:20">
      <c r="A64" s="90" t="s">
        <v>218</v>
      </c>
      <c r="B64" s="89">
        <v>457.379150390625</v>
      </c>
      <c r="C64" s="63">
        <v>2.4768802155043252E-3</v>
      </c>
      <c r="D64" s="89">
        <v>1928.6888275146484</v>
      </c>
      <c r="E64" s="63">
        <v>1.0444575785003216E-2</v>
      </c>
      <c r="F64" s="89">
        <v>10525.344696044922</v>
      </c>
      <c r="G64" s="63">
        <v>5.699870231673642E-2</v>
      </c>
      <c r="H64" s="89">
        <v>104802.23641967773</v>
      </c>
      <c r="I64" s="63">
        <v>0.56754354829425413</v>
      </c>
      <c r="J64" s="89">
        <v>66945.725036621094</v>
      </c>
      <c r="K64" s="63">
        <v>0.36253629338850185</v>
      </c>
      <c r="L64" s="16">
        <v>184659.37413024902</v>
      </c>
      <c r="P64" s="21"/>
      <c r="Q64" s="21"/>
      <c r="R64" s="21"/>
      <c r="S64" s="21"/>
      <c r="T64" s="21"/>
    </row>
    <row r="65" spans="1:20">
      <c r="A65" s="88" t="s">
        <v>263</v>
      </c>
      <c r="B65" s="87">
        <v>315.50520324707031</v>
      </c>
      <c r="C65" s="86">
        <v>9.9201683198628962E-4</v>
      </c>
      <c r="D65" s="87">
        <v>2304.6150741577148</v>
      </c>
      <c r="E65" s="86">
        <v>7.2462099556039996E-3</v>
      </c>
      <c r="F65" s="87">
        <v>14949.826019287109</v>
      </c>
      <c r="G65" s="86">
        <v>4.7005497512463336E-2</v>
      </c>
      <c r="H65" s="87">
        <v>198320.10354614258</v>
      </c>
      <c r="I65" s="86">
        <v>0.62356144625917242</v>
      </c>
      <c r="J65" s="87">
        <v>102154.15371704102</v>
      </c>
      <c r="K65" s="86">
        <v>0.32119482944077399</v>
      </c>
      <c r="L65" s="85">
        <v>318044.20355987549</v>
      </c>
      <c r="Q65" s="21"/>
      <c r="R65" s="21"/>
      <c r="S65" s="21"/>
      <c r="T65" s="21"/>
    </row>
    <row r="66" spans="1:20">
      <c r="A66" s="90" t="s">
        <v>209</v>
      </c>
      <c r="B66" s="89">
        <v>124.30417633056641</v>
      </c>
      <c r="C66" s="63">
        <v>9.9531717544841525E-4</v>
      </c>
      <c r="D66" s="89">
        <v>618.64158630371094</v>
      </c>
      <c r="E66" s="63">
        <v>4.9535310435368284E-3</v>
      </c>
      <c r="F66" s="89">
        <v>4496.976001739502</v>
      </c>
      <c r="G66" s="63">
        <v>3.6007780142540878E-2</v>
      </c>
      <c r="H66" s="89">
        <v>76721.711807250977</v>
      </c>
      <c r="I66" s="63">
        <v>0.61431916244299867</v>
      </c>
      <c r="J66" s="89">
        <v>42927.376079559326</v>
      </c>
      <c r="K66" s="63">
        <v>0.34372420919547525</v>
      </c>
      <c r="L66" s="16">
        <v>124889.00965118408</v>
      </c>
      <c r="P66" s="21"/>
      <c r="Q66" s="21"/>
      <c r="R66" s="21"/>
      <c r="S66" s="21"/>
      <c r="T66" s="21"/>
    </row>
    <row r="67" spans="1:20" ht="16">
      <c r="A67" s="93" t="s">
        <v>210</v>
      </c>
      <c r="B67" s="92">
        <v>0</v>
      </c>
      <c r="C67" s="86">
        <v>0</v>
      </c>
      <c r="D67" s="92">
        <v>336.53311109542847</v>
      </c>
      <c r="E67" s="86">
        <v>7.9408889877965651E-3</v>
      </c>
      <c r="F67" s="92">
        <v>5588.7029504776001</v>
      </c>
      <c r="G67" s="86">
        <v>0.13187192657226948</v>
      </c>
      <c r="H67" s="92">
        <v>33638.783995628357</v>
      </c>
      <c r="I67" s="86">
        <v>0.79374611468173362</v>
      </c>
      <c r="J67" s="92">
        <v>2815.7577753067017</v>
      </c>
      <c r="K67" s="86">
        <v>6.6441069758200327E-2</v>
      </c>
      <c r="L67" s="85">
        <v>42379.777832508087</v>
      </c>
      <c r="O67" s="21"/>
      <c r="P67" s="21"/>
      <c r="Q67" s="21"/>
      <c r="R67" s="21"/>
      <c r="S67" s="21"/>
      <c r="T67" s="21"/>
    </row>
    <row r="68" spans="1:20">
      <c r="A68" s="90" t="s">
        <v>219</v>
      </c>
      <c r="B68" s="89">
        <v>28.751171112060547</v>
      </c>
      <c r="C68" s="63">
        <v>2.7671039736203195E-4</v>
      </c>
      <c r="D68" s="89">
        <v>1112.407112121582</v>
      </c>
      <c r="E68" s="63">
        <v>1.0706159162135529E-2</v>
      </c>
      <c r="F68" s="89">
        <v>4437.4819221496582</v>
      </c>
      <c r="G68" s="63">
        <v>4.2707734623365884E-2</v>
      </c>
      <c r="H68" s="89">
        <v>72956.000482559204</v>
      </c>
      <c r="I68" s="63">
        <v>0.70215170730924481</v>
      </c>
      <c r="J68" s="89">
        <v>25368.831628799438</v>
      </c>
      <c r="K68" s="63">
        <v>0.2441576885078918</v>
      </c>
      <c r="L68" s="16">
        <v>103903.47231674194</v>
      </c>
      <c r="P68" s="21"/>
      <c r="Q68" s="21"/>
      <c r="R68" s="21"/>
      <c r="S68" s="21"/>
      <c r="T68" s="21"/>
    </row>
    <row r="69" spans="1:20">
      <c r="A69" s="88" t="s">
        <v>227</v>
      </c>
      <c r="B69" s="87">
        <v>0</v>
      </c>
      <c r="C69" s="86">
        <v>0</v>
      </c>
      <c r="D69" s="87">
        <v>113.17481231689453</v>
      </c>
      <c r="E69" s="86">
        <v>5.5026053027842599E-4</v>
      </c>
      <c r="F69" s="87">
        <v>1072.4719467163086</v>
      </c>
      <c r="G69" s="86">
        <v>5.2144021273606029E-3</v>
      </c>
      <c r="H69" s="87">
        <v>145265.09763717651</v>
      </c>
      <c r="I69" s="86">
        <v>0.70628479977472625</v>
      </c>
      <c r="J69" s="87">
        <v>59224.215171813965</v>
      </c>
      <c r="K69" s="86">
        <v>0.28795053756763478</v>
      </c>
      <c r="L69" s="85">
        <v>205674.95956802368</v>
      </c>
      <c r="Q69" s="21"/>
      <c r="R69" s="21"/>
      <c r="S69" s="21"/>
      <c r="T69" s="21"/>
    </row>
    <row r="70" spans="1:20">
      <c r="A70" s="90" t="s">
        <v>220</v>
      </c>
      <c r="B70" s="89">
        <v>54.298595428466797</v>
      </c>
      <c r="C70" s="63">
        <v>4.6966680228950359E-4</v>
      </c>
      <c r="D70" s="89">
        <v>681.64158248901367</v>
      </c>
      <c r="E70" s="63">
        <v>5.8959982266379536E-3</v>
      </c>
      <c r="F70" s="89">
        <v>2971.3365688323975</v>
      </c>
      <c r="G70" s="63">
        <v>2.5701183130010526E-2</v>
      </c>
      <c r="H70" s="89">
        <v>97725.809925079346</v>
      </c>
      <c r="I70" s="63">
        <v>0.84529937259851995</v>
      </c>
      <c r="J70" s="89">
        <v>14177.799947738647</v>
      </c>
      <c r="K70" s="63">
        <v>0.12263377924254207</v>
      </c>
      <c r="L70" s="16">
        <v>115610.88661956787</v>
      </c>
      <c r="O70" s="21"/>
      <c r="P70" s="21"/>
      <c r="Q70" s="21"/>
      <c r="R70" s="21"/>
      <c r="S70" s="21"/>
    </row>
    <row r="71" spans="1:20" ht="16">
      <c r="A71" s="93" t="s">
        <v>221</v>
      </c>
      <c r="B71" s="92">
        <v>146.48532104492188</v>
      </c>
      <c r="C71" s="86">
        <v>1.5042536966855297E-3</v>
      </c>
      <c r="D71" s="92">
        <v>8584.0916748046875</v>
      </c>
      <c r="E71" s="86">
        <v>8.8149799190818418E-2</v>
      </c>
      <c r="F71" s="92">
        <v>16390.263425827026</v>
      </c>
      <c r="G71" s="86">
        <v>0.16831116027242815</v>
      </c>
      <c r="H71" s="92">
        <v>54038.539344787598</v>
      </c>
      <c r="I71" s="86">
        <v>0.55492026090419755</v>
      </c>
      <c r="J71" s="92">
        <v>18221.348875045776</v>
      </c>
      <c r="K71" s="86">
        <v>0.18711452593587033</v>
      </c>
      <c r="L71" s="85">
        <v>97380.72864151001</v>
      </c>
      <c r="O71" s="21"/>
      <c r="P71" s="21"/>
      <c r="Q71" s="21"/>
      <c r="R71" s="21"/>
      <c r="S71" s="21"/>
      <c r="T71" s="21"/>
    </row>
    <row r="72" spans="1:20">
      <c r="A72" s="90" t="s">
        <v>222</v>
      </c>
      <c r="B72" s="89">
        <v>0</v>
      </c>
      <c r="C72" s="63">
        <v>0</v>
      </c>
      <c r="D72" s="89">
        <v>100.11115264892578</v>
      </c>
      <c r="E72" s="63">
        <v>5.5849870025202752E-4</v>
      </c>
      <c r="F72" s="89">
        <v>1167.5655670166016</v>
      </c>
      <c r="G72" s="63">
        <v>6.5135984791279949E-3</v>
      </c>
      <c r="H72" s="89">
        <v>163604.79378509521</v>
      </c>
      <c r="I72" s="63">
        <v>0.91271613867445689</v>
      </c>
      <c r="J72" s="89">
        <v>14377.996154785156</v>
      </c>
      <c r="K72" s="63">
        <v>8.0211764146163031E-2</v>
      </c>
      <c r="L72" s="16">
        <v>179250.4666595459</v>
      </c>
      <c r="P72" s="21"/>
      <c r="Q72" s="21"/>
      <c r="R72" s="21"/>
      <c r="S72" s="21"/>
      <c r="T72" s="21"/>
    </row>
    <row r="73" spans="1:20">
      <c r="A73" s="88" t="s">
        <v>223</v>
      </c>
      <c r="B73" s="87">
        <v>1190.0091171264648</v>
      </c>
      <c r="C73" s="86">
        <v>4.8692823528085046E-3</v>
      </c>
      <c r="D73" s="87">
        <v>2539.3586578369141</v>
      </c>
      <c r="E73" s="86">
        <v>1.0390554258873579E-2</v>
      </c>
      <c r="F73" s="87">
        <v>10821.461479187012</v>
      </c>
      <c r="G73" s="86">
        <v>4.4279283791909436E-2</v>
      </c>
      <c r="H73" s="87">
        <v>151654.55268478394</v>
      </c>
      <c r="I73" s="86">
        <v>0.62054048702940279</v>
      </c>
      <c r="J73" s="87">
        <v>78185.686580657959</v>
      </c>
      <c r="K73" s="86">
        <v>0.31992039256700572</v>
      </c>
      <c r="L73" s="85">
        <v>244391.06851959229</v>
      </c>
    </row>
    <row r="74" spans="1:20" s="110" customFormat="1">
      <c r="A74" s="116" t="s">
        <v>261</v>
      </c>
      <c r="B74" s="115">
        <v>28803.458877563477</v>
      </c>
      <c r="C74" s="114">
        <v>2.383251673747215E-3</v>
      </c>
      <c r="D74" s="115">
        <v>140065.44419813156</v>
      </c>
      <c r="E74" s="114">
        <v>1.1589274945703387E-2</v>
      </c>
      <c r="F74" s="115">
        <v>857127.06968402863</v>
      </c>
      <c r="G74" s="114">
        <v>7.0920285376896583E-2</v>
      </c>
      <c r="H74" s="115">
        <v>8024080.074511528</v>
      </c>
      <c r="I74" s="114">
        <v>0.66392728557879888</v>
      </c>
      <c r="J74" s="115">
        <v>3035705.4062147141</v>
      </c>
      <c r="K74" s="114">
        <v>0.25117990242485394</v>
      </c>
      <c r="L74" s="113">
        <v>12085781.453485966</v>
      </c>
      <c r="O74" s="112"/>
      <c r="P74" s="112"/>
      <c r="Q74" s="112"/>
      <c r="T74" s="111"/>
    </row>
    <row r="75" spans="1:20">
      <c r="A75" s="4" t="s">
        <v>30</v>
      </c>
    </row>
    <row r="76" spans="1:20">
      <c r="A76" s="4" t="s">
        <v>275</v>
      </c>
    </row>
    <row r="78" spans="1:20">
      <c r="B78" s="4"/>
      <c r="C78" s="4"/>
      <c r="D78" s="4"/>
      <c r="E78" s="4"/>
    </row>
    <row r="79" spans="1:20">
      <c r="B79" s="4"/>
      <c r="C79" s="4"/>
      <c r="D79" s="4"/>
      <c r="E79" s="4"/>
    </row>
    <row r="80" spans="1:20">
      <c r="B80" s="4"/>
      <c r="C80" s="4"/>
      <c r="D80" s="4"/>
      <c r="E80" s="4"/>
    </row>
    <row r="81" spans="2:21">
      <c r="B81" s="4"/>
      <c r="C81" s="4"/>
      <c r="D81" s="4"/>
      <c r="E81" s="4"/>
      <c r="P81" s="21"/>
      <c r="Q81" s="21"/>
      <c r="R81" s="21"/>
      <c r="U81" s="22"/>
    </row>
    <row r="82" spans="2:21">
      <c r="B82" s="4"/>
      <c r="C82" s="4"/>
      <c r="D82" s="4"/>
      <c r="E82" s="4"/>
      <c r="P82" s="21"/>
      <c r="Q82" s="21"/>
      <c r="R82" s="21"/>
      <c r="T82" s="21"/>
    </row>
    <row r="84" spans="2:21">
      <c r="P84" s="21"/>
      <c r="Q84" s="21"/>
      <c r="R84" s="21"/>
      <c r="U84" s="22"/>
    </row>
  </sheetData>
  <mergeCells count="44">
    <mergeCell ref="L49:L50"/>
    <mergeCell ref="A49:A50"/>
    <mergeCell ref="B49:C49"/>
    <mergeCell ref="D49:E49"/>
    <mergeCell ref="F49:G49"/>
    <mergeCell ref="H49:I49"/>
    <mergeCell ref="J49:K49"/>
    <mergeCell ref="D19:E19"/>
    <mergeCell ref="F19:G19"/>
    <mergeCell ref="H19:I19"/>
    <mergeCell ref="J19:K19"/>
    <mergeCell ref="L19:L20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J26:K26"/>
    <mergeCell ref="L26:L27"/>
    <mergeCell ref="A19:A20"/>
    <mergeCell ref="B19:C19"/>
    <mergeCell ref="L35:L36"/>
    <mergeCell ref="A35:A36"/>
    <mergeCell ref="B35:C35"/>
    <mergeCell ref="D35:E35"/>
    <mergeCell ref="F35:G35"/>
    <mergeCell ref="H35:I35"/>
    <mergeCell ref="J35:K35"/>
    <mergeCell ref="A26:A27"/>
    <mergeCell ref="B26:C26"/>
    <mergeCell ref="D26:E26"/>
    <mergeCell ref="F26:G26"/>
    <mergeCell ref="H26:I26"/>
    <mergeCell ref="L43:L44"/>
    <mergeCell ref="A43:A44"/>
    <mergeCell ref="B43:C43"/>
    <mergeCell ref="D43:E43"/>
    <mergeCell ref="F43:G43"/>
    <mergeCell ref="H43:I43"/>
    <mergeCell ref="J43:K43"/>
  </mergeCells>
  <pageMargins left="0.75" right="0.75" top="1" bottom="1" header="0" footer="0"/>
  <pageSetup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6:U91"/>
  <sheetViews>
    <sheetView showGridLines="0" topLeftCell="A25" zoomScale="90" zoomScaleNormal="90" zoomScalePageLayoutView="90" workbookViewId="0">
      <selection activeCell="K74" sqref="K74"/>
    </sheetView>
  </sheetViews>
  <sheetFormatPr baseColWidth="10" defaultRowHeight="15"/>
  <cols>
    <col min="1" max="1" width="24" style="4" customWidth="1"/>
    <col min="2" max="2" width="19.5" style="5" customWidth="1"/>
    <col min="3" max="3" width="6.5" style="5" customWidth="1"/>
    <col min="4" max="4" width="14.1640625" style="5" customWidth="1"/>
    <col min="5" max="5" width="12.1640625" style="5" customWidth="1"/>
    <col min="6" max="6" width="12.83203125" style="4" customWidth="1"/>
    <col min="7" max="7" width="14.5" style="4" customWidth="1"/>
    <col min="8" max="8" width="13.1640625" style="4" customWidth="1"/>
    <col min="9" max="16384" width="10.83203125" style="4"/>
  </cols>
  <sheetData>
    <row r="6" spans="1:12" s="6" customFormat="1" ht="17">
      <c r="A6" s="440" t="s">
        <v>1</v>
      </c>
      <c r="B6" s="440"/>
      <c r="C6" s="440"/>
      <c r="D6" s="440"/>
      <c r="E6" s="440"/>
      <c r="F6" s="440"/>
      <c r="G6" s="440"/>
      <c r="H6" s="440"/>
      <c r="I6" s="440"/>
      <c r="J6" s="440"/>
      <c r="K6" s="440"/>
      <c r="L6" s="440"/>
    </row>
    <row r="7" spans="1:12" ht="15" customHeight="1">
      <c r="A7" s="106" t="s">
        <v>33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</row>
    <row r="8" spans="1:12" ht="15" customHeight="1">
      <c r="A8" s="106" t="s">
        <v>268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</row>
    <row r="9" spans="1:12" ht="15" customHeight="1">
      <c r="A9" s="106" t="s">
        <v>3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</row>
    <row r="10" spans="1:12" ht="15" customHeight="1">
      <c r="A10" s="107" t="s">
        <v>276</v>
      </c>
      <c r="B10" s="107"/>
      <c r="C10" s="107"/>
      <c r="D10" s="107"/>
      <c r="E10" s="107"/>
      <c r="F10" s="107"/>
      <c r="G10" s="107"/>
      <c r="H10" s="107"/>
      <c r="I10" s="106"/>
      <c r="J10" s="106"/>
      <c r="K10" s="106"/>
      <c r="L10" s="106"/>
    </row>
    <row r="11" spans="1:12">
      <c r="A11" s="441" t="s">
        <v>13</v>
      </c>
      <c r="B11" s="444"/>
      <c r="C11" s="444"/>
      <c r="D11" s="444"/>
      <c r="E11" s="444"/>
      <c r="F11" s="444"/>
      <c r="G11" s="444"/>
      <c r="H11" s="444"/>
      <c r="I11" s="444"/>
      <c r="J11" s="444"/>
      <c r="K11" s="444"/>
      <c r="L11" s="444"/>
    </row>
    <row r="12" spans="1:12" ht="20.25" customHeight="1">
      <c r="A12" s="442"/>
      <c r="B12" s="438" t="s">
        <v>6</v>
      </c>
      <c r="C12" s="439"/>
      <c r="D12" s="438" t="s">
        <v>7</v>
      </c>
      <c r="E12" s="439"/>
      <c r="F12" s="438" t="s">
        <v>8</v>
      </c>
      <c r="G12" s="439"/>
      <c r="H12" s="438" t="s">
        <v>9</v>
      </c>
      <c r="I12" s="439"/>
      <c r="J12" s="438" t="s">
        <v>10</v>
      </c>
      <c r="K12" s="439"/>
      <c r="L12" s="445" t="s">
        <v>11</v>
      </c>
    </row>
    <row r="13" spans="1:12" ht="17.25" customHeight="1">
      <c r="A13" s="443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435"/>
    </row>
    <row r="14" spans="1:12" ht="32">
      <c r="A14" s="105" t="s">
        <v>3</v>
      </c>
      <c r="B14" s="104">
        <v>281711.10943268239</v>
      </c>
      <c r="C14" s="103">
        <v>2.3348389737813183E-2</v>
      </c>
      <c r="D14" s="104">
        <v>4540725.0283729807</v>
      </c>
      <c r="E14" s="103">
        <v>0.37633807863736146</v>
      </c>
      <c r="F14" s="104">
        <v>3568547.8192627132</v>
      </c>
      <c r="G14" s="103">
        <v>0.29576343456941029</v>
      </c>
      <c r="H14" s="104">
        <v>2871632.7651829878</v>
      </c>
      <c r="I14" s="103">
        <v>0.23800268693836632</v>
      </c>
      <c r="J14" s="104">
        <v>802930.94917737041</v>
      </c>
      <c r="K14" s="103">
        <v>6.6547410117048733E-2</v>
      </c>
      <c r="L14" s="102">
        <v>12065547.671428734</v>
      </c>
    </row>
    <row r="15" spans="1:12">
      <c r="A15" s="13" t="s">
        <v>4</v>
      </c>
      <c r="B15" s="15">
        <v>92564.672587376379</v>
      </c>
      <c r="C15" s="63">
        <v>2.0110376530927065E-2</v>
      </c>
      <c r="D15" s="15">
        <v>1705142.7545176975</v>
      </c>
      <c r="E15" s="63">
        <v>0.3704551841844847</v>
      </c>
      <c r="F15" s="15">
        <v>1292880.3476959819</v>
      </c>
      <c r="G15" s="63">
        <v>0.28088805237288683</v>
      </c>
      <c r="H15" s="15">
        <v>1207502.9933334196</v>
      </c>
      <c r="I15" s="63">
        <v>0.26233917518839961</v>
      </c>
      <c r="J15" s="15">
        <v>304740.63310877321</v>
      </c>
      <c r="K15" s="63">
        <v>6.6207211723301698E-2</v>
      </c>
      <c r="L15" s="16">
        <v>4602831.401243249</v>
      </c>
    </row>
    <row r="16" spans="1:12">
      <c r="A16" s="101" t="s">
        <v>5</v>
      </c>
      <c r="B16" s="100">
        <v>189146.43684530602</v>
      </c>
      <c r="C16" s="99">
        <v>2.5345521656902653E-2</v>
      </c>
      <c r="D16" s="100">
        <v>2835582.2738552829</v>
      </c>
      <c r="E16" s="99">
        <v>0.3799665123520507</v>
      </c>
      <c r="F16" s="100">
        <v>2275667.4715667311</v>
      </c>
      <c r="G16" s="99">
        <v>0.30493822747332849</v>
      </c>
      <c r="H16" s="100">
        <v>1664129.7718495685</v>
      </c>
      <c r="I16" s="99">
        <v>0.22299250187200359</v>
      </c>
      <c r="J16" s="100">
        <v>498190.3160685972</v>
      </c>
      <c r="K16" s="99">
        <v>6.6757236645714618E-2</v>
      </c>
      <c r="L16" s="98">
        <v>7462716.2701854855</v>
      </c>
    </row>
    <row r="17" spans="1:12">
      <c r="A17" s="4" t="s">
        <v>30</v>
      </c>
      <c r="B17" s="9"/>
      <c r="C17" s="9"/>
      <c r="D17" s="9"/>
      <c r="E17" s="9"/>
      <c r="F17" s="8"/>
      <c r="G17" s="8"/>
      <c r="H17" s="8"/>
    </row>
    <row r="18" spans="1:12">
      <c r="B18" s="9"/>
      <c r="C18" s="9"/>
      <c r="D18" s="9"/>
      <c r="E18" s="9"/>
      <c r="F18" s="8"/>
      <c r="G18" s="8"/>
      <c r="H18" s="8"/>
    </row>
    <row r="19" spans="1:12">
      <c r="A19" s="436" t="s">
        <v>14</v>
      </c>
      <c r="B19" s="438" t="s">
        <v>6</v>
      </c>
      <c r="C19" s="439"/>
      <c r="D19" s="438" t="s">
        <v>7</v>
      </c>
      <c r="E19" s="439"/>
      <c r="F19" s="438" t="s">
        <v>8</v>
      </c>
      <c r="G19" s="439"/>
      <c r="H19" s="438" t="s">
        <v>9</v>
      </c>
      <c r="I19" s="439"/>
      <c r="J19" s="438" t="s">
        <v>10</v>
      </c>
      <c r="K19" s="439"/>
      <c r="L19" s="434" t="s">
        <v>11</v>
      </c>
    </row>
    <row r="20" spans="1:12">
      <c r="A20" s="437"/>
      <c r="B20" s="11" t="s">
        <v>29</v>
      </c>
      <c r="C20" s="12" t="s">
        <v>12</v>
      </c>
      <c r="D20" s="11" t="s">
        <v>29</v>
      </c>
      <c r="E20" s="12" t="s">
        <v>12</v>
      </c>
      <c r="F20" s="11" t="s">
        <v>29</v>
      </c>
      <c r="G20" s="12" t="s">
        <v>12</v>
      </c>
      <c r="H20" s="11" t="s">
        <v>29</v>
      </c>
      <c r="I20" s="12" t="s">
        <v>12</v>
      </c>
      <c r="J20" s="11" t="s">
        <v>29</v>
      </c>
      <c r="K20" s="12" t="s">
        <v>12</v>
      </c>
      <c r="L20" s="435"/>
    </row>
    <row r="21" spans="1:12" ht="16">
      <c r="A21" s="97" t="s">
        <v>15</v>
      </c>
      <c r="B21" s="96">
        <v>14970.052291503058</v>
      </c>
      <c r="C21" s="73">
        <v>2.6753705832653327E-2</v>
      </c>
      <c r="D21" s="96">
        <v>262548.7365882101</v>
      </c>
      <c r="E21" s="73">
        <v>0.46921356910707912</v>
      </c>
      <c r="F21" s="96">
        <v>166732.97152430029</v>
      </c>
      <c r="G21" s="73">
        <v>0.29797657255326915</v>
      </c>
      <c r="H21" s="96">
        <v>96131.343831719088</v>
      </c>
      <c r="I21" s="73">
        <v>0.17180098266131297</v>
      </c>
      <c r="J21" s="96">
        <v>19167.501020301432</v>
      </c>
      <c r="K21" s="73">
        <v>3.4255169845685253E-2</v>
      </c>
      <c r="L21" s="72">
        <v>559550.60525603406</v>
      </c>
    </row>
    <row r="22" spans="1:12">
      <c r="A22" s="13" t="s">
        <v>16</v>
      </c>
      <c r="B22" s="15">
        <v>183354.6075891162</v>
      </c>
      <c r="C22" s="63">
        <v>2.580206837526065E-2</v>
      </c>
      <c r="D22" s="15">
        <v>2630112.250186298</v>
      </c>
      <c r="E22" s="63">
        <v>0.3701152482952153</v>
      </c>
      <c r="F22" s="15">
        <v>2101564.9712820542</v>
      </c>
      <c r="G22" s="63">
        <v>0.29573689909983469</v>
      </c>
      <c r="H22" s="15">
        <v>1694568.8533197369</v>
      </c>
      <c r="I22" s="63">
        <v>0.23846349974429698</v>
      </c>
      <c r="J22" s="15">
        <v>496597.35269656085</v>
      </c>
      <c r="K22" s="63">
        <v>6.9882284485392313E-2</v>
      </c>
      <c r="L22" s="16">
        <v>7106198.0350737665</v>
      </c>
    </row>
    <row r="23" spans="1:12">
      <c r="A23" s="101" t="s">
        <v>17</v>
      </c>
      <c r="B23" s="100">
        <v>83386.449552063161</v>
      </c>
      <c r="C23" s="99">
        <v>1.8952331450292636E-2</v>
      </c>
      <c r="D23" s="100">
        <v>1648064.0415984681</v>
      </c>
      <c r="E23" s="99">
        <v>0.37457711817051725</v>
      </c>
      <c r="F23" s="100">
        <v>1300249.8764563524</v>
      </c>
      <c r="G23" s="99">
        <v>0.29552483358122694</v>
      </c>
      <c r="H23" s="100">
        <v>1080932.5680315299</v>
      </c>
      <c r="I23" s="99">
        <v>0.24567771400266647</v>
      </c>
      <c r="J23" s="100">
        <v>287166.09546050843</v>
      </c>
      <c r="K23" s="99">
        <v>6.5268002795296765E-2</v>
      </c>
      <c r="L23" s="98">
        <v>4399799.0310989218</v>
      </c>
    </row>
    <row r="24" spans="1:12">
      <c r="A24" s="4" t="s">
        <v>30</v>
      </c>
    </row>
    <row r="26" spans="1:12">
      <c r="A26" s="436" t="s">
        <v>18</v>
      </c>
      <c r="B26" s="438" t="s">
        <v>6</v>
      </c>
      <c r="C26" s="439"/>
      <c r="D26" s="438" t="s">
        <v>7</v>
      </c>
      <c r="E26" s="439"/>
      <c r="F26" s="438" t="s">
        <v>8</v>
      </c>
      <c r="G26" s="439"/>
      <c r="H26" s="438" t="s">
        <v>9</v>
      </c>
      <c r="I26" s="439"/>
      <c r="J26" s="438" t="s">
        <v>10</v>
      </c>
      <c r="K26" s="439"/>
      <c r="L26" s="434" t="s">
        <v>11</v>
      </c>
    </row>
    <row r="27" spans="1:12">
      <c r="A27" s="437"/>
      <c r="B27" s="11" t="s">
        <v>29</v>
      </c>
      <c r="C27" s="12" t="s">
        <v>12</v>
      </c>
      <c r="D27" s="11" t="s">
        <v>29</v>
      </c>
      <c r="E27" s="12" t="s">
        <v>12</v>
      </c>
      <c r="F27" s="11" t="s">
        <v>29</v>
      </c>
      <c r="G27" s="12" t="s">
        <v>12</v>
      </c>
      <c r="H27" s="11" t="s">
        <v>29</v>
      </c>
      <c r="I27" s="12" t="s">
        <v>12</v>
      </c>
      <c r="J27" s="11" t="s">
        <v>29</v>
      </c>
      <c r="K27" s="12" t="s">
        <v>12</v>
      </c>
      <c r="L27" s="435"/>
    </row>
    <row r="28" spans="1:12" ht="16">
      <c r="A28" s="97" t="s">
        <v>19</v>
      </c>
      <c r="B28" s="96">
        <v>20108.309005468134</v>
      </c>
      <c r="C28" s="73">
        <v>1.5022840695155538E-2</v>
      </c>
      <c r="D28" s="96">
        <v>482040.76010132796</v>
      </c>
      <c r="E28" s="73">
        <v>0.36013080690199728</v>
      </c>
      <c r="F28" s="96">
        <v>429151.33229694027</v>
      </c>
      <c r="G28" s="73">
        <v>0.32061731781909225</v>
      </c>
      <c r="H28" s="96">
        <v>313409.0617110802</v>
      </c>
      <c r="I28" s="73">
        <v>0.2341467104580193</v>
      </c>
      <c r="J28" s="96">
        <v>93806.295223253474</v>
      </c>
      <c r="K28" s="73">
        <v>7.0082324125735646E-2</v>
      </c>
      <c r="L28" s="109">
        <v>1338515.75833807</v>
      </c>
    </row>
    <row r="29" spans="1:12">
      <c r="A29" s="13" t="s">
        <v>20</v>
      </c>
      <c r="B29" s="15">
        <v>100997.11742610381</v>
      </c>
      <c r="C29" s="63">
        <v>3.013592397391153E-2</v>
      </c>
      <c r="D29" s="15">
        <v>1294389.15184048</v>
      </c>
      <c r="E29" s="63">
        <v>0.38622501380854846</v>
      </c>
      <c r="F29" s="15">
        <v>1045632.9255852827</v>
      </c>
      <c r="G29" s="63">
        <v>0.31200013577726504</v>
      </c>
      <c r="H29" s="15">
        <v>731884.64791251882</v>
      </c>
      <c r="I29" s="63">
        <v>0.21838266941927645</v>
      </c>
      <c r="J29" s="15">
        <v>178482.28077164205</v>
      </c>
      <c r="K29" s="63">
        <v>5.3256257020998357E-2</v>
      </c>
      <c r="L29" s="23">
        <v>3351386.123536028</v>
      </c>
    </row>
    <row r="30" spans="1:12">
      <c r="A30" s="95" t="s">
        <v>21</v>
      </c>
      <c r="B30" s="87">
        <v>89110.818673361515</v>
      </c>
      <c r="C30" s="94">
        <v>2.2444960815050118E-2</v>
      </c>
      <c r="D30" s="87">
        <v>1555270.2805343925</v>
      </c>
      <c r="E30" s="94">
        <v>0.39173672762858047</v>
      </c>
      <c r="F30" s="87">
        <v>1118220.2343469574</v>
      </c>
      <c r="G30" s="94">
        <v>0.28165389698093363</v>
      </c>
      <c r="H30" s="87">
        <v>964259.56854627898</v>
      </c>
      <c r="I30" s="94">
        <v>0.24287475475778769</v>
      </c>
      <c r="J30" s="87">
        <v>243331.75751860923</v>
      </c>
      <c r="K30" s="94">
        <v>6.1289659817648209E-2</v>
      </c>
      <c r="L30" s="109">
        <v>3970192.6596195991</v>
      </c>
    </row>
    <row r="31" spans="1:12">
      <c r="A31" s="13" t="s">
        <v>22</v>
      </c>
      <c r="B31" s="15">
        <v>19122.204206578564</v>
      </c>
      <c r="C31" s="63">
        <v>1.3955607899960388E-2</v>
      </c>
      <c r="D31" s="15">
        <v>529084.9241180392</v>
      </c>
      <c r="E31" s="63">
        <v>0.38613235519320799</v>
      </c>
      <c r="F31" s="15">
        <v>405323.8007510638</v>
      </c>
      <c r="G31" s="63">
        <v>0.29581004233065927</v>
      </c>
      <c r="H31" s="15">
        <v>291938.55648179585</v>
      </c>
      <c r="I31" s="63">
        <v>0.21306016718191684</v>
      </c>
      <c r="J31" s="15">
        <v>124747.01405002727</v>
      </c>
      <c r="K31" s="63">
        <v>9.1041827394255398E-2</v>
      </c>
      <c r="L31" s="23">
        <v>1370216.4996075048</v>
      </c>
    </row>
    <row r="32" spans="1:12">
      <c r="A32" s="101" t="s">
        <v>23</v>
      </c>
      <c r="B32" s="100">
        <v>52372.660121170411</v>
      </c>
      <c r="C32" s="99">
        <v>2.5763845700666577E-2</v>
      </c>
      <c r="D32" s="100">
        <v>678202.24178145989</v>
      </c>
      <c r="E32" s="99">
        <v>0.33363013966977423</v>
      </c>
      <c r="F32" s="100">
        <v>569517.25048660021</v>
      </c>
      <c r="G32" s="99">
        <v>0.28016439362554835</v>
      </c>
      <c r="H32" s="100">
        <v>570140.9305313126</v>
      </c>
      <c r="I32" s="99">
        <v>0.28047120249111634</v>
      </c>
      <c r="J32" s="100">
        <v>162563.6016138386</v>
      </c>
      <c r="K32" s="99">
        <v>7.9970418512894353E-2</v>
      </c>
      <c r="L32" s="98">
        <v>2032796.6845343821</v>
      </c>
    </row>
    <row r="33" spans="1:18">
      <c r="A33" s="4" t="s">
        <v>30</v>
      </c>
    </row>
    <row r="35" spans="1:18">
      <c r="A35" s="436" t="s">
        <v>24</v>
      </c>
      <c r="B35" s="438" t="s">
        <v>6</v>
      </c>
      <c r="C35" s="439"/>
      <c r="D35" s="438" t="s">
        <v>7</v>
      </c>
      <c r="E35" s="439"/>
      <c r="F35" s="438" t="s">
        <v>8</v>
      </c>
      <c r="G35" s="439"/>
      <c r="H35" s="438" t="s">
        <v>9</v>
      </c>
      <c r="I35" s="439"/>
      <c r="J35" s="438" t="s">
        <v>10</v>
      </c>
      <c r="K35" s="439"/>
      <c r="L35" s="434" t="s">
        <v>11</v>
      </c>
    </row>
    <row r="36" spans="1:18">
      <c r="A36" s="437"/>
      <c r="B36" s="11" t="s">
        <v>29</v>
      </c>
      <c r="C36" s="12" t="s">
        <v>12</v>
      </c>
      <c r="D36" s="11" t="s">
        <v>29</v>
      </c>
      <c r="E36" s="12" t="s">
        <v>12</v>
      </c>
      <c r="F36" s="11" t="s">
        <v>29</v>
      </c>
      <c r="G36" s="12" t="s">
        <v>12</v>
      </c>
      <c r="H36" s="11" t="s">
        <v>29</v>
      </c>
      <c r="I36" s="12" t="s">
        <v>12</v>
      </c>
      <c r="J36" s="11" t="s">
        <v>29</v>
      </c>
      <c r="K36" s="12" t="s">
        <v>12</v>
      </c>
      <c r="L36" s="435"/>
      <c r="O36" s="22"/>
      <c r="Q36" s="21"/>
      <c r="R36" s="22"/>
    </row>
    <row r="37" spans="1:18" ht="16">
      <c r="A37" s="97" t="s">
        <v>25</v>
      </c>
      <c r="B37" s="96">
        <v>41467.53879128112</v>
      </c>
      <c r="C37" s="73">
        <v>3.2578948111084152E-2</v>
      </c>
      <c r="D37" s="96">
        <v>447854.93355113233</v>
      </c>
      <c r="E37" s="73">
        <v>0.35185697214620271</v>
      </c>
      <c r="F37" s="96">
        <v>374368.97950971848</v>
      </c>
      <c r="G37" s="73">
        <v>0.29412277442448709</v>
      </c>
      <c r="H37" s="96">
        <v>321378.58769323671</v>
      </c>
      <c r="I37" s="73">
        <v>0.25249090343102071</v>
      </c>
      <c r="J37" s="96">
        <v>87762.301446416051</v>
      </c>
      <c r="K37" s="73">
        <v>6.8950401887205429E-2</v>
      </c>
      <c r="L37" s="109">
        <v>1272832.3409917846</v>
      </c>
    </row>
    <row r="38" spans="1:18">
      <c r="A38" s="13" t="s">
        <v>26</v>
      </c>
      <c r="B38" s="15">
        <v>60306.664255525866</v>
      </c>
      <c r="C38" s="63">
        <v>2.3615594949876955E-2</v>
      </c>
      <c r="D38" s="15">
        <v>925249.75095779623</v>
      </c>
      <c r="E38" s="63">
        <v>0.3623202114696919</v>
      </c>
      <c r="F38" s="15">
        <v>792595.18652777665</v>
      </c>
      <c r="G38" s="63">
        <v>0.31037377237370678</v>
      </c>
      <c r="H38" s="15">
        <v>588222.08667028032</v>
      </c>
      <c r="I38" s="63">
        <v>0.23034294320306253</v>
      </c>
      <c r="J38" s="15">
        <v>187305.96198591412</v>
      </c>
      <c r="K38" s="63">
        <v>7.3347478003661759E-2</v>
      </c>
      <c r="L38" s="23">
        <v>2553679.6503972933</v>
      </c>
    </row>
    <row r="39" spans="1:18">
      <c r="A39" s="95" t="s">
        <v>27</v>
      </c>
      <c r="B39" s="87">
        <v>69793.275891758909</v>
      </c>
      <c r="C39" s="94">
        <v>2.5009708205949978E-2</v>
      </c>
      <c r="D39" s="87">
        <v>980389.18520113826</v>
      </c>
      <c r="E39" s="94">
        <v>0.35131246007388967</v>
      </c>
      <c r="F39" s="87">
        <v>822274.78022663167</v>
      </c>
      <c r="G39" s="94">
        <v>0.29465377653963903</v>
      </c>
      <c r="H39" s="87">
        <v>696188.28900870564</v>
      </c>
      <c r="I39" s="94">
        <v>0.24947196906920399</v>
      </c>
      <c r="J39" s="87">
        <v>222001.81817440092</v>
      </c>
      <c r="K39" s="94">
        <v>7.9552086111317283E-2</v>
      </c>
      <c r="L39" s="109">
        <v>2790647.3485026355</v>
      </c>
    </row>
    <row r="40" spans="1:18">
      <c r="A40" s="14" t="s">
        <v>28</v>
      </c>
      <c r="B40" s="19">
        <v>110143.63049411651</v>
      </c>
      <c r="C40" s="64">
        <v>2.0215818658991289E-2</v>
      </c>
      <c r="D40" s="19">
        <v>2187231.1586629157</v>
      </c>
      <c r="E40" s="64">
        <v>0.40144553316850046</v>
      </c>
      <c r="F40" s="19">
        <v>1579308.8729985862</v>
      </c>
      <c r="G40" s="64">
        <v>0.28986716381008298</v>
      </c>
      <c r="H40" s="19">
        <v>1265843.8018107631</v>
      </c>
      <c r="I40" s="64">
        <v>0.23233362322645998</v>
      </c>
      <c r="J40" s="19">
        <v>305860.86757063953</v>
      </c>
      <c r="K40" s="64">
        <v>5.613786113596541E-2</v>
      </c>
      <c r="L40" s="17">
        <v>5448388.3315370204</v>
      </c>
    </row>
    <row r="41" spans="1:18">
      <c r="A41" s="4" t="s">
        <v>30</v>
      </c>
    </row>
    <row r="43" spans="1:18">
      <c r="A43" s="436" t="s">
        <v>269</v>
      </c>
      <c r="B43" s="438" t="s">
        <v>6</v>
      </c>
      <c r="C43" s="439"/>
      <c r="D43" s="438" t="s">
        <v>7</v>
      </c>
      <c r="E43" s="439"/>
      <c r="F43" s="438" t="s">
        <v>8</v>
      </c>
      <c r="G43" s="439"/>
      <c r="H43" s="438" t="s">
        <v>9</v>
      </c>
      <c r="I43" s="439"/>
      <c r="J43" s="438" t="s">
        <v>10</v>
      </c>
      <c r="K43" s="439"/>
      <c r="L43" s="434" t="s">
        <v>11</v>
      </c>
    </row>
    <row r="44" spans="1:18">
      <c r="A44" s="437"/>
      <c r="B44" s="77" t="s">
        <v>29</v>
      </c>
      <c r="C44" s="76" t="s">
        <v>12</v>
      </c>
      <c r="D44" s="77" t="s">
        <v>29</v>
      </c>
      <c r="E44" s="76" t="s">
        <v>12</v>
      </c>
      <c r="F44" s="77" t="s">
        <v>29</v>
      </c>
      <c r="G44" s="76" t="s">
        <v>12</v>
      </c>
      <c r="H44" s="77" t="s">
        <v>29</v>
      </c>
      <c r="I44" s="76" t="s">
        <v>12</v>
      </c>
      <c r="J44" s="77" t="s">
        <v>29</v>
      </c>
      <c r="K44" s="76" t="s">
        <v>12</v>
      </c>
      <c r="L44" s="435"/>
    </row>
    <row r="45" spans="1:18" ht="16">
      <c r="A45" s="75" t="s">
        <v>242</v>
      </c>
      <c r="B45" s="74">
        <v>232797.75960724178</v>
      </c>
      <c r="C45" s="73">
        <v>2.4506680084951663E-2</v>
      </c>
      <c r="D45" s="74">
        <v>3456861.7690717508</v>
      </c>
      <c r="E45" s="73">
        <v>0.36390472835936233</v>
      </c>
      <c r="F45" s="74">
        <v>2832767.9312236495</v>
      </c>
      <c r="G45" s="73">
        <v>0.29820620938333459</v>
      </c>
      <c r="H45" s="74">
        <v>2322716.4847410144</v>
      </c>
      <c r="I45" s="73">
        <v>0.24451296230524738</v>
      </c>
      <c r="J45" s="74">
        <v>654215.36474690062</v>
      </c>
      <c r="K45" s="73">
        <v>6.8869419867103918E-2</v>
      </c>
      <c r="L45" s="72">
        <v>9499359.3093905579</v>
      </c>
    </row>
    <row r="46" spans="1:18">
      <c r="A46" s="71" t="s">
        <v>260</v>
      </c>
      <c r="B46" s="19">
        <v>48913.349825440622</v>
      </c>
      <c r="C46" s="64">
        <v>1.9060701291074227E-2</v>
      </c>
      <c r="D46" s="19">
        <v>1083863.2593012233</v>
      </c>
      <c r="E46" s="64">
        <v>0.42236309513942893</v>
      </c>
      <c r="F46" s="19">
        <v>735779.88803906634</v>
      </c>
      <c r="G46" s="64">
        <v>0.28672091999305932</v>
      </c>
      <c r="H46" s="19">
        <v>548916.28044196998</v>
      </c>
      <c r="I46" s="64">
        <v>0.21390334729988347</v>
      </c>
      <c r="J46" s="19">
        <v>148715.58443047057</v>
      </c>
      <c r="K46" s="64">
        <v>5.7951936276553997E-2</v>
      </c>
      <c r="L46" s="17">
        <v>2566188.3620381709</v>
      </c>
    </row>
    <row r="47" spans="1:18">
      <c r="A47" s="4" t="s">
        <v>30</v>
      </c>
    </row>
    <row r="48" spans="1:18">
      <c r="O48" s="22"/>
      <c r="Q48" s="21"/>
      <c r="R48" s="22"/>
    </row>
    <row r="49" spans="1:21">
      <c r="A49" s="436" t="s">
        <v>240</v>
      </c>
      <c r="B49" s="438" t="s">
        <v>6</v>
      </c>
      <c r="C49" s="439"/>
      <c r="D49" s="438" t="s">
        <v>7</v>
      </c>
      <c r="E49" s="439"/>
      <c r="F49" s="438" t="s">
        <v>8</v>
      </c>
      <c r="G49" s="439"/>
      <c r="H49" s="438" t="s">
        <v>9</v>
      </c>
      <c r="I49" s="439"/>
      <c r="J49" s="438" t="s">
        <v>10</v>
      </c>
      <c r="K49" s="439"/>
      <c r="L49" s="434" t="s">
        <v>11</v>
      </c>
      <c r="P49" s="21"/>
      <c r="Q49" s="21"/>
      <c r="R49" s="21"/>
      <c r="S49" s="21"/>
      <c r="T49" s="21"/>
    </row>
    <row r="50" spans="1:21">
      <c r="A50" s="437"/>
      <c r="B50" s="77" t="s">
        <v>29</v>
      </c>
      <c r="C50" s="76" t="s">
        <v>12</v>
      </c>
      <c r="D50" s="77" t="s">
        <v>29</v>
      </c>
      <c r="E50" s="76" t="s">
        <v>12</v>
      </c>
      <c r="F50" s="77" t="s">
        <v>29</v>
      </c>
      <c r="G50" s="76" t="s">
        <v>12</v>
      </c>
      <c r="H50" s="77" t="s">
        <v>29</v>
      </c>
      <c r="I50" s="76" t="s">
        <v>12</v>
      </c>
      <c r="J50" s="77" t="s">
        <v>29</v>
      </c>
      <c r="K50" s="76" t="s">
        <v>12</v>
      </c>
      <c r="L50" s="435"/>
      <c r="P50" s="21"/>
      <c r="Q50" s="21"/>
      <c r="R50" s="22"/>
      <c r="S50" s="21"/>
      <c r="T50" s="21"/>
      <c r="U50" s="21"/>
    </row>
    <row r="51" spans="1:21" ht="16">
      <c r="A51" s="75" t="s">
        <v>211</v>
      </c>
      <c r="B51" s="74">
        <v>404.4390869140625</v>
      </c>
      <c r="C51" s="73">
        <v>2.668765263013702E-3</v>
      </c>
      <c r="D51" s="74">
        <v>28242.140520095825</v>
      </c>
      <c r="E51" s="73">
        <v>0.18636092804056512</v>
      </c>
      <c r="F51" s="74">
        <v>48910.287065505981</v>
      </c>
      <c r="G51" s="73">
        <v>0.32274347200320552</v>
      </c>
      <c r="H51" s="74">
        <v>65313.750617980957</v>
      </c>
      <c r="I51" s="73">
        <v>0.4309847254784378</v>
      </c>
      <c r="J51" s="74">
        <v>8674.7780723571777</v>
      </c>
      <c r="K51" s="73">
        <v>5.7242109214777848E-2</v>
      </c>
      <c r="L51" s="72">
        <v>151545.395362854</v>
      </c>
      <c r="P51" s="21"/>
      <c r="T51" s="21"/>
    </row>
    <row r="52" spans="1:21">
      <c r="A52" s="90" t="s">
        <v>225</v>
      </c>
      <c r="B52" s="89">
        <v>13728.602386474609</v>
      </c>
      <c r="C52" s="63">
        <v>1.8500151138873659E-2</v>
      </c>
      <c r="D52" s="89">
        <v>250280.42212677002</v>
      </c>
      <c r="E52" s="63">
        <v>0.3372685365997658</v>
      </c>
      <c r="F52" s="89">
        <v>161684.08673858643</v>
      </c>
      <c r="G52" s="63">
        <v>0.2178794284523464</v>
      </c>
      <c r="H52" s="89">
        <v>298052.61442565918</v>
      </c>
      <c r="I52" s="63">
        <v>0.40164455630556606</v>
      </c>
      <c r="J52" s="89">
        <v>18334.827255249023</v>
      </c>
      <c r="K52" s="63">
        <v>2.4707327503448076E-2</v>
      </c>
      <c r="L52" s="16">
        <v>742080.55293273926</v>
      </c>
      <c r="P52" s="21"/>
      <c r="Q52" s="21"/>
      <c r="R52" s="21"/>
      <c r="S52" s="21"/>
      <c r="T52" s="21"/>
      <c r="U52" s="21"/>
    </row>
    <row r="53" spans="1:21">
      <c r="A53" s="88" t="s">
        <v>265</v>
      </c>
      <c r="B53" s="87">
        <v>156557.54187011719</v>
      </c>
      <c r="C53" s="86">
        <v>3.7167366890210704E-2</v>
      </c>
      <c r="D53" s="87">
        <v>1585308.9373168945</v>
      </c>
      <c r="E53" s="86">
        <v>0.37635848266236549</v>
      </c>
      <c r="F53" s="87">
        <v>1287115.5587768555</v>
      </c>
      <c r="G53" s="86">
        <v>0.3055662194980408</v>
      </c>
      <c r="H53" s="87">
        <v>936760.98370361328</v>
      </c>
      <c r="I53" s="86">
        <v>0.22239068622214067</v>
      </c>
      <c r="J53" s="87">
        <v>246488.1630859375</v>
      </c>
      <c r="K53" s="86">
        <v>5.851724472724229E-2</v>
      </c>
      <c r="L53" s="85">
        <v>4212231.184753418</v>
      </c>
      <c r="Q53" s="21"/>
      <c r="R53" s="21"/>
      <c r="S53" s="21"/>
      <c r="U53" s="21"/>
    </row>
    <row r="54" spans="1:21">
      <c r="A54" s="90" t="s">
        <v>224</v>
      </c>
      <c r="B54" s="89">
        <v>1165.9966430664062</v>
      </c>
      <c r="C54" s="63">
        <v>2.237701171792734E-3</v>
      </c>
      <c r="D54" s="89">
        <v>204541.47847747803</v>
      </c>
      <c r="E54" s="63">
        <v>0.39254204443125795</v>
      </c>
      <c r="F54" s="89">
        <v>181857.89656066895</v>
      </c>
      <c r="G54" s="63">
        <v>0.34900926229372881</v>
      </c>
      <c r="H54" s="89">
        <v>125743.21215820312</v>
      </c>
      <c r="I54" s="63">
        <v>0.24131779011937385</v>
      </c>
      <c r="J54" s="89">
        <v>7760.3854064941406</v>
      </c>
      <c r="K54" s="63">
        <v>1.4893201983846679E-2</v>
      </c>
      <c r="L54" s="16">
        <v>521068.96924591064</v>
      </c>
      <c r="P54" s="21"/>
      <c r="Q54" s="21"/>
      <c r="R54" s="21"/>
      <c r="S54" s="21"/>
      <c r="T54" s="21"/>
      <c r="U54" s="21"/>
    </row>
    <row r="55" spans="1:21" ht="16">
      <c r="A55" s="93" t="s">
        <v>262</v>
      </c>
      <c r="B55" s="92">
        <v>25229.262786865234</v>
      </c>
      <c r="C55" s="86">
        <v>1.9981919999241687E-2</v>
      </c>
      <c r="D55" s="92">
        <v>426706.36488342285</v>
      </c>
      <c r="E55" s="86">
        <v>0.33795725694794287</v>
      </c>
      <c r="F55" s="92">
        <v>250334.00521850586</v>
      </c>
      <c r="G55" s="86">
        <v>0.19826794415769208</v>
      </c>
      <c r="H55" s="92">
        <v>398075.14093017578</v>
      </c>
      <c r="I55" s="86">
        <v>0.31528093733657464</v>
      </c>
      <c r="J55" s="92">
        <v>162259.76007080078</v>
      </c>
      <c r="K55" s="86">
        <v>0.12851194155854867</v>
      </c>
      <c r="L55" s="85">
        <v>1262604.5338897705</v>
      </c>
      <c r="Q55" s="21"/>
      <c r="R55" s="21"/>
      <c r="S55" s="21"/>
      <c r="T55" s="21"/>
      <c r="U55" s="21"/>
    </row>
    <row r="56" spans="1:21">
      <c r="A56" s="90" t="s">
        <v>213</v>
      </c>
      <c r="B56" s="89">
        <v>61261.742141723633</v>
      </c>
      <c r="C56" s="63">
        <v>0.14587166249269529</v>
      </c>
      <c r="D56" s="89">
        <v>210729.0062789917</v>
      </c>
      <c r="E56" s="63">
        <v>0.50177140588390834</v>
      </c>
      <c r="F56" s="89">
        <v>52059.155723571777</v>
      </c>
      <c r="G56" s="63">
        <v>0.12395918444166316</v>
      </c>
      <c r="H56" s="89">
        <v>62235.104667663574</v>
      </c>
      <c r="I56" s="63">
        <v>0.14818935710768807</v>
      </c>
      <c r="J56" s="89">
        <v>33685.128601074219</v>
      </c>
      <c r="K56" s="63">
        <v>8.0208390074045094E-2</v>
      </c>
      <c r="L56" s="16">
        <v>419970.1374130249</v>
      </c>
      <c r="P56" s="21"/>
      <c r="Q56" s="21"/>
      <c r="R56" s="21"/>
      <c r="S56" s="21"/>
      <c r="T56" s="21"/>
      <c r="U56" s="21"/>
    </row>
    <row r="57" spans="1:21">
      <c r="A57" s="88" t="s">
        <v>264</v>
      </c>
      <c r="B57" s="87">
        <v>899.91661071777344</v>
      </c>
      <c r="C57" s="86">
        <v>2.360114385737141E-3</v>
      </c>
      <c r="D57" s="87">
        <v>183771.96673583984</v>
      </c>
      <c r="E57" s="86">
        <v>0.48195894733238187</v>
      </c>
      <c r="F57" s="87">
        <v>110635.82559967041</v>
      </c>
      <c r="G57" s="86">
        <v>0.29015266577580306</v>
      </c>
      <c r="H57" s="87">
        <v>80454.343086242676</v>
      </c>
      <c r="I57" s="86">
        <v>0.21099894173686093</v>
      </c>
      <c r="J57" s="87">
        <v>5540.0645751953125</v>
      </c>
      <c r="K57" s="86">
        <v>1.4529330769216954E-2</v>
      </c>
      <c r="L57" s="85">
        <v>381302.11660766602</v>
      </c>
      <c r="Q57" s="21"/>
      <c r="R57" s="21"/>
      <c r="S57" s="21"/>
      <c r="T57" s="21"/>
      <c r="U57" s="21"/>
    </row>
    <row r="58" spans="1:21">
      <c r="A58" s="90" t="s">
        <v>214</v>
      </c>
      <c r="B58" s="89">
        <v>0</v>
      </c>
      <c r="C58" s="63">
        <v>0</v>
      </c>
      <c r="D58" s="89">
        <v>699.74833488464355</v>
      </c>
      <c r="E58" s="63">
        <v>8.468541013404076E-3</v>
      </c>
      <c r="F58" s="89">
        <v>64030.331707000732</v>
      </c>
      <c r="G58" s="63">
        <v>0.77491215502784183</v>
      </c>
      <c r="H58" s="89">
        <v>17558.046802520752</v>
      </c>
      <c r="I58" s="63">
        <v>0.21249216618275715</v>
      </c>
      <c r="J58" s="89">
        <v>341.02188110351562</v>
      </c>
      <c r="K58" s="63">
        <v>4.1271377759968843E-3</v>
      </c>
      <c r="L58" s="16">
        <v>82629.148725509644</v>
      </c>
      <c r="Q58" s="21"/>
      <c r="R58" s="21"/>
      <c r="S58" s="21"/>
      <c r="T58" s="21"/>
      <c r="U58" s="21"/>
    </row>
    <row r="59" spans="1:21" ht="16">
      <c r="A59" s="93" t="s">
        <v>229</v>
      </c>
      <c r="B59" s="92">
        <v>2212.1414337158203</v>
      </c>
      <c r="C59" s="86">
        <v>8.1350377362693401E-3</v>
      </c>
      <c r="D59" s="92">
        <v>47677.740516662598</v>
      </c>
      <c r="E59" s="86">
        <v>0.17533246851744191</v>
      </c>
      <c r="F59" s="92">
        <v>39079.44758605957</v>
      </c>
      <c r="G59" s="86">
        <v>0.14371268309510565</v>
      </c>
      <c r="H59" s="92">
        <v>147076.18304824829</v>
      </c>
      <c r="I59" s="86">
        <v>0.54086519106248954</v>
      </c>
      <c r="J59" s="92">
        <v>35882.10538482666</v>
      </c>
      <c r="K59" s="86">
        <v>0.13195461958869353</v>
      </c>
      <c r="L59" s="85">
        <v>271927.61796951294</v>
      </c>
      <c r="P59" s="21"/>
      <c r="Q59" s="21"/>
      <c r="R59" s="21"/>
      <c r="S59" s="21"/>
      <c r="T59" s="21"/>
      <c r="U59" s="21"/>
    </row>
    <row r="60" spans="1:21">
      <c r="A60" s="90" t="s">
        <v>226</v>
      </c>
      <c r="B60" s="89">
        <v>2190.609619140625</v>
      </c>
      <c r="C60" s="63">
        <v>1.0242855277690944E-2</v>
      </c>
      <c r="D60" s="89">
        <v>53785.823188781738</v>
      </c>
      <c r="E60" s="63">
        <v>0.25149182131788994</v>
      </c>
      <c r="F60" s="89">
        <v>27849.04354095459</v>
      </c>
      <c r="G60" s="63">
        <v>0.13021659364575258</v>
      </c>
      <c r="H60" s="89">
        <v>60616.867931365967</v>
      </c>
      <c r="I60" s="63">
        <v>0.28343242912055755</v>
      </c>
      <c r="J60" s="89">
        <v>69424.742557525635</v>
      </c>
      <c r="K60" s="63">
        <v>0.32461630063810898</v>
      </c>
      <c r="L60" s="16">
        <v>213867.08683776855</v>
      </c>
      <c r="P60" s="21"/>
      <c r="Q60" s="21"/>
      <c r="R60" s="21"/>
      <c r="S60" s="21"/>
      <c r="T60" s="21"/>
      <c r="U60" s="21"/>
    </row>
    <row r="61" spans="1:21">
      <c r="A61" s="88" t="s">
        <v>266</v>
      </c>
      <c r="B61" s="87">
        <v>4993.5588989257812</v>
      </c>
      <c r="C61" s="86">
        <v>2.6333922478244823E-3</v>
      </c>
      <c r="D61" s="87">
        <v>751268.27168273926</v>
      </c>
      <c r="E61" s="86">
        <v>0.39618718487758586</v>
      </c>
      <c r="F61" s="87">
        <v>719229.35339355469</v>
      </c>
      <c r="G61" s="86">
        <v>0.37929121133263166</v>
      </c>
      <c r="H61" s="87">
        <v>282284.68074035645</v>
      </c>
      <c r="I61" s="86">
        <v>0.14886502892780082</v>
      </c>
      <c r="J61" s="87">
        <v>138469.90081787109</v>
      </c>
      <c r="K61" s="86">
        <v>7.302318261415712E-2</v>
      </c>
      <c r="L61" s="85">
        <v>1896245.7655334473</v>
      </c>
      <c r="P61" s="21"/>
      <c r="Q61" s="21"/>
      <c r="R61" s="21"/>
      <c r="S61" s="21"/>
      <c r="T61" s="21"/>
      <c r="U61" s="21"/>
    </row>
    <row r="62" spans="1:21">
      <c r="A62" s="90" t="s">
        <v>228</v>
      </c>
      <c r="B62" s="89">
        <v>4542.9843978881836</v>
      </c>
      <c r="C62" s="63">
        <v>2.9559460904187162E-2</v>
      </c>
      <c r="D62" s="89">
        <v>90552.471523284912</v>
      </c>
      <c r="E62" s="63">
        <v>0.58919027831447612</v>
      </c>
      <c r="F62" s="89">
        <v>21452.72603225708</v>
      </c>
      <c r="G62" s="63">
        <v>0.13958467846236025</v>
      </c>
      <c r="H62" s="89">
        <v>28879.323822021484</v>
      </c>
      <c r="I62" s="63">
        <v>0.18790670816594254</v>
      </c>
      <c r="J62" s="89">
        <v>8262.1847305297852</v>
      </c>
      <c r="K62" s="63">
        <v>5.3758874153033896E-2</v>
      </c>
      <c r="L62" s="16">
        <v>153689.69050598145</v>
      </c>
      <c r="P62" s="21"/>
      <c r="Q62" s="21"/>
      <c r="R62" s="21"/>
      <c r="S62" s="21"/>
      <c r="T62" s="21"/>
      <c r="U62" s="21"/>
    </row>
    <row r="63" spans="1:21" ht="16">
      <c r="A63" s="93" t="s">
        <v>217</v>
      </c>
      <c r="B63" s="92">
        <v>578.7640380859375</v>
      </c>
      <c r="C63" s="86">
        <v>3.6074605506717012E-3</v>
      </c>
      <c r="D63" s="92">
        <v>36625.999626159668</v>
      </c>
      <c r="E63" s="86">
        <v>0.22829139353103464</v>
      </c>
      <c r="F63" s="92">
        <v>48872.348430633545</v>
      </c>
      <c r="G63" s="86">
        <v>0.30462339983192593</v>
      </c>
      <c r="H63" s="92">
        <v>51018.355651855469</v>
      </c>
      <c r="I63" s="86">
        <v>0.31799955294886367</v>
      </c>
      <c r="J63" s="92">
        <v>23339.83846282959</v>
      </c>
      <c r="K63" s="86">
        <v>0.14547819313750407</v>
      </c>
      <c r="L63" s="85">
        <v>160435.30620956421</v>
      </c>
      <c r="P63" s="21"/>
      <c r="Q63" s="21"/>
      <c r="R63" s="21"/>
      <c r="S63" s="21"/>
      <c r="T63" s="21"/>
      <c r="U63" s="21"/>
    </row>
    <row r="64" spans="1:21">
      <c r="A64" s="90" t="s">
        <v>218</v>
      </c>
      <c r="B64" s="89">
        <v>1473.3126983642578</v>
      </c>
      <c r="C64" s="63">
        <v>7.978542683270768E-3</v>
      </c>
      <c r="D64" s="89">
        <v>35369.18628692627</v>
      </c>
      <c r="E64" s="63">
        <v>0.19153745350603596</v>
      </c>
      <c r="F64" s="89">
        <v>75229.931980133057</v>
      </c>
      <c r="G64" s="63">
        <v>0.40739839141374873</v>
      </c>
      <c r="H64" s="89">
        <v>49412.148845672607</v>
      </c>
      <c r="I64" s="63">
        <v>0.26758538026247114</v>
      </c>
      <c r="J64" s="89">
        <v>23174.794319152832</v>
      </c>
      <c r="K64" s="63">
        <v>0.12550023213447345</v>
      </c>
      <c r="L64" s="16">
        <v>184659.37413024902</v>
      </c>
      <c r="Q64" s="21"/>
      <c r="R64" s="21"/>
      <c r="S64" s="21"/>
      <c r="T64" s="21"/>
      <c r="U64" s="21"/>
    </row>
    <row r="65" spans="1:21">
      <c r="A65" s="88" t="s">
        <v>263</v>
      </c>
      <c r="B65" s="87">
        <v>6093.7566452026367</v>
      </c>
      <c r="C65" s="86">
        <v>1.917704343323684E-2</v>
      </c>
      <c r="D65" s="87">
        <v>95756.690734863281</v>
      </c>
      <c r="E65" s="86">
        <v>0.30134616857257795</v>
      </c>
      <c r="F65" s="87">
        <v>97722.42066192627</v>
      </c>
      <c r="G65" s="86">
        <v>0.30753231783716628</v>
      </c>
      <c r="H65" s="87">
        <v>87706.63777923584</v>
      </c>
      <c r="I65" s="86">
        <v>0.27601266345279962</v>
      </c>
      <c r="J65" s="87">
        <v>30483.587661743164</v>
      </c>
      <c r="K65" s="86">
        <v>9.5931806704219316E-2</v>
      </c>
      <c r="L65" s="85">
        <v>317763.09348297119</v>
      </c>
      <c r="P65" s="21"/>
      <c r="Q65" s="21"/>
      <c r="R65" s="21"/>
      <c r="S65" s="21"/>
      <c r="T65" s="21"/>
      <c r="U65" s="21"/>
    </row>
    <row r="66" spans="1:21">
      <c r="A66" s="90" t="s">
        <v>209</v>
      </c>
      <c r="B66" s="89">
        <v>1461.3937301635742</v>
      </c>
      <c r="C66" s="63">
        <v>1.1701539905274753E-2</v>
      </c>
      <c r="D66" s="89">
        <v>24168.132852554321</v>
      </c>
      <c r="E66" s="63">
        <v>0.19351689087819732</v>
      </c>
      <c r="F66" s="89">
        <v>34224.334917068481</v>
      </c>
      <c r="G66" s="63">
        <v>0.2740380039257041</v>
      </c>
      <c r="H66" s="89">
        <v>56932.034675598145</v>
      </c>
      <c r="I66" s="63">
        <v>0.45586104681756812</v>
      </c>
      <c r="J66" s="89">
        <v>8103.1134757995605</v>
      </c>
      <c r="K66" s="63">
        <v>6.4882518473255699E-2</v>
      </c>
      <c r="L66" s="16">
        <v>124889.00965118408</v>
      </c>
      <c r="P66" s="21"/>
      <c r="Q66" s="21"/>
      <c r="R66" s="22"/>
      <c r="S66" s="21"/>
      <c r="T66" s="21"/>
      <c r="U66" s="21"/>
    </row>
    <row r="67" spans="1:21" ht="16">
      <c r="A67" s="93" t="s">
        <v>210</v>
      </c>
      <c r="B67" s="92">
        <v>22.788492202758789</v>
      </c>
      <c r="C67" s="86">
        <v>5.377208982270433E-4</v>
      </c>
      <c r="D67" s="92">
        <v>18351.250376701355</v>
      </c>
      <c r="E67" s="86">
        <v>0.43301903207771736</v>
      </c>
      <c r="F67" s="92">
        <v>5791.8789567947388</v>
      </c>
      <c r="G67" s="86">
        <v>0.13666610003679597</v>
      </c>
      <c r="H67" s="92">
        <v>18147.801382541656</v>
      </c>
      <c r="I67" s="86">
        <v>0.42821841714849895</v>
      </c>
      <c r="J67" s="92">
        <v>66.058624267578125</v>
      </c>
      <c r="K67" s="86">
        <v>1.5587298387606647E-3</v>
      </c>
      <c r="L67" s="85">
        <v>42379.777832508087</v>
      </c>
      <c r="Q67" s="21"/>
      <c r="R67" s="21"/>
      <c r="S67" s="21"/>
      <c r="U67" s="21"/>
    </row>
    <row r="68" spans="1:21">
      <c r="A68" s="90" t="s">
        <v>219</v>
      </c>
      <c r="B68" s="89">
        <v>1576.0689258575439</v>
      </c>
      <c r="C68" s="63">
        <v>1.5168587639237079E-2</v>
      </c>
      <c r="D68" s="89">
        <v>48505.099199295044</v>
      </c>
      <c r="E68" s="63">
        <v>0.46682847182845716</v>
      </c>
      <c r="F68" s="89">
        <v>26241.133399963379</v>
      </c>
      <c r="G68" s="63">
        <v>0.25255299765121664</v>
      </c>
      <c r="H68" s="89">
        <v>19923.569265365601</v>
      </c>
      <c r="I68" s="63">
        <v>0.19175075501452055</v>
      </c>
      <c r="J68" s="89">
        <v>7657.601526260376</v>
      </c>
      <c r="K68" s="63">
        <v>7.3699187866568622E-2</v>
      </c>
      <c r="L68" s="16">
        <v>103903.47231674194</v>
      </c>
      <c r="P68" s="21"/>
      <c r="Q68" s="21"/>
      <c r="R68" s="21"/>
      <c r="S68" s="21"/>
      <c r="T68" s="21"/>
      <c r="U68" s="21"/>
    </row>
    <row r="69" spans="1:21">
      <c r="A69" s="88" t="s">
        <v>227</v>
      </c>
      <c r="B69" s="87">
        <v>336.58343887329102</v>
      </c>
      <c r="C69" s="86">
        <v>1.6364823388331407E-3</v>
      </c>
      <c r="D69" s="87">
        <v>91517.860952377319</v>
      </c>
      <c r="E69" s="86">
        <v>0.44496355387447767</v>
      </c>
      <c r="F69" s="87">
        <v>53914.73773765564</v>
      </c>
      <c r="G69" s="86">
        <v>0.26213564281666579</v>
      </c>
      <c r="H69" s="87">
        <v>51245.18318939209</v>
      </c>
      <c r="I69" s="86">
        <v>0.24915616026871551</v>
      </c>
      <c r="J69" s="87">
        <v>8660.5942497253418</v>
      </c>
      <c r="K69" s="86">
        <v>4.2108160701307878E-2</v>
      </c>
      <c r="L69" s="85">
        <v>205674.95956802368</v>
      </c>
      <c r="P69" s="21"/>
      <c r="Q69" s="21"/>
      <c r="R69" s="21"/>
      <c r="S69" s="21"/>
      <c r="T69" s="21"/>
    </row>
    <row r="70" spans="1:21">
      <c r="A70" s="90" t="s">
        <v>220</v>
      </c>
      <c r="B70" s="89">
        <v>104.62579345703125</v>
      </c>
      <c r="C70" s="63">
        <v>9.0498219083221421E-4</v>
      </c>
      <c r="D70" s="89">
        <v>14718.835489273071</v>
      </c>
      <c r="E70" s="63">
        <v>0.12731357677159977</v>
      </c>
      <c r="F70" s="89">
        <v>29324.440851211548</v>
      </c>
      <c r="G70" s="63">
        <v>0.25364774640737164</v>
      </c>
      <c r="H70" s="89">
        <v>71037.376136779785</v>
      </c>
      <c r="I70" s="63">
        <v>0.61445230820292196</v>
      </c>
      <c r="J70" s="89">
        <v>425.60834884643555</v>
      </c>
      <c r="K70" s="63">
        <v>3.6813864272743899E-3</v>
      </c>
      <c r="L70" s="16">
        <v>115610.88661956787</v>
      </c>
      <c r="P70" s="21"/>
      <c r="Q70" s="22"/>
      <c r="R70" s="21"/>
      <c r="S70" s="21"/>
      <c r="T70" s="21"/>
      <c r="U70" s="21"/>
    </row>
    <row r="71" spans="1:21" ht="16">
      <c r="A71" s="93" t="s">
        <v>221</v>
      </c>
      <c r="B71" s="92">
        <v>3507.9324913024902</v>
      </c>
      <c r="C71" s="86">
        <v>3.6022861404296176E-2</v>
      </c>
      <c r="D71" s="92">
        <v>35946.409250259399</v>
      </c>
      <c r="E71" s="86">
        <v>0.36913267903950248</v>
      </c>
      <c r="F71" s="92">
        <v>20592.25669670105</v>
      </c>
      <c r="G71" s="86">
        <v>0.21146131256121337</v>
      </c>
      <c r="H71" s="92">
        <v>26203.0084400177</v>
      </c>
      <c r="I71" s="86">
        <v>0.26907796650895333</v>
      </c>
      <c r="J71" s="92">
        <v>11131.12176322937</v>
      </c>
      <c r="K71" s="86">
        <v>0.11430518048603469</v>
      </c>
      <c r="L71" s="85">
        <v>97380.72864151001</v>
      </c>
      <c r="P71" s="21"/>
      <c r="Q71" s="21"/>
      <c r="R71" s="21"/>
      <c r="S71" s="21"/>
      <c r="T71" s="21"/>
      <c r="U71" s="21"/>
    </row>
    <row r="72" spans="1:21">
      <c r="A72" s="90" t="s">
        <v>222</v>
      </c>
      <c r="B72" s="89">
        <v>225.22811889648438</v>
      </c>
      <c r="C72" s="63">
        <v>1.2564994841785533E-3</v>
      </c>
      <c r="D72" s="89">
        <v>69334.211322784424</v>
      </c>
      <c r="E72" s="63">
        <v>0.38680072981049651</v>
      </c>
      <c r="F72" s="89">
        <v>45760.854084014893</v>
      </c>
      <c r="G72" s="63">
        <v>0.25529001367081194</v>
      </c>
      <c r="H72" s="89">
        <v>43767.418201446533</v>
      </c>
      <c r="I72" s="63">
        <v>0.24416906140933453</v>
      </c>
      <c r="J72" s="89">
        <v>20162.754932403564</v>
      </c>
      <c r="K72" s="63">
        <v>0.11248369562517849</v>
      </c>
      <c r="L72" s="16">
        <v>179250.4666595459</v>
      </c>
    </row>
    <row r="73" spans="1:21">
      <c r="A73" s="88" t="s">
        <v>223</v>
      </c>
      <c r="B73" s="87">
        <v>3759.1842002868652</v>
      </c>
      <c r="C73" s="86">
        <v>1.5381839537174003E-2</v>
      </c>
      <c r="D73" s="87">
        <v>42742.676166534424</v>
      </c>
      <c r="E73" s="86">
        <v>0.17489459179277592</v>
      </c>
      <c r="F73" s="87">
        <v>92236.765430450439</v>
      </c>
      <c r="G73" s="86">
        <v>0.37741463298629518</v>
      </c>
      <c r="H73" s="87">
        <v>92641.62516784668</v>
      </c>
      <c r="I73" s="86">
        <v>0.37907123909652946</v>
      </c>
      <c r="J73" s="87">
        <v>13010.817554473877</v>
      </c>
      <c r="K73" s="86">
        <v>5.3237696587225443E-2</v>
      </c>
      <c r="L73" s="85">
        <v>244391.06851959229</v>
      </c>
      <c r="P73" s="21"/>
      <c r="S73" s="22"/>
      <c r="U73" s="22"/>
    </row>
    <row r="74" spans="1:21" s="110" customFormat="1">
      <c r="A74" s="116" t="s">
        <v>261</v>
      </c>
      <c r="B74" s="117">
        <v>292326.43444824219</v>
      </c>
      <c r="C74" s="114">
        <v>2.4188194625112489E-2</v>
      </c>
      <c r="D74" s="117">
        <v>4346600.7238435745</v>
      </c>
      <c r="E74" s="114">
        <v>0.35965418065740512</v>
      </c>
      <c r="F74" s="117">
        <v>3494148.8210897446</v>
      </c>
      <c r="G74" s="114">
        <v>0.28911908665786523</v>
      </c>
      <c r="H74" s="117">
        <v>3071085.4106698036</v>
      </c>
      <c r="I74" s="114">
        <v>0.25411322025609379</v>
      </c>
      <c r="J74" s="117">
        <v>881338.95335769653</v>
      </c>
      <c r="K74" s="114">
        <v>7.2925317803523362E-2</v>
      </c>
      <c r="L74" s="113">
        <v>12085500.343409061</v>
      </c>
    </row>
    <row r="75" spans="1:21">
      <c r="A75" s="4" t="s">
        <v>30</v>
      </c>
    </row>
    <row r="76" spans="1:21">
      <c r="A76" s="4" t="s">
        <v>275</v>
      </c>
    </row>
    <row r="78" spans="1:21">
      <c r="B78" s="4"/>
      <c r="C78" s="4"/>
      <c r="D78" s="4"/>
      <c r="E78" s="4"/>
    </row>
    <row r="79" spans="1:21">
      <c r="B79" s="4"/>
      <c r="C79" s="4"/>
      <c r="D79" s="4"/>
      <c r="E79" s="4"/>
    </row>
    <row r="80" spans="1:21">
      <c r="B80" s="4"/>
      <c r="C80" s="4"/>
      <c r="D80" s="4"/>
      <c r="E80" s="4"/>
    </row>
    <row r="81" spans="2:8">
      <c r="B81" s="4"/>
      <c r="C81" s="4"/>
      <c r="D81" s="4"/>
      <c r="E81" s="4"/>
    </row>
    <row r="82" spans="2:8">
      <c r="B82" s="4"/>
      <c r="C82" s="4"/>
      <c r="D82" s="4"/>
      <c r="E82" s="4"/>
    </row>
    <row r="88" spans="2:8">
      <c r="C88" s="26"/>
      <c r="D88" s="27"/>
      <c r="G88" s="21"/>
      <c r="H88" s="22"/>
    </row>
    <row r="89" spans="2:8">
      <c r="C89" s="26"/>
      <c r="E89" s="26"/>
      <c r="F89" s="21"/>
      <c r="G89" s="21"/>
    </row>
    <row r="91" spans="2:8">
      <c r="C91" s="26"/>
      <c r="G91" s="21"/>
      <c r="H91" s="22"/>
    </row>
  </sheetData>
  <mergeCells count="44">
    <mergeCell ref="L49:L50"/>
    <mergeCell ref="A49:A50"/>
    <mergeCell ref="B49:C49"/>
    <mergeCell ref="D49:E49"/>
    <mergeCell ref="F49:G49"/>
    <mergeCell ref="H49:I49"/>
    <mergeCell ref="J49:K49"/>
    <mergeCell ref="D19:E19"/>
    <mergeCell ref="F19:G19"/>
    <mergeCell ref="H19:I19"/>
    <mergeCell ref="J19:K19"/>
    <mergeCell ref="L19:L20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J26:K26"/>
    <mergeCell ref="L26:L27"/>
    <mergeCell ref="A19:A20"/>
    <mergeCell ref="B19:C19"/>
    <mergeCell ref="L35:L36"/>
    <mergeCell ref="A35:A36"/>
    <mergeCell ref="B35:C35"/>
    <mergeCell ref="D35:E35"/>
    <mergeCell ref="F35:G35"/>
    <mergeCell ref="H35:I35"/>
    <mergeCell ref="J35:K35"/>
    <mergeCell ref="A26:A27"/>
    <mergeCell ref="B26:C26"/>
    <mergeCell ref="D26:E26"/>
    <mergeCell ref="F26:G26"/>
    <mergeCell ref="H26:I26"/>
    <mergeCell ref="L43:L44"/>
    <mergeCell ref="A43:A44"/>
    <mergeCell ref="B43:C43"/>
    <mergeCell ref="D43:E43"/>
    <mergeCell ref="F43:G43"/>
    <mergeCell ref="H43:I43"/>
    <mergeCell ref="J43:K43"/>
  </mergeCells>
  <pageMargins left="0.75" right="0.75" top="1" bottom="1" header="0" footer="0"/>
  <pageSetup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6:O89"/>
  <sheetViews>
    <sheetView showGridLines="0" topLeftCell="A42" zoomScale="90" workbookViewId="0">
      <selection activeCell="J59" sqref="J59"/>
    </sheetView>
  </sheetViews>
  <sheetFormatPr baseColWidth="10" defaultRowHeight="15"/>
  <cols>
    <col min="1" max="1" width="24" style="4" customWidth="1"/>
    <col min="2" max="2" width="19.5" style="5" customWidth="1"/>
    <col min="3" max="3" width="6.5" style="5" customWidth="1"/>
    <col min="4" max="4" width="14.1640625" style="5" customWidth="1"/>
    <col min="5" max="5" width="12.1640625" style="5" customWidth="1"/>
    <col min="6" max="6" width="12.83203125" style="4" customWidth="1"/>
    <col min="7" max="7" width="14.5" style="4" customWidth="1"/>
    <col min="8" max="16384" width="10.83203125" style="4"/>
  </cols>
  <sheetData>
    <row r="6" spans="1:8" s="6" customFormat="1" ht="17">
      <c r="A6" s="440" t="s">
        <v>1</v>
      </c>
      <c r="B6" s="440"/>
      <c r="C6" s="440"/>
      <c r="D6" s="440"/>
      <c r="E6" s="440"/>
      <c r="F6" s="440"/>
      <c r="G6" s="440"/>
      <c r="H6" s="440"/>
    </row>
    <row r="7" spans="1:8" ht="15" customHeight="1">
      <c r="A7" s="106" t="s">
        <v>44</v>
      </c>
      <c r="B7" s="106"/>
      <c r="C7" s="106"/>
      <c r="D7" s="106"/>
      <c r="E7" s="106"/>
      <c r="F7" s="106"/>
      <c r="G7" s="106"/>
      <c r="H7" s="106"/>
    </row>
    <row r="8" spans="1:8" ht="15" customHeight="1">
      <c r="A8" s="106" t="s">
        <v>268</v>
      </c>
      <c r="B8" s="106"/>
      <c r="C8" s="106"/>
      <c r="D8" s="106"/>
      <c r="E8" s="106"/>
      <c r="F8" s="106"/>
      <c r="G8" s="106"/>
      <c r="H8" s="106"/>
    </row>
    <row r="9" spans="1:8" ht="15" customHeight="1">
      <c r="A9" s="106" t="s">
        <v>3</v>
      </c>
      <c r="B9" s="106"/>
      <c r="C9" s="106"/>
      <c r="D9" s="106"/>
      <c r="E9" s="106"/>
      <c r="F9" s="106"/>
      <c r="G9" s="106"/>
      <c r="H9" s="106"/>
    </row>
    <row r="10" spans="1:8" ht="15" customHeight="1">
      <c r="A10" s="107" t="s">
        <v>276</v>
      </c>
      <c r="B10" s="107"/>
      <c r="C10" s="107"/>
      <c r="D10" s="107"/>
      <c r="E10" s="107"/>
      <c r="F10" s="107"/>
      <c r="G10" s="107"/>
      <c r="H10" s="106"/>
    </row>
    <row r="11" spans="1:8">
      <c r="A11" s="441" t="s">
        <v>13</v>
      </c>
      <c r="B11" s="444"/>
      <c r="C11" s="444"/>
      <c r="D11" s="444"/>
      <c r="E11" s="444"/>
      <c r="F11" s="444"/>
      <c r="G11" s="444"/>
      <c r="H11" s="444"/>
    </row>
    <row r="12" spans="1:8" ht="20.25" customHeight="1">
      <c r="A12" s="442"/>
      <c r="B12" s="438" t="s">
        <v>43</v>
      </c>
      <c r="C12" s="439"/>
      <c r="D12" s="438" t="s">
        <v>41</v>
      </c>
      <c r="E12" s="439"/>
      <c r="F12" s="438" t="s">
        <v>42</v>
      </c>
      <c r="G12" s="439"/>
      <c r="H12" s="445" t="s">
        <v>11</v>
      </c>
    </row>
    <row r="13" spans="1:8" ht="17.25" customHeight="1">
      <c r="A13" s="443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435"/>
    </row>
    <row r="14" spans="1:8" ht="32">
      <c r="A14" s="105" t="s">
        <v>3</v>
      </c>
      <c r="B14" s="104">
        <v>641766.61200748873</v>
      </c>
      <c r="C14" s="103">
        <f>+B14/$H$14</f>
        <v>5.3190010887545103E-2</v>
      </c>
      <c r="D14" s="104">
        <v>2337914.4408490807</v>
      </c>
      <c r="E14" s="103">
        <f>+D14/$H$14</f>
        <v>0.19376778448153431</v>
      </c>
      <c r="F14" s="104">
        <v>9085866.6185721643</v>
      </c>
      <c r="G14" s="103">
        <f>+F14/$H$14</f>
        <v>0.75304220463092064</v>
      </c>
      <c r="H14" s="102">
        <f>+SUM(H15:H16)</f>
        <v>12065547.671428733</v>
      </c>
    </row>
    <row r="15" spans="1:8">
      <c r="A15" s="13" t="s">
        <v>4</v>
      </c>
      <c r="B15" s="15">
        <v>258863.04630857776</v>
      </c>
      <c r="C15" s="63">
        <f>+B15/$H$15</f>
        <v>5.6239958352299828E-2</v>
      </c>
      <c r="D15" s="15">
        <v>930380.48754586722</v>
      </c>
      <c r="E15" s="63">
        <f>+D15/$H$15</f>
        <v>0.20213221090274305</v>
      </c>
      <c r="F15" s="15">
        <v>3413587.867388797</v>
      </c>
      <c r="G15" s="63">
        <f>+F15/$H$15</f>
        <v>0.74162783074495719</v>
      </c>
      <c r="H15" s="16">
        <v>4602831.4012432415</v>
      </c>
    </row>
    <row r="16" spans="1:8">
      <c r="A16" s="101" t="s">
        <v>5</v>
      </c>
      <c r="B16" s="100">
        <v>382903.56569891091</v>
      </c>
      <c r="C16" s="99">
        <f>+B16/$H$16</f>
        <v>5.1308873583826277E-2</v>
      </c>
      <c r="D16" s="100">
        <v>1407533.9533032132</v>
      </c>
      <c r="E16" s="99">
        <f>+D16/$H$16</f>
        <v>0.18860879904097277</v>
      </c>
      <c r="F16" s="100">
        <v>5672278.7511833673</v>
      </c>
      <c r="G16" s="99">
        <f>+F16/$H$16</f>
        <v>0.76008232737520098</v>
      </c>
      <c r="H16" s="98">
        <v>7462716.2701854911</v>
      </c>
    </row>
    <row r="17" spans="1:8">
      <c r="A17" s="4" t="s">
        <v>30</v>
      </c>
      <c r="B17" s="9"/>
      <c r="C17" s="9"/>
      <c r="D17" s="9"/>
      <c r="E17" s="9"/>
      <c r="F17" s="9"/>
      <c r="G17" s="9"/>
    </row>
    <row r="18" spans="1:8">
      <c r="B18" s="9"/>
      <c r="C18" s="9"/>
      <c r="D18" s="9"/>
      <c r="E18" s="9"/>
      <c r="F18" s="9"/>
      <c r="G18" s="9"/>
    </row>
    <row r="19" spans="1:8">
      <c r="A19" s="436" t="s">
        <v>14</v>
      </c>
      <c r="B19" s="438" t="s">
        <v>43</v>
      </c>
      <c r="C19" s="439"/>
      <c r="D19" s="438" t="s">
        <v>41</v>
      </c>
      <c r="E19" s="439"/>
      <c r="F19" s="438" t="s">
        <v>42</v>
      </c>
      <c r="G19" s="439"/>
      <c r="H19" s="434" t="s">
        <v>11</v>
      </c>
    </row>
    <row r="20" spans="1:8">
      <c r="A20" s="437"/>
      <c r="B20" s="11" t="s">
        <v>29</v>
      </c>
      <c r="C20" s="12" t="s">
        <v>12</v>
      </c>
      <c r="D20" s="11" t="s">
        <v>29</v>
      </c>
      <c r="E20" s="12" t="s">
        <v>12</v>
      </c>
      <c r="F20" s="11" t="s">
        <v>29</v>
      </c>
      <c r="G20" s="12" t="s">
        <v>12</v>
      </c>
      <c r="H20" s="435"/>
    </row>
    <row r="21" spans="1:8" ht="16">
      <c r="A21" s="97" t="s">
        <v>15</v>
      </c>
      <c r="B21" s="96">
        <v>48067.495258297087</v>
      </c>
      <c r="C21" s="73">
        <f>+B21/$H$21</f>
        <v>8.5903749914277697E-2</v>
      </c>
      <c r="D21" s="96">
        <v>114189.40128510143</v>
      </c>
      <c r="E21" s="73">
        <f>+D21/$H$21</f>
        <v>0.20407341214982982</v>
      </c>
      <c r="F21" s="96">
        <v>397293.70871263579</v>
      </c>
      <c r="G21" s="73">
        <f>+F21/$H$21</f>
        <v>0.71002283793589249</v>
      </c>
      <c r="H21" s="72">
        <v>559550.60525603429</v>
      </c>
    </row>
    <row r="22" spans="1:8">
      <c r="A22" s="13" t="s">
        <v>16</v>
      </c>
      <c r="B22" s="15">
        <v>365827.76215240546</v>
      </c>
      <c r="C22" s="63">
        <f>+B22/$H$22</f>
        <v>5.1480096719343185E-2</v>
      </c>
      <c r="D22" s="15">
        <v>1308050.6264561599</v>
      </c>
      <c r="E22" s="63">
        <f>+D22/$H$22</f>
        <v>0.18407179479097874</v>
      </c>
      <c r="F22" s="15">
        <v>5432319.6464652289</v>
      </c>
      <c r="G22" s="63">
        <f>+F22/$H$22</f>
        <v>0.76444810848967804</v>
      </c>
      <c r="H22" s="16">
        <v>7106198.0350737944</v>
      </c>
    </row>
    <row r="23" spans="1:8">
      <c r="A23" s="101" t="s">
        <v>17</v>
      </c>
      <c r="B23" s="100">
        <v>227871.35459678574</v>
      </c>
      <c r="C23" s="99">
        <f>+B23/$H$23</f>
        <v>5.1791309781681269E-2</v>
      </c>
      <c r="D23" s="100">
        <v>915674.41310782079</v>
      </c>
      <c r="E23" s="99">
        <f>+D23/$H$23</f>
        <v>0.20811732686779436</v>
      </c>
      <c r="F23" s="100">
        <v>3256253.2633943227</v>
      </c>
      <c r="G23" s="99">
        <f>+F23/$H$23</f>
        <v>0.74009136335052439</v>
      </c>
      <c r="H23" s="98">
        <v>4399799.0310989292</v>
      </c>
    </row>
    <row r="24" spans="1:8">
      <c r="A24" s="4" t="s">
        <v>30</v>
      </c>
      <c r="F24" s="5"/>
      <c r="G24" s="5"/>
    </row>
    <row r="25" spans="1:8">
      <c r="F25" s="5"/>
      <c r="G25" s="5"/>
    </row>
    <row r="26" spans="1:8">
      <c r="A26" s="436" t="s">
        <v>18</v>
      </c>
      <c r="B26" s="438" t="s">
        <v>43</v>
      </c>
      <c r="C26" s="439"/>
      <c r="D26" s="438" t="s">
        <v>41</v>
      </c>
      <c r="E26" s="439"/>
      <c r="F26" s="438" t="s">
        <v>42</v>
      </c>
      <c r="G26" s="439"/>
      <c r="H26" s="434" t="s">
        <v>11</v>
      </c>
    </row>
    <row r="27" spans="1:8">
      <c r="A27" s="437"/>
      <c r="B27" s="11" t="s">
        <v>29</v>
      </c>
      <c r="C27" s="12" t="s">
        <v>12</v>
      </c>
      <c r="D27" s="11" t="s">
        <v>29</v>
      </c>
      <c r="E27" s="12" t="s">
        <v>12</v>
      </c>
      <c r="F27" s="11" t="s">
        <v>29</v>
      </c>
      <c r="G27" s="12" t="s">
        <v>12</v>
      </c>
      <c r="H27" s="435"/>
    </row>
    <row r="28" spans="1:8" ht="16">
      <c r="A28" s="97" t="s">
        <v>19</v>
      </c>
      <c r="B28" s="96">
        <v>56406.582964970876</v>
      </c>
      <c r="C28" s="73">
        <f>+B28/$H$28</f>
        <v>4.2141142241766773E-2</v>
      </c>
      <c r="D28" s="96">
        <v>179061.12982698163</v>
      </c>
      <c r="E28" s="73">
        <f>+D28/$H$28</f>
        <v>0.13377588475260682</v>
      </c>
      <c r="F28" s="96">
        <v>1103048.0455461163</v>
      </c>
      <c r="G28" s="73">
        <f>+F28/$H$28</f>
        <v>0.82408297300562638</v>
      </c>
      <c r="H28" s="109">
        <v>1338515.7583380688</v>
      </c>
    </row>
    <row r="29" spans="1:8">
      <c r="A29" s="13" t="s">
        <v>20</v>
      </c>
      <c r="B29" s="15">
        <v>135843.24944536149</v>
      </c>
      <c r="C29" s="63">
        <f>+B29/$H$29</f>
        <v>4.0533452260652636E-2</v>
      </c>
      <c r="D29" s="15">
        <v>480035.35987500352</v>
      </c>
      <c r="E29" s="63">
        <f>+D29/$H$29</f>
        <v>0.14323487123844753</v>
      </c>
      <c r="F29" s="15">
        <v>2735507.5142156682</v>
      </c>
      <c r="G29" s="63">
        <f>+F29/$H$29</f>
        <v>0.81623167650089989</v>
      </c>
      <c r="H29" s="23">
        <v>3351386.1235360331</v>
      </c>
    </row>
    <row r="30" spans="1:8">
      <c r="A30" s="95" t="s">
        <v>21</v>
      </c>
      <c r="B30" s="87">
        <v>197743.1108295584</v>
      </c>
      <c r="C30" s="94">
        <f>+B30/$H$30</f>
        <v>4.9806930741871092E-2</v>
      </c>
      <c r="D30" s="87">
        <v>696137.11091031425</v>
      </c>
      <c r="E30" s="94">
        <f>+D30/$H$30</f>
        <v>0.17534088911871951</v>
      </c>
      <c r="F30" s="87">
        <v>3076312.4378797272</v>
      </c>
      <c r="G30" s="94">
        <f>+F30/$H$30</f>
        <v>0.77485218013940949</v>
      </c>
      <c r="H30" s="109">
        <v>3970192.6596195996</v>
      </c>
    </row>
    <row r="31" spans="1:8">
      <c r="A31" s="13" t="s">
        <v>22</v>
      </c>
      <c r="B31" s="15">
        <v>110205.42998361646</v>
      </c>
      <c r="C31" s="63">
        <f>+B31/$H$31</f>
        <v>8.0429209555704956E-2</v>
      </c>
      <c r="D31" s="15">
        <v>286342.35954772797</v>
      </c>
      <c r="E31" s="63">
        <f>+D31/$H$31</f>
        <v>0.20897599731848959</v>
      </c>
      <c r="F31" s="15">
        <v>973668.71007615968</v>
      </c>
      <c r="G31" s="63">
        <f>+F31/$H$31</f>
        <v>0.71059479312580542</v>
      </c>
      <c r="H31" s="23">
        <v>1370216.4996075041</v>
      </c>
    </row>
    <row r="32" spans="1:8">
      <c r="A32" s="101" t="s">
        <v>23</v>
      </c>
      <c r="B32" s="100">
        <v>141568.23878398162</v>
      </c>
      <c r="C32" s="99">
        <f>+B32/$H$32</f>
        <v>6.9642104328996521E-2</v>
      </c>
      <c r="D32" s="100">
        <v>694600.81069177366</v>
      </c>
      <c r="E32" s="99">
        <f>+D32/$H$32</f>
        <v>0.3416971387135424</v>
      </c>
      <c r="F32" s="100">
        <v>1196627.6350586263</v>
      </c>
      <c r="G32" s="99">
        <f>+F32/$H$32</f>
        <v>0.58866075695746112</v>
      </c>
      <c r="H32" s="98">
        <v>2032796.6845343816</v>
      </c>
    </row>
    <row r="33" spans="1:11">
      <c r="A33" s="4" t="s">
        <v>30</v>
      </c>
      <c r="F33" s="5"/>
      <c r="G33" s="5"/>
      <c r="J33" s="22"/>
      <c r="K33" s="22"/>
    </row>
    <row r="34" spans="1:11">
      <c r="F34" s="5"/>
      <c r="G34" s="5"/>
    </row>
    <row r="35" spans="1:11">
      <c r="A35" s="436" t="s">
        <v>24</v>
      </c>
      <c r="B35" s="438" t="s">
        <v>43</v>
      </c>
      <c r="C35" s="439"/>
      <c r="D35" s="438" t="s">
        <v>41</v>
      </c>
      <c r="E35" s="439"/>
      <c r="F35" s="438" t="s">
        <v>42</v>
      </c>
      <c r="G35" s="439"/>
      <c r="H35" s="434" t="s">
        <v>11</v>
      </c>
    </row>
    <row r="36" spans="1:11">
      <c r="A36" s="437"/>
      <c r="B36" s="11" t="s">
        <v>29</v>
      </c>
      <c r="C36" s="12" t="s">
        <v>12</v>
      </c>
      <c r="D36" s="11" t="s">
        <v>29</v>
      </c>
      <c r="E36" s="12" t="s">
        <v>12</v>
      </c>
      <c r="F36" s="11" t="s">
        <v>29</v>
      </c>
      <c r="G36" s="12" t="s">
        <v>12</v>
      </c>
      <c r="H36" s="435"/>
    </row>
    <row r="37" spans="1:11" ht="16">
      <c r="A37" s="97" t="s">
        <v>25</v>
      </c>
      <c r="B37" s="96">
        <v>72877.517306606795</v>
      </c>
      <c r="C37" s="73">
        <f>+B37/$H$37</f>
        <v>5.7256179749346194E-2</v>
      </c>
      <c r="D37" s="96">
        <v>316787.4810547852</v>
      </c>
      <c r="E37" s="73">
        <f>+D37/$H$37</f>
        <v>0.24888390312894287</v>
      </c>
      <c r="F37" s="96">
        <v>883167.3426303938</v>
      </c>
      <c r="G37" s="73">
        <f>+F37/$H$37</f>
        <v>0.69385991712171091</v>
      </c>
      <c r="H37" s="109">
        <v>1272832.3409917857</v>
      </c>
    </row>
    <row r="38" spans="1:11">
      <c r="A38" s="13" t="s">
        <v>26</v>
      </c>
      <c r="B38" s="15">
        <v>188814.79401735298</v>
      </c>
      <c r="C38" s="63">
        <f>+B38/$H$38</f>
        <v>7.3938324248297119E-2</v>
      </c>
      <c r="D38" s="15">
        <v>571261.08989593503</v>
      </c>
      <c r="E38" s="63">
        <f>+D38/$H$38</f>
        <v>0.22370115601894716</v>
      </c>
      <c r="F38" s="15">
        <v>1793603.766484004</v>
      </c>
      <c r="G38" s="63">
        <f>+F38/$H$38</f>
        <v>0.70236051973275582</v>
      </c>
      <c r="H38" s="23">
        <v>2553679.6503972919</v>
      </c>
    </row>
    <row r="39" spans="1:11">
      <c r="A39" s="95" t="s">
        <v>27</v>
      </c>
      <c r="B39" s="87">
        <v>200961.9771127126</v>
      </c>
      <c r="C39" s="94">
        <f>+B39/$H$39</f>
        <v>7.2012673769239338E-2</v>
      </c>
      <c r="D39" s="87">
        <v>542982.54959092557</v>
      </c>
      <c r="E39" s="94">
        <f>+D39/$H$39</f>
        <v>0.19457225574642112</v>
      </c>
      <c r="F39" s="87">
        <v>2046702.8217989912</v>
      </c>
      <c r="G39" s="94">
        <f>+F39/$H$39</f>
        <v>0.73341507048433952</v>
      </c>
      <c r="H39" s="109">
        <v>2790647.3485026294</v>
      </c>
    </row>
    <row r="40" spans="1:11">
      <c r="A40" s="14" t="s">
        <v>28</v>
      </c>
      <c r="B40" s="19">
        <v>179112.32357081628</v>
      </c>
      <c r="C40" s="64">
        <f>+B40/$H$40</f>
        <v>3.2874368101491011E-2</v>
      </c>
      <c r="D40" s="19">
        <v>906883.32030743652</v>
      </c>
      <c r="E40" s="64">
        <f>+D40/$H$40</f>
        <v>0.16644983160581736</v>
      </c>
      <c r="F40" s="19">
        <v>4362392.6876587626</v>
      </c>
      <c r="G40" s="64">
        <f>+F40/$H$40</f>
        <v>0.80067580029269159</v>
      </c>
      <c r="H40" s="17">
        <v>5448388.3315370157</v>
      </c>
    </row>
    <row r="41" spans="1:11">
      <c r="A41" s="4" t="s">
        <v>30</v>
      </c>
      <c r="J41" s="22"/>
      <c r="K41" s="22"/>
    </row>
    <row r="42" spans="1:11">
      <c r="J42" s="22"/>
      <c r="K42" s="22"/>
    </row>
    <row r="43" spans="1:11">
      <c r="A43" s="436" t="s">
        <v>269</v>
      </c>
      <c r="B43" s="438" t="s">
        <v>43</v>
      </c>
      <c r="C43" s="439"/>
      <c r="D43" s="438" t="s">
        <v>41</v>
      </c>
      <c r="E43" s="439"/>
      <c r="F43" s="438" t="s">
        <v>42</v>
      </c>
      <c r="G43" s="439"/>
      <c r="H43" s="434" t="s">
        <v>11</v>
      </c>
      <c r="J43" s="22"/>
      <c r="K43" s="22"/>
    </row>
    <row r="44" spans="1:11">
      <c r="A44" s="437"/>
      <c r="B44" s="77" t="s">
        <v>29</v>
      </c>
      <c r="C44" s="76" t="s">
        <v>12</v>
      </c>
      <c r="D44" s="77" t="s">
        <v>29</v>
      </c>
      <c r="E44" s="76" t="s">
        <v>12</v>
      </c>
      <c r="F44" s="77" t="s">
        <v>29</v>
      </c>
      <c r="G44" s="76" t="s">
        <v>12</v>
      </c>
      <c r="H44" s="435"/>
      <c r="J44" s="22"/>
      <c r="K44" s="22"/>
    </row>
    <row r="45" spans="1:11" ht="16">
      <c r="A45" s="75" t="s">
        <v>242</v>
      </c>
      <c r="B45" s="74">
        <v>547790.78247524647</v>
      </c>
      <c r="C45" s="73">
        <f>+B45/$H$45</f>
        <v>5.7666076693585894E-2</v>
      </c>
      <c r="D45" s="74">
        <v>2044035.0278972483</v>
      </c>
      <c r="E45" s="73">
        <f>+D45/$H$45</f>
        <v>0.2151760935999778</v>
      </c>
      <c r="F45" s="74">
        <v>6907533.499018088</v>
      </c>
      <c r="G45" s="73">
        <f>+F45/$H$45</f>
        <v>0.72715782970643639</v>
      </c>
      <c r="H45" s="72">
        <v>9499359.3093905821</v>
      </c>
      <c r="J45" s="22"/>
      <c r="K45" s="22"/>
    </row>
    <row r="46" spans="1:11">
      <c r="A46" s="71" t="s">
        <v>260</v>
      </c>
      <c r="B46" s="19">
        <v>93975.829532242322</v>
      </c>
      <c r="C46" s="64">
        <f>+B46/$H$46</f>
        <v>3.6620783930920373E-2</v>
      </c>
      <c r="D46" s="19">
        <v>293879.41295183316</v>
      </c>
      <c r="E46" s="64">
        <f>+D46/$H$46</f>
        <v>0.11451981362678389</v>
      </c>
      <c r="F46" s="19">
        <v>2178333.1195540954</v>
      </c>
      <c r="G46" s="64">
        <f>+F46/$H$46</f>
        <v>0.84885940244229574</v>
      </c>
      <c r="H46" s="17">
        <v>2566188.3620381709</v>
      </c>
      <c r="J46" s="22"/>
      <c r="K46" s="22"/>
    </row>
    <row r="47" spans="1:11">
      <c r="A47" s="4" t="s">
        <v>30</v>
      </c>
      <c r="J47" s="22"/>
      <c r="K47" s="22"/>
    </row>
    <row r="49" spans="1:15">
      <c r="A49" s="436" t="s">
        <v>240</v>
      </c>
      <c r="B49" s="438" t="s">
        <v>43</v>
      </c>
      <c r="C49" s="439"/>
      <c r="D49" s="438" t="s">
        <v>41</v>
      </c>
      <c r="E49" s="439"/>
      <c r="F49" s="438" t="s">
        <v>42</v>
      </c>
      <c r="G49" s="439"/>
      <c r="H49" s="434" t="s">
        <v>11</v>
      </c>
    </row>
    <row r="50" spans="1:15">
      <c r="A50" s="437"/>
      <c r="B50" s="77" t="s">
        <v>29</v>
      </c>
      <c r="C50" s="76" t="s">
        <v>12</v>
      </c>
      <c r="D50" s="77" t="s">
        <v>29</v>
      </c>
      <c r="E50" s="76" t="s">
        <v>12</v>
      </c>
      <c r="F50" s="77" t="s">
        <v>29</v>
      </c>
      <c r="G50" s="76" t="s">
        <v>12</v>
      </c>
      <c r="H50" s="435"/>
    </row>
    <row r="51" spans="1:15" ht="16">
      <c r="A51" s="75" t="s">
        <v>211</v>
      </c>
      <c r="B51" s="74">
        <v>4542.6036262512207</v>
      </c>
      <c r="C51" s="73">
        <f>+B51/$H$51</f>
        <v>2.997520060160587E-2</v>
      </c>
      <c r="D51" s="74">
        <v>26491.926574707031</v>
      </c>
      <c r="E51" s="73">
        <f>+D51/$H$51</f>
        <v>0.17481182131120424</v>
      </c>
      <c r="F51" s="74">
        <v>120510.86516189575</v>
      </c>
      <c r="G51" s="73">
        <f>+F51/$H$51</f>
        <v>0.79521297808718994</v>
      </c>
      <c r="H51" s="72">
        <v>151545.395362854</v>
      </c>
      <c r="L51" s="21"/>
      <c r="M51" s="21"/>
    </row>
    <row r="52" spans="1:15">
      <c r="A52" s="90" t="s">
        <v>225</v>
      </c>
      <c r="B52" s="89">
        <v>3334.4050903320312</v>
      </c>
      <c r="C52" s="63">
        <f>+B52/$H$52</f>
        <v>4.4933195960388623E-3</v>
      </c>
      <c r="D52" s="89">
        <v>107234.79889678955</v>
      </c>
      <c r="E52" s="63">
        <f>+D52/$H$52</f>
        <v>0.14450560451017386</v>
      </c>
      <c r="F52" s="89">
        <v>631511.34894561768</v>
      </c>
      <c r="G52" s="63">
        <f>+F52/$H$52</f>
        <v>0.85100107589378726</v>
      </c>
      <c r="H52" s="16">
        <v>742080.55293273926</v>
      </c>
      <c r="L52" s="21"/>
      <c r="M52" s="21"/>
      <c r="N52" s="21"/>
      <c r="O52" s="21"/>
    </row>
    <row r="53" spans="1:15">
      <c r="A53" s="88" t="s">
        <v>265</v>
      </c>
      <c r="B53" s="87">
        <v>154604.47534179688</v>
      </c>
      <c r="C53" s="86">
        <f>+B53/$H$53</f>
        <v>3.6703701330877296E-2</v>
      </c>
      <c r="D53" s="87">
        <v>665518.81945800781</v>
      </c>
      <c r="E53" s="86">
        <f>+D53/$H$53</f>
        <v>0.15799674573107908</v>
      </c>
      <c r="F53" s="87">
        <v>3392107.8899536133</v>
      </c>
      <c r="G53" s="86">
        <f>+F53/$H$53</f>
        <v>0.80529955293804356</v>
      </c>
      <c r="H53" s="85">
        <v>4212231.184753418</v>
      </c>
      <c r="L53" s="22"/>
      <c r="M53" s="21"/>
    </row>
    <row r="54" spans="1:15">
      <c r="A54" s="90" t="s">
        <v>224</v>
      </c>
      <c r="B54" s="89">
        <v>1543.4261627197266</v>
      </c>
      <c r="C54" s="63">
        <f>+B54/$H$54</f>
        <v>2.9620381443043286E-3</v>
      </c>
      <c r="D54" s="89">
        <v>87084.490211486816</v>
      </c>
      <c r="E54" s="63">
        <f>+D54/$H$54</f>
        <v>0.16712660962619827</v>
      </c>
      <c r="F54" s="89">
        <v>432441.0528717041</v>
      </c>
      <c r="G54" s="63">
        <f>+F54/$H$54</f>
        <v>0.82991135222949741</v>
      </c>
      <c r="H54" s="16">
        <v>521068.96924591064</v>
      </c>
      <c r="L54" s="21"/>
      <c r="M54" s="21"/>
      <c r="N54" s="21"/>
      <c r="O54" s="21"/>
    </row>
    <row r="55" spans="1:15" ht="16">
      <c r="A55" s="93" t="s">
        <v>262</v>
      </c>
      <c r="B55" s="92">
        <v>29422.150787353516</v>
      </c>
      <c r="C55" s="86">
        <f>+B55/$H$55</f>
        <v>2.3302744444225292E-2</v>
      </c>
      <c r="D55" s="92">
        <v>335677.12869262695</v>
      </c>
      <c r="E55" s="86">
        <f>+D55/$H$55</f>
        <v>0.26586086116647245</v>
      </c>
      <c r="F55" s="92">
        <v>897505.25440979004</v>
      </c>
      <c r="G55" s="86">
        <f>+F55/$H$55</f>
        <v>0.71083639438930224</v>
      </c>
      <c r="H55" s="85">
        <v>1262604.5338897705</v>
      </c>
      <c r="M55" s="21"/>
      <c r="N55" s="21"/>
      <c r="O55" s="21"/>
    </row>
    <row r="56" spans="1:15">
      <c r="A56" s="90" t="s">
        <v>213</v>
      </c>
      <c r="B56" s="89">
        <v>3314.9363861083984</v>
      </c>
      <c r="C56" s="63">
        <f>+B56/$H$56</f>
        <v>7.893266903518624E-3</v>
      </c>
      <c r="D56" s="89">
        <v>23314.166030883789</v>
      </c>
      <c r="E56" s="63">
        <f>+D56/$H$56</f>
        <v>5.5513866234625106E-2</v>
      </c>
      <c r="F56" s="89">
        <v>393341.03499603271</v>
      </c>
      <c r="G56" s="63">
        <f>+F56/$H$56</f>
        <v>0.93659286686185628</v>
      </c>
      <c r="H56" s="16">
        <v>419970.1374130249</v>
      </c>
      <c r="L56" s="21"/>
      <c r="M56" s="21"/>
      <c r="N56" s="21"/>
      <c r="O56" s="21"/>
    </row>
    <row r="57" spans="1:15">
      <c r="A57" s="88" t="s">
        <v>264</v>
      </c>
      <c r="B57" s="87">
        <v>1311.6089935302734</v>
      </c>
      <c r="C57" s="86">
        <f>+B57/$H$57</f>
        <v>3.4398156642802746E-3</v>
      </c>
      <c r="D57" s="87">
        <v>42469.781272888184</v>
      </c>
      <c r="E57" s="86">
        <f>+D57/$H$57</f>
        <v>0.11138092190709423</v>
      </c>
      <c r="F57" s="87">
        <v>337520.72634124756</v>
      </c>
      <c r="G57" s="86">
        <f>+F57/$H$57</f>
        <v>0.88517926242862555</v>
      </c>
      <c r="H57" s="85">
        <v>381302.11660766602</v>
      </c>
      <c r="L57" s="21"/>
      <c r="M57" s="21"/>
      <c r="N57" s="22"/>
      <c r="O57" s="21"/>
    </row>
    <row r="58" spans="1:15">
      <c r="A58" s="90" t="s">
        <v>214</v>
      </c>
      <c r="B58" s="89">
        <v>122.13494873046875</v>
      </c>
      <c r="C58" s="63">
        <f>+B58/$H$58</f>
        <v>1.4781097302139178E-3</v>
      </c>
      <c r="D58" s="89">
        <v>7652.1236801147461</v>
      </c>
      <c r="E58" s="63">
        <f>+D58/$H$58</f>
        <v>9.260804205468412E-2</v>
      </c>
      <c r="F58" s="89">
        <v>74854.890096664429</v>
      </c>
      <c r="G58" s="63">
        <f>+F58/$H$58</f>
        <v>0.90591384821510201</v>
      </c>
      <c r="H58" s="16">
        <v>82629.148725509644</v>
      </c>
      <c r="L58" s="21"/>
      <c r="M58" s="21"/>
      <c r="N58" s="21"/>
      <c r="O58" s="21"/>
    </row>
    <row r="59" spans="1:15" ht="16">
      <c r="A59" s="93" t="s">
        <v>229</v>
      </c>
      <c r="B59" s="92">
        <v>4161.4340972900391</v>
      </c>
      <c r="C59" s="86">
        <f>+B59/$H$59</f>
        <v>1.5303462474181628E-2</v>
      </c>
      <c r="D59" s="92">
        <v>97931.804233551025</v>
      </c>
      <c r="E59" s="86">
        <f>+D59/$H$59</f>
        <v>0.36013923471550657</v>
      </c>
      <c r="F59" s="92">
        <v>169834.37963867188</v>
      </c>
      <c r="G59" s="86">
        <f>+F59/$H$59</f>
        <v>0.62455730281031174</v>
      </c>
      <c r="H59" s="85">
        <v>271927.61796951294</v>
      </c>
      <c r="M59" s="21"/>
      <c r="N59" s="21"/>
      <c r="O59" s="21"/>
    </row>
    <row r="60" spans="1:15">
      <c r="A60" s="90" t="s">
        <v>226</v>
      </c>
      <c r="B60" s="89">
        <v>4362.4100227355957</v>
      </c>
      <c r="C60" s="63">
        <f>+B60/$H$60</f>
        <v>2.0397762401115765E-2</v>
      </c>
      <c r="D60" s="89">
        <v>39204.527088165283</v>
      </c>
      <c r="E60" s="63">
        <f>+D60/$H$60</f>
        <v>0.18331257823652103</v>
      </c>
      <c r="F60" s="89">
        <v>170300.14972686768</v>
      </c>
      <c r="G60" s="63">
        <f>+F60/$H$60</f>
        <v>0.79628965936236318</v>
      </c>
      <c r="H60" s="16">
        <v>213867.08683776855</v>
      </c>
      <c r="M60" s="21"/>
      <c r="N60" s="21"/>
      <c r="O60" s="21"/>
    </row>
    <row r="61" spans="1:15">
      <c r="A61" s="88" t="s">
        <v>266</v>
      </c>
      <c r="B61" s="87">
        <v>280337.45385742188</v>
      </c>
      <c r="C61" s="86">
        <f>+B61/$H$61</f>
        <v>0.1478381436377568</v>
      </c>
      <c r="D61" s="87">
        <v>293084.84483337402</v>
      </c>
      <c r="E61" s="86">
        <f>+D61/$H$61</f>
        <v>0.15456057973103718</v>
      </c>
      <c r="F61" s="87">
        <v>1322823.4668426514</v>
      </c>
      <c r="G61" s="86">
        <f>+F61/$H$61</f>
        <v>0.69760127663120597</v>
      </c>
      <c r="H61" s="85">
        <v>1896245.7655334473</v>
      </c>
      <c r="L61" s="21"/>
      <c r="M61" s="21"/>
      <c r="N61" s="21"/>
      <c r="O61" s="21"/>
    </row>
    <row r="62" spans="1:15">
      <c r="A62" s="90" t="s">
        <v>228</v>
      </c>
      <c r="B62" s="89">
        <v>6793.9772033691406</v>
      </c>
      <c r="C62" s="63">
        <f>+B62/$H$62</f>
        <v>4.4205809648011012E-2</v>
      </c>
      <c r="D62" s="89">
        <v>10377.970924377441</v>
      </c>
      <c r="E62" s="63">
        <f>+D62/$H$62</f>
        <v>6.7525485217718895E-2</v>
      </c>
      <c r="F62" s="89">
        <v>136517.74237823486</v>
      </c>
      <c r="G62" s="63">
        <f>+F62/$H$62</f>
        <v>0.88826870513427014</v>
      </c>
      <c r="H62" s="16">
        <v>153689.69050598145</v>
      </c>
      <c r="L62" s="21"/>
      <c r="M62" s="21"/>
      <c r="N62" s="21"/>
      <c r="O62" s="21"/>
    </row>
    <row r="63" spans="1:15" ht="16">
      <c r="A63" s="93" t="s">
        <v>217</v>
      </c>
      <c r="B63" s="92">
        <v>3242.1163368225098</v>
      </c>
      <c r="C63" s="86">
        <f>+B63/$H$63</f>
        <v>2.0208247258166383E-2</v>
      </c>
      <c r="D63" s="92">
        <v>13250.112159729004</v>
      </c>
      <c r="E63" s="86">
        <f>+D63/$H$63</f>
        <v>8.2588505440450932E-2</v>
      </c>
      <c r="F63" s="92">
        <v>143943.0777130127</v>
      </c>
      <c r="G63" s="86">
        <f>+F63/$H$63</f>
        <v>0.89720324730138268</v>
      </c>
      <c r="H63" s="85">
        <v>160435.30620956421</v>
      </c>
      <c r="L63" s="21"/>
      <c r="M63" s="21"/>
      <c r="N63" s="21"/>
      <c r="O63" s="21"/>
    </row>
    <row r="64" spans="1:15">
      <c r="A64" s="90" t="s">
        <v>218</v>
      </c>
      <c r="B64" s="89">
        <v>1321.4111251831055</v>
      </c>
      <c r="C64" s="63">
        <f>+B64/$H$64</f>
        <v>7.1559385024832344E-3</v>
      </c>
      <c r="D64" s="89">
        <v>11560.077507019043</v>
      </c>
      <c r="E64" s="63">
        <f>+D64/$H$64</f>
        <v>6.260216986799258E-2</v>
      </c>
      <c r="F64" s="89">
        <v>171777.88549804688</v>
      </c>
      <c r="G64" s="63">
        <f>+F64/$H$64</f>
        <v>0.9302418916295242</v>
      </c>
      <c r="H64" s="16">
        <v>184659.37413024902</v>
      </c>
      <c r="L64" s="21"/>
      <c r="M64" s="21"/>
      <c r="N64" s="21"/>
      <c r="O64" s="21"/>
    </row>
    <row r="65" spans="1:15">
      <c r="A65" s="88" t="s">
        <v>263</v>
      </c>
      <c r="B65" s="87">
        <v>14156.928741455078</v>
      </c>
      <c r="C65" s="86">
        <f>+B65/$H$65</f>
        <v>4.4551834469769042E-2</v>
      </c>
      <c r="D65" s="87">
        <v>47241.727989196777</v>
      </c>
      <c r="E65" s="86">
        <f>+D65/$H$65</f>
        <v>0.14866965030892879</v>
      </c>
      <c r="F65" s="87">
        <v>256364.43675231934</v>
      </c>
      <c r="G65" s="86">
        <f>+F65/$H$65</f>
        <v>0.80677851522130217</v>
      </c>
      <c r="H65" s="85">
        <v>317763.09348297119</v>
      </c>
      <c r="L65" s="21"/>
      <c r="M65" s="21"/>
      <c r="N65" s="21"/>
      <c r="O65" s="21"/>
    </row>
    <row r="66" spans="1:15">
      <c r="A66" s="90" t="s">
        <v>209</v>
      </c>
      <c r="B66" s="89">
        <v>3632.2734680175781</v>
      </c>
      <c r="C66" s="63">
        <f>+B66/$H$66</f>
        <v>2.9084012101325364E-2</v>
      </c>
      <c r="D66" s="89">
        <v>13549.030626296997</v>
      </c>
      <c r="E66" s="63">
        <f>+D66/$H$66</f>
        <v>0.10848857448817585</v>
      </c>
      <c r="F66" s="89">
        <v>107707.70555686951</v>
      </c>
      <c r="G66" s="63">
        <f>+F66/$H$66</f>
        <v>0.86242741341049878</v>
      </c>
      <c r="H66" s="16">
        <v>124889.00965118408</v>
      </c>
      <c r="L66" s="21"/>
      <c r="M66" s="21"/>
      <c r="N66" s="21"/>
      <c r="O66" s="21"/>
    </row>
    <row r="67" spans="1:15" ht="16">
      <c r="A67" s="93" t="s">
        <v>210</v>
      </c>
      <c r="B67" s="92">
        <v>32.051120758056641</v>
      </c>
      <c r="C67" s="86">
        <f>+B67/$H$67</f>
        <v>7.5628335959494611E-4</v>
      </c>
      <c r="D67" s="92">
        <v>4584.8544216156006</v>
      </c>
      <c r="E67" s="86">
        <f>+D67/$H$67</f>
        <v>0.1081849565076935</v>
      </c>
      <c r="F67" s="92">
        <v>37762.87229013443</v>
      </c>
      <c r="G67" s="86">
        <f>+F67/$H$67</f>
        <v>0.89105876013271157</v>
      </c>
      <c r="H67" s="85">
        <v>42379.777832508087</v>
      </c>
      <c r="L67" s="21"/>
      <c r="M67" s="21"/>
      <c r="N67" s="22"/>
      <c r="O67" s="22"/>
    </row>
    <row r="68" spans="1:15">
      <c r="A68" s="90" t="s">
        <v>219</v>
      </c>
      <c r="B68" s="89">
        <v>9405.872106552124</v>
      </c>
      <c r="C68" s="63">
        <f>+B68/$H$68</f>
        <v>9.0572062151336535E-2</v>
      </c>
      <c r="D68" s="89">
        <v>10751.220840454102</v>
      </c>
      <c r="E68" s="63">
        <f>+D68/$H$68</f>
        <v>0.10352684271414161</v>
      </c>
      <c r="F68" s="89">
        <v>83692.503530502319</v>
      </c>
      <c r="G68" s="63">
        <f>+F68/$H$68</f>
        <v>0.80590109513452191</v>
      </c>
      <c r="H68" s="16">
        <v>103849.59647750854</v>
      </c>
      <c r="L68" s="21"/>
      <c r="M68" s="21"/>
      <c r="N68" s="21"/>
      <c r="O68" s="21"/>
    </row>
    <row r="69" spans="1:15">
      <c r="A69" s="88" t="s">
        <v>227</v>
      </c>
      <c r="B69" s="87">
        <v>13150.655866622925</v>
      </c>
      <c r="C69" s="86">
        <f>+B69/$H$69</f>
        <v>6.393902249570424E-2</v>
      </c>
      <c r="D69" s="87">
        <v>47225.418785095215</v>
      </c>
      <c r="E69" s="86">
        <f>+D69/$H$69</f>
        <v>0.22961190260730874</v>
      </c>
      <c r="F69" s="87">
        <v>145298.88491630554</v>
      </c>
      <c r="G69" s="86">
        <f>+F69/$H$69</f>
        <v>0.70644907489698705</v>
      </c>
      <c r="H69" s="85">
        <v>205674.95956802368</v>
      </c>
      <c r="L69" s="21"/>
      <c r="M69" s="21"/>
      <c r="N69" s="21"/>
      <c r="O69" s="21"/>
    </row>
    <row r="70" spans="1:15">
      <c r="A70" s="90" t="s">
        <v>220</v>
      </c>
      <c r="B70" s="89">
        <v>7707.2825927734375</v>
      </c>
      <c r="C70" s="63">
        <f>+B70/$H$70</f>
        <v>6.6665716509338932E-2</v>
      </c>
      <c r="D70" s="89">
        <v>14107.722904205322</v>
      </c>
      <c r="E70" s="63">
        <f>+D70/$H$70</f>
        <v>0.12202763352752889</v>
      </c>
      <c r="F70" s="89">
        <v>93795.881122589111</v>
      </c>
      <c r="G70" s="63">
        <f>+F70/$H$70</f>
        <v>0.81130664996313218</v>
      </c>
      <c r="H70" s="16">
        <v>115610.88661956787</v>
      </c>
      <c r="L70" s="21"/>
      <c r="M70" s="21"/>
      <c r="N70" s="21"/>
      <c r="O70" s="21"/>
    </row>
    <row r="71" spans="1:15" ht="16">
      <c r="A71" s="93" t="s">
        <v>221</v>
      </c>
      <c r="B71" s="92">
        <v>4746.9785766601562</v>
      </c>
      <c r="C71" s="86">
        <f>+B71/$H$71</f>
        <v>4.8746591269976235E-2</v>
      </c>
      <c r="D71" s="92">
        <v>27777.563219070435</v>
      </c>
      <c r="E71" s="86">
        <f>+D71/$H$71</f>
        <v>0.28524702583946193</v>
      </c>
      <c r="F71" s="92">
        <v>64856.186845779419</v>
      </c>
      <c r="G71" s="86">
        <f>+F71/$H$71</f>
        <v>0.66600638289056191</v>
      </c>
      <c r="H71" s="85">
        <v>97380.72864151001</v>
      </c>
      <c r="L71" s="21"/>
      <c r="M71" s="22"/>
      <c r="N71" s="21"/>
    </row>
    <row r="72" spans="1:15">
      <c r="A72" s="90" t="s">
        <v>222</v>
      </c>
      <c r="B72" s="89">
        <v>1409.3744659423828</v>
      </c>
      <c r="C72" s="63">
        <f>+B72/$H$72</f>
        <v>7.8625985873679027E-3</v>
      </c>
      <c r="D72" s="89">
        <v>38780.80163192749</v>
      </c>
      <c r="E72" s="63">
        <f>+D72/$H$72</f>
        <v>0.21634979453406203</v>
      </c>
      <c r="F72" s="89">
        <v>139060.29056167603</v>
      </c>
      <c r="G72" s="63">
        <f>+F72/$H$72</f>
        <v>0.77578760687857007</v>
      </c>
      <c r="H72" s="16">
        <v>179250.4666595459</v>
      </c>
      <c r="L72" s="21"/>
      <c r="M72" s="21"/>
      <c r="N72" s="22"/>
      <c r="O72" s="21"/>
    </row>
    <row r="73" spans="1:15">
      <c r="A73" s="88" t="s">
        <v>223</v>
      </c>
      <c r="B73" s="87">
        <v>7277.3668060302734</v>
      </c>
      <c r="C73" s="86">
        <f>+B73/$H$73</f>
        <v>2.9777548132643248E-2</v>
      </c>
      <c r="D73" s="87">
        <v>28383.899425506592</v>
      </c>
      <c r="E73" s="86">
        <f>+D73/$H$73</f>
        <v>0.11614131235418335</v>
      </c>
      <c r="F73" s="87">
        <v>208729.80228805542</v>
      </c>
      <c r="G73" s="86">
        <f>+F73/$H$73</f>
        <v>0.85408113951317344</v>
      </c>
      <c r="H73" s="85">
        <v>244391.06851959229</v>
      </c>
      <c r="L73" s="21"/>
      <c r="M73" s="21"/>
      <c r="N73" s="21"/>
      <c r="O73" s="21"/>
    </row>
    <row r="74" spans="1:15" s="110" customFormat="1">
      <c r="A74" s="116" t="s">
        <v>261</v>
      </c>
      <c r="B74" s="117">
        <f>+SUM(B51:B73)</f>
        <v>559933.32772445679</v>
      </c>
      <c r="C74" s="114">
        <f>+B74/$H$74</f>
        <v>4.6331207475618363E-2</v>
      </c>
      <c r="D74" s="117">
        <f>+SUM(D51:D73)</f>
        <v>1993254.8114070892</v>
      </c>
      <c r="E74" s="114">
        <f>+D74/$H$74</f>
        <v>0.16493017587358508</v>
      </c>
      <c r="F74" s="117">
        <f>+SUM(F51:F73)</f>
        <v>9532258.328438282</v>
      </c>
      <c r="G74" s="114">
        <f>+F74/$H$74</f>
        <v>0.78873861665079659</v>
      </c>
      <c r="H74" s="113">
        <v>12085446.467569828</v>
      </c>
      <c r="J74" s="4"/>
      <c r="K74" s="4"/>
      <c r="L74" s="21"/>
      <c r="M74" s="4"/>
      <c r="N74" s="4"/>
      <c r="O74" s="22"/>
    </row>
    <row r="75" spans="1:15">
      <c r="A75" s="4" t="s">
        <v>30</v>
      </c>
    </row>
    <row r="76" spans="1:15">
      <c r="A76" s="4" t="s">
        <v>275</v>
      </c>
    </row>
    <row r="78" spans="1:15">
      <c r="B78" s="4"/>
      <c r="C78" s="4"/>
      <c r="D78" s="4"/>
      <c r="E78" s="4"/>
    </row>
    <row r="79" spans="1:15">
      <c r="B79" s="4"/>
      <c r="C79" s="4"/>
      <c r="D79" s="4"/>
      <c r="E79" s="4"/>
    </row>
    <row r="80" spans="1:15">
      <c r="B80" s="4"/>
      <c r="C80" s="4"/>
      <c r="D80" s="4"/>
      <c r="E80" s="4"/>
    </row>
    <row r="81" spans="2:7">
      <c r="B81" s="4"/>
      <c r="C81" s="4"/>
      <c r="D81" s="4"/>
      <c r="E81" s="4"/>
    </row>
    <row r="82" spans="2:7">
      <c r="B82" s="4"/>
      <c r="C82" s="4"/>
      <c r="D82" s="4"/>
      <c r="E82" s="4"/>
    </row>
    <row r="84" spans="2:7">
      <c r="C84" s="118"/>
    </row>
    <row r="86" spans="2:7">
      <c r="C86" s="26"/>
      <c r="D86" s="26"/>
      <c r="G86" s="22"/>
    </row>
    <row r="87" spans="2:7">
      <c r="C87" s="26"/>
      <c r="D87" s="26"/>
      <c r="E87" s="26"/>
    </row>
    <row r="89" spans="2:7">
      <c r="C89" s="26"/>
      <c r="D89" s="26"/>
      <c r="F89" s="22"/>
      <c r="G89" s="22"/>
    </row>
  </sheetData>
  <mergeCells count="32">
    <mergeCell ref="A49:A50"/>
    <mergeCell ref="B49:C49"/>
    <mergeCell ref="D49:E49"/>
    <mergeCell ref="F49:G49"/>
    <mergeCell ref="H49:H50"/>
    <mergeCell ref="H26:H27"/>
    <mergeCell ref="H43:H44"/>
    <mergeCell ref="A43:A44"/>
    <mergeCell ref="B43:C43"/>
    <mergeCell ref="D43:E43"/>
    <mergeCell ref="F43:G43"/>
    <mergeCell ref="D26:E26"/>
    <mergeCell ref="F26:G26"/>
    <mergeCell ref="A26:A27"/>
    <mergeCell ref="B26:C26"/>
    <mergeCell ref="H35:H36"/>
    <mergeCell ref="A35:A36"/>
    <mergeCell ref="B35:C35"/>
    <mergeCell ref="D35:E35"/>
    <mergeCell ref="F35:G35"/>
    <mergeCell ref="A6:H6"/>
    <mergeCell ref="A11:A13"/>
    <mergeCell ref="B11:H11"/>
    <mergeCell ref="B12:C12"/>
    <mergeCell ref="D12:E12"/>
    <mergeCell ref="H19:H20"/>
    <mergeCell ref="F12:G12"/>
    <mergeCell ref="H12:H13"/>
    <mergeCell ref="A19:A20"/>
    <mergeCell ref="B19:C19"/>
    <mergeCell ref="D19:E19"/>
    <mergeCell ref="F19:G19"/>
  </mergeCells>
  <pageMargins left="0.75" right="0.75" top="1" bottom="1" header="0" footer="0"/>
  <pageSetup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6:O89"/>
  <sheetViews>
    <sheetView showGridLines="0" topLeftCell="A42" zoomScale="90" workbookViewId="0">
      <selection activeCell="B49" sqref="B49:G49"/>
    </sheetView>
  </sheetViews>
  <sheetFormatPr baseColWidth="10" defaultRowHeight="15"/>
  <cols>
    <col min="1" max="1" width="24" style="4" customWidth="1"/>
    <col min="2" max="2" width="19.5" style="5" customWidth="1"/>
    <col min="3" max="3" width="6.5" style="5" customWidth="1"/>
    <col min="4" max="4" width="14.1640625" style="5" customWidth="1"/>
    <col min="5" max="5" width="12.1640625" style="5" customWidth="1"/>
    <col min="6" max="6" width="12.83203125" style="4" customWidth="1"/>
    <col min="7" max="7" width="14.5" style="4" customWidth="1"/>
    <col min="8" max="16384" width="10.83203125" style="4"/>
  </cols>
  <sheetData>
    <row r="6" spans="1:8" s="6" customFormat="1" ht="17">
      <c r="A6" s="440" t="s">
        <v>1</v>
      </c>
      <c r="B6" s="440"/>
      <c r="C6" s="440"/>
      <c r="D6" s="440"/>
      <c r="E6" s="440"/>
      <c r="F6" s="440"/>
      <c r="G6" s="440"/>
      <c r="H6" s="440"/>
    </row>
    <row r="7" spans="1:8" ht="15" customHeight="1">
      <c r="A7" s="106" t="s">
        <v>45</v>
      </c>
      <c r="B7" s="106"/>
      <c r="C7" s="106"/>
      <c r="D7" s="106"/>
      <c r="E7" s="106"/>
      <c r="F7" s="106"/>
      <c r="G7" s="106"/>
      <c r="H7" s="106"/>
    </row>
    <row r="8" spans="1:8" ht="15" customHeight="1">
      <c r="A8" s="106" t="s">
        <v>268</v>
      </c>
      <c r="B8" s="106"/>
      <c r="C8" s="106"/>
      <c r="D8" s="106"/>
      <c r="E8" s="106"/>
      <c r="F8" s="106"/>
      <c r="G8" s="106"/>
      <c r="H8" s="106"/>
    </row>
    <row r="9" spans="1:8" ht="15" customHeight="1">
      <c r="A9" s="106" t="s">
        <v>3</v>
      </c>
      <c r="B9" s="106"/>
      <c r="C9" s="106"/>
      <c r="D9" s="106"/>
      <c r="E9" s="106"/>
      <c r="F9" s="106"/>
      <c r="G9" s="106"/>
      <c r="H9" s="106"/>
    </row>
    <row r="10" spans="1:8" ht="15" customHeight="1">
      <c r="A10" s="107" t="s">
        <v>276</v>
      </c>
      <c r="B10" s="107"/>
      <c r="C10" s="107"/>
      <c r="D10" s="107"/>
      <c r="E10" s="107"/>
      <c r="F10" s="107"/>
      <c r="G10" s="107"/>
      <c r="H10" s="106"/>
    </row>
    <row r="11" spans="1:8">
      <c r="A11" s="441" t="s">
        <v>13</v>
      </c>
      <c r="B11" s="444"/>
      <c r="C11" s="444"/>
      <c r="D11" s="444"/>
      <c r="E11" s="444"/>
      <c r="F11" s="444"/>
      <c r="G11" s="444"/>
      <c r="H11" s="444"/>
    </row>
    <row r="12" spans="1:8" ht="20.25" customHeight="1">
      <c r="A12" s="442"/>
      <c r="B12" s="438" t="s">
        <v>47</v>
      </c>
      <c r="C12" s="439"/>
      <c r="D12" s="438" t="s">
        <v>46</v>
      </c>
      <c r="E12" s="439"/>
      <c r="F12" s="438" t="s">
        <v>48</v>
      </c>
      <c r="G12" s="439"/>
      <c r="H12" s="445" t="s">
        <v>11</v>
      </c>
    </row>
    <row r="13" spans="1:8" ht="17.25" customHeight="1">
      <c r="A13" s="443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435"/>
    </row>
    <row r="14" spans="1:8" ht="32">
      <c r="A14" s="105" t="s">
        <v>3</v>
      </c>
      <c r="B14" s="104">
        <v>1609407.6609770493</v>
      </c>
      <c r="C14" s="103">
        <v>0.13338869521755173</v>
      </c>
      <c r="D14" s="104">
        <v>178958.82843806839</v>
      </c>
      <c r="E14" s="103">
        <v>1.4832217592728387E-2</v>
      </c>
      <c r="F14" s="104">
        <v>10277181.182013623</v>
      </c>
      <c r="G14" s="103">
        <v>0.85177908718971995</v>
      </c>
      <c r="H14" s="102">
        <v>12065547.67142874</v>
      </c>
    </row>
    <row r="15" spans="1:8">
      <c r="A15" s="13" t="s">
        <v>4</v>
      </c>
      <c r="B15" s="15">
        <v>691339.23344489466</v>
      </c>
      <c r="C15" s="63">
        <v>0.15019868710771392</v>
      </c>
      <c r="D15" s="15">
        <v>80590.182453730435</v>
      </c>
      <c r="E15" s="63">
        <v>1.750882781236842E-2</v>
      </c>
      <c r="F15" s="15">
        <v>3830901.9853446204</v>
      </c>
      <c r="G15" s="63">
        <v>0.83229248507991771</v>
      </c>
      <c r="H15" s="16">
        <v>4602831.4012432452</v>
      </c>
    </row>
    <row r="16" spans="1:8">
      <c r="A16" s="101" t="s">
        <v>5</v>
      </c>
      <c r="B16" s="100">
        <v>918068.4275321546</v>
      </c>
      <c r="C16" s="99">
        <v>0.12302067964180217</v>
      </c>
      <c r="D16" s="100">
        <v>98368.645984337971</v>
      </c>
      <c r="E16" s="99">
        <v>1.3181346097443538E-2</v>
      </c>
      <c r="F16" s="100">
        <v>6446279.1966690021</v>
      </c>
      <c r="G16" s="99">
        <v>0.86379797426075422</v>
      </c>
      <c r="H16" s="98">
        <v>7462716.2701854948</v>
      </c>
    </row>
    <row r="17" spans="1:8">
      <c r="A17" s="4" t="s">
        <v>30</v>
      </c>
      <c r="B17" s="9"/>
      <c r="C17" s="9"/>
      <c r="D17" s="9"/>
      <c r="E17" s="9"/>
      <c r="F17" s="9"/>
      <c r="G17" s="9"/>
    </row>
    <row r="18" spans="1:8">
      <c r="B18" s="9"/>
      <c r="C18" s="9"/>
      <c r="D18" s="9"/>
      <c r="E18" s="9"/>
      <c r="F18" s="9"/>
      <c r="G18" s="9"/>
    </row>
    <row r="19" spans="1:8">
      <c r="A19" s="436" t="s">
        <v>14</v>
      </c>
      <c r="B19" s="438" t="s">
        <v>47</v>
      </c>
      <c r="C19" s="439"/>
      <c r="D19" s="438" t="s">
        <v>46</v>
      </c>
      <c r="E19" s="439"/>
      <c r="F19" s="438" t="s">
        <v>48</v>
      </c>
      <c r="G19" s="439"/>
      <c r="H19" s="434" t="s">
        <v>11</v>
      </c>
    </row>
    <row r="20" spans="1:8">
      <c r="A20" s="437"/>
      <c r="B20" s="11" t="s">
        <v>29</v>
      </c>
      <c r="C20" s="12" t="s">
        <v>12</v>
      </c>
      <c r="D20" s="11" t="s">
        <v>29</v>
      </c>
      <c r="E20" s="12" t="s">
        <v>12</v>
      </c>
      <c r="F20" s="11" t="s">
        <v>29</v>
      </c>
      <c r="G20" s="12" t="s">
        <v>12</v>
      </c>
      <c r="H20" s="435"/>
    </row>
    <row r="21" spans="1:8" ht="16">
      <c r="A21" s="97" t="s">
        <v>15</v>
      </c>
      <c r="B21" s="96">
        <v>63455.654233425841</v>
      </c>
      <c r="C21" s="73">
        <v>0.11340467446083874</v>
      </c>
      <c r="D21" s="96">
        <v>20898.39952228211</v>
      </c>
      <c r="E21" s="73">
        <v>3.7348542430259021E-2</v>
      </c>
      <c r="F21" s="96">
        <v>475196.55150032626</v>
      </c>
      <c r="G21" s="73">
        <v>0.84924678310890234</v>
      </c>
      <c r="H21" s="72">
        <v>559550.60525603418</v>
      </c>
    </row>
    <row r="22" spans="1:8">
      <c r="A22" s="13" t="s">
        <v>16</v>
      </c>
      <c r="B22" s="15">
        <v>946028.37444740301</v>
      </c>
      <c r="C22" s="63">
        <v>0.13312721792696</v>
      </c>
      <c r="D22" s="15">
        <v>90485.410932314509</v>
      </c>
      <c r="E22" s="63">
        <v>1.2733308371890167E-2</v>
      </c>
      <c r="F22" s="15">
        <v>6069684.2496940698</v>
      </c>
      <c r="G22" s="63">
        <v>0.85413947370114984</v>
      </c>
      <c r="H22" s="16">
        <v>7106198.035073787</v>
      </c>
    </row>
    <row r="23" spans="1:8">
      <c r="A23" s="101" t="s">
        <v>17</v>
      </c>
      <c r="B23" s="100">
        <v>599923.63229622121</v>
      </c>
      <c r="C23" s="99">
        <v>0.13635250793406783</v>
      </c>
      <c r="D23" s="100">
        <v>67575.017983471786</v>
      </c>
      <c r="E23" s="99">
        <v>1.5358660135572976E-2</v>
      </c>
      <c r="F23" s="100">
        <v>3732300.3808192397</v>
      </c>
      <c r="G23" s="99">
        <v>0.84828883193035909</v>
      </c>
      <c r="H23" s="98">
        <v>4399799.031098933</v>
      </c>
    </row>
    <row r="24" spans="1:8">
      <c r="A24" s="4" t="s">
        <v>30</v>
      </c>
      <c r="F24" s="5"/>
      <c r="G24" s="5"/>
    </row>
    <row r="25" spans="1:8">
      <c r="F25" s="5"/>
      <c r="G25" s="5"/>
    </row>
    <row r="26" spans="1:8">
      <c r="A26" s="436" t="s">
        <v>18</v>
      </c>
      <c r="B26" s="438" t="s">
        <v>47</v>
      </c>
      <c r="C26" s="439"/>
      <c r="D26" s="438" t="s">
        <v>46</v>
      </c>
      <c r="E26" s="439"/>
      <c r="F26" s="438" t="s">
        <v>48</v>
      </c>
      <c r="G26" s="439"/>
      <c r="H26" s="434" t="s">
        <v>11</v>
      </c>
    </row>
    <row r="27" spans="1:8">
      <c r="A27" s="437"/>
      <c r="B27" s="11" t="s">
        <v>29</v>
      </c>
      <c r="C27" s="12" t="s">
        <v>12</v>
      </c>
      <c r="D27" s="11" t="s">
        <v>29</v>
      </c>
      <c r="E27" s="12" t="s">
        <v>12</v>
      </c>
      <c r="F27" s="11" t="s">
        <v>29</v>
      </c>
      <c r="G27" s="12" t="s">
        <v>12</v>
      </c>
      <c r="H27" s="435"/>
    </row>
    <row r="28" spans="1:8" ht="16">
      <c r="A28" s="97" t="s">
        <v>19</v>
      </c>
      <c r="B28" s="96">
        <v>94614.604335161464</v>
      </c>
      <c r="C28" s="73">
        <v>7.0686208769508194E-2</v>
      </c>
      <c r="D28" s="96">
        <v>19250.514659689576</v>
      </c>
      <c r="E28" s="73">
        <v>1.4381985822558724E-2</v>
      </c>
      <c r="F28" s="96">
        <v>1224650.6393432198</v>
      </c>
      <c r="G28" s="73">
        <v>0.91493180540793306</v>
      </c>
      <c r="H28" s="109">
        <v>1338515.7583380709</v>
      </c>
    </row>
    <row r="29" spans="1:8">
      <c r="A29" s="13" t="s">
        <v>20</v>
      </c>
      <c r="B29" s="15">
        <v>306320.19122968399</v>
      </c>
      <c r="C29" s="63">
        <v>9.1401044206296023E-2</v>
      </c>
      <c r="D29" s="15">
        <v>25924.719391009803</v>
      </c>
      <c r="E29" s="63">
        <v>7.7355214933147558E-3</v>
      </c>
      <c r="F29" s="15">
        <v>3019141.212915339</v>
      </c>
      <c r="G29" s="63">
        <v>0.90086343430038929</v>
      </c>
      <c r="H29" s="23">
        <v>3351386.1235360326</v>
      </c>
    </row>
    <row r="30" spans="1:8">
      <c r="A30" s="95" t="s">
        <v>21</v>
      </c>
      <c r="B30" s="87">
        <v>437189.89362087566</v>
      </c>
      <c r="C30" s="94">
        <v>0.11011805499201266</v>
      </c>
      <c r="D30" s="87">
        <v>50107.94555636825</v>
      </c>
      <c r="E30" s="94">
        <v>1.2621036270106183E-2</v>
      </c>
      <c r="F30" s="87">
        <v>3482894.820442352</v>
      </c>
      <c r="G30" s="94">
        <v>0.87726090873788121</v>
      </c>
      <c r="H30" s="109">
        <v>3970192.6596195959</v>
      </c>
    </row>
    <row r="31" spans="1:8">
      <c r="A31" s="13" t="s">
        <v>22</v>
      </c>
      <c r="B31" s="15">
        <v>207005.76819117847</v>
      </c>
      <c r="C31" s="63">
        <v>0.1510752266159946</v>
      </c>
      <c r="D31" s="15">
        <v>17376.597936436352</v>
      </c>
      <c r="E31" s="63">
        <v>1.2681644062390031E-2</v>
      </c>
      <c r="F31" s="15">
        <v>1145834.1334798888</v>
      </c>
      <c r="G31" s="63">
        <v>0.83624312932161537</v>
      </c>
      <c r="H31" s="23">
        <v>1370216.4996075036</v>
      </c>
    </row>
    <row r="32" spans="1:8">
      <c r="A32" s="101" t="s">
        <v>23</v>
      </c>
      <c r="B32" s="100">
        <v>562539.53360287088</v>
      </c>
      <c r="C32" s="99">
        <v>0.27673182364114407</v>
      </c>
      <c r="D32" s="100">
        <v>66299.05089456444</v>
      </c>
      <c r="E32" s="99">
        <v>3.2614698459010154E-2</v>
      </c>
      <c r="F32" s="100">
        <v>1403958.1000369464</v>
      </c>
      <c r="G32" s="99">
        <v>0.69065347789984577</v>
      </c>
      <c r="H32" s="98">
        <v>2032796.6845343816</v>
      </c>
    </row>
    <row r="33" spans="1:8">
      <c r="A33" s="4" t="s">
        <v>30</v>
      </c>
      <c r="F33" s="5"/>
      <c r="G33" s="5"/>
    </row>
    <row r="34" spans="1:8">
      <c r="F34" s="5"/>
      <c r="G34" s="5"/>
    </row>
    <row r="35" spans="1:8">
      <c r="A35" s="436" t="s">
        <v>24</v>
      </c>
      <c r="B35" s="438" t="s">
        <v>47</v>
      </c>
      <c r="C35" s="439"/>
      <c r="D35" s="438" t="s">
        <v>46</v>
      </c>
      <c r="E35" s="439"/>
      <c r="F35" s="438" t="s">
        <v>48</v>
      </c>
      <c r="G35" s="439"/>
      <c r="H35" s="434" t="s">
        <v>11</v>
      </c>
    </row>
    <row r="36" spans="1:8">
      <c r="A36" s="437"/>
      <c r="B36" s="11" t="s">
        <v>29</v>
      </c>
      <c r="C36" s="12" t="s">
        <v>12</v>
      </c>
      <c r="D36" s="11" t="s">
        <v>29</v>
      </c>
      <c r="E36" s="12" t="s">
        <v>12</v>
      </c>
      <c r="F36" s="11" t="s">
        <v>29</v>
      </c>
      <c r="G36" s="12" t="s">
        <v>12</v>
      </c>
      <c r="H36" s="435"/>
    </row>
    <row r="37" spans="1:8" ht="16">
      <c r="A37" s="97" t="s">
        <v>25</v>
      </c>
      <c r="B37" s="96">
        <v>220712.62984004337</v>
      </c>
      <c r="C37" s="73">
        <v>0.17340275127521138</v>
      </c>
      <c r="D37" s="96">
        <v>11310.040928746777</v>
      </c>
      <c r="E37" s="73">
        <v>8.8857271806387743E-3</v>
      </c>
      <c r="F37" s="96">
        <v>1040809.6702229939</v>
      </c>
      <c r="G37" s="73">
        <v>0.81771152154414983</v>
      </c>
      <c r="H37" s="109">
        <v>1272832.3409917841</v>
      </c>
    </row>
    <row r="38" spans="1:8">
      <c r="A38" s="13" t="s">
        <v>26</v>
      </c>
      <c r="B38" s="15">
        <v>436224.2575141312</v>
      </c>
      <c r="C38" s="63">
        <v>0.17082184033782985</v>
      </c>
      <c r="D38" s="15">
        <v>58779.507049599939</v>
      </c>
      <c r="E38" s="63">
        <v>2.3017572717257337E-2</v>
      </c>
      <c r="F38" s="15">
        <v>2058675.8858335598</v>
      </c>
      <c r="G38" s="63">
        <v>0.80616058694491277</v>
      </c>
      <c r="H38" s="23">
        <v>2553679.6503972909</v>
      </c>
    </row>
    <row r="39" spans="1:8">
      <c r="A39" s="95" t="s">
        <v>27</v>
      </c>
      <c r="B39" s="87">
        <v>400008.46873622044</v>
      </c>
      <c r="C39" s="94">
        <v>0.14333895286011392</v>
      </c>
      <c r="D39" s="87">
        <v>50556.249047054764</v>
      </c>
      <c r="E39" s="94">
        <v>1.8116315941597416E-2</v>
      </c>
      <c r="F39" s="87">
        <v>2340082.6307193553</v>
      </c>
      <c r="G39" s="94">
        <v>0.83854473119828876</v>
      </c>
      <c r="H39" s="109">
        <v>2790647.3485026304</v>
      </c>
    </row>
    <row r="40" spans="1:8">
      <c r="A40" s="14" t="s">
        <v>28</v>
      </c>
      <c r="B40" s="19">
        <v>552462.30488665449</v>
      </c>
      <c r="C40" s="64">
        <v>0.101399215927548</v>
      </c>
      <c r="D40" s="19">
        <v>58313.03141266694</v>
      </c>
      <c r="E40" s="64">
        <v>1.0702803813585109E-2</v>
      </c>
      <c r="F40" s="19">
        <v>4837612.9952376904</v>
      </c>
      <c r="G40" s="64">
        <v>0.8878979802588669</v>
      </c>
      <c r="H40" s="17">
        <v>5448388.331537012</v>
      </c>
    </row>
    <row r="41" spans="1:8">
      <c r="A41" s="4" t="s">
        <v>30</v>
      </c>
    </row>
    <row r="43" spans="1:8">
      <c r="A43" s="436" t="s">
        <v>269</v>
      </c>
      <c r="B43" s="438" t="s">
        <v>47</v>
      </c>
      <c r="C43" s="439"/>
      <c r="D43" s="438" t="s">
        <v>46</v>
      </c>
      <c r="E43" s="439"/>
      <c r="F43" s="438" t="s">
        <v>48</v>
      </c>
      <c r="G43" s="439"/>
      <c r="H43" s="434" t="s">
        <v>11</v>
      </c>
    </row>
    <row r="44" spans="1:8">
      <c r="A44" s="437"/>
      <c r="B44" s="77" t="s">
        <v>29</v>
      </c>
      <c r="C44" s="76" t="s">
        <v>12</v>
      </c>
      <c r="D44" s="77" t="s">
        <v>29</v>
      </c>
      <c r="E44" s="76" t="s">
        <v>12</v>
      </c>
      <c r="F44" s="77" t="s">
        <v>29</v>
      </c>
      <c r="G44" s="76" t="s">
        <v>12</v>
      </c>
      <c r="H44" s="435"/>
    </row>
    <row r="45" spans="1:8" ht="16">
      <c r="A45" s="75" t="s">
        <v>242</v>
      </c>
      <c r="B45" s="74">
        <v>1426576.6097916346</v>
      </c>
      <c r="C45" s="73">
        <v>0.15017608696845428</v>
      </c>
      <c r="D45" s="74">
        <v>147500.07761668137</v>
      </c>
      <c r="E45" s="73">
        <v>1.5527371142901231E-2</v>
      </c>
      <c r="F45" s="74">
        <v>7925282.6219822597</v>
      </c>
      <c r="G45" s="73">
        <v>0.83429654188864455</v>
      </c>
      <c r="H45" s="72">
        <v>9499359.3093905747</v>
      </c>
    </row>
    <row r="46" spans="1:8">
      <c r="A46" s="71" t="s">
        <v>260</v>
      </c>
      <c r="B46" s="19">
        <v>182831.0511854151</v>
      </c>
      <c r="C46" s="64">
        <v>7.1246153980763546E-2</v>
      </c>
      <c r="D46" s="19">
        <v>31458.750821387079</v>
      </c>
      <c r="E46" s="64">
        <v>1.2258940647833519E-2</v>
      </c>
      <c r="F46" s="19">
        <v>2351898.5600313712</v>
      </c>
      <c r="G46" s="64">
        <v>0.91649490537140299</v>
      </c>
      <c r="H46" s="17">
        <v>2566188.3620381732</v>
      </c>
    </row>
    <row r="47" spans="1:8">
      <c r="A47" s="4" t="s">
        <v>30</v>
      </c>
    </row>
    <row r="49" spans="1:15">
      <c r="A49" s="436" t="s">
        <v>240</v>
      </c>
      <c r="B49" s="438" t="s">
        <v>47</v>
      </c>
      <c r="C49" s="439"/>
      <c r="D49" s="438" t="s">
        <v>46</v>
      </c>
      <c r="E49" s="439"/>
      <c r="F49" s="438" t="s">
        <v>48</v>
      </c>
      <c r="G49" s="439"/>
      <c r="H49" s="434" t="s">
        <v>11</v>
      </c>
    </row>
    <row r="50" spans="1:15">
      <c r="A50" s="437"/>
      <c r="B50" s="77" t="s">
        <v>29</v>
      </c>
      <c r="C50" s="76" t="s">
        <v>12</v>
      </c>
      <c r="D50" s="77" t="s">
        <v>29</v>
      </c>
      <c r="E50" s="76" t="s">
        <v>12</v>
      </c>
      <c r="F50" s="77" t="s">
        <v>29</v>
      </c>
      <c r="G50" s="76" t="s">
        <v>12</v>
      </c>
      <c r="H50" s="435"/>
      <c r="L50" s="21"/>
      <c r="M50" s="21"/>
    </row>
    <row r="51" spans="1:15" ht="16">
      <c r="A51" s="75" t="s">
        <v>211</v>
      </c>
      <c r="B51" s="74">
        <v>16208.87882232666</v>
      </c>
      <c r="C51" s="73">
        <v>0.10695725055529924</v>
      </c>
      <c r="D51" s="74">
        <v>1181.3528900146484</v>
      </c>
      <c r="E51" s="73">
        <v>7.795373044400763E-3</v>
      </c>
      <c r="F51" s="74">
        <v>134155.1636505127</v>
      </c>
      <c r="G51" s="73">
        <v>0.88524737640030005</v>
      </c>
      <c r="H51" s="72">
        <v>151545.395362854</v>
      </c>
      <c r="M51" s="21"/>
      <c r="N51" s="21"/>
      <c r="O51" s="21"/>
    </row>
    <row r="52" spans="1:15">
      <c r="A52" s="90" t="s">
        <v>225</v>
      </c>
      <c r="B52" s="89">
        <v>80530.080169677734</v>
      </c>
      <c r="C52" s="63">
        <v>0.10851932428550896</v>
      </c>
      <c r="D52" s="89">
        <v>0</v>
      </c>
      <c r="E52" s="63">
        <v>0</v>
      </c>
      <c r="F52" s="89">
        <v>661550.47276306152</v>
      </c>
      <c r="G52" s="63">
        <v>0.89148067571449108</v>
      </c>
      <c r="H52" s="16">
        <v>742080.55293273926</v>
      </c>
      <c r="L52" s="21"/>
      <c r="M52" s="21"/>
    </row>
    <row r="53" spans="1:15">
      <c r="A53" s="88" t="s">
        <v>265</v>
      </c>
      <c r="B53" s="87">
        <v>553523.84307861328</v>
      </c>
      <c r="C53" s="86">
        <v>0.13140870450846737</v>
      </c>
      <c r="D53" s="87">
        <v>78128.606201171875</v>
      </c>
      <c r="E53" s="86">
        <v>1.8548033755593947E-2</v>
      </c>
      <c r="F53" s="87">
        <v>3580578.7354736328</v>
      </c>
      <c r="G53" s="86">
        <v>0.85004326173593869</v>
      </c>
      <c r="H53" s="85">
        <v>4212231.184753418</v>
      </c>
      <c r="L53" s="21"/>
      <c r="M53" s="21"/>
      <c r="N53" s="21"/>
      <c r="O53" s="21"/>
    </row>
    <row r="54" spans="1:15">
      <c r="A54" s="90" t="s">
        <v>224</v>
      </c>
      <c r="B54" s="89">
        <v>21078.922729492188</v>
      </c>
      <c r="C54" s="63">
        <v>4.0453229751903165E-2</v>
      </c>
      <c r="D54" s="89">
        <v>0</v>
      </c>
      <c r="E54" s="63">
        <v>0</v>
      </c>
      <c r="F54" s="89">
        <v>499990.04651641846</v>
      </c>
      <c r="G54" s="63">
        <v>0.95954677024809687</v>
      </c>
      <c r="H54" s="16">
        <v>521068.96924591064</v>
      </c>
      <c r="M54" s="21"/>
      <c r="N54" s="21"/>
      <c r="O54" s="21"/>
    </row>
    <row r="55" spans="1:15" ht="16">
      <c r="A55" s="93" t="s">
        <v>262</v>
      </c>
      <c r="B55" s="92">
        <v>179677.45028686523</v>
      </c>
      <c r="C55" s="86">
        <v>0.14230698961085123</v>
      </c>
      <c r="D55" s="92">
        <v>10021.463470458984</v>
      </c>
      <c r="E55" s="86">
        <v>7.9371356600354895E-3</v>
      </c>
      <c r="F55" s="92">
        <v>1072905.6201324463</v>
      </c>
      <c r="G55" s="86">
        <v>0.84975587472911329</v>
      </c>
      <c r="H55" s="85">
        <v>1262604.5338897705</v>
      </c>
      <c r="L55" s="21"/>
      <c r="M55" s="21"/>
      <c r="N55" s="21"/>
      <c r="O55" s="21"/>
    </row>
    <row r="56" spans="1:15">
      <c r="A56" s="90" t="s">
        <v>213</v>
      </c>
      <c r="B56" s="89">
        <v>25851.067077636719</v>
      </c>
      <c r="C56" s="63">
        <v>6.155453632221751E-2</v>
      </c>
      <c r="D56" s="89">
        <v>737.38299560546875</v>
      </c>
      <c r="E56" s="63">
        <v>1.7557986387976919E-3</v>
      </c>
      <c r="F56" s="89">
        <v>393381.68733978271</v>
      </c>
      <c r="G56" s="63">
        <v>0.93668966503898476</v>
      </c>
      <c r="H56" s="16">
        <v>419970.1374130249</v>
      </c>
      <c r="M56" s="21"/>
      <c r="N56" s="21"/>
      <c r="O56" s="21"/>
    </row>
    <row r="57" spans="1:15">
      <c r="A57" s="88" t="s">
        <v>264</v>
      </c>
      <c r="B57" s="87">
        <v>20694.463752746582</v>
      </c>
      <c r="C57" s="86">
        <v>5.4273141562546791E-2</v>
      </c>
      <c r="D57" s="87">
        <v>518.317626953125</v>
      </c>
      <c r="E57" s="86">
        <v>1.3593358242132147E-3</v>
      </c>
      <c r="F57" s="87">
        <v>360089.33522796631</v>
      </c>
      <c r="G57" s="86">
        <v>0.94436752261323997</v>
      </c>
      <c r="H57" s="85">
        <v>381302.11660766602</v>
      </c>
      <c r="L57" s="21"/>
      <c r="M57" s="21"/>
      <c r="N57" s="21"/>
      <c r="O57" s="21"/>
    </row>
    <row r="58" spans="1:15">
      <c r="A58" s="90" t="s">
        <v>214</v>
      </c>
      <c r="B58" s="89">
        <v>5463.4137573242188</v>
      </c>
      <c r="C58" s="63">
        <v>6.6119690709551371E-2</v>
      </c>
      <c r="D58" s="89">
        <v>0</v>
      </c>
      <c r="E58" s="63">
        <v>0</v>
      </c>
      <c r="F58" s="89">
        <v>77165.734968185425</v>
      </c>
      <c r="G58" s="63">
        <v>0.93388030929044863</v>
      </c>
      <c r="H58" s="16">
        <v>82629.148725509644</v>
      </c>
      <c r="M58" s="21"/>
      <c r="N58" s="21"/>
      <c r="O58" s="21"/>
    </row>
    <row r="59" spans="1:15" ht="16">
      <c r="A59" s="93" t="s">
        <v>229</v>
      </c>
      <c r="B59" s="92">
        <v>47016.067031860352</v>
      </c>
      <c r="C59" s="86">
        <v>0.17289919789291699</v>
      </c>
      <c r="D59" s="92">
        <v>481.95601654052734</v>
      </c>
      <c r="E59" s="86">
        <v>1.7723687654063946E-3</v>
      </c>
      <c r="F59" s="92">
        <v>224429.59492111206</v>
      </c>
      <c r="G59" s="86">
        <v>0.8253284333416766</v>
      </c>
      <c r="H59" s="85">
        <v>271927.61796951294</v>
      </c>
      <c r="M59" s="21"/>
      <c r="N59" s="21"/>
      <c r="O59" s="21"/>
    </row>
    <row r="60" spans="1:15">
      <c r="A60" s="90" t="s">
        <v>226</v>
      </c>
      <c r="B60" s="89">
        <v>34734.76541519165</v>
      </c>
      <c r="C60" s="63">
        <v>0.16241286085100193</v>
      </c>
      <c r="D60" s="89">
        <v>676.37896728515625</v>
      </c>
      <c r="E60" s="63">
        <v>3.1626136461017566E-3</v>
      </c>
      <c r="F60" s="89">
        <v>178455.94245529175</v>
      </c>
      <c r="G60" s="63">
        <v>0.83442452550289636</v>
      </c>
      <c r="H60" s="16">
        <v>213867.08683776855</v>
      </c>
      <c r="M60" s="21"/>
      <c r="N60" s="21"/>
      <c r="O60" s="21"/>
    </row>
    <row r="61" spans="1:15">
      <c r="A61" s="88" t="s">
        <v>266</v>
      </c>
      <c r="B61" s="87">
        <v>306278.72204589844</v>
      </c>
      <c r="C61" s="86">
        <v>0.16151847382490361</v>
      </c>
      <c r="D61" s="87">
        <v>11097.088104248047</v>
      </c>
      <c r="E61" s="86">
        <v>5.8521359973221828E-3</v>
      </c>
      <c r="F61" s="87">
        <v>1578869.9553833008</v>
      </c>
      <c r="G61" s="86">
        <v>0.83262939017777415</v>
      </c>
      <c r="H61" s="85">
        <v>1896245.7655334473</v>
      </c>
      <c r="L61" s="21"/>
      <c r="M61" s="21"/>
      <c r="N61" s="21"/>
      <c r="O61" s="21"/>
    </row>
    <row r="62" spans="1:15">
      <c r="A62" s="90" t="s">
        <v>228</v>
      </c>
      <c r="B62" s="89">
        <v>11336.767421722412</v>
      </c>
      <c r="C62" s="63">
        <v>7.376400710027585E-2</v>
      </c>
      <c r="D62" s="89">
        <v>1776.9466209411621</v>
      </c>
      <c r="E62" s="63">
        <v>1.1561911635653956E-2</v>
      </c>
      <c r="F62" s="89">
        <v>140575.97646331787</v>
      </c>
      <c r="G62" s="63">
        <v>0.91467408126407024</v>
      </c>
      <c r="H62" s="16">
        <v>153689.69050598145</v>
      </c>
      <c r="M62" s="21"/>
      <c r="N62" s="21"/>
      <c r="O62" s="21"/>
    </row>
    <row r="63" spans="1:15" ht="16">
      <c r="A63" s="93" t="s">
        <v>217</v>
      </c>
      <c r="B63" s="92">
        <v>9382.8806037902832</v>
      </c>
      <c r="C63" s="86">
        <v>5.8483888774046741E-2</v>
      </c>
      <c r="D63" s="92">
        <v>0</v>
      </c>
      <c r="E63" s="86">
        <v>0</v>
      </c>
      <c r="F63" s="92">
        <v>151052.42560577393</v>
      </c>
      <c r="G63" s="86">
        <v>0.94151611122595324</v>
      </c>
      <c r="H63" s="85">
        <v>160435.30620956421</v>
      </c>
      <c r="M63" s="21"/>
      <c r="N63" s="21"/>
      <c r="O63" s="21"/>
    </row>
    <row r="64" spans="1:15">
      <c r="A64" s="90" t="s">
        <v>218</v>
      </c>
      <c r="B64" s="89">
        <v>9117.1957473754883</v>
      </c>
      <c r="C64" s="63">
        <v>4.9373045859803996E-2</v>
      </c>
      <c r="D64" s="89">
        <v>78.729804992675781</v>
      </c>
      <c r="E64" s="63">
        <v>4.263515208122817E-4</v>
      </c>
      <c r="F64" s="89">
        <v>175463.44857788086</v>
      </c>
      <c r="G64" s="63">
        <v>0.95020060261938377</v>
      </c>
      <c r="H64" s="16">
        <v>184659.37413024902</v>
      </c>
      <c r="M64" s="21"/>
      <c r="N64" s="21"/>
      <c r="O64" s="21"/>
    </row>
    <row r="65" spans="1:15">
      <c r="A65" s="88" t="s">
        <v>263</v>
      </c>
      <c r="B65" s="87">
        <v>30744.631332397461</v>
      </c>
      <c r="C65" s="86">
        <v>9.6753310761827208E-2</v>
      </c>
      <c r="D65" s="87">
        <v>1619.2933502197266</v>
      </c>
      <c r="E65" s="86">
        <v>5.0959138535278132E-3</v>
      </c>
      <c r="F65" s="87">
        <v>285399.168800354</v>
      </c>
      <c r="G65" s="86">
        <v>0.89815077538464494</v>
      </c>
      <c r="H65" s="85">
        <v>317763.09348297119</v>
      </c>
      <c r="L65" s="21"/>
      <c r="M65" s="21"/>
      <c r="N65" s="21"/>
      <c r="O65" s="21"/>
    </row>
    <row r="66" spans="1:15">
      <c r="A66" s="90" t="s">
        <v>209</v>
      </c>
      <c r="B66" s="89">
        <v>6498.3923358917236</v>
      </c>
      <c r="C66" s="63">
        <v>5.2033340275831966E-2</v>
      </c>
      <c r="D66" s="89">
        <v>1189.5354499816895</v>
      </c>
      <c r="E66" s="63">
        <v>9.5247408343141701E-3</v>
      </c>
      <c r="F66" s="89">
        <v>117201.08186531067</v>
      </c>
      <c r="G66" s="63">
        <v>0.93844191888985384</v>
      </c>
      <c r="H66" s="16">
        <v>124889.00965118408</v>
      </c>
      <c r="L66" s="21"/>
      <c r="M66" s="21"/>
      <c r="N66" s="22"/>
      <c r="O66" s="22"/>
    </row>
    <row r="67" spans="1:15" ht="16">
      <c r="A67" s="93" t="s">
        <v>210</v>
      </c>
      <c r="B67" s="92">
        <v>4481.7624206542969</v>
      </c>
      <c r="C67" s="86">
        <v>0.10575238120329383</v>
      </c>
      <c r="D67" s="92">
        <v>14.338157653808594</v>
      </c>
      <c r="E67" s="86">
        <v>3.3832545584536503E-4</v>
      </c>
      <c r="F67" s="92">
        <v>37883.677254199982</v>
      </c>
      <c r="G67" s="86">
        <v>0.89390929334086078</v>
      </c>
      <c r="H67" s="85">
        <v>42379.777832508087</v>
      </c>
      <c r="M67" s="21"/>
      <c r="N67" s="22"/>
      <c r="O67" s="21"/>
    </row>
    <row r="68" spans="1:15">
      <c r="A68" s="90" t="s">
        <v>219</v>
      </c>
      <c r="B68" s="89">
        <v>4385.3784313201904</v>
      </c>
      <c r="C68" s="63">
        <v>4.2228170162124448E-2</v>
      </c>
      <c r="D68" s="89">
        <v>81.455848693847656</v>
      </c>
      <c r="E68" s="63">
        <v>7.8436365144171876E-4</v>
      </c>
      <c r="F68" s="89">
        <v>99382.762197494507</v>
      </c>
      <c r="G68" s="63">
        <v>0.95698746618643382</v>
      </c>
      <c r="H68" s="16">
        <v>103849.59647750854</v>
      </c>
      <c r="M68" s="21"/>
      <c r="N68" s="21"/>
      <c r="O68" s="21"/>
    </row>
    <row r="69" spans="1:15">
      <c r="A69" s="88" t="s">
        <v>227</v>
      </c>
      <c r="B69" s="87">
        <v>50884.108877182007</v>
      </c>
      <c r="C69" s="86">
        <v>0.24740060230984465</v>
      </c>
      <c r="D69" s="87">
        <v>623.08518981933594</v>
      </c>
      <c r="E69" s="86">
        <v>3.0294654785783998E-3</v>
      </c>
      <c r="F69" s="87">
        <v>154167.76550102234</v>
      </c>
      <c r="G69" s="86">
        <v>0.74956993221157697</v>
      </c>
      <c r="H69" s="85">
        <v>205674.95956802368</v>
      </c>
      <c r="L69" s="21"/>
      <c r="M69" s="21"/>
      <c r="N69" s="21"/>
      <c r="O69" s="21"/>
    </row>
    <row r="70" spans="1:15">
      <c r="A70" s="90" t="s">
        <v>220</v>
      </c>
      <c r="B70" s="89">
        <v>18176.201759338379</v>
      </c>
      <c r="C70" s="63">
        <v>0.1572187731692557</v>
      </c>
      <c r="D70" s="89">
        <v>374.2075080871582</v>
      </c>
      <c r="E70" s="63">
        <v>3.2367843464304099E-3</v>
      </c>
      <c r="F70" s="89">
        <v>97060.477352142334</v>
      </c>
      <c r="G70" s="63">
        <v>0.83954444248431392</v>
      </c>
      <c r="H70" s="16">
        <v>115610.88661956787</v>
      </c>
      <c r="L70" s="21"/>
      <c r="M70" s="21"/>
    </row>
    <row r="71" spans="1:15" ht="16">
      <c r="A71" s="93" t="s">
        <v>221</v>
      </c>
      <c r="B71" s="92">
        <v>23943.278158187866</v>
      </c>
      <c r="C71" s="86">
        <v>0.24587285895478175</v>
      </c>
      <c r="D71" s="92">
        <v>4202.4416427612305</v>
      </c>
      <c r="E71" s="86">
        <v>4.3154756607252126E-2</v>
      </c>
      <c r="F71" s="92">
        <v>69235.008840560913</v>
      </c>
      <c r="G71" s="86">
        <v>0.71097238443796618</v>
      </c>
      <c r="H71" s="85">
        <v>97380.72864151001</v>
      </c>
      <c r="L71" s="21"/>
      <c r="M71" s="21"/>
      <c r="N71" s="21"/>
      <c r="O71" s="21"/>
    </row>
    <row r="72" spans="1:15">
      <c r="A72" s="90" t="s">
        <v>222</v>
      </c>
      <c r="B72" s="89">
        <v>20648.090129852295</v>
      </c>
      <c r="C72" s="63">
        <v>0.11519127684654588</v>
      </c>
      <c r="D72" s="89">
        <v>385.42979431152344</v>
      </c>
      <c r="E72" s="63">
        <v>2.1502303536178693E-3</v>
      </c>
      <c r="F72" s="89">
        <v>158216.94673538208</v>
      </c>
      <c r="G72" s="63">
        <v>0.88265849279983621</v>
      </c>
      <c r="H72" s="16">
        <v>179250.4666595459</v>
      </c>
      <c r="L72" s="21"/>
      <c r="M72" s="21"/>
      <c r="N72" s="21"/>
      <c r="O72" s="21"/>
    </row>
    <row r="73" spans="1:15">
      <c r="A73" s="88" t="s">
        <v>223</v>
      </c>
      <c r="B73" s="87">
        <v>16810.948066711426</v>
      </c>
      <c r="C73" s="86">
        <v>6.8787080348493707E-2</v>
      </c>
      <c r="D73" s="87">
        <v>1676.6117095947266</v>
      </c>
      <c r="E73" s="86">
        <v>6.8603640867518703E-3</v>
      </c>
      <c r="F73" s="87">
        <v>225903.50874328613</v>
      </c>
      <c r="G73" s="86">
        <v>0.92435255556475437</v>
      </c>
      <c r="H73" s="85">
        <v>244391.06851959229</v>
      </c>
    </row>
    <row r="74" spans="1:15" s="110" customFormat="1">
      <c r="A74" s="116" t="s">
        <v>261</v>
      </c>
      <c r="B74" s="117">
        <v>1497467.3094520569</v>
      </c>
      <c r="C74" s="114">
        <v>0.12390666025209504</v>
      </c>
      <c r="D74" s="117">
        <v>114864.62134933472</v>
      </c>
      <c r="E74" s="114">
        <v>9.5043755030120945E-3</v>
      </c>
      <c r="F74" s="117">
        <v>10473114.536768436</v>
      </c>
      <c r="G74" s="114">
        <v>0.86658896424489285</v>
      </c>
      <c r="H74" s="113">
        <v>12085446.467569828</v>
      </c>
      <c r="L74" s="112"/>
      <c r="N74" s="111"/>
      <c r="O74" s="111"/>
    </row>
    <row r="75" spans="1:15">
      <c r="A75" s="4" t="s">
        <v>30</v>
      </c>
    </row>
    <row r="76" spans="1:15">
      <c r="A76" s="4" t="s">
        <v>275</v>
      </c>
    </row>
    <row r="78" spans="1:15">
      <c r="B78" s="4"/>
      <c r="C78" s="4"/>
      <c r="D78" s="4"/>
      <c r="E78" s="4"/>
    </row>
    <row r="79" spans="1:15">
      <c r="B79" s="4"/>
      <c r="C79" s="4"/>
      <c r="D79" s="4"/>
      <c r="E79" s="4"/>
    </row>
    <row r="80" spans="1:15">
      <c r="B80" s="4"/>
      <c r="C80" s="4"/>
      <c r="D80" s="4"/>
      <c r="E80" s="4"/>
    </row>
    <row r="81" spans="2:6">
      <c r="B81" s="4"/>
      <c r="C81" s="4"/>
      <c r="D81" s="4"/>
      <c r="E81" s="4"/>
    </row>
    <row r="82" spans="2:6">
      <c r="B82" s="4"/>
      <c r="C82" s="4"/>
      <c r="D82" s="4"/>
      <c r="E82" s="4"/>
    </row>
    <row r="86" spans="2:6">
      <c r="C86" s="26"/>
    </row>
    <row r="87" spans="2:6">
      <c r="C87" s="26"/>
      <c r="D87" s="26"/>
    </row>
    <row r="89" spans="2:6">
      <c r="C89" s="26"/>
      <c r="E89" s="27"/>
      <c r="F89" s="22"/>
    </row>
  </sheetData>
  <mergeCells count="32">
    <mergeCell ref="H49:H50"/>
    <mergeCell ref="A35:A36"/>
    <mergeCell ref="B35:C35"/>
    <mergeCell ref="D35:E35"/>
    <mergeCell ref="F35:G35"/>
    <mergeCell ref="H35:H36"/>
    <mergeCell ref="H43:H44"/>
    <mergeCell ref="A49:A50"/>
    <mergeCell ref="B49:C49"/>
    <mergeCell ref="D49:E49"/>
    <mergeCell ref="F49:G49"/>
    <mergeCell ref="A43:A44"/>
    <mergeCell ref="B43:C43"/>
    <mergeCell ref="D43:E43"/>
    <mergeCell ref="F43:G43"/>
    <mergeCell ref="A26:A27"/>
    <mergeCell ref="B26:C26"/>
    <mergeCell ref="D26:E26"/>
    <mergeCell ref="F19:G19"/>
    <mergeCell ref="H19:H20"/>
    <mergeCell ref="F26:G26"/>
    <mergeCell ref="H26:H27"/>
    <mergeCell ref="A19:A20"/>
    <mergeCell ref="B19:C19"/>
    <mergeCell ref="D19:E19"/>
    <mergeCell ref="A6:H6"/>
    <mergeCell ref="A11:A13"/>
    <mergeCell ref="B11:H11"/>
    <mergeCell ref="B12:C12"/>
    <mergeCell ref="D12:E12"/>
    <mergeCell ref="F12:G12"/>
    <mergeCell ref="H12:H13"/>
  </mergeCells>
  <pageMargins left="0.75" right="0.75" top="1" bottom="1" header="0" footer="0"/>
  <pageSetup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6:L90"/>
  <sheetViews>
    <sheetView showGridLines="0" topLeftCell="A43" zoomScale="90" workbookViewId="0">
      <selection activeCell="J29" sqref="J29"/>
    </sheetView>
  </sheetViews>
  <sheetFormatPr baseColWidth="10" defaultRowHeight="15"/>
  <cols>
    <col min="1" max="1" width="24" style="4" customWidth="1"/>
    <col min="2" max="2" width="19.5" style="5" customWidth="1"/>
    <col min="3" max="3" width="6.5" style="5" customWidth="1"/>
    <col min="4" max="4" width="14.1640625" style="5" customWidth="1"/>
    <col min="5" max="5" width="12.1640625" style="5" customWidth="1"/>
    <col min="6" max="16384" width="10.83203125" style="4"/>
  </cols>
  <sheetData>
    <row r="6" spans="1:6" s="6" customFormat="1" ht="17">
      <c r="A6" s="440" t="s">
        <v>1</v>
      </c>
      <c r="B6" s="440"/>
      <c r="C6" s="440"/>
      <c r="D6" s="440"/>
      <c r="E6" s="440"/>
      <c r="F6" s="440"/>
    </row>
    <row r="7" spans="1:6" ht="15" customHeight="1">
      <c r="A7" s="106" t="s">
        <v>54</v>
      </c>
      <c r="B7" s="106"/>
      <c r="C7" s="106"/>
      <c r="D7" s="106"/>
      <c r="E7" s="106"/>
      <c r="F7" s="106"/>
    </row>
    <row r="8" spans="1:6" ht="15" customHeight="1">
      <c r="A8" s="106" t="s">
        <v>268</v>
      </c>
      <c r="B8" s="106"/>
      <c r="C8" s="106"/>
      <c r="D8" s="106"/>
      <c r="E8" s="106"/>
      <c r="F8" s="106"/>
    </row>
    <row r="9" spans="1:6" ht="15" customHeight="1">
      <c r="A9" s="106" t="s">
        <v>3</v>
      </c>
      <c r="B9" s="106"/>
      <c r="C9" s="106"/>
      <c r="D9" s="106"/>
      <c r="E9" s="106"/>
      <c r="F9" s="106"/>
    </row>
    <row r="10" spans="1:6" ht="15" customHeight="1">
      <c r="A10" s="107" t="s">
        <v>276</v>
      </c>
      <c r="B10" s="107"/>
      <c r="C10" s="107"/>
      <c r="D10" s="107"/>
      <c r="E10" s="107"/>
      <c r="F10" s="106"/>
    </row>
    <row r="11" spans="1:6">
      <c r="A11" s="441" t="s">
        <v>13</v>
      </c>
      <c r="B11" s="444"/>
      <c r="C11" s="444"/>
      <c r="D11" s="444"/>
      <c r="E11" s="444"/>
      <c r="F11" s="444"/>
    </row>
    <row r="12" spans="1:6" ht="20.25" customHeight="1">
      <c r="A12" s="442"/>
      <c r="B12" s="438" t="s">
        <v>43</v>
      </c>
      <c r="C12" s="439"/>
      <c r="D12" s="438" t="s">
        <v>42</v>
      </c>
      <c r="E12" s="439"/>
      <c r="F12" s="445" t="s">
        <v>11</v>
      </c>
    </row>
    <row r="13" spans="1:6" ht="17.25" customHeight="1">
      <c r="A13" s="443"/>
      <c r="B13" s="11" t="s">
        <v>29</v>
      </c>
      <c r="C13" s="12" t="s">
        <v>12</v>
      </c>
      <c r="D13" s="11" t="s">
        <v>29</v>
      </c>
      <c r="E13" s="12" t="s">
        <v>12</v>
      </c>
      <c r="F13" s="435"/>
    </row>
    <row r="14" spans="1:6" ht="32">
      <c r="A14" s="105" t="s">
        <v>3</v>
      </c>
      <c r="B14" s="104">
        <v>1403521.8932801937</v>
      </c>
      <c r="C14" s="103">
        <v>0.1163524525179474</v>
      </c>
      <c r="D14" s="104">
        <v>10659153.735011354</v>
      </c>
      <c r="E14" s="103">
        <v>0.88364754748205265</v>
      </c>
      <c r="F14" s="102">
        <v>12062675.628291547</v>
      </c>
    </row>
    <row r="15" spans="1:6">
      <c r="A15" s="13" t="s">
        <v>4</v>
      </c>
      <c r="B15" s="15">
        <v>645171.68813205487</v>
      </c>
      <c r="C15" s="63">
        <v>0.14025595399992677</v>
      </c>
      <c r="D15" s="15">
        <v>3954787.6699739955</v>
      </c>
      <c r="E15" s="63">
        <v>0.85974404600007315</v>
      </c>
      <c r="F15" s="16">
        <v>4599959.3581060506</v>
      </c>
    </row>
    <row r="16" spans="1:6">
      <c r="A16" s="101" t="s">
        <v>5</v>
      </c>
      <c r="B16" s="100">
        <v>758350.20514813892</v>
      </c>
      <c r="C16" s="99">
        <v>0.10161852302731175</v>
      </c>
      <c r="D16" s="100">
        <v>6704366.0650373576</v>
      </c>
      <c r="E16" s="99">
        <v>0.89838147697268822</v>
      </c>
      <c r="F16" s="98">
        <v>7462716.2701854967</v>
      </c>
    </row>
    <row r="17" spans="1:6">
      <c r="A17" s="4" t="s">
        <v>30</v>
      </c>
      <c r="B17" s="9"/>
      <c r="C17" s="9"/>
      <c r="D17" s="9"/>
      <c r="E17" s="9"/>
    </row>
    <row r="18" spans="1:6">
      <c r="B18" s="9"/>
      <c r="C18" s="9"/>
      <c r="D18" s="9"/>
      <c r="E18" s="9"/>
    </row>
    <row r="19" spans="1:6">
      <c r="A19" s="436" t="s">
        <v>14</v>
      </c>
      <c r="B19" s="438" t="s">
        <v>43</v>
      </c>
      <c r="C19" s="439"/>
      <c r="D19" s="438" t="s">
        <v>42</v>
      </c>
      <c r="E19" s="439"/>
      <c r="F19" s="434" t="s">
        <v>11</v>
      </c>
    </row>
    <row r="20" spans="1:6">
      <c r="A20" s="437"/>
      <c r="B20" s="11" t="s">
        <v>29</v>
      </c>
      <c r="C20" s="12" t="s">
        <v>12</v>
      </c>
      <c r="D20" s="11" t="s">
        <v>29</v>
      </c>
      <c r="E20" s="12" t="s">
        <v>12</v>
      </c>
      <c r="F20" s="435"/>
    </row>
    <row r="21" spans="1:6" ht="16">
      <c r="A21" s="97" t="s">
        <v>15</v>
      </c>
      <c r="B21" s="96">
        <v>90607.350881070277</v>
      </c>
      <c r="C21" s="103">
        <v>0.16192878719094758</v>
      </c>
      <c r="D21" s="96">
        <v>468943.25437496393</v>
      </c>
      <c r="E21" s="103">
        <v>0.8380712128090525</v>
      </c>
      <c r="F21" s="72">
        <v>559550.60525603418</v>
      </c>
    </row>
    <row r="22" spans="1:6">
      <c r="A22" s="13" t="s">
        <v>16</v>
      </c>
      <c r="B22" s="15">
        <v>851877.5918484024</v>
      </c>
      <c r="C22" s="63">
        <v>0.11992657986067638</v>
      </c>
      <c r="D22" s="15">
        <v>6251448.4000881929</v>
      </c>
      <c r="E22" s="63">
        <v>0.88007342013932366</v>
      </c>
      <c r="F22" s="16">
        <v>7103325.9919365952</v>
      </c>
    </row>
    <row r="23" spans="1:6">
      <c r="A23" s="101" t="s">
        <v>17</v>
      </c>
      <c r="B23" s="100">
        <v>461036.95055072126</v>
      </c>
      <c r="C23" s="99">
        <v>0.10478591119548673</v>
      </c>
      <c r="D23" s="100">
        <v>3938762.0805482105</v>
      </c>
      <c r="E23" s="99">
        <v>0.89521408880451325</v>
      </c>
      <c r="F23" s="98">
        <v>4399799.031098932</v>
      </c>
    </row>
    <row r="24" spans="1:6">
      <c r="A24" s="4" t="s">
        <v>30</v>
      </c>
    </row>
    <row r="26" spans="1:6">
      <c r="A26" s="436" t="s">
        <v>18</v>
      </c>
      <c r="B26" s="438" t="s">
        <v>43</v>
      </c>
      <c r="C26" s="439"/>
      <c r="D26" s="438" t="s">
        <v>42</v>
      </c>
      <c r="E26" s="439"/>
      <c r="F26" s="434" t="s">
        <v>11</v>
      </c>
    </row>
    <row r="27" spans="1:6">
      <c r="A27" s="437"/>
      <c r="B27" s="11" t="s">
        <v>29</v>
      </c>
      <c r="C27" s="12" t="s">
        <v>12</v>
      </c>
      <c r="D27" s="11" t="s">
        <v>29</v>
      </c>
      <c r="E27" s="12" t="s">
        <v>12</v>
      </c>
      <c r="F27" s="435"/>
    </row>
    <row r="28" spans="1:6" ht="16">
      <c r="A28" s="97" t="s">
        <v>19</v>
      </c>
      <c r="B28" s="96">
        <v>54900.219437769454</v>
      </c>
      <c r="C28" s="73">
        <v>4.1015743816071815E-2</v>
      </c>
      <c r="D28" s="96">
        <v>1283615.5389003027</v>
      </c>
      <c r="E28" s="73">
        <v>0.95898425618392824</v>
      </c>
      <c r="F28" s="109">
        <v>1338515.7583380721</v>
      </c>
    </row>
    <row r="29" spans="1:6">
      <c r="A29" s="13" t="s">
        <v>20</v>
      </c>
      <c r="B29" s="15">
        <v>269882.76055369515</v>
      </c>
      <c r="C29" s="63">
        <v>8.0528697859780826E-2</v>
      </c>
      <c r="D29" s="15">
        <v>3081503.362982336</v>
      </c>
      <c r="E29" s="63">
        <v>0.9194713021402191</v>
      </c>
      <c r="F29" s="23">
        <v>3351386.1235360312</v>
      </c>
    </row>
    <row r="30" spans="1:6">
      <c r="A30" s="95" t="s">
        <v>21</v>
      </c>
      <c r="B30" s="87">
        <v>398691.99015029572</v>
      </c>
      <c r="C30" s="94">
        <v>0.10042132065915822</v>
      </c>
      <c r="D30" s="87">
        <v>3571500.6694693011</v>
      </c>
      <c r="E30" s="94">
        <v>0.89957867934084179</v>
      </c>
      <c r="F30" s="109">
        <v>3970192.6596195968</v>
      </c>
    </row>
    <row r="31" spans="1:6">
      <c r="A31" s="13" t="s">
        <v>22</v>
      </c>
      <c r="B31" s="15">
        <v>158107.48016361985</v>
      </c>
      <c r="C31" s="63">
        <v>0.11538868507926267</v>
      </c>
      <c r="D31" s="15">
        <v>1212109.0194438836</v>
      </c>
      <c r="E31" s="63">
        <v>0.8846113149207373</v>
      </c>
      <c r="F31" s="23">
        <v>1370216.4996075034</v>
      </c>
    </row>
    <row r="32" spans="1:6">
      <c r="A32" s="101" t="s">
        <v>23</v>
      </c>
      <c r="B32" s="100">
        <v>521939.4429748145</v>
      </c>
      <c r="C32" s="99">
        <v>0.2571225711194709</v>
      </c>
      <c r="D32" s="100">
        <v>1507985.1984223719</v>
      </c>
      <c r="E32" s="99">
        <v>0.7428774288805291</v>
      </c>
      <c r="F32" s="98">
        <v>2029924.6413971863</v>
      </c>
    </row>
    <row r="33" spans="1:9">
      <c r="A33" s="4" t="s">
        <v>30</v>
      </c>
    </row>
    <row r="35" spans="1:9">
      <c r="A35" s="436" t="s">
        <v>24</v>
      </c>
      <c r="B35" s="438" t="s">
        <v>43</v>
      </c>
      <c r="C35" s="439"/>
      <c r="D35" s="438" t="s">
        <v>42</v>
      </c>
      <c r="E35" s="439"/>
      <c r="F35" s="434" t="s">
        <v>11</v>
      </c>
    </row>
    <row r="36" spans="1:9">
      <c r="A36" s="437"/>
      <c r="B36" s="11" t="s">
        <v>29</v>
      </c>
      <c r="C36" s="12" t="s">
        <v>12</v>
      </c>
      <c r="D36" s="11" t="s">
        <v>29</v>
      </c>
      <c r="E36" s="12" t="s">
        <v>12</v>
      </c>
      <c r="F36" s="435"/>
    </row>
    <row r="37" spans="1:9" ht="16">
      <c r="A37" s="97" t="s">
        <v>25</v>
      </c>
      <c r="B37" s="96">
        <v>191566.17905511049</v>
      </c>
      <c r="C37" s="73">
        <v>0.15050385890245616</v>
      </c>
      <c r="D37" s="96">
        <v>1081266.161936674</v>
      </c>
      <c r="E37" s="73">
        <v>0.84949614109754379</v>
      </c>
      <c r="F37" s="109">
        <v>1272832.3409917846</v>
      </c>
    </row>
    <row r="38" spans="1:9">
      <c r="A38" s="13" t="s">
        <v>26</v>
      </c>
      <c r="B38" s="15">
        <v>334822.22025793907</v>
      </c>
      <c r="C38" s="63">
        <v>0.13126125988685691</v>
      </c>
      <c r="D38" s="15">
        <v>2215985.3870021566</v>
      </c>
      <c r="E38" s="63">
        <v>0.868738740113143</v>
      </c>
      <c r="F38" s="23">
        <v>2550807.6072600959</v>
      </c>
    </row>
    <row r="39" spans="1:9">
      <c r="A39" s="95" t="s">
        <v>27</v>
      </c>
      <c r="B39" s="87">
        <v>376237.74714165425</v>
      </c>
      <c r="C39" s="94">
        <v>0.13482095734652075</v>
      </c>
      <c r="D39" s="87">
        <v>2414409.6013609758</v>
      </c>
      <c r="E39" s="94">
        <v>0.86517904265347934</v>
      </c>
      <c r="F39" s="109">
        <v>2790647.3485026299</v>
      </c>
    </row>
    <row r="40" spans="1:9">
      <c r="A40" s="14" t="s">
        <v>28</v>
      </c>
      <c r="B40" s="19">
        <v>500895.74682549044</v>
      </c>
      <c r="C40" s="64">
        <v>9.1934663306971948E-2</v>
      </c>
      <c r="D40" s="19">
        <v>4947492.5847115284</v>
      </c>
      <c r="E40" s="64">
        <v>0.90806533669302814</v>
      </c>
      <c r="F40" s="17">
        <v>5448388.3315370185</v>
      </c>
    </row>
    <row r="41" spans="1:9">
      <c r="A41" s="4" t="s">
        <v>30</v>
      </c>
    </row>
    <row r="43" spans="1:9">
      <c r="A43" s="436" t="s">
        <v>269</v>
      </c>
      <c r="B43" s="438" t="s">
        <v>43</v>
      </c>
      <c r="C43" s="439"/>
      <c r="D43" s="438" t="s">
        <v>42</v>
      </c>
      <c r="E43" s="439"/>
      <c r="F43" s="434" t="s">
        <v>11</v>
      </c>
    </row>
    <row r="44" spans="1:9">
      <c r="A44" s="437"/>
      <c r="B44" s="77" t="s">
        <v>29</v>
      </c>
      <c r="C44" s="76" t="s">
        <v>12</v>
      </c>
      <c r="D44" s="77" t="s">
        <v>29</v>
      </c>
      <c r="E44" s="76" t="s">
        <v>12</v>
      </c>
      <c r="F44" s="435"/>
    </row>
    <row r="45" spans="1:9" ht="16">
      <c r="A45" s="75" t="s">
        <v>242</v>
      </c>
      <c r="B45" s="74">
        <v>1278424.3948788743</v>
      </c>
      <c r="C45" s="73">
        <v>0.13462076650403881</v>
      </c>
      <c r="D45" s="74">
        <v>8218062.8713745074</v>
      </c>
      <c r="E45" s="73">
        <v>0.86537923349596113</v>
      </c>
      <c r="F45" s="72">
        <v>9496487.266253382</v>
      </c>
    </row>
    <row r="46" spans="1:9">
      <c r="A46" s="71" t="s">
        <v>260</v>
      </c>
      <c r="B46" s="19">
        <v>125097.49840131798</v>
      </c>
      <c r="C46" s="64">
        <v>4.8748369469636461E-2</v>
      </c>
      <c r="D46" s="19">
        <v>2441090.8636368532</v>
      </c>
      <c r="E46" s="64">
        <v>0.95125163053036366</v>
      </c>
      <c r="F46" s="17">
        <v>2566188.3620381709</v>
      </c>
    </row>
    <row r="47" spans="1:9">
      <c r="A47" s="4" t="s">
        <v>30</v>
      </c>
    </row>
    <row r="48" spans="1:9">
      <c r="I48" s="24"/>
    </row>
    <row r="49" spans="1:12">
      <c r="A49" s="436" t="s">
        <v>240</v>
      </c>
      <c r="B49" s="438" t="s">
        <v>43</v>
      </c>
      <c r="C49" s="439"/>
      <c r="D49" s="438" t="s">
        <v>42</v>
      </c>
      <c r="E49" s="439"/>
      <c r="F49" s="434" t="s">
        <v>11</v>
      </c>
    </row>
    <row r="50" spans="1:12">
      <c r="A50" s="437"/>
      <c r="B50" s="77" t="s">
        <v>29</v>
      </c>
      <c r="C50" s="76" t="s">
        <v>12</v>
      </c>
      <c r="D50" s="77" t="s">
        <v>29</v>
      </c>
      <c r="E50" s="76" t="s">
        <v>12</v>
      </c>
      <c r="F50" s="435"/>
      <c r="J50" s="21"/>
    </row>
    <row r="51" spans="1:12" ht="16">
      <c r="A51" s="75" t="s">
        <v>211</v>
      </c>
      <c r="B51" s="74">
        <v>8411.2492904663086</v>
      </c>
      <c r="C51" s="73">
        <v>5.5503166363628287E-2</v>
      </c>
      <c r="D51" s="74">
        <v>143134.1460723877</v>
      </c>
      <c r="E51" s="73">
        <v>0.94449683363637171</v>
      </c>
      <c r="F51" s="72">
        <v>151545.395362854</v>
      </c>
      <c r="J51" s="21"/>
      <c r="K51" s="21"/>
      <c r="L51" s="21"/>
    </row>
    <row r="52" spans="1:12">
      <c r="A52" s="90" t="s">
        <v>225</v>
      </c>
      <c r="B52" s="89">
        <v>50444.178253173828</v>
      </c>
      <c r="C52" s="63">
        <v>6.7976688047969899E-2</v>
      </c>
      <c r="D52" s="89">
        <v>691636.37467956543</v>
      </c>
      <c r="E52" s="63">
        <v>0.93202331195203014</v>
      </c>
      <c r="F52" s="16">
        <v>742080.55293273926</v>
      </c>
      <c r="J52" s="21"/>
    </row>
    <row r="53" spans="1:12">
      <c r="A53" s="88" t="s">
        <v>265</v>
      </c>
      <c r="B53" s="87">
        <v>612694.34564208984</v>
      </c>
      <c r="C53" s="86">
        <v>0.14545601102327832</v>
      </c>
      <c r="D53" s="87">
        <v>3599536.8391113281</v>
      </c>
      <c r="E53" s="86">
        <v>0.85454398897672168</v>
      </c>
      <c r="F53" s="85">
        <v>4212231.184753418</v>
      </c>
      <c r="J53" s="21"/>
      <c r="K53" s="21"/>
      <c r="L53" s="21"/>
    </row>
    <row r="54" spans="1:12">
      <c r="A54" s="90" t="s">
        <v>224</v>
      </c>
      <c r="B54" s="89">
        <v>27689.391387939453</v>
      </c>
      <c r="C54" s="63">
        <v>5.313959000093875E-2</v>
      </c>
      <c r="D54" s="89">
        <v>493379.57785797119</v>
      </c>
      <c r="E54" s="63">
        <v>0.94686040999906129</v>
      </c>
      <c r="F54" s="16">
        <v>521068.96924591064</v>
      </c>
      <c r="K54" s="21"/>
      <c r="L54" s="21"/>
    </row>
    <row r="55" spans="1:12" ht="16">
      <c r="A55" s="93" t="s">
        <v>262</v>
      </c>
      <c r="B55" s="92">
        <v>139669.76477050781</v>
      </c>
      <c r="C55" s="86">
        <v>0.11070429697087514</v>
      </c>
      <c r="D55" s="92">
        <v>1121977.4214019775</v>
      </c>
      <c r="E55" s="86">
        <v>0.88929570302912486</v>
      </c>
      <c r="F55" s="85">
        <v>1261647.1861724854</v>
      </c>
      <c r="J55" s="21"/>
      <c r="K55" s="21"/>
      <c r="L55" s="21"/>
    </row>
    <row r="56" spans="1:12">
      <c r="A56" s="90" t="s">
        <v>213</v>
      </c>
      <c r="B56" s="89">
        <v>26717.474151611328</v>
      </c>
      <c r="C56" s="63">
        <v>6.3617556991524118E-2</v>
      </c>
      <c r="D56" s="89">
        <v>393252.66326141357</v>
      </c>
      <c r="E56" s="63">
        <v>0.93638244300847584</v>
      </c>
      <c r="F56" s="16">
        <v>419970.1374130249</v>
      </c>
      <c r="J56" s="21"/>
      <c r="K56" s="21"/>
      <c r="L56" s="21"/>
    </row>
    <row r="57" spans="1:12">
      <c r="A57" s="88" t="s">
        <v>264</v>
      </c>
      <c r="B57" s="87">
        <v>46692.415084838867</v>
      </c>
      <c r="C57" s="86">
        <v>0.12245516888352916</v>
      </c>
      <c r="D57" s="87">
        <v>334609.70152282715</v>
      </c>
      <c r="E57" s="86">
        <v>0.87754483111647086</v>
      </c>
      <c r="F57" s="85">
        <v>381302.11660766602</v>
      </c>
      <c r="J57" s="21"/>
      <c r="K57" s="21"/>
      <c r="L57" s="21"/>
    </row>
    <row r="58" spans="1:12">
      <c r="A58" s="90" t="s">
        <v>214</v>
      </c>
      <c r="B58" s="89">
        <v>218.32345199584961</v>
      </c>
      <c r="C58" s="63">
        <v>2.642208655944289E-3</v>
      </c>
      <c r="D58" s="89">
        <v>82410.825273513794</v>
      </c>
      <c r="E58" s="63">
        <v>0.99735779134405567</v>
      </c>
      <c r="F58" s="16">
        <v>82629.148725509644</v>
      </c>
      <c r="J58" s="21"/>
      <c r="K58" s="21"/>
      <c r="L58" s="21"/>
    </row>
    <row r="59" spans="1:12" ht="16">
      <c r="A59" s="93" t="s">
        <v>229</v>
      </c>
      <c r="B59" s="92">
        <v>21609.527885437012</v>
      </c>
      <c r="C59" s="86">
        <v>7.9467940942503881E-2</v>
      </c>
      <c r="D59" s="92">
        <v>250318.09008407593</v>
      </c>
      <c r="E59" s="86">
        <v>0.92053205905749613</v>
      </c>
      <c r="F59" s="85">
        <v>271927.61796951294</v>
      </c>
      <c r="J59" s="21"/>
      <c r="K59" s="21"/>
      <c r="L59" s="21"/>
    </row>
    <row r="60" spans="1:12">
      <c r="A60" s="90" t="s">
        <v>226</v>
      </c>
      <c r="B60" s="89">
        <v>16400.151092529297</v>
      </c>
      <c r="C60" s="63">
        <v>7.6683847594416571E-2</v>
      </c>
      <c r="D60" s="89">
        <v>197466.93574523926</v>
      </c>
      <c r="E60" s="63">
        <v>0.9233161524055834</v>
      </c>
      <c r="F60" s="16">
        <v>213867.08683776855</v>
      </c>
      <c r="J60" s="21"/>
      <c r="K60" s="21"/>
      <c r="L60" s="21"/>
    </row>
    <row r="61" spans="1:12">
      <c r="A61" s="88" t="s">
        <v>266</v>
      </c>
      <c r="B61" s="87">
        <v>179039.35717773438</v>
      </c>
      <c r="C61" s="86">
        <v>9.4417801970604509E-2</v>
      </c>
      <c r="D61" s="87">
        <v>1717206.4083557129</v>
      </c>
      <c r="E61" s="86">
        <v>0.90558219802939544</v>
      </c>
      <c r="F61" s="85">
        <v>1896245.7655334473</v>
      </c>
      <c r="J61" s="21"/>
      <c r="K61" s="21"/>
      <c r="L61" s="21"/>
    </row>
    <row r="62" spans="1:12">
      <c r="A62" s="90" t="s">
        <v>228</v>
      </c>
      <c r="B62" s="89">
        <v>57302.993766784668</v>
      </c>
      <c r="C62" s="63">
        <v>0.37284865092857022</v>
      </c>
      <c r="D62" s="89">
        <v>96386.696739196777</v>
      </c>
      <c r="E62" s="63">
        <v>0.62715134907142978</v>
      </c>
      <c r="F62" s="16">
        <v>153689.69050598145</v>
      </c>
      <c r="J62" s="21"/>
      <c r="K62" s="21"/>
      <c r="L62" s="21"/>
    </row>
    <row r="63" spans="1:12" ht="16">
      <c r="A63" s="93" t="s">
        <v>217</v>
      </c>
      <c r="B63" s="92">
        <v>2947.7293090820312</v>
      </c>
      <c r="C63" s="86">
        <v>1.8373320553467458E-2</v>
      </c>
      <c r="D63" s="92">
        <v>157487.57690048218</v>
      </c>
      <c r="E63" s="86">
        <v>0.98162667944653259</v>
      </c>
      <c r="F63" s="85">
        <v>160435.30620956421</v>
      </c>
      <c r="J63" s="21"/>
      <c r="K63" s="21"/>
      <c r="L63" s="21"/>
    </row>
    <row r="64" spans="1:12">
      <c r="A64" s="90" t="s">
        <v>218</v>
      </c>
      <c r="B64" s="89">
        <v>4849.9788436889648</v>
      </c>
      <c r="C64" s="63">
        <v>2.6264460531898286E-2</v>
      </c>
      <c r="D64" s="89">
        <v>179809.39528656006</v>
      </c>
      <c r="E64" s="63">
        <v>0.97373553946810176</v>
      </c>
      <c r="F64" s="16">
        <v>184659.37413024902</v>
      </c>
      <c r="J64" s="21"/>
      <c r="K64" s="21"/>
      <c r="L64" s="21"/>
    </row>
    <row r="65" spans="1:12">
      <c r="A65" s="88" t="s">
        <v>263</v>
      </c>
      <c r="B65" s="87">
        <v>40282.001861572266</v>
      </c>
      <c r="C65" s="86">
        <v>0.12676740215499874</v>
      </c>
      <c r="D65" s="87">
        <v>277481.09162139893</v>
      </c>
      <c r="E65" s="86">
        <v>0.87323259784500129</v>
      </c>
      <c r="F65" s="85">
        <v>317763.09348297119</v>
      </c>
      <c r="J65" s="21"/>
      <c r="K65" s="21"/>
      <c r="L65" s="21"/>
    </row>
    <row r="66" spans="1:12">
      <c r="A66" s="90" t="s">
        <v>209</v>
      </c>
      <c r="B66" s="89">
        <v>5565.9497966766357</v>
      </c>
      <c r="C66" s="63">
        <v>4.4567170579880279E-2</v>
      </c>
      <c r="D66" s="89">
        <v>119323.05985450745</v>
      </c>
      <c r="E66" s="63">
        <v>0.95543282942011976</v>
      </c>
      <c r="F66" s="16">
        <v>124889.00965118408</v>
      </c>
      <c r="J66" s="21"/>
      <c r="K66" s="21"/>
      <c r="L66" s="22"/>
    </row>
    <row r="67" spans="1:12" ht="16">
      <c r="A67" s="93" t="s">
        <v>210</v>
      </c>
      <c r="B67" s="92">
        <v>2930.4896974563599</v>
      </c>
      <c r="C67" s="86">
        <v>6.9148302500266545E-2</v>
      </c>
      <c r="D67" s="92">
        <v>39449.288135051727</v>
      </c>
      <c r="E67" s="86">
        <v>0.9308516974997334</v>
      </c>
      <c r="F67" s="85">
        <v>42379.777832508087</v>
      </c>
      <c r="J67" s="21"/>
      <c r="K67" s="21"/>
      <c r="L67" s="21"/>
    </row>
    <row r="68" spans="1:12">
      <c r="A68" s="90" t="s">
        <v>219</v>
      </c>
      <c r="B68" s="89">
        <v>5975.759859085083</v>
      </c>
      <c r="C68" s="63">
        <v>5.754244659370724E-2</v>
      </c>
      <c r="D68" s="89">
        <v>97873.836618423462</v>
      </c>
      <c r="E68" s="63">
        <v>0.94245755340629278</v>
      </c>
      <c r="F68" s="16">
        <v>103849.59647750854</v>
      </c>
      <c r="J68" s="21"/>
      <c r="K68" s="21"/>
      <c r="L68" s="21"/>
    </row>
    <row r="69" spans="1:12">
      <c r="A69" s="88" t="s">
        <v>227</v>
      </c>
      <c r="B69" s="87">
        <v>8251.9429664611816</v>
      </c>
      <c r="C69" s="86">
        <v>4.012128157843145E-2</v>
      </c>
      <c r="D69" s="87">
        <v>197423.0166015625</v>
      </c>
      <c r="E69" s="86">
        <v>0.95987871842156858</v>
      </c>
      <c r="F69" s="85">
        <v>205674.95956802368</v>
      </c>
      <c r="J69" s="21"/>
      <c r="K69" s="21"/>
      <c r="L69" s="21"/>
    </row>
    <row r="70" spans="1:12">
      <c r="A70" s="90" t="s">
        <v>220</v>
      </c>
      <c r="B70" s="89">
        <v>3014.7806510925293</v>
      </c>
      <c r="C70" s="63">
        <v>2.607696160148865E-2</v>
      </c>
      <c r="D70" s="89">
        <v>112596.10596847534</v>
      </c>
      <c r="E70" s="63">
        <v>0.97392303839851135</v>
      </c>
      <c r="F70" s="16">
        <v>115610.88661956787</v>
      </c>
      <c r="J70" s="21"/>
    </row>
    <row r="71" spans="1:12" ht="16">
      <c r="A71" s="93" t="s">
        <v>221</v>
      </c>
      <c r="B71" s="92">
        <v>13686.626220703125</v>
      </c>
      <c r="C71" s="86">
        <v>0.14054758484184307</v>
      </c>
      <c r="D71" s="92">
        <v>83694.102420806885</v>
      </c>
      <c r="E71" s="86">
        <v>0.85945241515815696</v>
      </c>
      <c r="F71" s="85">
        <v>97380.72864151001</v>
      </c>
      <c r="J71" s="21"/>
      <c r="K71" s="21"/>
      <c r="L71" s="21"/>
    </row>
    <row r="72" spans="1:12">
      <c r="A72" s="90" t="s">
        <v>222</v>
      </c>
      <c r="B72" s="89">
        <v>19715.509136199951</v>
      </c>
      <c r="C72" s="63">
        <v>0.10998860702352325</v>
      </c>
      <c r="D72" s="89">
        <v>159534.95752334595</v>
      </c>
      <c r="E72" s="63">
        <v>0.89001139297647669</v>
      </c>
      <c r="F72" s="16">
        <v>179250.4666595459</v>
      </c>
      <c r="J72" s="21"/>
      <c r="K72" s="21"/>
      <c r="L72" s="21"/>
    </row>
    <row r="73" spans="1:12">
      <c r="A73" s="88" t="s">
        <v>223</v>
      </c>
      <c r="B73" s="87">
        <v>19508.065986633301</v>
      </c>
      <c r="C73" s="86">
        <v>7.9823154359953144E-2</v>
      </c>
      <c r="D73" s="87">
        <v>224883.00253295898</v>
      </c>
      <c r="E73" s="86">
        <v>0.92017684564004687</v>
      </c>
      <c r="F73" s="85">
        <v>244391.06851959229</v>
      </c>
    </row>
    <row r="74" spans="1:12">
      <c r="A74" s="120" t="s">
        <v>261</v>
      </c>
      <c r="B74" s="81">
        <v>1313618.0062837601</v>
      </c>
      <c r="C74" s="80">
        <v>0.10870281674760522</v>
      </c>
      <c r="D74" s="81">
        <v>10770871.113568783</v>
      </c>
      <c r="E74" s="80">
        <v>0.89129718325239482</v>
      </c>
      <c r="F74" s="119">
        <v>12084489.119852543</v>
      </c>
    </row>
    <row r="75" spans="1:12">
      <c r="A75" s="4" t="s">
        <v>30</v>
      </c>
      <c r="K75" s="22"/>
      <c r="L75" s="22"/>
    </row>
    <row r="76" spans="1:12">
      <c r="A76" s="4" t="s">
        <v>275</v>
      </c>
    </row>
    <row r="78" spans="1:12">
      <c r="B78" s="4"/>
      <c r="C78" s="4"/>
      <c r="D78" s="4"/>
      <c r="E78" s="4"/>
    </row>
    <row r="79" spans="1:12">
      <c r="B79" s="4"/>
      <c r="C79" s="4"/>
      <c r="D79" s="4"/>
      <c r="E79" s="4"/>
    </row>
    <row r="80" spans="1:12">
      <c r="B80" s="4"/>
      <c r="C80" s="4"/>
      <c r="D80" s="4"/>
      <c r="E80" s="4"/>
    </row>
    <row r="81" spans="2:5">
      <c r="B81" s="4"/>
      <c r="C81" s="4"/>
      <c r="D81" s="4"/>
      <c r="E81" s="4"/>
    </row>
    <row r="82" spans="2:5">
      <c r="B82" s="4"/>
      <c r="C82" s="4"/>
      <c r="D82" s="4"/>
      <c r="E82" s="4"/>
    </row>
    <row r="88" spans="2:5">
      <c r="C88" s="26"/>
    </row>
    <row r="90" spans="2:5">
      <c r="D90" s="27"/>
      <c r="E90" s="27"/>
    </row>
  </sheetData>
  <mergeCells count="26">
    <mergeCell ref="A49:A50"/>
    <mergeCell ref="B49:C49"/>
    <mergeCell ref="D49:E49"/>
    <mergeCell ref="F49:F50"/>
    <mergeCell ref="D26:E26"/>
    <mergeCell ref="F26:F27"/>
    <mergeCell ref="A35:A36"/>
    <mergeCell ref="B35:C35"/>
    <mergeCell ref="D35:E35"/>
    <mergeCell ref="F35:F36"/>
    <mergeCell ref="A43:A44"/>
    <mergeCell ref="B43:C43"/>
    <mergeCell ref="D43:E43"/>
    <mergeCell ref="F43:F44"/>
    <mergeCell ref="A6:F6"/>
    <mergeCell ref="A11:A13"/>
    <mergeCell ref="B11:F11"/>
    <mergeCell ref="B12:C12"/>
    <mergeCell ref="D12:E12"/>
    <mergeCell ref="F12:F13"/>
    <mergeCell ref="A19:A20"/>
    <mergeCell ref="B19:C19"/>
    <mergeCell ref="D19:E19"/>
    <mergeCell ref="F19:F20"/>
    <mergeCell ref="A26:A27"/>
    <mergeCell ref="B26:C26"/>
  </mergeCells>
  <pageMargins left="0.75" right="0.75" top="1" bottom="1" header="0" footer="0"/>
  <pageSetup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6:O89"/>
  <sheetViews>
    <sheetView showGridLines="0" topLeftCell="A42" zoomScale="90" workbookViewId="0">
      <selection activeCell="I46" sqref="I46"/>
    </sheetView>
  </sheetViews>
  <sheetFormatPr baseColWidth="10" defaultRowHeight="15"/>
  <cols>
    <col min="1" max="1" width="24" style="4" customWidth="1"/>
    <col min="2" max="2" width="19.5" style="5" customWidth="1"/>
    <col min="3" max="3" width="7.5" style="5" customWidth="1"/>
    <col min="4" max="4" width="14.1640625" style="5" customWidth="1"/>
    <col min="5" max="5" width="12.1640625" style="5" customWidth="1"/>
    <col min="6" max="6" width="12.83203125" style="4" customWidth="1"/>
    <col min="7" max="7" width="14.5" style="4" customWidth="1"/>
    <col min="8" max="16384" width="10.83203125" style="4"/>
  </cols>
  <sheetData>
    <row r="6" spans="1:8" s="6" customFormat="1" ht="17">
      <c r="A6" s="440" t="s">
        <v>1</v>
      </c>
      <c r="B6" s="440"/>
      <c r="C6" s="440"/>
      <c r="D6" s="440"/>
      <c r="E6" s="440"/>
      <c r="F6" s="440"/>
      <c r="G6" s="440"/>
      <c r="H6" s="440"/>
    </row>
    <row r="7" spans="1:8" ht="15" customHeight="1">
      <c r="A7" s="106" t="s">
        <v>50</v>
      </c>
      <c r="B7" s="106"/>
      <c r="C7" s="106"/>
      <c r="D7" s="106"/>
      <c r="E7" s="106"/>
      <c r="F7" s="106"/>
      <c r="G7" s="106"/>
      <c r="H7" s="106"/>
    </row>
    <row r="8" spans="1:8" ht="15" customHeight="1">
      <c r="A8" s="106" t="s">
        <v>268</v>
      </c>
      <c r="B8" s="106"/>
      <c r="C8" s="106"/>
      <c r="D8" s="106"/>
      <c r="E8" s="106"/>
      <c r="F8" s="106"/>
      <c r="G8" s="106"/>
      <c r="H8" s="106"/>
    </row>
    <row r="9" spans="1:8" ht="15" customHeight="1">
      <c r="A9" s="106" t="s">
        <v>3</v>
      </c>
      <c r="B9" s="106"/>
      <c r="C9" s="106"/>
      <c r="D9" s="106"/>
      <c r="E9" s="106"/>
      <c r="F9" s="106"/>
      <c r="G9" s="106"/>
      <c r="H9" s="106"/>
    </row>
    <row r="10" spans="1:8" ht="15" customHeight="1">
      <c r="A10" s="107" t="s">
        <v>276</v>
      </c>
      <c r="B10" s="107"/>
      <c r="C10" s="107"/>
      <c r="D10" s="107"/>
      <c r="E10" s="107"/>
      <c r="F10" s="107"/>
      <c r="G10" s="107"/>
      <c r="H10" s="106"/>
    </row>
    <row r="11" spans="1:8">
      <c r="A11" s="441" t="s">
        <v>13</v>
      </c>
      <c r="B11" s="444"/>
      <c r="C11" s="444"/>
      <c r="D11" s="444"/>
      <c r="E11" s="444"/>
      <c r="F11" s="444"/>
      <c r="G11" s="444"/>
      <c r="H11" s="444"/>
    </row>
    <row r="12" spans="1:8" ht="20.25" customHeight="1">
      <c r="A12" s="442"/>
      <c r="B12" s="438" t="s">
        <v>43</v>
      </c>
      <c r="C12" s="439"/>
      <c r="D12" s="438" t="s">
        <v>42</v>
      </c>
      <c r="E12" s="439"/>
      <c r="F12" s="438" t="s">
        <v>49</v>
      </c>
      <c r="G12" s="439"/>
      <c r="H12" s="445" t="s">
        <v>11</v>
      </c>
    </row>
    <row r="13" spans="1:8" ht="17.25" customHeight="1">
      <c r="A13" s="443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435"/>
    </row>
    <row r="14" spans="1:8" ht="32">
      <c r="A14" s="105" t="s">
        <v>3</v>
      </c>
      <c r="B14" s="104">
        <v>1193898.2536389574</v>
      </c>
      <c r="C14" s="103">
        <v>9.8981383433906736E-2</v>
      </c>
      <c r="D14" s="104">
        <v>8276506.7261379529</v>
      </c>
      <c r="E14" s="103">
        <v>0.68617244665214694</v>
      </c>
      <c r="F14" s="104">
        <v>2591441.5232694354</v>
      </c>
      <c r="G14" s="103">
        <v>0.21484616991394642</v>
      </c>
      <c r="H14" s="102">
        <v>12061846.503046345</v>
      </c>
    </row>
    <row r="15" spans="1:8">
      <c r="A15" s="13" t="s">
        <v>4</v>
      </c>
      <c r="B15" s="15">
        <v>574330.7498289732</v>
      </c>
      <c r="C15" s="63">
        <v>0.12487812276446737</v>
      </c>
      <c r="D15" s="15">
        <v>3294836.7125116829</v>
      </c>
      <c r="E15" s="63">
        <v>0.71640430813852884</v>
      </c>
      <c r="F15" s="15">
        <v>729962.77052021422</v>
      </c>
      <c r="G15" s="63">
        <v>0.15871756909700377</v>
      </c>
      <c r="H15" s="16">
        <v>4599130.2328608707</v>
      </c>
    </row>
    <row r="16" spans="1:8">
      <c r="A16" s="101" t="s">
        <v>5</v>
      </c>
      <c r="B16" s="100">
        <v>619567.50380998419</v>
      </c>
      <c r="C16" s="99">
        <v>8.3021715067104609E-2</v>
      </c>
      <c r="D16" s="100">
        <v>4981670.01362627</v>
      </c>
      <c r="E16" s="99">
        <v>0.66754112487549488</v>
      </c>
      <c r="F16" s="100">
        <v>1861478.7527492214</v>
      </c>
      <c r="G16" s="99">
        <v>0.24943716005740052</v>
      </c>
      <c r="H16" s="98">
        <v>7462716.2701854752</v>
      </c>
    </row>
    <row r="17" spans="1:8">
      <c r="A17" s="4" t="s">
        <v>30</v>
      </c>
      <c r="B17" s="9"/>
      <c r="C17" s="9"/>
      <c r="D17" s="9"/>
      <c r="E17" s="9"/>
      <c r="F17" s="9"/>
      <c r="G17" s="9"/>
    </row>
    <row r="18" spans="1:8">
      <c r="B18" s="9"/>
      <c r="C18" s="9"/>
      <c r="D18" s="9"/>
      <c r="E18" s="9"/>
      <c r="F18" s="9"/>
      <c r="G18" s="9"/>
    </row>
    <row r="19" spans="1:8">
      <c r="A19" s="436" t="s">
        <v>14</v>
      </c>
      <c r="B19" s="438" t="s">
        <v>43</v>
      </c>
      <c r="C19" s="439"/>
      <c r="D19" s="438" t="s">
        <v>42</v>
      </c>
      <c r="E19" s="439"/>
      <c r="F19" s="438" t="s">
        <v>49</v>
      </c>
      <c r="G19" s="439"/>
      <c r="H19" s="434" t="s">
        <v>11</v>
      </c>
    </row>
    <row r="20" spans="1:8">
      <c r="A20" s="437"/>
      <c r="B20" s="11" t="s">
        <v>29</v>
      </c>
      <c r="C20" s="12" t="s">
        <v>12</v>
      </c>
      <c r="D20" s="11" t="s">
        <v>29</v>
      </c>
      <c r="E20" s="12" t="s">
        <v>12</v>
      </c>
      <c r="F20" s="11" t="s">
        <v>29</v>
      </c>
      <c r="G20" s="12" t="s">
        <v>12</v>
      </c>
      <c r="H20" s="435"/>
    </row>
    <row r="21" spans="1:8" ht="16">
      <c r="A21" s="97" t="s">
        <v>15</v>
      </c>
      <c r="B21" s="96">
        <v>45588.192727776004</v>
      </c>
      <c r="C21" s="103">
        <v>8.1472868225951026E-2</v>
      </c>
      <c r="D21" s="96">
        <v>336897.27344895329</v>
      </c>
      <c r="E21" s="103">
        <v>0.60208544193210001</v>
      </c>
      <c r="F21" s="96">
        <v>177065.13907930473</v>
      </c>
      <c r="G21" s="103">
        <v>0.31644168984194893</v>
      </c>
      <c r="H21" s="72">
        <v>559550.60525603406</v>
      </c>
    </row>
    <row r="22" spans="1:8">
      <c r="A22" s="13" t="s">
        <v>16</v>
      </c>
      <c r="B22" s="15">
        <v>742029.2812076658</v>
      </c>
      <c r="C22" s="63">
        <v>0.10446223108019936</v>
      </c>
      <c r="D22" s="15">
        <v>5000567.1845291471</v>
      </c>
      <c r="E22" s="63">
        <v>0.70397546025701119</v>
      </c>
      <c r="F22" s="15">
        <v>1360729.5261997713</v>
      </c>
      <c r="G22" s="63">
        <v>0.1915623086627895</v>
      </c>
      <c r="H22" s="16">
        <v>7103325.991936584</v>
      </c>
    </row>
    <row r="23" spans="1:8">
      <c r="A23" s="101" t="s">
        <v>17</v>
      </c>
      <c r="B23" s="100">
        <v>406280.77970351558</v>
      </c>
      <c r="C23" s="99">
        <v>9.2358163024228404E-2</v>
      </c>
      <c r="D23" s="100">
        <v>2939042.2681598756</v>
      </c>
      <c r="E23" s="99">
        <v>0.66812056710114409</v>
      </c>
      <c r="F23" s="100">
        <v>1053646.8579903618</v>
      </c>
      <c r="G23" s="99">
        <v>0.23952126987462755</v>
      </c>
      <c r="H23" s="98">
        <v>4398969.905853753</v>
      </c>
    </row>
    <row r="24" spans="1:8">
      <c r="A24" s="4" t="s">
        <v>30</v>
      </c>
      <c r="F24" s="5"/>
      <c r="G24" s="5"/>
    </row>
    <row r="25" spans="1:8">
      <c r="F25" s="5"/>
      <c r="G25" s="5"/>
    </row>
    <row r="26" spans="1:8">
      <c r="A26" s="436" t="s">
        <v>18</v>
      </c>
      <c r="B26" s="438" t="s">
        <v>43</v>
      </c>
      <c r="C26" s="439"/>
      <c r="D26" s="438" t="s">
        <v>42</v>
      </c>
      <c r="E26" s="439"/>
      <c r="F26" s="438" t="s">
        <v>49</v>
      </c>
      <c r="G26" s="439"/>
      <c r="H26" s="434" t="s">
        <v>11</v>
      </c>
    </row>
    <row r="27" spans="1:8">
      <c r="A27" s="437"/>
      <c r="B27" s="11" t="s">
        <v>29</v>
      </c>
      <c r="C27" s="12" t="s">
        <v>12</v>
      </c>
      <c r="D27" s="11" t="s">
        <v>29</v>
      </c>
      <c r="E27" s="12" t="s">
        <v>12</v>
      </c>
      <c r="F27" s="11" t="s">
        <v>29</v>
      </c>
      <c r="G27" s="12" t="s">
        <v>12</v>
      </c>
      <c r="H27" s="435"/>
    </row>
    <row r="28" spans="1:8" ht="16">
      <c r="A28" s="97" t="s">
        <v>19</v>
      </c>
      <c r="B28" s="96">
        <v>46703.187432242936</v>
      </c>
      <c r="C28" s="73">
        <v>3.4891772578180651E-2</v>
      </c>
      <c r="D28" s="96">
        <v>845297.25349105999</v>
      </c>
      <c r="E28" s="73">
        <v>0.63151834278036412</v>
      </c>
      <c r="F28" s="96">
        <v>446515.31741476653</v>
      </c>
      <c r="G28" s="73">
        <v>0.33358988464145517</v>
      </c>
      <c r="H28" s="109">
        <v>1338515.7583380695</v>
      </c>
    </row>
    <row r="29" spans="1:8">
      <c r="A29" s="13" t="s">
        <v>20</v>
      </c>
      <c r="B29" s="15">
        <v>157424.83279985309</v>
      </c>
      <c r="C29" s="63">
        <v>4.6984675348056101E-2</v>
      </c>
      <c r="D29" s="15">
        <v>2337222.5606436827</v>
      </c>
      <c r="E29" s="63">
        <v>0.69756239390522812</v>
      </c>
      <c r="F29" s="15">
        <v>855909.60484731721</v>
      </c>
      <c r="G29" s="63">
        <v>0.25545293074671577</v>
      </c>
      <c r="H29" s="23">
        <v>3350556.9982908531</v>
      </c>
    </row>
    <row r="30" spans="1:8">
      <c r="A30" s="95" t="s">
        <v>21</v>
      </c>
      <c r="B30" s="87">
        <v>307643.51836060011</v>
      </c>
      <c r="C30" s="94">
        <v>7.7488309695801186E-2</v>
      </c>
      <c r="D30" s="87">
        <v>2802734.5678298222</v>
      </c>
      <c r="E30" s="94">
        <v>0.70594422188528339</v>
      </c>
      <c r="F30" s="87">
        <v>859814.57342917752</v>
      </c>
      <c r="G30" s="94">
        <v>0.21656746841891544</v>
      </c>
      <c r="H30" s="109">
        <v>3970192.6596195996</v>
      </c>
    </row>
    <row r="31" spans="1:8">
      <c r="A31" s="13" t="s">
        <v>22</v>
      </c>
      <c r="B31" s="15">
        <v>114335.26235494899</v>
      </c>
      <c r="C31" s="63">
        <v>8.3443209440041105E-2</v>
      </c>
      <c r="D31" s="15">
        <v>1054468.1108340255</v>
      </c>
      <c r="E31" s="63">
        <v>0.76956313920907804</v>
      </c>
      <c r="F31" s="15">
        <v>201413.12641852972</v>
      </c>
      <c r="G31" s="63">
        <v>0.14699365135088074</v>
      </c>
      <c r="H31" s="23">
        <v>1370216.4996075043</v>
      </c>
    </row>
    <row r="32" spans="1:8">
      <c r="A32" s="101" t="s">
        <v>23</v>
      </c>
      <c r="B32" s="100">
        <v>567791.4526913116</v>
      </c>
      <c r="C32" s="99">
        <v>0.27971060654769114</v>
      </c>
      <c r="D32" s="100">
        <v>1234344.2875462291</v>
      </c>
      <c r="E32" s="99">
        <v>0.60807394637893364</v>
      </c>
      <c r="F32" s="100">
        <v>227788.90115964616</v>
      </c>
      <c r="G32" s="99">
        <v>0.1122154470733752</v>
      </c>
      <c r="H32" s="98">
        <v>2029924.6413971868</v>
      </c>
    </row>
    <row r="33" spans="1:8">
      <c r="A33" s="4" t="s">
        <v>30</v>
      </c>
      <c r="F33" s="5"/>
      <c r="G33" s="5"/>
    </row>
    <row r="34" spans="1:8">
      <c r="F34" s="5"/>
      <c r="G34" s="5"/>
    </row>
    <row r="35" spans="1:8">
      <c r="A35" s="436" t="s">
        <v>24</v>
      </c>
      <c r="B35" s="438" t="s">
        <v>43</v>
      </c>
      <c r="C35" s="439"/>
      <c r="D35" s="438" t="s">
        <v>42</v>
      </c>
      <c r="E35" s="439"/>
      <c r="F35" s="438" t="s">
        <v>49</v>
      </c>
      <c r="G35" s="439"/>
      <c r="H35" s="434" t="s">
        <v>11</v>
      </c>
    </row>
    <row r="36" spans="1:8">
      <c r="A36" s="437"/>
      <c r="B36" s="11" t="s">
        <v>29</v>
      </c>
      <c r="C36" s="12" t="s">
        <v>12</v>
      </c>
      <c r="D36" s="11" t="s">
        <v>29</v>
      </c>
      <c r="E36" s="12" t="s">
        <v>12</v>
      </c>
      <c r="F36" s="11" t="s">
        <v>29</v>
      </c>
      <c r="G36" s="12" t="s">
        <v>12</v>
      </c>
      <c r="H36" s="435"/>
    </row>
    <row r="37" spans="1:8" ht="16">
      <c r="A37" s="97" t="s">
        <v>25</v>
      </c>
      <c r="B37" s="96">
        <v>203588.21096652592</v>
      </c>
      <c r="C37" s="73">
        <v>0.15994896139101156</v>
      </c>
      <c r="D37" s="96">
        <v>849279.42976670119</v>
      </c>
      <c r="E37" s="73">
        <v>0.66723589778127923</v>
      </c>
      <c r="F37" s="96">
        <v>219964.70025855809</v>
      </c>
      <c r="G37" s="73">
        <v>0.17281514082770916</v>
      </c>
      <c r="H37" s="109">
        <v>1272832.3409917853</v>
      </c>
    </row>
    <row r="38" spans="1:8">
      <c r="A38" s="13" t="s">
        <v>26</v>
      </c>
      <c r="B38" s="15">
        <v>366907.76050590002</v>
      </c>
      <c r="C38" s="63">
        <v>0.14383984094355409</v>
      </c>
      <c r="D38" s="15">
        <v>1714526.6648043916</v>
      </c>
      <c r="E38" s="63">
        <v>0.67215052202467718</v>
      </c>
      <c r="F38" s="15">
        <v>469373.18194980477</v>
      </c>
      <c r="G38" s="63">
        <v>0.1840096370317687</v>
      </c>
      <c r="H38" s="23">
        <v>2550807.6072600964</v>
      </c>
    </row>
    <row r="39" spans="1:8">
      <c r="A39" s="95" t="s">
        <v>27</v>
      </c>
      <c r="B39" s="87">
        <v>269177.96099406126</v>
      </c>
      <c r="C39" s="94">
        <v>9.6457175478834131E-2</v>
      </c>
      <c r="D39" s="87">
        <v>1905637.1195046338</v>
      </c>
      <c r="E39" s="94">
        <v>0.68286561558096437</v>
      </c>
      <c r="F39" s="87">
        <v>615832.26800393418</v>
      </c>
      <c r="G39" s="94">
        <v>0.22067720894020157</v>
      </c>
      <c r="H39" s="109">
        <v>2790647.348502629</v>
      </c>
    </row>
    <row r="40" spans="1:8">
      <c r="A40" s="14" t="s">
        <v>28</v>
      </c>
      <c r="B40" s="19">
        <v>354224.32117246924</v>
      </c>
      <c r="C40" s="64">
        <v>6.5024409604093183E-2</v>
      </c>
      <c r="D40" s="19">
        <v>3807063.5120622301</v>
      </c>
      <c r="E40" s="64">
        <v>0.6988567481130149</v>
      </c>
      <c r="F40" s="19">
        <v>1286271.3730571386</v>
      </c>
      <c r="G40" s="64">
        <v>0.23611884228289198</v>
      </c>
      <c r="H40" s="17">
        <v>5447559.2062918376</v>
      </c>
    </row>
    <row r="41" spans="1:8">
      <c r="A41" s="4" t="s">
        <v>30</v>
      </c>
      <c r="E41" s="4"/>
    </row>
    <row r="42" spans="1:8">
      <c r="E42" s="4"/>
    </row>
    <row r="43" spans="1:8">
      <c r="A43" s="436" t="s">
        <v>269</v>
      </c>
      <c r="B43" s="438" t="s">
        <v>43</v>
      </c>
      <c r="C43" s="439"/>
      <c r="D43" s="438" t="s">
        <v>42</v>
      </c>
      <c r="E43" s="439"/>
      <c r="F43" s="438" t="s">
        <v>49</v>
      </c>
      <c r="G43" s="439"/>
      <c r="H43" s="434" t="s">
        <v>11</v>
      </c>
    </row>
    <row r="44" spans="1:8">
      <c r="A44" s="437"/>
      <c r="B44" s="77" t="s">
        <v>29</v>
      </c>
      <c r="C44" s="76" t="s">
        <v>12</v>
      </c>
      <c r="D44" s="77" t="s">
        <v>29</v>
      </c>
      <c r="E44" s="76" t="s">
        <v>12</v>
      </c>
      <c r="F44" s="77" t="s">
        <v>29</v>
      </c>
      <c r="G44" s="76" t="s">
        <v>12</v>
      </c>
      <c r="H44" s="435"/>
    </row>
    <row r="45" spans="1:8" ht="16">
      <c r="A45" s="75" t="s">
        <v>242</v>
      </c>
      <c r="B45" s="74">
        <v>1121100.3768128075</v>
      </c>
      <c r="C45" s="73">
        <v>0.11806452593013984</v>
      </c>
      <c r="D45" s="74">
        <v>6525171.6526327152</v>
      </c>
      <c r="E45" s="73">
        <v>0.68717423855571724</v>
      </c>
      <c r="F45" s="74">
        <v>1849386.1115626891</v>
      </c>
      <c r="G45" s="73">
        <v>0.19476123551414296</v>
      </c>
      <c r="H45" s="72">
        <v>9495658.1410082113</v>
      </c>
    </row>
    <row r="46" spans="1:8">
      <c r="A46" s="71" t="s">
        <v>260</v>
      </c>
      <c r="B46" s="19">
        <v>72797.876826150023</v>
      </c>
      <c r="C46" s="64">
        <v>2.8368095617241049E-2</v>
      </c>
      <c r="D46" s="19">
        <v>1751335.0735052731</v>
      </c>
      <c r="E46" s="64">
        <v>0.68246551945013567</v>
      </c>
      <c r="F46" s="19">
        <v>742055.4117067476</v>
      </c>
      <c r="G46" s="64">
        <v>0.2891663849326232</v>
      </c>
      <c r="H46" s="17">
        <v>2566188.3620381709</v>
      </c>
    </row>
    <row r="47" spans="1:8">
      <c r="A47" s="4" t="s">
        <v>30</v>
      </c>
    </row>
    <row r="49" spans="1:15">
      <c r="A49" s="436" t="s">
        <v>240</v>
      </c>
      <c r="B49" s="438" t="s">
        <v>43</v>
      </c>
      <c r="C49" s="439"/>
      <c r="D49" s="438" t="s">
        <v>42</v>
      </c>
      <c r="E49" s="439"/>
      <c r="F49" s="438" t="s">
        <v>49</v>
      </c>
      <c r="G49" s="439"/>
      <c r="H49" s="434" t="s">
        <v>11</v>
      </c>
      <c r="K49" s="24"/>
    </row>
    <row r="50" spans="1:15">
      <c r="A50" s="437"/>
      <c r="B50" s="77" t="s">
        <v>29</v>
      </c>
      <c r="C50" s="76" t="s">
        <v>12</v>
      </c>
      <c r="D50" s="77" t="s">
        <v>29</v>
      </c>
      <c r="E50" s="76" t="s">
        <v>12</v>
      </c>
      <c r="F50" s="77" t="s">
        <v>29</v>
      </c>
      <c r="G50" s="76" t="s">
        <v>12</v>
      </c>
      <c r="H50" s="435"/>
    </row>
    <row r="51" spans="1:15" ht="16">
      <c r="A51" s="75" t="s">
        <v>211</v>
      </c>
      <c r="B51" s="74">
        <v>15980.945724487305</v>
      </c>
      <c r="C51" s="73">
        <v>0.10545319233371091</v>
      </c>
      <c r="D51" s="74">
        <v>103362.66061973572</v>
      </c>
      <c r="E51" s="73">
        <v>0.68205741502239947</v>
      </c>
      <c r="F51" s="74">
        <v>32201.789018630981</v>
      </c>
      <c r="G51" s="73">
        <v>0.21248939264388966</v>
      </c>
      <c r="H51" s="72">
        <v>151545.395362854</v>
      </c>
      <c r="L51" s="21"/>
      <c r="N51" s="21"/>
    </row>
    <row r="52" spans="1:15">
      <c r="A52" s="90" t="s">
        <v>225</v>
      </c>
      <c r="B52" s="89">
        <v>51642.39722442627</v>
      </c>
      <c r="C52" s="63">
        <v>6.966695290642963E-2</v>
      </c>
      <c r="D52" s="89">
        <v>511295.64669036865</v>
      </c>
      <c r="E52" s="63">
        <v>0.68975128293216303</v>
      </c>
      <c r="F52" s="89">
        <v>178337.33946228027</v>
      </c>
      <c r="G52" s="63">
        <v>0.24058176416140728</v>
      </c>
      <c r="H52" s="16">
        <v>741275.3833770752</v>
      </c>
      <c r="L52" s="21"/>
      <c r="M52" s="21"/>
      <c r="N52" s="21"/>
      <c r="O52" s="21"/>
    </row>
    <row r="53" spans="1:15">
      <c r="A53" s="88" t="s">
        <v>265</v>
      </c>
      <c r="B53" s="87">
        <v>560805.37170410156</v>
      </c>
      <c r="C53" s="86">
        <v>0.13313736761030387</v>
      </c>
      <c r="D53" s="87">
        <v>2772506.4414672852</v>
      </c>
      <c r="E53" s="86">
        <v>0.65820376894379462</v>
      </c>
      <c r="F53" s="87">
        <v>878919.37158203125</v>
      </c>
      <c r="G53" s="86">
        <v>0.20865886344590148</v>
      </c>
      <c r="H53" s="85">
        <v>4212231.184753418</v>
      </c>
      <c r="L53" s="21"/>
      <c r="N53" s="22"/>
    </row>
    <row r="54" spans="1:15">
      <c r="A54" s="90" t="s">
        <v>224</v>
      </c>
      <c r="B54" s="89">
        <v>10221.399337768555</v>
      </c>
      <c r="C54" s="63">
        <v>1.9616211943230724E-2</v>
      </c>
      <c r="D54" s="89">
        <v>421574.46100616455</v>
      </c>
      <c r="E54" s="63">
        <v>0.80905693082484986</v>
      </c>
      <c r="F54" s="89">
        <v>89273.108901977539</v>
      </c>
      <c r="G54" s="63">
        <v>0.1713268572319194</v>
      </c>
      <c r="H54" s="16">
        <v>521068.96924591064</v>
      </c>
      <c r="L54" s="21"/>
      <c r="M54" s="21"/>
      <c r="N54" s="21"/>
      <c r="O54" s="21"/>
    </row>
    <row r="55" spans="1:15" ht="16">
      <c r="A55" s="93" t="s">
        <v>262</v>
      </c>
      <c r="B55" s="92">
        <v>164845.55752563477</v>
      </c>
      <c r="C55" s="86">
        <v>0.13065899827806376</v>
      </c>
      <c r="D55" s="92">
        <v>862106.81959533691</v>
      </c>
      <c r="E55" s="86">
        <v>0.68331846576755606</v>
      </c>
      <c r="F55" s="92">
        <v>234694.80905151367</v>
      </c>
      <c r="G55" s="86">
        <v>0.18602253595438012</v>
      </c>
      <c r="H55" s="85">
        <v>1261647.1861724854</v>
      </c>
      <c r="L55" s="21"/>
      <c r="M55" s="21"/>
      <c r="N55" s="21"/>
      <c r="O55" s="21"/>
    </row>
    <row r="56" spans="1:15">
      <c r="A56" s="90" t="s">
        <v>213</v>
      </c>
      <c r="B56" s="89">
        <v>22099.460235595703</v>
      </c>
      <c r="C56" s="63">
        <v>5.265615603471422E-2</v>
      </c>
      <c r="D56" s="89">
        <v>181040.50383758545</v>
      </c>
      <c r="E56" s="63">
        <v>0.43136334177612612</v>
      </c>
      <c r="F56" s="89">
        <v>216553.79824829102</v>
      </c>
      <c r="G56" s="63">
        <v>0.5159805021891597</v>
      </c>
      <c r="H56" s="16">
        <v>419693.76232147217</v>
      </c>
      <c r="L56" s="21"/>
      <c r="M56" s="21"/>
      <c r="N56" s="21"/>
      <c r="O56" s="21"/>
    </row>
    <row r="57" spans="1:15">
      <c r="A57" s="88" t="s">
        <v>264</v>
      </c>
      <c r="B57" s="87">
        <v>24185.924293518066</v>
      </c>
      <c r="C57" s="86">
        <v>6.3429819138412336E-2</v>
      </c>
      <c r="D57" s="87">
        <v>181808.17175292969</v>
      </c>
      <c r="E57" s="86">
        <v>0.47680871370561512</v>
      </c>
      <c r="F57" s="87">
        <v>175308.02056121826</v>
      </c>
      <c r="G57" s="86">
        <v>0.45976146715597255</v>
      </c>
      <c r="H57" s="85">
        <v>381302.11660766602</v>
      </c>
      <c r="L57" s="21"/>
      <c r="M57" s="21"/>
      <c r="N57" s="21"/>
      <c r="O57" s="21"/>
    </row>
    <row r="58" spans="1:15">
      <c r="A58" s="90" t="s">
        <v>214</v>
      </c>
      <c r="B58" s="89">
        <v>3652.4708290100098</v>
      </c>
      <c r="C58" s="63">
        <v>4.4203176304567236E-2</v>
      </c>
      <c r="D58" s="89">
        <v>69994.359924316406</v>
      </c>
      <c r="E58" s="63">
        <v>0.84709041547595454</v>
      </c>
      <c r="F58" s="89">
        <v>8982.3179721832275</v>
      </c>
      <c r="G58" s="63">
        <v>0.10870640821947819</v>
      </c>
      <c r="H58" s="16">
        <v>82629.148725509644</v>
      </c>
      <c r="L58" s="21"/>
      <c r="M58" s="21"/>
      <c r="N58" s="21"/>
      <c r="O58" s="21"/>
    </row>
    <row r="59" spans="1:15" ht="16">
      <c r="A59" s="93" t="s">
        <v>229</v>
      </c>
      <c r="B59" s="92">
        <v>16315.61011505127</v>
      </c>
      <c r="C59" s="86">
        <v>5.9999827295513938E-2</v>
      </c>
      <c r="D59" s="92">
        <v>226743.85610580444</v>
      </c>
      <c r="E59" s="86">
        <v>0.83383901127404336</v>
      </c>
      <c r="F59" s="92">
        <v>28868.151748657227</v>
      </c>
      <c r="G59" s="86">
        <v>0.10616116143044274</v>
      </c>
      <c r="H59" s="85">
        <v>271927.61796951294</v>
      </c>
      <c r="L59" s="21"/>
      <c r="M59" s="21"/>
      <c r="N59" s="21"/>
      <c r="O59" s="21"/>
    </row>
    <row r="60" spans="1:15">
      <c r="A60" s="90" t="s">
        <v>226</v>
      </c>
      <c r="B60" s="89">
        <v>22234.177856445312</v>
      </c>
      <c r="C60" s="63">
        <v>0.1040662805088088</v>
      </c>
      <c r="D60" s="89">
        <v>148806.19366073608</v>
      </c>
      <c r="E60" s="63">
        <v>0.69648210925223131</v>
      </c>
      <c r="F60" s="89">
        <v>42613.635791778564</v>
      </c>
      <c r="G60" s="63">
        <v>0.19945161023895985</v>
      </c>
      <c r="H60" s="16">
        <v>213654.00730895996</v>
      </c>
      <c r="L60" s="21"/>
      <c r="M60" s="21"/>
      <c r="N60" s="21"/>
      <c r="O60" s="21"/>
    </row>
    <row r="61" spans="1:15">
      <c r="A61" s="88" t="s">
        <v>266</v>
      </c>
      <c r="B61" s="87">
        <v>184922.72210693359</v>
      </c>
      <c r="C61" s="86">
        <v>9.75204403712467E-2</v>
      </c>
      <c r="D61" s="87">
        <v>1269464.5107727051</v>
      </c>
      <c r="E61" s="86">
        <v>0.66946201481197898</v>
      </c>
      <c r="F61" s="87">
        <v>441858.53265380859</v>
      </c>
      <c r="G61" s="86">
        <v>0.23301754481677434</v>
      </c>
      <c r="H61" s="85">
        <v>1896245.7655334473</v>
      </c>
      <c r="L61" s="21"/>
      <c r="M61" s="21"/>
      <c r="N61" s="21"/>
      <c r="O61" s="21"/>
    </row>
    <row r="62" spans="1:15">
      <c r="A62" s="90" t="s">
        <v>228</v>
      </c>
      <c r="B62" s="89">
        <v>10113.756042480469</v>
      </c>
      <c r="C62" s="63">
        <v>6.5806340094665308E-2</v>
      </c>
      <c r="D62" s="89">
        <v>108517.02372360229</v>
      </c>
      <c r="E62" s="63">
        <v>0.70607874455560127</v>
      </c>
      <c r="F62" s="89">
        <v>35058.910739898682</v>
      </c>
      <c r="G62" s="63">
        <v>0.22811491534973338</v>
      </c>
      <c r="H62" s="16">
        <v>153689.69050598145</v>
      </c>
      <c r="L62" s="21"/>
      <c r="M62" s="21"/>
      <c r="N62" s="21"/>
      <c r="O62" s="21"/>
    </row>
    <row r="63" spans="1:15" ht="16">
      <c r="A63" s="93" t="s">
        <v>217</v>
      </c>
      <c r="B63" s="92">
        <v>7057.3905448913574</v>
      </c>
      <c r="C63" s="86">
        <v>4.3989011593700174E-2</v>
      </c>
      <c r="D63" s="92">
        <v>101687.80955886841</v>
      </c>
      <c r="E63" s="86">
        <v>0.63382438667235441</v>
      </c>
      <c r="F63" s="92">
        <v>51690.106105804443</v>
      </c>
      <c r="G63" s="86">
        <v>0.32218660173394542</v>
      </c>
      <c r="H63" s="85">
        <v>160435.30620956421</v>
      </c>
      <c r="L63" s="21"/>
      <c r="M63" s="21"/>
      <c r="N63" s="21"/>
      <c r="O63" s="21"/>
    </row>
    <row r="64" spans="1:15">
      <c r="A64" s="90" t="s">
        <v>218</v>
      </c>
      <c r="B64" s="89">
        <v>10868.538234710693</v>
      </c>
      <c r="C64" s="63">
        <v>5.885722447561529E-2</v>
      </c>
      <c r="D64" s="89">
        <v>152354.63665008545</v>
      </c>
      <c r="E64" s="63">
        <v>0.82505768996391426</v>
      </c>
      <c r="F64" s="89">
        <v>21436.199245452881</v>
      </c>
      <c r="G64" s="63">
        <v>0.11608508556047045</v>
      </c>
      <c r="H64" s="16">
        <v>184659.37413024902</v>
      </c>
      <c r="L64" s="21"/>
      <c r="M64" s="21"/>
      <c r="N64" s="21"/>
      <c r="O64" s="21"/>
    </row>
    <row r="65" spans="1:15">
      <c r="A65" s="88" t="s">
        <v>263</v>
      </c>
      <c r="B65" s="87">
        <v>32578.524589538574</v>
      </c>
      <c r="C65" s="86">
        <v>0.10252457021502545</v>
      </c>
      <c r="D65" s="87">
        <v>262220.99954223633</v>
      </c>
      <c r="E65" s="86">
        <v>0.8252091099317318</v>
      </c>
      <c r="F65" s="87">
        <v>22963.569351196289</v>
      </c>
      <c r="G65" s="86">
        <v>7.2266319853242805E-2</v>
      </c>
      <c r="H65" s="85">
        <v>317763.09348297119</v>
      </c>
      <c r="L65" s="21"/>
      <c r="M65" s="21"/>
      <c r="N65" s="21"/>
      <c r="O65" s="21"/>
    </row>
    <row r="66" spans="1:15">
      <c r="A66" s="90" t="s">
        <v>209</v>
      </c>
      <c r="B66" s="89">
        <v>8274.3657855987549</v>
      </c>
      <c r="C66" s="63">
        <v>6.6253754503371592E-2</v>
      </c>
      <c r="D66" s="89">
        <v>74099.27915763855</v>
      </c>
      <c r="E66" s="63">
        <v>0.59332105654931833</v>
      </c>
      <c r="F66" s="89">
        <v>42515.364707946777</v>
      </c>
      <c r="G66" s="63">
        <v>0.34042518894731011</v>
      </c>
      <c r="H66" s="16">
        <v>124889.00965118408</v>
      </c>
      <c r="L66" s="21"/>
      <c r="M66" s="21"/>
      <c r="N66" s="21"/>
      <c r="O66" s="21"/>
    </row>
    <row r="67" spans="1:15" ht="16">
      <c r="A67" s="93" t="s">
        <v>210</v>
      </c>
      <c r="B67" s="92">
        <v>2950.9749937057495</v>
      </c>
      <c r="C67" s="86">
        <v>6.9631676819271973E-2</v>
      </c>
      <c r="D67" s="92">
        <v>36969.025356769562</v>
      </c>
      <c r="E67" s="86">
        <v>0.8723270212240678</v>
      </c>
      <c r="F67" s="92">
        <v>2459.7774820327759</v>
      </c>
      <c r="G67" s="86">
        <v>5.8041301956660192E-2</v>
      </c>
      <c r="H67" s="85">
        <v>42379.777832508087</v>
      </c>
      <c r="L67" s="21"/>
      <c r="M67" s="21"/>
      <c r="N67" s="21"/>
      <c r="O67" s="22"/>
    </row>
    <row r="68" spans="1:15">
      <c r="A68" s="90" t="s">
        <v>219</v>
      </c>
      <c r="B68" s="89">
        <v>5133.4198055267334</v>
      </c>
      <c r="C68" s="63">
        <v>4.9490912993782686E-2</v>
      </c>
      <c r="D68" s="89">
        <v>94056.319276809692</v>
      </c>
      <c r="E68" s="63">
        <v>0.90678987696125057</v>
      </c>
      <c r="F68" s="89">
        <v>4534.7528495788574</v>
      </c>
      <c r="G68" s="63">
        <v>4.3719210044966691E-2</v>
      </c>
      <c r="H68" s="16">
        <v>103724.49193191528</v>
      </c>
      <c r="L68" s="21"/>
      <c r="M68" s="21"/>
      <c r="N68" s="21"/>
      <c r="O68" s="21"/>
    </row>
    <row r="69" spans="1:15">
      <c r="A69" s="88" t="s">
        <v>227</v>
      </c>
      <c r="B69" s="87">
        <v>9345.7644481658936</v>
      </c>
      <c r="C69" s="86">
        <v>4.5439486011299941E-2</v>
      </c>
      <c r="D69" s="87">
        <v>127442.31714630127</v>
      </c>
      <c r="E69" s="86">
        <v>0.61962971775449294</v>
      </c>
      <c r="F69" s="87">
        <v>68886.877973556519</v>
      </c>
      <c r="G69" s="86">
        <v>0.33493079623420707</v>
      </c>
      <c r="H69" s="85">
        <v>205674.95956802368</v>
      </c>
      <c r="L69" s="21"/>
      <c r="M69" s="21"/>
      <c r="N69" s="21"/>
      <c r="O69" s="21"/>
    </row>
    <row r="70" spans="1:15">
      <c r="A70" s="90" t="s">
        <v>220</v>
      </c>
      <c r="B70" s="89">
        <v>6704.3985328674316</v>
      </c>
      <c r="C70" s="63">
        <v>5.7991065797541159E-2</v>
      </c>
      <c r="D70" s="89">
        <v>48671.045991897583</v>
      </c>
      <c r="E70" s="63">
        <v>0.42099016290789093</v>
      </c>
      <c r="F70" s="89">
        <v>60235.442094802856</v>
      </c>
      <c r="G70" s="63">
        <v>0.52101877129456797</v>
      </c>
      <c r="H70" s="16">
        <v>115610.88661956787</v>
      </c>
      <c r="L70" s="21"/>
      <c r="M70" s="21"/>
      <c r="N70" s="21"/>
      <c r="O70" s="21"/>
    </row>
    <row r="71" spans="1:15" ht="16">
      <c r="A71" s="93" t="s">
        <v>221</v>
      </c>
      <c r="B71" s="92">
        <v>14544.699855804443</v>
      </c>
      <c r="C71" s="86">
        <v>0.1493591191882348</v>
      </c>
      <c r="D71" s="92">
        <v>69523.047122955322</v>
      </c>
      <c r="E71" s="86">
        <v>0.71393024156650309</v>
      </c>
      <c r="F71" s="92">
        <v>13312.981662750244</v>
      </c>
      <c r="G71" s="86">
        <v>0.13671063924526217</v>
      </c>
      <c r="H71" s="85">
        <v>97380.72864151001</v>
      </c>
      <c r="L71" s="21"/>
      <c r="M71" s="21"/>
      <c r="N71" s="21"/>
    </row>
    <row r="72" spans="1:15">
      <c r="A72" s="90" t="s">
        <v>222</v>
      </c>
      <c r="B72" s="89">
        <v>9387.419620513916</v>
      </c>
      <c r="C72" s="63">
        <v>5.2370405474835582E-2</v>
      </c>
      <c r="D72" s="89">
        <v>135528.46452713013</v>
      </c>
      <c r="E72" s="63">
        <v>0.75608430512229641</v>
      </c>
      <c r="F72" s="89">
        <v>34334.582511901855</v>
      </c>
      <c r="G72" s="63">
        <v>0.19154528940286797</v>
      </c>
      <c r="H72" s="16">
        <v>179250.4666595459</v>
      </c>
      <c r="L72" s="21"/>
      <c r="M72" s="21"/>
      <c r="N72" s="21"/>
      <c r="O72" s="21"/>
    </row>
    <row r="73" spans="1:15">
      <c r="A73" s="88" t="s">
        <v>223</v>
      </c>
      <c r="B73" s="87">
        <v>22495.475372314453</v>
      </c>
      <c r="C73" s="86">
        <v>9.2047043734378706E-2</v>
      </c>
      <c r="D73" s="87">
        <v>162136.66116333008</v>
      </c>
      <c r="E73" s="86">
        <v>0.66343120534428179</v>
      </c>
      <c r="F73" s="87">
        <v>59758.931983947754</v>
      </c>
      <c r="G73" s="86">
        <v>0.24452175092133949</v>
      </c>
      <c r="H73" s="85">
        <v>244391.06851959229</v>
      </c>
      <c r="L73" s="21"/>
      <c r="M73" s="21"/>
      <c r="N73" s="21"/>
      <c r="O73" s="21"/>
    </row>
    <row r="74" spans="1:15">
      <c r="A74" s="116" t="s">
        <v>261</v>
      </c>
      <c r="B74" s="117">
        <v>1216360.7647790909</v>
      </c>
      <c r="C74" s="114">
        <v>0.10066653806291223</v>
      </c>
      <c r="D74" s="117">
        <v>8121910.2546505928</v>
      </c>
      <c r="E74" s="114">
        <v>0.67217277264104303</v>
      </c>
      <c r="F74" s="117">
        <v>2744798.3717012405</v>
      </c>
      <c r="G74" s="114">
        <v>0.22716068929604474</v>
      </c>
      <c r="H74" s="113">
        <v>12083069.391130924</v>
      </c>
      <c r="K74" s="21"/>
      <c r="O74" s="22"/>
    </row>
    <row r="75" spans="1:15">
      <c r="A75" s="4" t="s">
        <v>30</v>
      </c>
    </row>
    <row r="76" spans="1:15">
      <c r="A76" s="4" t="s">
        <v>275</v>
      </c>
    </row>
    <row r="78" spans="1:15">
      <c r="B78" s="4"/>
      <c r="C78" s="4"/>
      <c r="D78" s="4"/>
      <c r="E78" s="4"/>
    </row>
    <row r="79" spans="1:15">
      <c r="B79" s="4"/>
      <c r="C79" s="4"/>
      <c r="D79" s="4"/>
      <c r="E79" s="4"/>
    </row>
    <row r="80" spans="1:15">
      <c r="B80" s="4"/>
      <c r="C80" s="4"/>
      <c r="D80" s="4"/>
      <c r="E80" s="4"/>
    </row>
    <row r="81" spans="2:6">
      <c r="B81" s="4"/>
      <c r="C81" s="4"/>
      <c r="D81" s="4"/>
      <c r="E81" s="4"/>
    </row>
    <row r="82" spans="2:6">
      <c r="B82" s="4"/>
      <c r="C82" s="4"/>
      <c r="D82" s="4"/>
      <c r="E82" s="4"/>
    </row>
    <row r="87" spans="2:6">
      <c r="C87" s="27"/>
      <c r="E87" s="26"/>
    </row>
    <row r="89" spans="2:6">
      <c r="F89" s="22"/>
    </row>
  </sheetData>
  <mergeCells count="32">
    <mergeCell ref="A35:A36"/>
    <mergeCell ref="B35:C35"/>
    <mergeCell ref="D35:E35"/>
    <mergeCell ref="F35:G35"/>
    <mergeCell ref="H35:H36"/>
    <mergeCell ref="A26:A27"/>
    <mergeCell ref="B26:C26"/>
    <mergeCell ref="D26:E26"/>
    <mergeCell ref="F19:G19"/>
    <mergeCell ref="H19:H20"/>
    <mergeCell ref="F26:G26"/>
    <mergeCell ref="H26:H27"/>
    <mergeCell ref="A19:A20"/>
    <mergeCell ref="B19:C19"/>
    <mergeCell ref="D19:E19"/>
    <mergeCell ref="A6:H6"/>
    <mergeCell ref="A11:A13"/>
    <mergeCell ref="B11:H11"/>
    <mergeCell ref="B12:C12"/>
    <mergeCell ref="D12:E12"/>
    <mergeCell ref="F12:G12"/>
    <mergeCell ref="H12:H13"/>
    <mergeCell ref="A49:A50"/>
    <mergeCell ref="B49:C49"/>
    <mergeCell ref="D49:E49"/>
    <mergeCell ref="F49:G49"/>
    <mergeCell ref="H49:H50"/>
    <mergeCell ref="A43:A44"/>
    <mergeCell ref="B43:C43"/>
    <mergeCell ref="D43:E43"/>
    <mergeCell ref="F43:G43"/>
    <mergeCell ref="H43:H44"/>
  </mergeCells>
  <pageMargins left="0.75" right="0.75" top="1" bottom="1" header="0" footer="0"/>
  <pageSetup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6:U90"/>
  <sheetViews>
    <sheetView showGridLines="0" topLeftCell="A47" zoomScale="90" workbookViewId="0">
      <selection activeCell="A11" sqref="A11:A13"/>
    </sheetView>
  </sheetViews>
  <sheetFormatPr baseColWidth="10" defaultRowHeight="15"/>
  <cols>
    <col min="1" max="1" width="24" style="4" customWidth="1"/>
    <col min="2" max="2" width="19.5" style="5" customWidth="1"/>
    <col min="3" max="3" width="6.5" style="5" customWidth="1"/>
    <col min="4" max="4" width="14.1640625" style="5" customWidth="1"/>
    <col min="5" max="5" width="12.1640625" style="5" customWidth="1"/>
    <col min="6" max="6" width="12.83203125" style="4" customWidth="1"/>
    <col min="7" max="7" width="14.5" style="4" customWidth="1"/>
    <col min="8" max="8" width="13.1640625" style="4" customWidth="1"/>
    <col min="9" max="16384" width="10.83203125" style="4"/>
  </cols>
  <sheetData>
    <row r="6" spans="1:12" s="6" customFormat="1" ht="17">
      <c r="A6" s="440" t="s">
        <v>1</v>
      </c>
      <c r="B6" s="440"/>
      <c r="C6" s="440"/>
      <c r="D6" s="440"/>
      <c r="E6" s="440"/>
      <c r="F6" s="440"/>
      <c r="G6" s="440"/>
      <c r="H6" s="440"/>
      <c r="I6" s="440"/>
      <c r="J6" s="440"/>
      <c r="K6" s="440"/>
      <c r="L6" s="440"/>
    </row>
    <row r="7" spans="1:12" ht="15" customHeight="1">
      <c r="A7" s="106" t="s">
        <v>34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</row>
    <row r="8" spans="1:12" ht="15" customHeight="1">
      <c r="A8" s="106" t="s">
        <v>268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</row>
    <row r="9" spans="1:12" ht="15" customHeight="1">
      <c r="A9" s="106" t="s">
        <v>3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</row>
    <row r="10" spans="1:12" ht="15" customHeight="1">
      <c r="A10" s="107" t="s">
        <v>276</v>
      </c>
      <c r="B10" s="107"/>
      <c r="C10" s="107"/>
      <c r="D10" s="107"/>
      <c r="E10" s="107"/>
      <c r="F10" s="107"/>
      <c r="G10" s="107"/>
      <c r="H10" s="107"/>
      <c r="I10" s="106"/>
      <c r="J10" s="106"/>
      <c r="K10" s="106"/>
      <c r="L10" s="106"/>
    </row>
    <row r="11" spans="1:12">
      <c r="A11" s="441" t="s">
        <v>13</v>
      </c>
      <c r="B11" s="444"/>
      <c r="C11" s="444"/>
      <c r="D11" s="444"/>
      <c r="E11" s="444"/>
      <c r="F11" s="444"/>
      <c r="G11" s="444"/>
      <c r="H11" s="444"/>
      <c r="I11" s="444"/>
      <c r="J11" s="444"/>
      <c r="K11" s="444"/>
      <c r="L11" s="444"/>
    </row>
    <row r="12" spans="1:12" ht="20.25" customHeight="1">
      <c r="A12" s="442"/>
      <c r="B12" s="438" t="s">
        <v>6</v>
      </c>
      <c r="C12" s="439"/>
      <c r="D12" s="438" t="s">
        <v>7</v>
      </c>
      <c r="E12" s="439"/>
      <c r="F12" s="438" t="s">
        <v>8</v>
      </c>
      <c r="G12" s="439"/>
      <c r="H12" s="438" t="s">
        <v>9</v>
      </c>
      <c r="I12" s="439"/>
      <c r="J12" s="438" t="s">
        <v>10</v>
      </c>
      <c r="K12" s="439"/>
      <c r="L12" s="445" t="s">
        <v>11</v>
      </c>
    </row>
    <row r="13" spans="1:12" ht="17.25" customHeight="1">
      <c r="A13" s="443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435"/>
    </row>
    <row r="14" spans="1:12" ht="32">
      <c r="A14" s="105" t="s">
        <v>3</v>
      </c>
      <c r="B14" s="104">
        <v>168755.38256609254</v>
      </c>
      <c r="C14" s="103">
        <v>1.3995193147663502E-2</v>
      </c>
      <c r="D14" s="104">
        <v>3268378.0718970057</v>
      </c>
      <c r="E14" s="103">
        <v>0.27105258333239873</v>
      </c>
      <c r="F14" s="104">
        <v>6348300.8110431479</v>
      </c>
      <c r="G14" s="103">
        <v>0.52647622054497467</v>
      </c>
      <c r="H14" s="104">
        <v>1839291.8548570345</v>
      </c>
      <c r="I14" s="103">
        <v>0.15253584432228098</v>
      </c>
      <c r="J14" s="104">
        <v>433369.88342543971</v>
      </c>
      <c r="K14" s="103">
        <v>3.5940158652682193E-2</v>
      </c>
      <c r="L14" s="102">
        <v>12058096.003788719</v>
      </c>
    </row>
    <row r="15" spans="1:12">
      <c r="A15" s="13" t="s">
        <v>4</v>
      </c>
      <c r="B15" s="15">
        <v>67467.99705018125</v>
      </c>
      <c r="C15" s="63">
        <v>1.4669729630207275E-2</v>
      </c>
      <c r="D15" s="15">
        <v>1332561.0178674823</v>
      </c>
      <c r="E15" s="63">
        <v>0.28974196215325848</v>
      </c>
      <c r="F15" s="15">
        <v>2396015.293290724</v>
      </c>
      <c r="G15" s="63">
        <v>0.52097139501968182</v>
      </c>
      <c r="H15" s="15">
        <v>609342.35857344896</v>
      </c>
      <c r="I15" s="63">
        <v>0.13249078145682547</v>
      </c>
      <c r="J15" s="15">
        <v>193743.56607903799</v>
      </c>
      <c r="K15" s="63">
        <v>4.2126131740026947E-2</v>
      </c>
      <c r="L15" s="16">
        <v>4599130.2328608744</v>
      </c>
    </row>
    <row r="16" spans="1:12">
      <c r="A16" s="101" t="s">
        <v>5</v>
      </c>
      <c r="B16" s="100">
        <v>101287.38551591127</v>
      </c>
      <c r="C16" s="99">
        <v>1.3579280107530485E-2</v>
      </c>
      <c r="D16" s="100">
        <v>1935817.0540295232</v>
      </c>
      <c r="E16" s="99">
        <v>0.25952888288810588</v>
      </c>
      <c r="F16" s="100">
        <v>3952285.5177524239</v>
      </c>
      <c r="G16" s="99">
        <v>0.52987044573349562</v>
      </c>
      <c r="H16" s="100">
        <v>1229949.4962835857</v>
      </c>
      <c r="I16" s="99">
        <v>0.16489544717813986</v>
      </c>
      <c r="J16" s="100">
        <v>239626.31734640175</v>
      </c>
      <c r="K16" s="99">
        <v>3.2125944092728266E-2</v>
      </c>
      <c r="L16" s="98">
        <v>7458965.7709278446</v>
      </c>
    </row>
    <row r="17" spans="1:12">
      <c r="A17" s="4" t="s">
        <v>30</v>
      </c>
      <c r="B17" s="9"/>
      <c r="C17" s="9"/>
      <c r="D17" s="9"/>
      <c r="E17" s="9"/>
      <c r="F17" s="9"/>
      <c r="G17" s="9"/>
      <c r="H17" s="9"/>
      <c r="I17" s="9"/>
      <c r="J17" s="9"/>
      <c r="K17" s="9"/>
    </row>
    <row r="18" spans="1:12">
      <c r="B18" s="9"/>
      <c r="C18" s="9"/>
      <c r="D18" s="9"/>
      <c r="E18" s="9"/>
      <c r="F18" s="9"/>
      <c r="G18" s="9"/>
      <c r="H18" s="9"/>
      <c r="I18" s="9"/>
      <c r="J18" s="9"/>
      <c r="K18" s="9"/>
    </row>
    <row r="19" spans="1:12">
      <c r="A19" s="436" t="s">
        <v>14</v>
      </c>
      <c r="B19" s="438" t="s">
        <v>6</v>
      </c>
      <c r="C19" s="439"/>
      <c r="D19" s="438" t="s">
        <v>7</v>
      </c>
      <c r="E19" s="439"/>
      <c r="F19" s="438" t="s">
        <v>8</v>
      </c>
      <c r="G19" s="439"/>
      <c r="H19" s="438" t="s">
        <v>9</v>
      </c>
      <c r="I19" s="439"/>
      <c r="J19" s="438" t="s">
        <v>10</v>
      </c>
      <c r="K19" s="439"/>
      <c r="L19" s="434" t="s">
        <v>11</v>
      </c>
    </row>
    <row r="20" spans="1:12">
      <c r="A20" s="437"/>
      <c r="B20" s="11" t="s">
        <v>29</v>
      </c>
      <c r="C20" s="12" t="s">
        <v>12</v>
      </c>
      <c r="D20" s="11" t="s">
        <v>29</v>
      </c>
      <c r="E20" s="12" t="s">
        <v>12</v>
      </c>
      <c r="F20" s="11" t="s">
        <v>29</v>
      </c>
      <c r="G20" s="12" t="s">
        <v>12</v>
      </c>
      <c r="H20" s="11" t="s">
        <v>29</v>
      </c>
      <c r="I20" s="12" t="s">
        <v>12</v>
      </c>
      <c r="J20" s="11" t="s">
        <v>29</v>
      </c>
      <c r="K20" s="12" t="s">
        <v>12</v>
      </c>
      <c r="L20" s="435"/>
    </row>
    <row r="21" spans="1:12" ht="16">
      <c r="A21" s="97" t="s">
        <v>15</v>
      </c>
      <c r="B21" s="96">
        <v>11741.093160368595</v>
      </c>
      <c r="C21" s="103">
        <v>2.0983076508327994E-2</v>
      </c>
      <c r="D21" s="96">
        <v>179530.65259503346</v>
      </c>
      <c r="E21" s="103">
        <v>0.32084792851378569</v>
      </c>
      <c r="F21" s="96">
        <v>278380.29574430676</v>
      </c>
      <c r="G21" s="103">
        <v>0.49750691560225935</v>
      </c>
      <c r="H21" s="96">
        <v>78292.60310129069</v>
      </c>
      <c r="I21" s="103">
        <v>0.13992050471550524</v>
      </c>
      <c r="J21" s="96">
        <v>11605.960655034434</v>
      </c>
      <c r="K21" s="103">
        <v>2.0741574660121921E-2</v>
      </c>
      <c r="L21" s="72">
        <v>559550.60525603383</v>
      </c>
    </row>
    <row r="22" spans="1:12">
      <c r="A22" s="13" t="s">
        <v>16</v>
      </c>
      <c r="B22" s="15">
        <v>110912.3116768547</v>
      </c>
      <c r="C22" s="63">
        <v>1.5617981000173442E-2</v>
      </c>
      <c r="D22" s="15">
        <v>2190135.5636380683</v>
      </c>
      <c r="E22" s="63">
        <v>0.30840125053350181</v>
      </c>
      <c r="F22" s="15">
        <v>3489559.2575904205</v>
      </c>
      <c r="G22" s="63">
        <v>0.4913780026766823</v>
      </c>
      <c r="H22" s="15">
        <v>1044689.8661189338</v>
      </c>
      <c r="I22" s="63">
        <v>0.14710672091711596</v>
      </c>
      <c r="J22" s="15">
        <v>266281.09071875596</v>
      </c>
      <c r="K22" s="63">
        <v>3.7496044872526522E-2</v>
      </c>
      <c r="L22" s="16">
        <v>7101578.0897430331</v>
      </c>
    </row>
    <row r="23" spans="1:12">
      <c r="A23" s="101" t="s">
        <v>17</v>
      </c>
      <c r="B23" s="100">
        <v>46101.977728869235</v>
      </c>
      <c r="C23" s="99">
        <v>1.048494894121915E-2</v>
      </c>
      <c r="D23" s="100">
        <v>898711.85566390411</v>
      </c>
      <c r="E23" s="99">
        <v>0.20439357233049163</v>
      </c>
      <c r="F23" s="100">
        <v>2580361.2577084159</v>
      </c>
      <c r="G23" s="99">
        <v>0.58685022573404377</v>
      </c>
      <c r="H23" s="100">
        <v>716309.38563681045</v>
      </c>
      <c r="I23" s="99">
        <v>0.16290987294922343</v>
      </c>
      <c r="J23" s="100">
        <v>155482.83205164919</v>
      </c>
      <c r="K23" s="99">
        <v>3.5361380045022192E-2</v>
      </c>
      <c r="L23" s="98">
        <v>4396967.3087896481</v>
      </c>
    </row>
    <row r="24" spans="1:12">
      <c r="A24" s="4" t="s">
        <v>30</v>
      </c>
      <c r="F24" s="5"/>
      <c r="G24" s="5"/>
      <c r="H24" s="5"/>
      <c r="I24" s="5"/>
      <c r="J24" s="5"/>
      <c r="K24" s="5"/>
    </row>
    <row r="25" spans="1:12">
      <c r="F25" s="5"/>
      <c r="G25" s="5"/>
      <c r="H25" s="5"/>
      <c r="I25" s="5"/>
      <c r="J25" s="5"/>
      <c r="K25" s="5"/>
    </row>
    <row r="26" spans="1:12">
      <c r="A26" s="436" t="s">
        <v>18</v>
      </c>
      <c r="B26" s="438" t="s">
        <v>6</v>
      </c>
      <c r="C26" s="439"/>
      <c r="D26" s="438" t="s">
        <v>7</v>
      </c>
      <c r="E26" s="439"/>
      <c r="F26" s="438" t="s">
        <v>8</v>
      </c>
      <c r="G26" s="439"/>
      <c r="H26" s="438" t="s">
        <v>9</v>
      </c>
      <c r="I26" s="439"/>
      <c r="J26" s="438" t="s">
        <v>10</v>
      </c>
      <c r="K26" s="439"/>
      <c r="L26" s="434" t="s">
        <v>11</v>
      </c>
    </row>
    <row r="27" spans="1:12">
      <c r="A27" s="437"/>
      <c r="B27" s="11" t="s">
        <v>29</v>
      </c>
      <c r="C27" s="12" t="s">
        <v>12</v>
      </c>
      <c r="D27" s="11" t="s">
        <v>29</v>
      </c>
      <c r="E27" s="12" t="s">
        <v>12</v>
      </c>
      <c r="F27" s="11" t="s">
        <v>29</v>
      </c>
      <c r="G27" s="12" t="s">
        <v>12</v>
      </c>
      <c r="H27" s="11" t="s">
        <v>29</v>
      </c>
      <c r="I27" s="12" t="s">
        <v>12</v>
      </c>
      <c r="J27" s="11" t="s">
        <v>29</v>
      </c>
      <c r="K27" s="12" t="s">
        <v>12</v>
      </c>
      <c r="L27" s="435"/>
    </row>
    <row r="28" spans="1:12" ht="16">
      <c r="A28" s="97" t="s">
        <v>19</v>
      </c>
      <c r="B28" s="96">
        <v>5401.2456425080973</v>
      </c>
      <c r="C28" s="73">
        <v>4.0352499467129158E-3</v>
      </c>
      <c r="D28" s="96">
        <v>242342.41138230872</v>
      </c>
      <c r="E28" s="73">
        <v>0.18105308799890873</v>
      </c>
      <c r="F28" s="96">
        <v>769606.68866036588</v>
      </c>
      <c r="G28" s="73">
        <v>0.57497021149450334</v>
      </c>
      <c r="H28" s="96">
        <v>266041.30653811025</v>
      </c>
      <c r="I28" s="73">
        <v>0.19875844186431751</v>
      </c>
      <c r="J28" s="96">
        <v>55124.106114777511</v>
      </c>
      <c r="K28" s="73">
        <v>4.1183008695557508E-2</v>
      </c>
      <c r="L28" s="109">
        <v>1338515.7583380705</v>
      </c>
    </row>
    <row r="29" spans="1:12">
      <c r="A29" s="13" t="s">
        <v>20</v>
      </c>
      <c r="B29" s="15">
        <v>44177.760195757677</v>
      </c>
      <c r="C29" s="63">
        <v>1.3189850565830477E-2</v>
      </c>
      <c r="D29" s="15">
        <v>882526.24572445557</v>
      </c>
      <c r="E29" s="63">
        <v>0.26348980233377167</v>
      </c>
      <c r="F29" s="15">
        <v>1741918.4750158787</v>
      </c>
      <c r="G29" s="63">
        <v>0.5200726402042688</v>
      </c>
      <c r="H29" s="15">
        <v>548248.64538662042</v>
      </c>
      <c r="I29" s="63">
        <v>0.16368683413386179</v>
      </c>
      <c r="J29" s="15">
        <v>132504.21157567392</v>
      </c>
      <c r="K29" s="63">
        <v>3.9560872762267246E-2</v>
      </c>
      <c r="L29" s="23">
        <v>3349375.3378983862</v>
      </c>
    </row>
    <row r="30" spans="1:12">
      <c r="A30" s="95" t="s">
        <v>21</v>
      </c>
      <c r="B30" s="87">
        <v>34039.524643561694</v>
      </c>
      <c r="C30" s="94">
        <v>8.5788055281739717E-3</v>
      </c>
      <c r="D30" s="87">
        <v>1073801.5175255013</v>
      </c>
      <c r="E30" s="94">
        <v>0.27062464858632318</v>
      </c>
      <c r="F30" s="87">
        <v>2117541.2506869095</v>
      </c>
      <c r="G30" s="94">
        <v>0.53367298097581495</v>
      </c>
      <c r="H30" s="87">
        <v>592105.95968016051</v>
      </c>
      <c r="I30" s="94">
        <v>0.1492254058585884</v>
      </c>
      <c r="J30" s="87">
        <v>150374.70131813476</v>
      </c>
      <c r="K30" s="94">
        <v>3.7898159051099563E-2</v>
      </c>
      <c r="L30" s="109">
        <v>3967862.9538542675</v>
      </c>
    </row>
    <row r="31" spans="1:12">
      <c r="A31" s="13" t="s">
        <v>22</v>
      </c>
      <c r="B31" s="15">
        <v>9952.1577941417872</v>
      </c>
      <c r="C31" s="63">
        <v>7.2644687696642269E-3</v>
      </c>
      <c r="D31" s="15">
        <v>388172.92861438059</v>
      </c>
      <c r="E31" s="63">
        <v>0.28334258514351035</v>
      </c>
      <c r="F31" s="15">
        <v>699522.20453281654</v>
      </c>
      <c r="G31" s="63">
        <v>0.51060858495497041</v>
      </c>
      <c r="H31" s="15">
        <v>229088.73971935504</v>
      </c>
      <c r="I31" s="63">
        <v>0.16722082081059916</v>
      </c>
      <c r="J31" s="15">
        <v>43241.335846972594</v>
      </c>
      <c r="K31" s="63">
        <v>3.1563540321255815E-2</v>
      </c>
      <c r="L31" s="23">
        <v>1369977.3665076667</v>
      </c>
    </row>
    <row r="32" spans="1:12">
      <c r="A32" s="101" t="s">
        <v>23</v>
      </c>
      <c r="B32" s="100">
        <v>75184.694290123283</v>
      </c>
      <c r="C32" s="99">
        <v>3.7038170164964385E-2</v>
      </c>
      <c r="D32" s="100">
        <v>679797.29865308444</v>
      </c>
      <c r="E32" s="99">
        <v>0.33488794844383174</v>
      </c>
      <c r="F32" s="100">
        <v>1019009.9163513064</v>
      </c>
      <c r="G32" s="99">
        <v>0.50199396350493464</v>
      </c>
      <c r="H32" s="100">
        <v>203807.20353279097</v>
      </c>
      <c r="I32" s="99">
        <v>0.10040136435434943</v>
      </c>
      <c r="J32" s="100">
        <v>52125.528569880924</v>
      </c>
      <c r="K32" s="99">
        <v>2.567855353191989E-2</v>
      </c>
      <c r="L32" s="98">
        <v>2029924.6413971859</v>
      </c>
    </row>
    <row r="33" spans="1:12">
      <c r="A33" s="4" t="s">
        <v>30</v>
      </c>
      <c r="F33" s="5"/>
      <c r="G33" s="5"/>
      <c r="H33" s="5"/>
      <c r="I33" s="5"/>
      <c r="J33" s="5"/>
      <c r="K33" s="5"/>
    </row>
    <row r="34" spans="1:12">
      <c r="F34" s="5"/>
      <c r="G34" s="5"/>
      <c r="H34" s="5"/>
      <c r="I34" s="5"/>
      <c r="J34" s="5"/>
      <c r="K34" s="5"/>
    </row>
    <row r="35" spans="1:12">
      <c r="A35" s="436" t="s">
        <v>24</v>
      </c>
      <c r="B35" s="438" t="s">
        <v>6</v>
      </c>
      <c r="C35" s="439"/>
      <c r="D35" s="438" t="s">
        <v>7</v>
      </c>
      <c r="E35" s="439"/>
      <c r="F35" s="438" t="s">
        <v>8</v>
      </c>
      <c r="G35" s="439"/>
      <c r="H35" s="438" t="s">
        <v>9</v>
      </c>
      <c r="I35" s="439"/>
      <c r="J35" s="438" t="s">
        <v>10</v>
      </c>
      <c r="K35" s="439"/>
      <c r="L35" s="434" t="s">
        <v>11</v>
      </c>
    </row>
    <row r="36" spans="1:12">
      <c r="A36" s="437"/>
      <c r="B36" s="11" t="s">
        <v>29</v>
      </c>
      <c r="C36" s="12" t="s">
        <v>12</v>
      </c>
      <c r="D36" s="11" t="s">
        <v>29</v>
      </c>
      <c r="E36" s="12" t="s">
        <v>12</v>
      </c>
      <c r="F36" s="11" t="s">
        <v>29</v>
      </c>
      <c r="G36" s="12" t="s">
        <v>12</v>
      </c>
      <c r="H36" s="11" t="s">
        <v>29</v>
      </c>
      <c r="I36" s="12" t="s">
        <v>12</v>
      </c>
      <c r="J36" s="11" t="s">
        <v>29</v>
      </c>
      <c r="K36" s="12" t="s">
        <v>12</v>
      </c>
      <c r="L36" s="435"/>
    </row>
    <row r="37" spans="1:12" ht="16">
      <c r="A37" s="97" t="s">
        <v>25</v>
      </c>
      <c r="B37" s="96">
        <v>13584.016223443372</v>
      </c>
      <c r="C37" s="73">
        <v>1.0672274569059722E-2</v>
      </c>
      <c r="D37" s="96">
        <v>352149.90056420717</v>
      </c>
      <c r="E37" s="73">
        <v>0.27666636777143311</v>
      </c>
      <c r="F37" s="96">
        <v>671290.41228368145</v>
      </c>
      <c r="G37" s="73">
        <v>0.52739892809497235</v>
      </c>
      <c r="H37" s="96">
        <v>182734.60887693558</v>
      </c>
      <c r="I37" s="73">
        <v>0.14356534084807251</v>
      </c>
      <c r="J37" s="96">
        <v>53073.403043516606</v>
      </c>
      <c r="K37" s="73">
        <v>4.1697088716462126E-2</v>
      </c>
      <c r="L37" s="109">
        <v>1272832.3409917844</v>
      </c>
    </row>
    <row r="38" spans="1:12">
      <c r="A38" s="13" t="s">
        <v>26</v>
      </c>
      <c r="B38" s="15">
        <v>44823.47930485032</v>
      </c>
      <c r="C38" s="63">
        <v>1.757226973029009E-2</v>
      </c>
      <c r="D38" s="15">
        <v>633855.46201984352</v>
      </c>
      <c r="E38" s="63">
        <v>0.24849206981183791</v>
      </c>
      <c r="F38" s="15">
        <v>1405533.7448736662</v>
      </c>
      <c r="G38" s="63">
        <v>0.55101519255048548</v>
      </c>
      <c r="H38" s="15">
        <v>367177.46226900915</v>
      </c>
      <c r="I38" s="63">
        <v>0.14394557285463244</v>
      </c>
      <c r="J38" s="15">
        <v>99417.45879272875</v>
      </c>
      <c r="K38" s="63">
        <v>3.8974895052753956E-2</v>
      </c>
      <c r="L38" s="23">
        <v>2550807.6072600982</v>
      </c>
    </row>
    <row r="39" spans="1:12">
      <c r="A39" s="95" t="s">
        <v>27</v>
      </c>
      <c r="B39" s="87">
        <v>52848.152847949401</v>
      </c>
      <c r="C39" s="94">
        <v>1.8937596280771882E-2</v>
      </c>
      <c r="D39" s="87">
        <v>712165.9009738235</v>
      </c>
      <c r="E39" s="94">
        <v>0.25519738327236058</v>
      </c>
      <c r="F39" s="87">
        <v>1493379.5135439974</v>
      </c>
      <c r="G39" s="94">
        <v>0.53513730939356907</v>
      </c>
      <c r="H39" s="87">
        <v>456135.95802572288</v>
      </c>
      <c r="I39" s="94">
        <v>0.16345166589052171</v>
      </c>
      <c r="J39" s="87">
        <v>76117.823111140897</v>
      </c>
      <c r="K39" s="94">
        <v>2.7276045162776701E-2</v>
      </c>
      <c r="L39" s="109">
        <v>2790647.3485026341</v>
      </c>
    </row>
    <row r="40" spans="1:12">
      <c r="A40" s="14" t="s">
        <v>28</v>
      </c>
      <c r="B40" s="19">
        <v>57499.734189849441</v>
      </c>
      <c r="C40" s="64">
        <v>1.0562409019911236E-2</v>
      </c>
      <c r="D40" s="19">
        <v>1570206.8083391343</v>
      </c>
      <c r="E40" s="64">
        <v>0.28843901261816829</v>
      </c>
      <c r="F40" s="19">
        <v>2778097.1403418034</v>
      </c>
      <c r="G40" s="64">
        <v>0.51032232942941036</v>
      </c>
      <c r="H40" s="19">
        <v>833243.82568536757</v>
      </c>
      <c r="I40" s="64">
        <v>0.15306265714456369</v>
      </c>
      <c r="J40" s="19">
        <v>204761.19847805361</v>
      </c>
      <c r="K40" s="64">
        <v>3.7613591787946515E-2</v>
      </c>
      <c r="L40" s="17">
        <v>5443808.7070342079</v>
      </c>
    </row>
    <row r="41" spans="1:12">
      <c r="A41" s="4" t="s">
        <v>30</v>
      </c>
    </row>
    <row r="43" spans="1:12">
      <c r="A43" s="436" t="s">
        <v>269</v>
      </c>
      <c r="B43" s="438" t="s">
        <v>6</v>
      </c>
      <c r="C43" s="439"/>
      <c r="D43" s="438" t="s">
        <v>7</v>
      </c>
      <c r="E43" s="439"/>
      <c r="F43" s="438" t="s">
        <v>8</v>
      </c>
      <c r="G43" s="439"/>
      <c r="H43" s="438" t="s">
        <v>9</v>
      </c>
      <c r="I43" s="439"/>
      <c r="J43" s="438" t="s">
        <v>10</v>
      </c>
      <c r="K43" s="439"/>
      <c r="L43" s="434" t="s">
        <v>11</v>
      </c>
    </row>
    <row r="44" spans="1:12">
      <c r="A44" s="437"/>
      <c r="B44" s="77" t="s">
        <v>29</v>
      </c>
      <c r="C44" s="76" t="s">
        <v>12</v>
      </c>
      <c r="D44" s="77" t="s">
        <v>29</v>
      </c>
      <c r="E44" s="76" t="s">
        <v>12</v>
      </c>
      <c r="F44" s="77" t="s">
        <v>29</v>
      </c>
      <c r="G44" s="76" t="s">
        <v>12</v>
      </c>
      <c r="H44" s="77" t="s">
        <v>29</v>
      </c>
      <c r="I44" s="76" t="s">
        <v>12</v>
      </c>
      <c r="J44" s="77" t="s">
        <v>29</v>
      </c>
      <c r="K44" s="76" t="s">
        <v>12</v>
      </c>
      <c r="L44" s="435"/>
    </row>
    <row r="45" spans="1:12" ht="16">
      <c r="A45" s="75" t="s">
        <v>242</v>
      </c>
      <c r="B45" s="74">
        <v>145981.22455824722</v>
      </c>
      <c r="C45" s="73">
        <v>1.537671383615424E-2</v>
      </c>
      <c r="D45" s="74">
        <v>2566234.7108992082</v>
      </c>
      <c r="E45" s="73">
        <v>0.27031049304671573</v>
      </c>
      <c r="F45" s="74">
        <v>5036802.2903810777</v>
      </c>
      <c r="G45" s="73">
        <v>0.53054403196606537</v>
      </c>
      <c r="H45" s="74">
        <v>1410589.8078269374</v>
      </c>
      <c r="I45" s="73">
        <v>0.14858236653917167</v>
      </c>
      <c r="J45" s="74">
        <v>334047.51027860108</v>
      </c>
      <c r="K45" s="73">
        <v>3.5186394611892921E-2</v>
      </c>
      <c r="L45" s="72">
        <v>9493655.543944072</v>
      </c>
    </row>
    <row r="46" spans="1:12">
      <c r="A46" s="71" t="s">
        <v>260</v>
      </c>
      <c r="B46" s="19">
        <v>22774.158007845312</v>
      </c>
      <c r="C46" s="64">
        <v>8.8807513235168115E-3</v>
      </c>
      <c r="D46" s="19">
        <v>702143.36099779385</v>
      </c>
      <c r="E46" s="64">
        <v>0.27379982962846117</v>
      </c>
      <c r="F46" s="19">
        <v>1311498.5206620605</v>
      </c>
      <c r="G46" s="64">
        <v>0.51141702885997842</v>
      </c>
      <c r="H46" s="19">
        <v>428702.04703009775</v>
      </c>
      <c r="I46" s="64">
        <v>0.16717176855651009</v>
      </c>
      <c r="J46" s="19">
        <v>99322.373146838581</v>
      </c>
      <c r="K46" s="64">
        <v>3.8730621631533582E-2</v>
      </c>
      <c r="L46" s="17">
        <v>2564440.4598446358</v>
      </c>
    </row>
    <row r="47" spans="1:12">
      <c r="A47" s="4" t="s">
        <v>30</v>
      </c>
    </row>
    <row r="49" spans="1:21">
      <c r="A49" s="436" t="s">
        <v>240</v>
      </c>
      <c r="B49" s="438" t="s">
        <v>6</v>
      </c>
      <c r="C49" s="439"/>
      <c r="D49" s="438" t="s">
        <v>7</v>
      </c>
      <c r="E49" s="439"/>
      <c r="F49" s="438" t="s">
        <v>8</v>
      </c>
      <c r="G49" s="439"/>
      <c r="H49" s="438" t="s">
        <v>9</v>
      </c>
      <c r="I49" s="439"/>
      <c r="J49" s="438" t="s">
        <v>10</v>
      </c>
      <c r="K49" s="439"/>
      <c r="L49" s="434" t="s">
        <v>11</v>
      </c>
    </row>
    <row r="50" spans="1:21">
      <c r="A50" s="437"/>
      <c r="B50" s="77" t="s">
        <v>29</v>
      </c>
      <c r="C50" s="76" t="s">
        <v>12</v>
      </c>
      <c r="D50" s="77" t="s">
        <v>29</v>
      </c>
      <c r="E50" s="76" t="s">
        <v>12</v>
      </c>
      <c r="F50" s="77" t="s">
        <v>29</v>
      </c>
      <c r="G50" s="76" t="s">
        <v>12</v>
      </c>
      <c r="H50" s="77" t="s">
        <v>29</v>
      </c>
      <c r="I50" s="76" t="s">
        <v>12</v>
      </c>
      <c r="J50" s="77" t="s">
        <v>29</v>
      </c>
      <c r="K50" s="76" t="s">
        <v>12</v>
      </c>
      <c r="L50" s="435"/>
      <c r="P50" s="21"/>
      <c r="Q50" s="21"/>
      <c r="R50" s="21"/>
      <c r="S50" s="22"/>
      <c r="T50" s="21"/>
    </row>
    <row r="51" spans="1:21" ht="16">
      <c r="A51" s="75" t="s">
        <v>211</v>
      </c>
      <c r="B51" s="74">
        <v>0</v>
      </c>
      <c r="C51" s="73">
        <v>0</v>
      </c>
      <c r="D51" s="74">
        <v>17929.321544647217</v>
      </c>
      <c r="E51" s="73">
        <v>0.11830990642584681</v>
      </c>
      <c r="F51" s="74">
        <v>86629.473503112793</v>
      </c>
      <c r="G51" s="73">
        <v>0.57164042032217988</v>
      </c>
      <c r="H51" s="74">
        <v>44895.634418487549</v>
      </c>
      <c r="I51" s="73">
        <v>0.29625205246910541</v>
      </c>
      <c r="J51" s="74">
        <v>2090.9658966064453</v>
      </c>
      <c r="K51" s="73">
        <v>1.3797620782867889E-2</v>
      </c>
      <c r="L51" s="72">
        <v>151545.395362854</v>
      </c>
      <c r="P51" s="21"/>
      <c r="Q51" s="21"/>
      <c r="R51" s="22"/>
      <c r="S51" s="21"/>
      <c r="T51" s="21"/>
      <c r="U51" s="21"/>
    </row>
    <row r="52" spans="1:21">
      <c r="A52" s="90" t="s">
        <v>225</v>
      </c>
      <c r="B52" s="89">
        <v>7199.7014770507812</v>
      </c>
      <c r="C52" s="63">
        <v>9.7125867639778415E-3</v>
      </c>
      <c r="D52" s="89">
        <v>146782.73201751709</v>
      </c>
      <c r="E52" s="63">
        <v>0.19801376830943679</v>
      </c>
      <c r="F52" s="89">
        <v>369963.12180328369</v>
      </c>
      <c r="G52" s="63">
        <v>0.49908998747242794</v>
      </c>
      <c r="H52" s="89">
        <v>209612.1040802002</v>
      </c>
      <c r="I52" s="63">
        <v>0.28277224467546336</v>
      </c>
      <c r="J52" s="89">
        <v>7717.7239990234375</v>
      </c>
      <c r="K52" s="63">
        <v>1.0411412778694085E-2</v>
      </c>
      <c r="L52" s="16">
        <v>741275.3833770752</v>
      </c>
      <c r="P52" s="21"/>
      <c r="S52" s="21"/>
      <c r="T52" s="21"/>
    </row>
    <row r="53" spans="1:21">
      <c r="A53" s="88" t="s">
        <v>265</v>
      </c>
      <c r="B53" s="87">
        <v>89380.525451660156</v>
      </c>
      <c r="C53" s="86">
        <v>2.1219282971737568E-2</v>
      </c>
      <c r="D53" s="87">
        <v>1383520.2691650391</v>
      </c>
      <c r="E53" s="86">
        <v>0.32845307118299338</v>
      </c>
      <c r="F53" s="87">
        <v>2194802.1192626953</v>
      </c>
      <c r="G53" s="86">
        <v>0.52105452502393412</v>
      </c>
      <c r="H53" s="87">
        <v>484957.90362548828</v>
      </c>
      <c r="I53" s="86">
        <v>0.11513088488135237</v>
      </c>
      <c r="J53" s="87">
        <v>59570.367248535156</v>
      </c>
      <c r="K53" s="86">
        <v>1.4142235939982572E-2</v>
      </c>
      <c r="L53" s="85">
        <v>4212231.184753418</v>
      </c>
      <c r="P53" s="21"/>
      <c r="Q53" s="21"/>
      <c r="R53" s="21"/>
      <c r="S53" s="21"/>
      <c r="T53" s="21"/>
      <c r="U53" s="21"/>
    </row>
    <row r="54" spans="1:21">
      <c r="A54" s="90" t="s">
        <v>224</v>
      </c>
      <c r="B54" s="89">
        <v>655.12930297851562</v>
      </c>
      <c r="C54" s="63">
        <v>1.2572794421564129E-3</v>
      </c>
      <c r="D54" s="89">
        <v>241935.51617431641</v>
      </c>
      <c r="E54" s="63">
        <v>0.46430612923361125</v>
      </c>
      <c r="F54" s="89">
        <v>190464.48657989502</v>
      </c>
      <c r="G54" s="63">
        <v>0.36552644241228682</v>
      </c>
      <c r="H54" s="89">
        <v>87561.370895385742</v>
      </c>
      <c r="I54" s="63">
        <v>0.1680418064850499</v>
      </c>
      <c r="J54" s="89">
        <v>452.46629333496094</v>
      </c>
      <c r="K54" s="63">
        <v>8.6834242689555799E-4</v>
      </c>
      <c r="L54" s="16">
        <v>521068.96924591064</v>
      </c>
      <c r="Q54" s="21"/>
      <c r="R54" s="21"/>
      <c r="S54" s="21"/>
      <c r="U54" s="21"/>
    </row>
    <row r="55" spans="1:21" ht="16">
      <c r="A55" s="93" t="s">
        <v>262</v>
      </c>
      <c r="B55" s="92">
        <v>15361.991760253906</v>
      </c>
      <c r="C55" s="86">
        <v>1.2201659978551688E-2</v>
      </c>
      <c r="D55" s="92">
        <v>260823.3415222168</v>
      </c>
      <c r="E55" s="86">
        <v>0.20716569683091346</v>
      </c>
      <c r="F55" s="92">
        <v>670745.35850524902</v>
      </c>
      <c r="G55" s="86">
        <v>0.53275687973273145</v>
      </c>
      <c r="H55" s="92">
        <v>270200.23278808594</v>
      </c>
      <c r="I55" s="86">
        <v>0.21461353567027602</v>
      </c>
      <c r="J55" s="92">
        <v>41877.422424316406</v>
      </c>
      <c r="K55" s="86">
        <v>3.3262227787527403E-2</v>
      </c>
      <c r="L55" s="85">
        <v>1259008.3470001221</v>
      </c>
      <c r="P55" s="21"/>
      <c r="Q55" s="21"/>
      <c r="R55" s="21"/>
      <c r="S55" s="21"/>
      <c r="T55" s="21"/>
      <c r="U55" s="21"/>
    </row>
    <row r="56" spans="1:21">
      <c r="A56" s="90" t="s">
        <v>213</v>
      </c>
      <c r="B56" s="89">
        <v>47913.171371459961</v>
      </c>
      <c r="C56" s="63">
        <v>0.11421358422957115</v>
      </c>
      <c r="D56" s="89">
        <v>151583.25243377686</v>
      </c>
      <c r="E56" s="63">
        <v>0.36133835590666263</v>
      </c>
      <c r="F56" s="89">
        <v>122695.89685058594</v>
      </c>
      <c r="G56" s="63">
        <v>0.29247778321587992</v>
      </c>
      <c r="H56" s="89">
        <v>50602.285583496094</v>
      </c>
      <c r="I56" s="63">
        <v>0.1206237917730917</v>
      </c>
      <c r="J56" s="89">
        <v>46710.408813476562</v>
      </c>
      <c r="K56" s="63">
        <v>0.11134648487479459</v>
      </c>
      <c r="L56" s="16">
        <v>419505.01505279541</v>
      </c>
      <c r="Q56" s="21"/>
      <c r="R56" s="21"/>
      <c r="S56" s="21"/>
      <c r="T56" s="21"/>
      <c r="U56" s="21"/>
    </row>
    <row r="57" spans="1:21">
      <c r="A57" s="88" t="s">
        <v>264</v>
      </c>
      <c r="B57" s="87">
        <v>0</v>
      </c>
      <c r="C57" s="86">
        <v>0</v>
      </c>
      <c r="D57" s="87">
        <v>115373.22462463379</v>
      </c>
      <c r="E57" s="86">
        <v>0.30257693204295794</v>
      </c>
      <c r="F57" s="87">
        <v>216792.43971252441</v>
      </c>
      <c r="G57" s="86">
        <v>0.56855818593734453</v>
      </c>
      <c r="H57" s="87">
        <v>45739.391830444336</v>
      </c>
      <c r="I57" s="86">
        <v>0.11995577742230858</v>
      </c>
      <c r="J57" s="87">
        <v>3397.0604400634766</v>
      </c>
      <c r="K57" s="86">
        <v>8.9091045973889015E-3</v>
      </c>
      <c r="L57" s="85">
        <v>381302.11660766602</v>
      </c>
      <c r="P57" s="21"/>
      <c r="Q57" s="21"/>
      <c r="R57" s="21"/>
      <c r="S57" s="21"/>
      <c r="T57" s="21"/>
      <c r="U57" s="21"/>
    </row>
    <row r="58" spans="1:21">
      <c r="A58" s="90" t="s">
        <v>214</v>
      </c>
      <c r="B58" s="89">
        <v>0</v>
      </c>
      <c r="C58" s="63">
        <v>0</v>
      </c>
      <c r="D58" s="89">
        <v>1461.4012718200684</v>
      </c>
      <c r="E58" s="63">
        <v>1.7686268034477499E-2</v>
      </c>
      <c r="F58" s="89">
        <v>77401.680210113525</v>
      </c>
      <c r="G58" s="63">
        <v>0.93673578154893578</v>
      </c>
      <c r="H58" s="89">
        <v>3624.686616897583</v>
      </c>
      <c r="I58" s="63">
        <v>4.3866924357875578E-2</v>
      </c>
      <c r="J58" s="89">
        <v>141.3806266784668</v>
      </c>
      <c r="K58" s="63">
        <v>1.7110260587111571E-3</v>
      </c>
      <c r="L58" s="16">
        <v>82629.148725509644</v>
      </c>
      <c r="Q58" s="21"/>
      <c r="R58" s="21"/>
      <c r="S58" s="21"/>
      <c r="U58" s="21"/>
    </row>
    <row r="59" spans="1:21" ht="16">
      <c r="A59" s="93" t="s">
        <v>229</v>
      </c>
      <c r="B59" s="92">
        <v>717.698974609375</v>
      </c>
      <c r="C59" s="86">
        <v>2.6393015169567644E-3</v>
      </c>
      <c r="D59" s="92">
        <v>22357.966918945312</v>
      </c>
      <c r="E59" s="86">
        <v>8.2220287464335337E-2</v>
      </c>
      <c r="F59" s="92">
        <v>74184.576370239258</v>
      </c>
      <c r="G59" s="86">
        <v>0.27281001070864541</v>
      </c>
      <c r="H59" s="92">
        <v>136858.45134353638</v>
      </c>
      <c r="I59" s="86">
        <v>0.50329000182276529</v>
      </c>
      <c r="J59" s="92">
        <v>37808.924362182617</v>
      </c>
      <c r="K59" s="86">
        <v>0.13904039848729727</v>
      </c>
      <c r="L59" s="85">
        <v>271927.61796951294</v>
      </c>
      <c r="Q59" s="21"/>
      <c r="R59" s="21"/>
      <c r="S59" s="21"/>
      <c r="T59" s="21"/>
      <c r="U59" s="21"/>
    </row>
    <row r="60" spans="1:21">
      <c r="A60" s="90" t="s">
        <v>226</v>
      </c>
      <c r="B60" s="89">
        <v>2084.1894340515137</v>
      </c>
      <c r="C60" s="63">
        <v>9.7549746915704567E-3</v>
      </c>
      <c r="D60" s="89">
        <v>18694.687549591064</v>
      </c>
      <c r="E60" s="63">
        <v>8.7499821721373675E-2</v>
      </c>
      <c r="F60" s="89">
        <v>156686.67525482178</v>
      </c>
      <c r="G60" s="63">
        <v>0.73336642372563088</v>
      </c>
      <c r="H60" s="89">
        <v>32648.601276397705</v>
      </c>
      <c r="I60" s="63">
        <v>0.15281061978484373</v>
      </c>
      <c r="J60" s="89">
        <v>3539.8537940979004</v>
      </c>
      <c r="K60" s="63">
        <v>1.6568160076581209E-2</v>
      </c>
      <c r="L60" s="16">
        <v>213654.00730895996</v>
      </c>
      <c r="Q60" s="21"/>
      <c r="R60" s="21"/>
      <c r="S60" s="21"/>
      <c r="T60" s="21"/>
      <c r="U60" s="21"/>
    </row>
    <row r="61" spans="1:21">
      <c r="A61" s="88" t="s">
        <v>266</v>
      </c>
      <c r="B61" s="87">
        <v>3288.7363891601562</v>
      </c>
      <c r="C61" s="86">
        <v>1.7343407953425156E-3</v>
      </c>
      <c r="D61" s="87">
        <v>351150.24143981934</v>
      </c>
      <c r="E61" s="86">
        <v>0.18518181968940856</v>
      </c>
      <c r="F61" s="87">
        <v>846691.19239807129</v>
      </c>
      <c r="G61" s="86">
        <v>0.44650920665860111</v>
      </c>
      <c r="H61" s="87">
        <v>501035.51943969727</v>
      </c>
      <c r="I61" s="86">
        <v>0.26422499052950932</v>
      </c>
      <c r="J61" s="87">
        <v>194080.07586669922</v>
      </c>
      <c r="K61" s="86">
        <v>0.10234964232713847</v>
      </c>
      <c r="L61" s="85">
        <v>1896245.7655334473</v>
      </c>
      <c r="Q61" s="21"/>
      <c r="R61" s="21"/>
      <c r="S61" s="21"/>
      <c r="T61" s="21"/>
      <c r="U61" s="21"/>
    </row>
    <row r="62" spans="1:21">
      <c r="A62" s="90" t="s">
        <v>228</v>
      </c>
      <c r="B62" s="89">
        <v>4271.1802825927734</v>
      </c>
      <c r="C62" s="63">
        <v>2.7790935543764033E-2</v>
      </c>
      <c r="D62" s="89">
        <v>67853.601078033447</v>
      </c>
      <c r="E62" s="63">
        <v>0.44149741504875145</v>
      </c>
      <c r="F62" s="89">
        <v>60635.117599487305</v>
      </c>
      <c r="G62" s="63">
        <v>0.39452950552416816</v>
      </c>
      <c r="H62" s="89">
        <v>17637.738655090332</v>
      </c>
      <c r="I62" s="63">
        <v>0.11476201557191561</v>
      </c>
      <c r="J62" s="89">
        <v>3292.0528907775879</v>
      </c>
      <c r="K62" s="63">
        <v>2.1420128311400721E-2</v>
      </c>
      <c r="L62" s="16">
        <v>153689.69050598145</v>
      </c>
      <c r="P62" s="21"/>
      <c r="Q62" s="21"/>
      <c r="R62" s="21"/>
      <c r="S62" s="21"/>
      <c r="T62" s="21"/>
      <c r="U62" s="21"/>
    </row>
    <row r="63" spans="1:21" ht="16">
      <c r="A63" s="93" t="s">
        <v>217</v>
      </c>
      <c r="B63" s="92">
        <v>0</v>
      </c>
      <c r="C63" s="86">
        <v>0</v>
      </c>
      <c r="D63" s="92">
        <v>25801.053558349609</v>
      </c>
      <c r="E63" s="86">
        <v>0.16081905016996503</v>
      </c>
      <c r="F63" s="92">
        <v>68793.302806854248</v>
      </c>
      <c r="G63" s="86">
        <v>0.4287915449046788</v>
      </c>
      <c r="H63" s="92">
        <v>48167.945999145508</v>
      </c>
      <c r="I63" s="86">
        <v>0.30023282989984418</v>
      </c>
      <c r="J63" s="92">
        <v>17673.003845214844</v>
      </c>
      <c r="K63" s="86">
        <v>0.11015657502551196</v>
      </c>
      <c r="L63" s="85">
        <v>160435.30620956421</v>
      </c>
      <c r="Q63" s="21"/>
      <c r="R63" s="21"/>
      <c r="S63" s="21"/>
      <c r="T63" s="21"/>
      <c r="U63" s="21"/>
    </row>
    <row r="64" spans="1:21">
      <c r="A64" s="90" t="s">
        <v>218</v>
      </c>
      <c r="B64" s="89">
        <v>810.17064666748047</v>
      </c>
      <c r="C64" s="63">
        <v>4.3873789266502582E-3</v>
      </c>
      <c r="D64" s="89">
        <v>35670.347972869873</v>
      </c>
      <c r="E64" s="63">
        <v>0.193168357365437</v>
      </c>
      <c r="F64" s="89">
        <v>94476.950416564941</v>
      </c>
      <c r="G64" s="63">
        <v>0.51162823908374055</v>
      </c>
      <c r="H64" s="89">
        <v>51532.110103607178</v>
      </c>
      <c r="I64" s="63">
        <v>0.27906576823583912</v>
      </c>
      <c r="J64" s="89">
        <v>2169.7949905395508</v>
      </c>
      <c r="K64" s="63">
        <v>1.1750256388333101E-2</v>
      </c>
      <c r="L64" s="16">
        <v>184659.37413024902</v>
      </c>
      <c r="Q64" s="21"/>
      <c r="R64" s="21"/>
      <c r="S64" s="21"/>
      <c r="T64" s="21"/>
      <c r="U64" s="21"/>
    </row>
    <row r="65" spans="1:21">
      <c r="A65" s="88" t="s">
        <v>263</v>
      </c>
      <c r="B65" s="87">
        <v>5752.6135559082031</v>
      </c>
      <c r="C65" s="86">
        <v>1.8119671435506302E-2</v>
      </c>
      <c r="D65" s="87">
        <v>89542.158622741699</v>
      </c>
      <c r="E65" s="86">
        <v>0.28204128055911387</v>
      </c>
      <c r="F65" s="87">
        <v>152708.60402679443</v>
      </c>
      <c r="G65" s="86">
        <v>0.48100393037847655</v>
      </c>
      <c r="H65" s="87">
        <v>64128.532653808594</v>
      </c>
      <c r="I65" s="86">
        <v>0.201993047166315</v>
      </c>
      <c r="J65" s="87">
        <v>5347.0021896362305</v>
      </c>
      <c r="K65" s="86">
        <v>1.684207046058828E-2</v>
      </c>
      <c r="L65" s="85">
        <v>317478.91104888916</v>
      </c>
      <c r="Q65" s="21"/>
      <c r="R65" s="21"/>
      <c r="S65" s="21"/>
      <c r="T65" s="21"/>
      <c r="U65" s="21"/>
    </row>
    <row r="66" spans="1:21">
      <c r="A66" s="90" t="s">
        <v>209</v>
      </c>
      <c r="B66" s="89">
        <v>1156.4938697814941</v>
      </c>
      <c r="C66" s="63">
        <v>9.2601732771489653E-3</v>
      </c>
      <c r="D66" s="89">
        <v>11533.922550201416</v>
      </c>
      <c r="E66" s="63">
        <v>9.2353383075226128E-2</v>
      </c>
      <c r="F66" s="89">
        <v>42831.32332611084</v>
      </c>
      <c r="G66" s="63">
        <v>0.34295510426208869</v>
      </c>
      <c r="H66" s="89">
        <v>57645.891159057617</v>
      </c>
      <c r="I66" s="63">
        <v>0.46157697398724684</v>
      </c>
      <c r="J66" s="89">
        <v>11721.378746032715</v>
      </c>
      <c r="K66" s="63">
        <v>9.3854365398289341E-2</v>
      </c>
      <c r="L66" s="16">
        <v>124889.00965118408</v>
      </c>
      <c r="P66" s="21"/>
      <c r="Q66" s="21"/>
      <c r="R66" s="21"/>
      <c r="S66" s="21"/>
      <c r="T66" s="21"/>
      <c r="U66" s="22"/>
    </row>
    <row r="67" spans="1:21" ht="16">
      <c r="A67" s="93" t="s">
        <v>210</v>
      </c>
      <c r="B67" s="92">
        <v>0</v>
      </c>
      <c r="C67" s="86">
        <v>0</v>
      </c>
      <c r="D67" s="92">
        <v>8254.2856025695801</v>
      </c>
      <c r="E67" s="86">
        <v>0.19476944016063241</v>
      </c>
      <c r="F67" s="92">
        <v>31942.501796722412</v>
      </c>
      <c r="G67" s="86">
        <v>0.75372036925168595</v>
      </c>
      <c r="H67" s="92">
        <v>1957.2926058769226</v>
      </c>
      <c r="I67" s="86">
        <v>4.6184588640659413E-2</v>
      </c>
      <c r="J67" s="92">
        <v>225.69782733917236</v>
      </c>
      <c r="K67" s="86">
        <v>5.3256019470221769E-3</v>
      </c>
      <c r="L67" s="85">
        <v>42379.777832508087</v>
      </c>
      <c r="P67" s="21"/>
      <c r="Q67" s="21"/>
      <c r="R67" s="21"/>
      <c r="S67" s="21"/>
      <c r="T67" s="21"/>
      <c r="U67" s="21"/>
    </row>
    <row r="68" spans="1:21">
      <c r="A68" s="90" t="s">
        <v>219</v>
      </c>
      <c r="B68" s="89">
        <v>737.31828880310059</v>
      </c>
      <c r="C68" s="63">
        <v>7.1275463971691077E-3</v>
      </c>
      <c r="D68" s="89">
        <v>30922.387058258057</v>
      </c>
      <c r="E68" s="63">
        <v>0.29892212334341467</v>
      </c>
      <c r="F68" s="89">
        <v>59750.651916503906</v>
      </c>
      <c r="G68" s="63">
        <v>0.57760067838180551</v>
      </c>
      <c r="H68" s="89">
        <v>9550.6158676147461</v>
      </c>
      <c r="I68" s="63">
        <v>9.2324385210173748E-2</v>
      </c>
      <c r="J68" s="89">
        <v>2485.3248958587646</v>
      </c>
      <c r="K68" s="63">
        <v>2.4025266667437008E-2</v>
      </c>
      <c r="L68" s="16">
        <v>103446.29802703857</v>
      </c>
      <c r="P68" s="21"/>
      <c r="Q68" s="21"/>
      <c r="R68" s="21"/>
      <c r="S68" s="21"/>
      <c r="U68" s="21"/>
    </row>
    <row r="69" spans="1:21">
      <c r="A69" s="88" t="s">
        <v>227</v>
      </c>
      <c r="B69" s="87">
        <v>769.85190200805664</v>
      </c>
      <c r="C69" s="86">
        <v>3.7481726023068439E-3</v>
      </c>
      <c r="D69" s="87">
        <v>58925.865533828735</v>
      </c>
      <c r="E69" s="86">
        <v>0.28689195179620747</v>
      </c>
      <c r="F69" s="87">
        <v>97254.517272949219</v>
      </c>
      <c r="G69" s="86">
        <v>0.4735023920084192</v>
      </c>
      <c r="H69" s="87">
        <v>46114.55820274353</v>
      </c>
      <c r="I69" s="86">
        <v>0.22451762887402565</v>
      </c>
      <c r="J69" s="87">
        <v>2329.1373291015625</v>
      </c>
      <c r="K69" s="86">
        <v>1.1339854719040825E-2</v>
      </c>
      <c r="L69" s="85">
        <v>205393.9302406311</v>
      </c>
      <c r="P69" s="21"/>
      <c r="Q69" s="21"/>
      <c r="R69" s="21"/>
      <c r="S69" s="21"/>
      <c r="T69" s="21"/>
      <c r="U69" s="21"/>
    </row>
    <row r="70" spans="1:21">
      <c r="A70" s="90" t="s">
        <v>220</v>
      </c>
      <c r="B70" s="89">
        <v>5986.0341548919678</v>
      </c>
      <c r="C70" s="63">
        <v>5.1777426243514287E-2</v>
      </c>
      <c r="D70" s="89">
        <v>43459.514663696289</v>
      </c>
      <c r="E70" s="63">
        <v>0.37591195720784737</v>
      </c>
      <c r="F70" s="89">
        <v>52941.015525817871</v>
      </c>
      <c r="G70" s="63">
        <v>0.4579241373697524</v>
      </c>
      <c r="H70" s="89">
        <v>12855.429914474487</v>
      </c>
      <c r="I70" s="63">
        <v>0.11119566928655164</v>
      </c>
      <c r="J70" s="89">
        <v>368.89236068725586</v>
      </c>
      <c r="K70" s="63">
        <v>3.190809892334296E-3</v>
      </c>
      <c r="L70" s="16">
        <v>115610.88661956787</v>
      </c>
      <c r="O70" s="21"/>
      <c r="P70" s="21"/>
      <c r="Q70" s="21"/>
      <c r="R70" s="21"/>
      <c r="S70" s="21"/>
      <c r="T70" s="21"/>
    </row>
    <row r="71" spans="1:21" ht="16">
      <c r="A71" s="93" t="s">
        <v>221</v>
      </c>
      <c r="B71" s="92">
        <v>15336.736543655396</v>
      </c>
      <c r="C71" s="86">
        <v>0.1575749761077383</v>
      </c>
      <c r="D71" s="92">
        <v>16125.267181396484</v>
      </c>
      <c r="E71" s="86">
        <v>0.16567661468310221</v>
      </c>
      <c r="F71" s="92">
        <v>48882.436531066895</v>
      </c>
      <c r="G71" s="86">
        <v>0.50223518846696125</v>
      </c>
      <c r="H71" s="92">
        <v>16717.684679031372</v>
      </c>
      <c r="I71" s="86">
        <v>0.17176331851151486</v>
      </c>
      <c r="J71" s="92">
        <v>267.64735794067383</v>
      </c>
      <c r="K71" s="86">
        <v>2.7499022306833589E-3</v>
      </c>
      <c r="L71" s="85">
        <v>97329.77229309082</v>
      </c>
      <c r="P71" s="21"/>
      <c r="Q71" s="21"/>
      <c r="R71" s="22"/>
      <c r="S71" s="21"/>
      <c r="T71" s="21"/>
      <c r="U71" s="21"/>
    </row>
    <row r="72" spans="1:21">
      <c r="A72" s="90" t="s">
        <v>222</v>
      </c>
      <c r="B72" s="89">
        <v>715.10013580322266</v>
      </c>
      <c r="C72" s="63">
        <v>3.9929633157238433E-3</v>
      </c>
      <c r="D72" s="89">
        <v>85307.801239013672</v>
      </c>
      <c r="E72" s="63">
        <v>0.47634017089066188</v>
      </c>
      <c r="F72" s="89">
        <v>85193.872177124023</v>
      </c>
      <c r="G72" s="63">
        <v>0.47570401583776256</v>
      </c>
      <c r="H72" s="89">
        <v>7402.9997863769531</v>
      </c>
      <c r="I72" s="63">
        <v>4.1336737462805841E-2</v>
      </c>
      <c r="J72" s="89">
        <v>470.31070709228516</v>
      </c>
      <c r="K72" s="63">
        <v>2.6261124930458627E-3</v>
      </c>
      <c r="L72" s="16">
        <v>179090.08404541016</v>
      </c>
      <c r="P72" s="21"/>
      <c r="Q72" s="21"/>
      <c r="R72" s="21"/>
      <c r="S72" s="21"/>
      <c r="T72" s="21"/>
      <c r="U72" s="21"/>
    </row>
    <row r="73" spans="1:21">
      <c r="A73" s="88" t="s">
        <v>223</v>
      </c>
      <c r="B73" s="87">
        <v>2755.0326232910156</v>
      </c>
      <c r="C73" s="86">
        <v>1.1302788278610908E-2</v>
      </c>
      <c r="D73" s="87">
        <v>64150.62121963501</v>
      </c>
      <c r="E73" s="86">
        <v>0.26318413925739859</v>
      </c>
      <c r="F73" s="87">
        <v>126827.52540969849</v>
      </c>
      <c r="G73" s="86">
        <v>0.52032221160908743</v>
      </c>
      <c r="H73" s="87">
        <v>42830.480339050293</v>
      </c>
      <c r="I73" s="86">
        <v>0.17571619553644624</v>
      </c>
      <c r="J73" s="87">
        <v>7184.3922500610352</v>
      </c>
      <c r="K73" s="86">
        <v>2.9474665318456855E-2</v>
      </c>
      <c r="L73" s="85">
        <v>243748.05184173584</v>
      </c>
      <c r="O73" s="21"/>
      <c r="P73" s="21"/>
      <c r="R73" s="22"/>
      <c r="T73" s="21"/>
      <c r="U73" s="22"/>
    </row>
    <row r="74" spans="1:21">
      <c r="A74" s="82" t="s">
        <v>261</v>
      </c>
      <c r="B74" s="81">
        <v>204891.67616462708</v>
      </c>
      <c r="C74" s="80">
        <v>1.6963275989946073E-2</v>
      </c>
      <c r="D74" s="81">
        <v>3249158.7809429169</v>
      </c>
      <c r="E74" s="80">
        <v>0.26900251961434657</v>
      </c>
      <c r="F74" s="81">
        <v>5929294.8392562866</v>
      </c>
      <c r="G74" s="80">
        <v>0.49089483119486393</v>
      </c>
      <c r="H74" s="81">
        <v>2244277.4618639946</v>
      </c>
      <c r="I74" s="80">
        <v>0.18580695270912695</v>
      </c>
      <c r="J74" s="81">
        <v>450921.28515529633</v>
      </c>
      <c r="K74" s="80">
        <v>3.7332420491716499E-2</v>
      </c>
      <c r="L74" s="79">
        <v>12078544.043383121</v>
      </c>
    </row>
    <row r="75" spans="1:21">
      <c r="A75" s="4" t="s">
        <v>30</v>
      </c>
    </row>
    <row r="76" spans="1:21">
      <c r="A76" s="4" t="s">
        <v>275</v>
      </c>
    </row>
    <row r="78" spans="1:21">
      <c r="B78" s="4"/>
      <c r="C78" s="4"/>
      <c r="D78" s="4"/>
      <c r="E78" s="4"/>
    </row>
    <row r="79" spans="1:21">
      <c r="B79" s="4"/>
      <c r="C79" s="4"/>
      <c r="D79" s="4"/>
      <c r="E79" s="4"/>
    </row>
    <row r="80" spans="1:21">
      <c r="B80" s="4"/>
      <c r="C80" s="4"/>
      <c r="D80" s="4"/>
      <c r="E80" s="4"/>
    </row>
    <row r="81" spans="2:8">
      <c r="B81" s="4"/>
      <c r="C81" s="4"/>
      <c r="D81" s="4"/>
      <c r="E81" s="4"/>
    </row>
    <row r="82" spans="2:8">
      <c r="B82" s="4"/>
      <c r="C82" s="4"/>
      <c r="D82" s="4"/>
      <c r="E82" s="4"/>
    </row>
    <row r="87" spans="2:8">
      <c r="C87" s="26"/>
      <c r="G87" s="21"/>
    </row>
    <row r="88" spans="2:8">
      <c r="C88" s="26"/>
      <c r="D88" s="26"/>
      <c r="E88" s="27"/>
      <c r="F88" s="21"/>
      <c r="G88" s="21"/>
    </row>
    <row r="90" spans="2:8">
      <c r="C90" s="26"/>
      <c r="G90" s="21"/>
      <c r="H90" s="22"/>
    </row>
  </sheetData>
  <mergeCells count="44">
    <mergeCell ref="L19:L20"/>
    <mergeCell ref="A6:L6"/>
    <mergeCell ref="A11:A13"/>
    <mergeCell ref="B11:L11"/>
    <mergeCell ref="B12:C12"/>
    <mergeCell ref="D12:E12"/>
    <mergeCell ref="L12:L13"/>
    <mergeCell ref="D19:E19"/>
    <mergeCell ref="F19:G19"/>
    <mergeCell ref="H19:I19"/>
    <mergeCell ref="F12:G12"/>
    <mergeCell ref="H12:I12"/>
    <mergeCell ref="J12:K12"/>
    <mergeCell ref="J19:K19"/>
    <mergeCell ref="A19:A20"/>
    <mergeCell ref="B19:C19"/>
    <mergeCell ref="A26:A27"/>
    <mergeCell ref="B26:C26"/>
    <mergeCell ref="D26:E26"/>
    <mergeCell ref="F26:G26"/>
    <mergeCell ref="H26:I26"/>
    <mergeCell ref="L26:L27"/>
    <mergeCell ref="L35:L36"/>
    <mergeCell ref="J26:K26"/>
    <mergeCell ref="D35:E35"/>
    <mergeCell ref="F35:G35"/>
    <mergeCell ref="H35:I35"/>
    <mergeCell ref="J35:K35"/>
    <mergeCell ref="A35:A36"/>
    <mergeCell ref="B35:C35"/>
    <mergeCell ref="L49:L50"/>
    <mergeCell ref="A43:A44"/>
    <mergeCell ref="B43:C43"/>
    <mergeCell ref="D43:E43"/>
    <mergeCell ref="F43:G43"/>
    <mergeCell ref="H43:I43"/>
    <mergeCell ref="J43:K43"/>
    <mergeCell ref="L43:L44"/>
    <mergeCell ref="A49:A50"/>
    <mergeCell ref="B49:C49"/>
    <mergeCell ref="D49:E49"/>
    <mergeCell ref="F49:G49"/>
    <mergeCell ref="H49:I49"/>
    <mergeCell ref="J49:K49"/>
  </mergeCells>
  <pageMargins left="0.75" right="0.75" top="1" bottom="1" header="0" footer="0"/>
  <pageSetup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6:N89"/>
  <sheetViews>
    <sheetView showGridLines="0" topLeftCell="A36" zoomScale="90" workbookViewId="0"/>
  </sheetViews>
  <sheetFormatPr baseColWidth="10" defaultRowHeight="15"/>
  <cols>
    <col min="1" max="1" width="24" style="4" customWidth="1"/>
    <col min="2" max="2" width="19.5" style="5" customWidth="1"/>
    <col min="3" max="3" width="8.6640625" style="5" customWidth="1"/>
    <col min="4" max="4" width="14.1640625" style="5" customWidth="1"/>
    <col min="5" max="5" width="12.1640625" style="5" customWidth="1"/>
    <col min="6" max="6" width="12.83203125" style="4" customWidth="1"/>
    <col min="7" max="7" width="14.5" style="4" customWidth="1"/>
    <col min="8" max="8" width="13.1640625" style="4" customWidth="1"/>
    <col min="9" max="16384" width="10.83203125" style="4"/>
  </cols>
  <sheetData>
    <row r="6" spans="1:14" s="6" customFormat="1" ht="17">
      <c r="A6" s="440" t="s">
        <v>1</v>
      </c>
      <c r="B6" s="440"/>
      <c r="C6" s="440"/>
      <c r="D6" s="440"/>
      <c r="E6" s="440"/>
      <c r="F6" s="440"/>
      <c r="G6" s="440"/>
      <c r="H6" s="440"/>
      <c r="I6" s="440"/>
      <c r="J6" s="440"/>
      <c r="K6" s="440"/>
      <c r="L6" s="440"/>
      <c r="M6" s="440"/>
      <c r="N6" s="440"/>
    </row>
    <row r="7" spans="1:14" ht="15" customHeight="1">
      <c r="A7" s="106" t="s">
        <v>55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</row>
    <row r="8" spans="1:14" ht="15" customHeight="1">
      <c r="A8" s="106" t="s">
        <v>268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</row>
    <row r="9" spans="1:14" ht="15" customHeight="1">
      <c r="A9" s="106" t="s">
        <v>3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</row>
    <row r="10" spans="1:14" ht="15" customHeight="1">
      <c r="A10" s="107" t="s">
        <v>276</v>
      </c>
      <c r="B10" s="107"/>
      <c r="C10" s="107"/>
      <c r="D10" s="107"/>
      <c r="E10" s="107"/>
      <c r="F10" s="107"/>
      <c r="G10" s="107"/>
      <c r="H10" s="107"/>
      <c r="I10" s="106"/>
      <c r="J10" s="106"/>
      <c r="K10" s="106"/>
      <c r="L10" s="106"/>
      <c r="M10" s="106"/>
      <c r="N10" s="106"/>
    </row>
    <row r="11" spans="1:14">
      <c r="A11" s="441" t="s">
        <v>13</v>
      </c>
      <c r="B11" s="444"/>
      <c r="C11" s="444"/>
      <c r="D11" s="444"/>
      <c r="E11" s="444"/>
      <c r="F11" s="444"/>
      <c r="G11" s="444"/>
      <c r="H11" s="444"/>
      <c r="I11" s="444"/>
      <c r="J11" s="444"/>
      <c r="K11" s="444"/>
      <c r="L11" s="444"/>
      <c r="M11" s="444"/>
      <c r="N11" s="444"/>
    </row>
    <row r="12" spans="1:14" ht="20.25" customHeight="1">
      <c r="A12" s="442"/>
      <c r="B12" s="438" t="s">
        <v>56</v>
      </c>
      <c r="C12" s="439"/>
      <c r="D12" s="438" t="s">
        <v>57</v>
      </c>
      <c r="E12" s="439"/>
      <c r="F12" s="438" t="s">
        <v>37</v>
      </c>
      <c r="G12" s="439"/>
      <c r="H12" s="438" t="s">
        <v>58</v>
      </c>
      <c r="I12" s="439"/>
      <c r="J12" s="438" t="s">
        <v>59</v>
      </c>
      <c r="K12" s="439"/>
      <c r="L12" s="438" t="s">
        <v>60</v>
      </c>
      <c r="M12" s="439"/>
      <c r="N12" s="445" t="s">
        <v>11</v>
      </c>
    </row>
    <row r="13" spans="1:14" ht="17.25" customHeight="1">
      <c r="A13" s="443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11" t="s">
        <v>29</v>
      </c>
      <c r="M13" s="12" t="s">
        <v>12</v>
      </c>
      <c r="N13" s="435"/>
    </row>
    <row r="14" spans="1:14" ht="32">
      <c r="A14" s="105" t="s">
        <v>3</v>
      </c>
      <c r="B14" s="104">
        <v>94693.53</v>
      </c>
      <c r="C14" s="103">
        <v>7.8482578954952881E-3</v>
      </c>
      <c r="D14" s="104">
        <v>526474.30000000005</v>
      </c>
      <c r="E14" s="103">
        <v>4.3634513168432469E-2</v>
      </c>
      <c r="F14" s="104">
        <v>1683541.4</v>
      </c>
      <c r="G14" s="103">
        <v>0.139532944700057</v>
      </c>
      <c r="H14" s="104">
        <v>3009619</v>
      </c>
      <c r="I14" s="103">
        <v>0.24943907022140405</v>
      </c>
      <c r="J14" s="104">
        <v>2102197.1</v>
      </c>
      <c r="K14" s="103">
        <v>0.17423138611436598</v>
      </c>
      <c r="L14" s="104">
        <v>4649022.4000000004</v>
      </c>
      <c r="M14" s="103">
        <v>0.38531383038666372</v>
      </c>
      <c r="N14" s="102">
        <v>12065547.699999999</v>
      </c>
    </row>
    <row r="15" spans="1:14">
      <c r="A15" s="13" t="s">
        <v>4</v>
      </c>
      <c r="B15" s="15">
        <v>29023.993755796342</v>
      </c>
      <c r="C15" s="63">
        <v>6.3056825752506032E-3</v>
      </c>
      <c r="D15" s="15">
        <v>203251.22481116091</v>
      </c>
      <c r="E15" s="63">
        <v>4.4157868743826004E-2</v>
      </c>
      <c r="F15" s="15">
        <v>706731.78703023063</v>
      </c>
      <c r="G15" s="63">
        <v>0.15354283605309343</v>
      </c>
      <c r="H15" s="15">
        <v>1121298.7846273922</v>
      </c>
      <c r="I15" s="63">
        <v>0.24361065769808385</v>
      </c>
      <c r="J15" s="15">
        <v>841059.01483185997</v>
      </c>
      <c r="K15" s="63">
        <v>0.18272644416909556</v>
      </c>
      <c r="L15" s="15">
        <v>1701466.6</v>
      </c>
      <c r="M15" s="63">
        <v>0.3696565118592004</v>
      </c>
      <c r="N15" s="16">
        <v>4602831.4000000004</v>
      </c>
    </row>
    <row r="16" spans="1:14">
      <c r="A16" s="101" t="s">
        <v>5</v>
      </c>
      <c r="B16" s="100">
        <v>65669.538495369939</v>
      </c>
      <c r="C16" s="99">
        <v>8.7996830986821709E-3</v>
      </c>
      <c r="D16" s="100">
        <v>323223.08153276861</v>
      </c>
      <c r="E16" s="99">
        <v>4.3311720362834726E-2</v>
      </c>
      <c r="F16" s="100">
        <v>976809.5918355193</v>
      </c>
      <c r="G16" s="99">
        <v>0.13089196380619739</v>
      </c>
      <c r="H16" s="100">
        <v>1888320.2026766296</v>
      </c>
      <c r="I16" s="99">
        <v>0.25303389902100792</v>
      </c>
      <c r="J16" s="100">
        <v>1261138.092852362</v>
      </c>
      <c r="K16" s="99">
        <v>0.16899183114496286</v>
      </c>
      <c r="L16" s="100">
        <v>2947555.8</v>
      </c>
      <c r="M16" s="99">
        <v>0.39497090355692605</v>
      </c>
      <c r="N16" s="98">
        <v>7462716.2999999998</v>
      </c>
    </row>
    <row r="17" spans="1:14">
      <c r="A17" s="4" t="s">
        <v>30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4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14">
      <c r="A19" s="436" t="s">
        <v>14</v>
      </c>
      <c r="B19" s="438" t="s">
        <v>56</v>
      </c>
      <c r="C19" s="439"/>
      <c r="D19" s="438" t="s">
        <v>57</v>
      </c>
      <c r="E19" s="439"/>
      <c r="F19" s="438" t="s">
        <v>37</v>
      </c>
      <c r="G19" s="439"/>
      <c r="H19" s="438" t="s">
        <v>58</v>
      </c>
      <c r="I19" s="439"/>
      <c r="J19" s="438" t="s">
        <v>59</v>
      </c>
      <c r="K19" s="439"/>
      <c r="L19" s="438" t="s">
        <v>60</v>
      </c>
      <c r="M19" s="439"/>
      <c r="N19" s="434" t="s">
        <v>11</v>
      </c>
    </row>
    <row r="20" spans="1:14">
      <c r="A20" s="437"/>
      <c r="B20" s="11" t="s">
        <v>29</v>
      </c>
      <c r="C20" s="12" t="s">
        <v>12</v>
      </c>
      <c r="D20" s="11" t="s">
        <v>29</v>
      </c>
      <c r="E20" s="12" t="s">
        <v>12</v>
      </c>
      <c r="F20" s="11" t="s">
        <v>29</v>
      </c>
      <c r="G20" s="12" t="s">
        <v>12</v>
      </c>
      <c r="H20" s="11" t="s">
        <v>29</v>
      </c>
      <c r="I20" s="12" t="s">
        <v>12</v>
      </c>
      <c r="J20" s="11" t="s">
        <v>29</v>
      </c>
      <c r="K20" s="12" t="s">
        <v>12</v>
      </c>
      <c r="L20" s="11" t="s">
        <v>29</v>
      </c>
      <c r="M20" s="12" t="s">
        <v>12</v>
      </c>
      <c r="N20" s="435"/>
    </row>
    <row r="21" spans="1:14" ht="16">
      <c r="A21" s="97" t="s">
        <v>15</v>
      </c>
      <c r="B21" s="96">
        <v>0</v>
      </c>
      <c r="C21" s="103">
        <v>0</v>
      </c>
      <c r="D21" s="96">
        <v>47009.61</v>
      </c>
      <c r="E21" s="103">
        <v>8.4013152697897206E-2</v>
      </c>
      <c r="F21" s="96">
        <v>59159.94</v>
      </c>
      <c r="G21" s="103">
        <v>0.10572759639610789</v>
      </c>
      <c r="H21" s="96">
        <v>136940.29999999999</v>
      </c>
      <c r="I21" s="103">
        <v>0.24473264794997984</v>
      </c>
      <c r="J21" s="96">
        <v>128139.2</v>
      </c>
      <c r="K21" s="103">
        <v>0.22900377552986273</v>
      </c>
      <c r="L21" s="96">
        <v>188301.5</v>
      </c>
      <c r="M21" s="103">
        <v>0.33652273806872873</v>
      </c>
      <c r="N21" s="72">
        <v>559550.6</v>
      </c>
    </row>
    <row r="22" spans="1:14">
      <c r="A22" s="13" t="s">
        <v>16</v>
      </c>
      <c r="B22" s="15">
        <v>58809.33</v>
      </c>
      <c r="C22" s="63">
        <v>8.2757798192507441E-3</v>
      </c>
      <c r="D22" s="15">
        <v>319083.7</v>
      </c>
      <c r="E22" s="63">
        <v>4.4902168501356143E-2</v>
      </c>
      <c r="F22" s="15">
        <v>1066686.8999999999</v>
      </c>
      <c r="G22" s="63">
        <v>0.15010655486942523</v>
      </c>
      <c r="H22" s="15">
        <v>1761520.2</v>
      </c>
      <c r="I22" s="63">
        <v>0.24788504345080167</v>
      </c>
      <c r="J22" s="15">
        <v>1161451.7</v>
      </c>
      <c r="K22" s="63">
        <v>0.16344206845911133</v>
      </c>
      <c r="L22" s="15">
        <v>2738646.2</v>
      </c>
      <c r="M22" s="63">
        <v>0.38538838912172163</v>
      </c>
      <c r="N22" s="16">
        <v>7106198</v>
      </c>
    </row>
    <row r="23" spans="1:14">
      <c r="A23" s="101" t="s">
        <v>17</v>
      </c>
      <c r="B23" s="100">
        <v>35884.199999999997</v>
      </c>
      <c r="C23" s="99">
        <v>8.155872575088088E-3</v>
      </c>
      <c r="D23" s="100">
        <v>160380.99</v>
      </c>
      <c r="E23" s="99">
        <v>3.6451890188619981E-2</v>
      </c>
      <c r="F23" s="100">
        <v>557694.6</v>
      </c>
      <c r="G23" s="99">
        <v>0.12675456310617825</v>
      </c>
      <c r="H23" s="100">
        <v>1111158.5</v>
      </c>
      <c r="I23" s="99">
        <v>0.25254755955897074</v>
      </c>
      <c r="J23" s="100">
        <v>812606.2</v>
      </c>
      <c r="K23" s="99">
        <v>0.18469166432375661</v>
      </c>
      <c r="L23" s="100">
        <v>1722074.6</v>
      </c>
      <c r="M23" s="99">
        <v>0.39139847070286621</v>
      </c>
      <c r="N23" s="98">
        <v>4399799</v>
      </c>
    </row>
    <row r="24" spans="1:14">
      <c r="A24" s="4" t="s">
        <v>30</v>
      </c>
      <c r="F24" s="5"/>
      <c r="G24" s="5"/>
      <c r="H24" s="5"/>
      <c r="I24" s="5"/>
      <c r="J24" s="5"/>
      <c r="K24" s="5"/>
      <c r="L24" s="5"/>
      <c r="M24" s="5"/>
    </row>
    <row r="25" spans="1:14">
      <c r="F25" s="5"/>
      <c r="G25" s="5"/>
      <c r="H25" s="5"/>
      <c r="I25" s="5"/>
      <c r="J25" s="5"/>
      <c r="K25" s="5"/>
      <c r="L25" s="5"/>
      <c r="M25" s="5"/>
    </row>
    <row r="26" spans="1:14">
      <c r="A26" s="436" t="s">
        <v>18</v>
      </c>
      <c r="B26" s="438" t="s">
        <v>56</v>
      </c>
      <c r="C26" s="439"/>
      <c r="D26" s="438" t="s">
        <v>57</v>
      </c>
      <c r="E26" s="439"/>
      <c r="F26" s="438" t="s">
        <v>37</v>
      </c>
      <c r="G26" s="439"/>
      <c r="H26" s="438" t="s">
        <v>58</v>
      </c>
      <c r="I26" s="439"/>
      <c r="J26" s="438" t="s">
        <v>59</v>
      </c>
      <c r="K26" s="439"/>
      <c r="L26" s="438" t="s">
        <v>60</v>
      </c>
      <c r="M26" s="439"/>
      <c r="N26" s="434" t="s">
        <v>11</v>
      </c>
    </row>
    <row r="27" spans="1:14">
      <c r="A27" s="437"/>
      <c r="B27" s="11" t="s">
        <v>29</v>
      </c>
      <c r="C27" s="12" t="s">
        <v>12</v>
      </c>
      <c r="D27" s="11" t="s">
        <v>29</v>
      </c>
      <c r="E27" s="12" t="s">
        <v>12</v>
      </c>
      <c r="F27" s="11" t="s">
        <v>29</v>
      </c>
      <c r="G27" s="12" t="s">
        <v>12</v>
      </c>
      <c r="H27" s="11" t="s">
        <v>29</v>
      </c>
      <c r="I27" s="12" t="s">
        <v>12</v>
      </c>
      <c r="J27" s="11" t="s">
        <v>29</v>
      </c>
      <c r="K27" s="12" t="s">
        <v>12</v>
      </c>
      <c r="L27" s="11" t="s">
        <v>29</v>
      </c>
      <c r="M27" s="12" t="s">
        <v>12</v>
      </c>
      <c r="N27" s="435"/>
    </row>
    <row r="28" spans="1:14" ht="16">
      <c r="A28" s="97" t="s">
        <v>19</v>
      </c>
      <c r="B28" s="96">
        <v>24154.6</v>
      </c>
      <c r="C28" s="73">
        <v>1.8045808648653978E-2</v>
      </c>
      <c r="D28" s="96">
        <v>63446.080000000002</v>
      </c>
      <c r="E28" s="73">
        <v>4.7400322058208051E-2</v>
      </c>
      <c r="F28" s="96">
        <v>165953.79999999999</v>
      </c>
      <c r="G28" s="73">
        <v>0.12398344494700771</v>
      </c>
      <c r="H28" s="96">
        <v>263086.75</v>
      </c>
      <c r="I28" s="73">
        <v>0.1965510978652624</v>
      </c>
      <c r="J28" s="96">
        <v>230686.1</v>
      </c>
      <c r="K28" s="73">
        <v>0.17234469701440955</v>
      </c>
      <c r="L28" s="96">
        <v>591188.5</v>
      </c>
      <c r="M28" s="73">
        <v>0.44167465187934274</v>
      </c>
      <c r="N28" s="109">
        <v>1338515.8</v>
      </c>
    </row>
    <row r="29" spans="1:14">
      <c r="A29" s="13" t="s">
        <v>20</v>
      </c>
      <c r="B29" s="15">
        <v>25782.31</v>
      </c>
      <c r="C29" s="63">
        <v>7.6930288634902439E-3</v>
      </c>
      <c r="D29" s="15">
        <v>157631.5</v>
      </c>
      <c r="E29" s="63">
        <v>4.7034717963412215E-2</v>
      </c>
      <c r="F29" s="15">
        <v>477417.8</v>
      </c>
      <c r="G29" s="63">
        <v>0.1424538342508492</v>
      </c>
      <c r="H29" s="15">
        <v>851396.1</v>
      </c>
      <c r="I29" s="63">
        <v>0.25404297642697748</v>
      </c>
      <c r="J29" s="15">
        <v>564340.9</v>
      </c>
      <c r="K29" s="63">
        <v>0.16839029677899542</v>
      </c>
      <c r="L29" s="15">
        <v>1274817.5</v>
      </c>
      <c r="M29" s="63">
        <v>0.38038514870011542</v>
      </c>
      <c r="N29" s="23">
        <v>3351386.1</v>
      </c>
    </row>
    <row r="30" spans="1:14">
      <c r="A30" s="95" t="s">
        <v>21</v>
      </c>
      <c r="B30" s="87">
        <v>22133.63</v>
      </c>
      <c r="C30" s="94">
        <v>5.5749510596803022E-3</v>
      </c>
      <c r="D30" s="87">
        <v>143197.9</v>
      </c>
      <c r="E30" s="94">
        <v>3.6068249281703629E-2</v>
      </c>
      <c r="F30" s="87">
        <v>520382.4</v>
      </c>
      <c r="G30" s="94">
        <v>0.13107232805097849</v>
      </c>
      <c r="H30" s="87">
        <v>963678.6</v>
      </c>
      <c r="I30" s="94">
        <v>0.24272841970617698</v>
      </c>
      <c r="J30" s="87">
        <v>699711.8</v>
      </c>
      <c r="K30" s="94">
        <v>0.1762412690950744</v>
      </c>
      <c r="L30" s="87">
        <v>1621088.4</v>
      </c>
      <c r="M30" s="94">
        <v>0.40831479036269447</v>
      </c>
      <c r="N30" s="109">
        <v>3970192.7</v>
      </c>
    </row>
    <row r="31" spans="1:14">
      <c r="A31" s="13" t="s">
        <v>22</v>
      </c>
      <c r="B31" s="15">
        <v>10196.69</v>
      </c>
      <c r="C31" s="63">
        <v>7.4416634159638279E-3</v>
      </c>
      <c r="D31" s="15">
        <v>78874.5</v>
      </c>
      <c r="E31" s="63">
        <v>5.7563531018638293E-2</v>
      </c>
      <c r="F31" s="15">
        <v>171436.2</v>
      </c>
      <c r="G31" s="63">
        <v>0.12511614040554905</v>
      </c>
      <c r="H31" s="15">
        <v>376488.4</v>
      </c>
      <c r="I31" s="63">
        <v>0.27476563010298011</v>
      </c>
      <c r="J31" s="15">
        <v>248035.7</v>
      </c>
      <c r="K31" s="63">
        <v>0.18101934986186491</v>
      </c>
      <c r="L31" s="15">
        <v>485185</v>
      </c>
      <c r="M31" s="63">
        <v>0.35409367789688712</v>
      </c>
      <c r="N31" s="23">
        <v>1370216.5</v>
      </c>
    </row>
    <row r="32" spans="1:14">
      <c r="A32" s="101" t="s">
        <v>23</v>
      </c>
      <c r="B32" s="100">
        <v>12426.294</v>
      </c>
      <c r="C32" s="99">
        <v>6.1129054371251192E-3</v>
      </c>
      <c r="D32" s="100">
        <v>83324.34</v>
      </c>
      <c r="E32" s="99">
        <v>4.0990001607145464E-2</v>
      </c>
      <c r="F32" s="100">
        <v>348351.3</v>
      </c>
      <c r="G32" s="99">
        <v>0.17136553793106807</v>
      </c>
      <c r="H32" s="100">
        <v>554969.1</v>
      </c>
      <c r="I32" s="99">
        <v>0.27300767459923564</v>
      </c>
      <c r="J32" s="100">
        <v>359422.7</v>
      </c>
      <c r="K32" s="99">
        <v>0.17681192615080496</v>
      </c>
      <c r="L32" s="100">
        <v>674303</v>
      </c>
      <c r="M32" s="99">
        <v>0.33171197100034649</v>
      </c>
      <c r="N32" s="98">
        <v>2032796.7</v>
      </c>
    </row>
    <row r="33" spans="1:14">
      <c r="A33" s="4" t="s">
        <v>30</v>
      </c>
      <c r="F33" s="5"/>
      <c r="G33" s="5"/>
      <c r="H33" s="5"/>
      <c r="I33" s="5"/>
      <c r="J33" s="5"/>
      <c r="K33" s="5"/>
      <c r="L33" s="5"/>
      <c r="M33" s="5"/>
    </row>
    <row r="34" spans="1:14">
      <c r="F34" s="5"/>
      <c r="G34" s="5"/>
      <c r="H34" s="5"/>
      <c r="I34" s="5"/>
      <c r="J34" s="5"/>
      <c r="K34" s="5"/>
      <c r="L34" s="5"/>
      <c r="M34" s="5"/>
    </row>
    <row r="35" spans="1:14">
      <c r="A35" s="436" t="s">
        <v>24</v>
      </c>
      <c r="B35" s="438" t="s">
        <v>56</v>
      </c>
      <c r="C35" s="439"/>
      <c r="D35" s="438" t="s">
        <v>57</v>
      </c>
      <c r="E35" s="439"/>
      <c r="F35" s="438" t="s">
        <v>37</v>
      </c>
      <c r="G35" s="439"/>
      <c r="H35" s="438" t="s">
        <v>58</v>
      </c>
      <c r="I35" s="439"/>
      <c r="J35" s="438" t="s">
        <v>59</v>
      </c>
      <c r="K35" s="439"/>
      <c r="L35" s="438" t="s">
        <v>60</v>
      </c>
      <c r="M35" s="439"/>
      <c r="N35" s="434" t="s">
        <v>11</v>
      </c>
    </row>
    <row r="36" spans="1:14">
      <c r="A36" s="437"/>
      <c r="B36" s="11" t="s">
        <v>29</v>
      </c>
      <c r="C36" s="12" t="s">
        <v>12</v>
      </c>
      <c r="D36" s="11" t="s">
        <v>29</v>
      </c>
      <c r="E36" s="12" t="s">
        <v>12</v>
      </c>
      <c r="F36" s="11" t="s">
        <v>29</v>
      </c>
      <c r="G36" s="12" t="s">
        <v>12</v>
      </c>
      <c r="H36" s="11" t="s">
        <v>29</v>
      </c>
      <c r="I36" s="12" t="s">
        <v>12</v>
      </c>
      <c r="J36" s="11" t="s">
        <v>29</v>
      </c>
      <c r="K36" s="12" t="s">
        <v>12</v>
      </c>
      <c r="L36" s="11" t="s">
        <v>29</v>
      </c>
      <c r="M36" s="12" t="s">
        <v>12</v>
      </c>
      <c r="N36" s="435"/>
    </row>
    <row r="37" spans="1:14" ht="16">
      <c r="A37" s="97" t="s">
        <v>25</v>
      </c>
      <c r="B37" s="96">
        <v>12808.48</v>
      </c>
      <c r="C37" s="73">
        <v>1.0062975303188015E-2</v>
      </c>
      <c r="D37" s="96">
        <v>35109.72</v>
      </c>
      <c r="E37" s="73">
        <v>2.7583932305929069E-2</v>
      </c>
      <c r="F37" s="96">
        <v>211654.7</v>
      </c>
      <c r="G37" s="73">
        <v>0.16628639923735436</v>
      </c>
      <c r="H37" s="96">
        <v>316531.3</v>
      </c>
      <c r="I37" s="73">
        <v>0.24868264263878279</v>
      </c>
      <c r="J37" s="96">
        <v>272603.40000000002</v>
      </c>
      <c r="K37" s="73">
        <v>0.21417071204116991</v>
      </c>
      <c r="L37" s="96">
        <v>424124.7</v>
      </c>
      <c r="M37" s="73">
        <v>0.33321333847357582</v>
      </c>
      <c r="N37" s="109">
        <v>1272832.3</v>
      </c>
    </row>
    <row r="38" spans="1:14">
      <c r="A38" s="13" t="s">
        <v>26</v>
      </c>
      <c r="B38" s="15">
        <v>17233.95</v>
      </c>
      <c r="C38" s="63">
        <v>6.7486732968116553E-3</v>
      </c>
      <c r="D38" s="15">
        <v>98732.69</v>
      </c>
      <c r="E38" s="63">
        <v>3.866291062265953E-2</v>
      </c>
      <c r="F38" s="15">
        <v>312357.09999999998</v>
      </c>
      <c r="G38" s="63">
        <v>0.12231647531990796</v>
      </c>
      <c r="H38" s="15">
        <v>631901.80000000005</v>
      </c>
      <c r="I38" s="63">
        <v>0.24744755577608266</v>
      </c>
      <c r="J38" s="15">
        <v>467078.7</v>
      </c>
      <c r="K38" s="63">
        <v>0.1829041833241655</v>
      </c>
      <c r="L38" s="15">
        <v>1026375.4</v>
      </c>
      <c r="M38" s="63">
        <v>0.40192017816486536</v>
      </c>
      <c r="N38" s="23">
        <v>2553679.7000000002</v>
      </c>
    </row>
    <row r="39" spans="1:14">
      <c r="A39" s="95" t="s">
        <v>27</v>
      </c>
      <c r="B39" s="87">
        <v>31202.54</v>
      </c>
      <c r="C39" s="94">
        <v>1.1181111995055773E-2</v>
      </c>
      <c r="D39" s="87">
        <v>123241.8</v>
      </c>
      <c r="E39" s="94">
        <v>4.4162442168883188E-2</v>
      </c>
      <c r="F39" s="87">
        <v>352316.7</v>
      </c>
      <c r="G39" s="94">
        <v>0.12624909640139764</v>
      </c>
      <c r="H39" s="87">
        <v>681127.6</v>
      </c>
      <c r="I39" s="94">
        <v>0.2440751290928094</v>
      </c>
      <c r="J39" s="87">
        <v>490564.7</v>
      </c>
      <c r="K39" s="94">
        <v>0.1757888573020317</v>
      </c>
      <c r="L39" s="87">
        <v>1112194</v>
      </c>
      <c r="M39" s="94">
        <v>0.39854337737341444</v>
      </c>
      <c r="N39" s="109">
        <v>2790647.3</v>
      </c>
    </row>
    <row r="40" spans="1:14">
      <c r="A40" s="14" t="s">
        <v>28</v>
      </c>
      <c r="B40" s="19">
        <v>33448.557999999997</v>
      </c>
      <c r="C40" s="64">
        <v>6.1391655950806586E-3</v>
      </c>
      <c r="D40" s="19">
        <v>269390.09999999998</v>
      </c>
      <c r="E40" s="64">
        <v>4.944399796174586E-2</v>
      </c>
      <c r="F40" s="19">
        <v>807212.96</v>
      </c>
      <c r="G40" s="64">
        <v>0.14815628320764143</v>
      </c>
      <c r="H40" s="19">
        <v>1380058.3</v>
      </c>
      <c r="I40" s="64">
        <v>0.25329661250465574</v>
      </c>
      <c r="J40" s="19">
        <v>871950.2</v>
      </c>
      <c r="K40" s="64">
        <v>0.16003818964224703</v>
      </c>
      <c r="L40" s="19">
        <v>2086328.2</v>
      </c>
      <c r="M40" s="64">
        <v>0.38292575439235854</v>
      </c>
      <c r="N40" s="17">
        <v>5448388.2999999998</v>
      </c>
    </row>
    <row r="41" spans="1:14">
      <c r="A41" s="4" t="s">
        <v>30</v>
      </c>
    </row>
    <row r="43" spans="1:14">
      <c r="A43" s="436" t="s">
        <v>269</v>
      </c>
      <c r="B43" s="438" t="s">
        <v>56</v>
      </c>
      <c r="C43" s="439"/>
      <c r="D43" s="438" t="s">
        <v>57</v>
      </c>
      <c r="E43" s="439"/>
      <c r="F43" s="438" t="s">
        <v>37</v>
      </c>
      <c r="G43" s="439"/>
      <c r="H43" s="438" t="s">
        <v>58</v>
      </c>
      <c r="I43" s="439"/>
      <c r="J43" s="438" t="s">
        <v>59</v>
      </c>
      <c r="K43" s="439"/>
      <c r="L43" s="438" t="s">
        <v>60</v>
      </c>
      <c r="M43" s="439"/>
      <c r="N43" s="434" t="s">
        <v>11</v>
      </c>
    </row>
    <row r="44" spans="1:14">
      <c r="A44" s="437"/>
      <c r="B44" s="77" t="s">
        <v>29</v>
      </c>
      <c r="C44" s="76" t="s">
        <v>12</v>
      </c>
      <c r="D44" s="77" t="s">
        <v>29</v>
      </c>
      <c r="E44" s="76" t="s">
        <v>12</v>
      </c>
      <c r="F44" s="77" t="s">
        <v>29</v>
      </c>
      <c r="G44" s="76" t="s">
        <v>12</v>
      </c>
      <c r="H44" s="77" t="s">
        <v>29</v>
      </c>
      <c r="I44" s="76" t="s">
        <v>12</v>
      </c>
      <c r="J44" s="77" t="s">
        <v>29</v>
      </c>
      <c r="K44" s="76" t="s">
        <v>12</v>
      </c>
      <c r="L44" s="77" t="s">
        <v>29</v>
      </c>
      <c r="M44" s="76" t="s">
        <v>12</v>
      </c>
      <c r="N44" s="435"/>
    </row>
    <row r="45" spans="1:14" ht="16">
      <c r="A45" s="75" t="s">
        <v>242</v>
      </c>
      <c r="B45" s="74">
        <v>76151.273902717396</v>
      </c>
      <c r="C45" s="73">
        <v>8.0164642080059311E-3</v>
      </c>
      <c r="D45" s="74">
        <v>396370.3424817358</v>
      </c>
      <c r="E45" s="73">
        <v>4.172600799402388E-2</v>
      </c>
      <c r="F45" s="74">
        <v>1371596.0038254296</v>
      </c>
      <c r="G45" s="73">
        <v>0.14438826442426939</v>
      </c>
      <c r="H45" s="74">
        <v>2357276.6974792616</v>
      </c>
      <c r="I45" s="73">
        <v>0.24815112479733056</v>
      </c>
      <c r="J45" s="74">
        <v>1686194.2582144034</v>
      </c>
      <c r="K45" s="73">
        <v>0.17750610365348757</v>
      </c>
      <c r="L45" s="74">
        <v>3611770.7334870151</v>
      </c>
      <c r="M45" s="73">
        <v>0.38021203492288264</v>
      </c>
      <c r="N45" s="72">
        <v>9499359.3093905635</v>
      </c>
    </row>
    <row r="46" spans="1:14">
      <c r="A46" s="71" t="s">
        <v>260</v>
      </c>
      <c r="B46" s="19">
        <v>18542.258348448886</v>
      </c>
      <c r="C46" s="64">
        <v>7.2256030082382076E-3</v>
      </c>
      <c r="D46" s="19">
        <v>130103.96386219386</v>
      </c>
      <c r="E46" s="64">
        <v>5.0699303989852097E-2</v>
      </c>
      <c r="F46" s="19">
        <v>311945.37504031969</v>
      </c>
      <c r="G46" s="64">
        <v>0.12155981207574335</v>
      </c>
      <c r="H46" s="19">
        <v>652342.28982475889</v>
      </c>
      <c r="I46" s="64">
        <v>0.25420670574105564</v>
      </c>
      <c r="J46" s="19">
        <v>416002.84946982149</v>
      </c>
      <c r="K46" s="64">
        <v>0.1621092417157621</v>
      </c>
      <c r="L46" s="19">
        <v>1037251.6254926284</v>
      </c>
      <c r="M46" s="64">
        <v>0.40419933346934872</v>
      </c>
      <c r="N46" s="17">
        <v>2566188.3620381709</v>
      </c>
    </row>
    <row r="47" spans="1:14">
      <c r="A47" s="4" t="s">
        <v>30</v>
      </c>
    </row>
    <row r="49" spans="1:14">
      <c r="A49" s="436" t="s">
        <v>240</v>
      </c>
      <c r="B49" s="438" t="s">
        <v>56</v>
      </c>
      <c r="C49" s="439"/>
      <c r="D49" s="438" t="s">
        <v>57</v>
      </c>
      <c r="E49" s="439"/>
      <c r="F49" s="438" t="s">
        <v>37</v>
      </c>
      <c r="G49" s="439"/>
      <c r="H49" s="438" t="s">
        <v>58</v>
      </c>
      <c r="I49" s="439"/>
      <c r="J49" s="438" t="s">
        <v>59</v>
      </c>
      <c r="K49" s="439"/>
      <c r="L49" s="438" t="s">
        <v>60</v>
      </c>
      <c r="M49" s="439"/>
      <c r="N49" s="434" t="s">
        <v>11</v>
      </c>
    </row>
    <row r="50" spans="1:14">
      <c r="A50" s="437"/>
      <c r="B50" s="77" t="s">
        <v>29</v>
      </c>
      <c r="C50" s="76" t="s">
        <v>12</v>
      </c>
      <c r="D50" s="77" t="s">
        <v>29</v>
      </c>
      <c r="E50" s="76" t="s">
        <v>12</v>
      </c>
      <c r="F50" s="77" t="s">
        <v>29</v>
      </c>
      <c r="G50" s="76" t="s">
        <v>12</v>
      </c>
      <c r="H50" s="77" t="s">
        <v>29</v>
      </c>
      <c r="I50" s="76" t="s">
        <v>12</v>
      </c>
      <c r="J50" s="77" t="s">
        <v>29</v>
      </c>
      <c r="K50" s="76" t="s">
        <v>12</v>
      </c>
      <c r="L50" s="77" t="s">
        <v>29</v>
      </c>
      <c r="M50" s="76" t="s">
        <v>12</v>
      </c>
      <c r="N50" s="435"/>
    </row>
    <row r="51" spans="1:14" ht="16">
      <c r="A51" s="75" t="s">
        <v>211</v>
      </c>
      <c r="B51" s="74">
        <v>0</v>
      </c>
      <c r="C51" s="73">
        <v>0</v>
      </c>
      <c r="D51" s="74">
        <v>4956.2819519042969</v>
      </c>
      <c r="E51" s="73">
        <v>3.2704932670749788E-2</v>
      </c>
      <c r="F51" s="74">
        <v>24797.024974822998</v>
      </c>
      <c r="G51" s="73">
        <v>0.16362770320701617</v>
      </c>
      <c r="H51" s="74">
        <v>18876.184757232666</v>
      </c>
      <c r="I51" s="73">
        <v>0.12455795645942466</v>
      </c>
      <c r="J51" s="74">
        <v>29919.215381622314</v>
      </c>
      <c r="K51" s="73">
        <v>0.19742741315224382</v>
      </c>
      <c r="L51" s="74">
        <v>72996.688297271729</v>
      </c>
      <c r="M51" s="73">
        <v>0.48168199451056554</v>
      </c>
      <c r="N51" s="72">
        <v>151545.395362854</v>
      </c>
    </row>
    <row r="52" spans="1:14">
      <c r="A52" s="90" t="s">
        <v>225</v>
      </c>
      <c r="B52" s="89">
        <v>4934.2328033447266</v>
      </c>
      <c r="C52" s="63">
        <v>6.6491875900054152E-3</v>
      </c>
      <c r="D52" s="89">
        <v>30932.146438598633</v>
      </c>
      <c r="E52" s="63">
        <v>4.1683003706744839E-2</v>
      </c>
      <c r="F52" s="89">
        <v>96438.614990234375</v>
      </c>
      <c r="G52" s="63">
        <v>0.12995707084507763</v>
      </c>
      <c r="H52" s="89">
        <v>116989.45662689209</v>
      </c>
      <c r="I52" s="63">
        <v>0.15765061645200637</v>
      </c>
      <c r="J52" s="89">
        <v>143124.80459594727</v>
      </c>
      <c r="K52" s="63">
        <v>0.19286963393705833</v>
      </c>
      <c r="L52" s="89">
        <v>349661.29747772217</v>
      </c>
      <c r="M52" s="63">
        <v>0.47119048746910741</v>
      </c>
      <c r="N52" s="16">
        <v>742080.55293273926</v>
      </c>
    </row>
    <row r="53" spans="1:14">
      <c r="A53" s="88" t="s">
        <v>265</v>
      </c>
      <c r="B53" s="87">
        <v>44701.987915039062</v>
      </c>
      <c r="C53" s="86">
        <v>1.0612425091206358E-2</v>
      </c>
      <c r="D53" s="87">
        <v>288979.77569580078</v>
      </c>
      <c r="E53" s="86">
        <v>6.8604918158763767E-2</v>
      </c>
      <c r="F53" s="87">
        <v>738768.00830078125</v>
      </c>
      <c r="G53" s="86">
        <v>0.17538638690459921</v>
      </c>
      <c r="H53" s="87">
        <v>1017350.9161987305</v>
      </c>
      <c r="I53" s="86">
        <v>0.24152304837425151</v>
      </c>
      <c r="J53" s="87">
        <v>664083.43194580078</v>
      </c>
      <c r="K53" s="86">
        <v>0.15765597917548202</v>
      </c>
      <c r="L53" s="87">
        <v>1458347.0646972656</v>
      </c>
      <c r="M53" s="86">
        <v>0.34621724229569717</v>
      </c>
      <c r="N53" s="85">
        <v>4212231.184753418</v>
      </c>
    </row>
    <row r="54" spans="1:14">
      <c r="A54" s="90" t="s">
        <v>224</v>
      </c>
      <c r="B54" s="89">
        <v>0</v>
      </c>
      <c r="C54" s="63">
        <v>0</v>
      </c>
      <c r="D54" s="89">
        <v>7461.6048889160156</v>
      </c>
      <c r="E54" s="63">
        <v>1.4319802807897823E-2</v>
      </c>
      <c r="F54" s="89">
        <v>40287.588493347168</v>
      </c>
      <c r="G54" s="63">
        <v>7.731718999051361E-2</v>
      </c>
      <c r="H54" s="89">
        <v>311312.14061737061</v>
      </c>
      <c r="I54" s="63">
        <v>0.59744901153469288</v>
      </c>
      <c r="J54" s="89">
        <v>56833.105430603027</v>
      </c>
      <c r="K54" s="63">
        <v>0.10907021677543323</v>
      </c>
      <c r="L54" s="89">
        <v>105174.52981567383</v>
      </c>
      <c r="M54" s="63">
        <v>0.20184377889146243</v>
      </c>
      <c r="N54" s="16">
        <v>521068.96924591064</v>
      </c>
    </row>
    <row r="55" spans="1:14" ht="16">
      <c r="A55" s="93" t="s">
        <v>262</v>
      </c>
      <c r="B55" s="92">
        <v>2636.3758850097656</v>
      </c>
      <c r="C55" s="86">
        <v>2.0880456344376866E-3</v>
      </c>
      <c r="D55" s="92">
        <v>32984.705703735352</v>
      </c>
      <c r="E55" s="86">
        <v>2.6124336495226799E-2</v>
      </c>
      <c r="F55" s="92">
        <v>165959.67358398438</v>
      </c>
      <c r="G55" s="86">
        <v>0.13144232349039955</v>
      </c>
      <c r="H55" s="92">
        <v>203641.59420776367</v>
      </c>
      <c r="I55" s="86">
        <v>0.16128691822481786</v>
      </c>
      <c r="J55" s="92">
        <v>271347.25268554688</v>
      </c>
      <c r="K55" s="86">
        <v>0.21491072255981331</v>
      </c>
      <c r="L55" s="92">
        <v>586034.93182373047</v>
      </c>
      <c r="M55" s="86">
        <v>0.4641476535953048</v>
      </c>
      <c r="N55" s="85">
        <v>1262604.5338897705</v>
      </c>
    </row>
    <row r="56" spans="1:14">
      <c r="A56" s="90" t="s">
        <v>213</v>
      </c>
      <c r="B56" s="89">
        <v>26816.801246643066</v>
      </c>
      <c r="C56" s="63">
        <v>6.3854066891117417E-2</v>
      </c>
      <c r="D56" s="89">
        <v>49501.453132629395</v>
      </c>
      <c r="E56" s="63">
        <v>0.11786898334618151</v>
      </c>
      <c r="F56" s="89">
        <v>94027.133750915527</v>
      </c>
      <c r="G56" s="63">
        <v>0.22389004687360273</v>
      </c>
      <c r="H56" s="89">
        <v>130670.06159210205</v>
      </c>
      <c r="I56" s="63">
        <v>0.31114131684937624</v>
      </c>
      <c r="J56" s="89">
        <v>64214.651550292969</v>
      </c>
      <c r="K56" s="63">
        <v>0.15290289911051524</v>
      </c>
      <c r="L56" s="89">
        <v>54740.036140441895</v>
      </c>
      <c r="M56" s="63">
        <v>0.13034268692920686</v>
      </c>
      <c r="N56" s="16">
        <v>419970.1374130249</v>
      </c>
    </row>
    <row r="57" spans="1:14">
      <c r="A57" s="88" t="s">
        <v>264</v>
      </c>
      <c r="B57" s="87">
        <v>0</v>
      </c>
      <c r="C57" s="86">
        <v>0</v>
      </c>
      <c r="D57" s="87">
        <v>3081.2468109130859</v>
      </c>
      <c r="E57" s="86">
        <v>8.0808542011936418E-3</v>
      </c>
      <c r="F57" s="87">
        <v>92440.591003417969</v>
      </c>
      <c r="G57" s="86">
        <v>0.24243398338785793</v>
      </c>
      <c r="H57" s="87">
        <v>72050.565979003906</v>
      </c>
      <c r="I57" s="86">
        <v>0.1889592604940587</v>
      </c>
      <c r="J57" s="87">
        <v>53946.86279296875</v>
      </c>
      <c r="K57" s="86">
        <v>0.14148062767896044</v>
      </c>
      <c r="L57" s="87">
        <v>159782.8500213623</v>
      </c>
      <c r="M57" s="86">
        <v>0.41904527423792931</v>
      </c>
      <c r="N57" s="85">
        <v>381302.11660766602</v>
      </c>
    </row>
    <row r="58" spans="1:14">
      <c r="A58" s="90" t="s">
        <v>214</v>
      </c>
      <c r="B58" s="89">
        <v>0</v>
      </c>
      <c r="C58" s="63">
        <v>0</v>
      </c>
      <c r="D58" s="89">
        <v>0</v>
      </c>
      <c r="E58" s="63">
        <v>0</v>
      </c>
      <c r="F58" s="89">
        <v>3899.9384174346924</v>
      </c>
      <c r="G58" s="63">
        <v>4.719809507405328E-2</v>
      </c>
      <c r="H58" s="89">
        <v>21069.308685302734</v>
      </c>
      <c r="I58" s="63">
        <v>0.25498639415122187</v>
      </c>
      <c r="J58" s="89">
        <v>15222.331335067749</v>
      </c>
      <c r="K58" s="63">
        <v>0.18422471452096956</v>
      </c>
      <c r="L58" s="89">
        <v>42437.570287704468</v>
      </c>
      <c r="M58" s="63">
        <v>0.51359079625375526</v>
      </c>
      <c r="N58" s="16">
        <v>82629.148725509644</v>
      </c>
    </row>
    <row r="59" spans="1:14" ht="16">
      <c r="A59" s="93" t="s">
        <v>229</v>
      </c>
      <c r="B59" s="92">
        <v>121.49465942382812</v>
      </c>
      <c r="C59" s="86">
        <v>4.4679043758420099E-4</v>
      </c>
      <c r="D59" s="92">
        <v>5509.503791809082</v>
      </c>
      <c r="E59" s="86">
        <v>2.0260920288084818E-2</v>
      </c>
      <c r="F59" s="92">
        <v>42608.669548034668</v>
      </c>
      <c r="G59" s="86">
        <v>0.15669121756073973</v>
      </c>
      <c r="H59" s="92">
        <v>11218.215805053711</v>
      </c>
      <c r="I59" s="86">
        <v>4.1254418689871494E-2</v>
      </c>
      <c r="J59" s="92">
        <v>16124.768547058105</v>
      </c>
      <c r="K59" s="86">
        <v>5.9298017124784753E-2</v>
      </c>
      <c r="L59" s="92">
        <v>196344.96561813354</v>
      </c>
      <c r="M59" s="86">
        <v>0.72204863589893498</v>
      </c>
      <c r="N59" s="85">
        <v>271927.61796951294</v>
      </c>
    </row>
    <row r="60" spans="1:14">
      <c r="A60" s="90" t="s">
        <v>226</v>
      </c>
      <c r="B60" s="89">
        <v>263.82833862304688</v>
      </c>
      <c r="C60" s="63">
        <v>1.2344412578608362E-3</v>
      </c>
      <c r="D60" s="89">
        <v>6598.034984588623</v>
      </c>
      <c r="E60" s="63">
        <v>3.0871917127229642E-2</v>
      </c>
      <c r="F60" s="89">
        <v>19594.131404876709</v>
      </c>
      <c r="G60" s="63">
        <v>9.1680083892297912E-2</v>
      </c>
      <c r="H60" s="89">
        <v>27632.774463653564</v>
      </c>
      <c r="I60" s="63">
        <v>0.12929254319352906</v>
      </c>
      <c r="J60" s="89">
        <v>26175.713108062744</v>
      </c>
      <c r="K60" s="63">
        <v>0.12247501683543061</v>
      </c>
      <c r="L60" s="89">
        <v>133458.3959197998</v>
      </c>
      <c r="M60" s="63">
        <v>0.62444599769365194</v>
      </c>
      <c r="N60" s="16">
        <v>213722.87821960449</v>
      </c>
    </row>
    <row r="61" spans="1:14">
      <c r="A61" s="88" t="s">
        <v>266</v>
      </c>
      <c r="B61" s="87">
        <v>2602.8832092285156</v>
      </c>
      <c r="C61" s="86">
        <v>1.3726507695041728E-3</v>
      </c>
      <c r="D61" s="87">
        <v>43588.828857421875</v>
      </c>
      <c r="E61" s="86">
        <v>2.2986909001829502E-2</v>
      </c>
      <c r="F61" s="87">
        <v>276842.36047363281</v>
      </c>
      <c r="G61" s="86">
        <v>0.14599497887118668</v>
      </c>
      <c r="H61" s="87">
        <v>640427.39863586426</v>
      </c>
      <c r="I61" s="86">
        <v>0.33773438563524005</v>
      </c>
      <c r="J61" s="87">
        <v>372585.06126403809</v>
      </c>
      <c r="K61" s="86">
        <v>0.1964856391698907</v>
      </c>
      <c r="L61" s="87">
        <v>560199.23309326172</v>
      </c>
      <c r="M61" s="86">
        <v>0.29542543655234893</v>
      </c>
      <c r="N61" s="85">
        <v>1896245.7655334473</v>
      </c>
    </row>
    <row r="62" spans="1:14">
      <c r="A62" s="90" t="s">
        <v>228</v>
      </c>
      <c r="B62" s="89">
        <v>405.51218414306641</v>
      </c>
      <c r="C62" s="63">
        <v>2.6385125951391272E-3</v>
      </c>
      <c r="D62" s="89">
        <v>7951.8587303161621</v>
      </c>
      <c r="E62" s="63">
        <v>5.1739701629542181E-2</v>
      </c>
      <c r="F62" s="89">
        <v>28513.267753601074</v>
      </c>
      <c r="G62" s="63">
        <v>0.18552492141619198</v>
      </c>
      <c r="H62" s="89">
        <v>48463.937889099121</v>
      </c>
      <c r="I62" s="63">
        <v>0.31533629698612059</v>
      </c>
      <c r="J62" s="89">
        <v>14007.064632415771</v>
      </c>
      <c r="K62" s="63">
        <v>9.1138609143536733E-2</v>
      </c>
      <c r="L62" s="89">
        <v>54348.04931640625</v>
      </c>
      <c r="M62" s="63">
        <v>0.3536219582294694</v>
      </c>
      <c r="N62" s="16">
        <v>153689.69050598145</v>
      </c>
    </row>
    <row r="63" spans="1:14" ht="16">
      <c r="A63" s="93" t="s">
        <v>217</v>
      </c>
      <c r="B63" s="92">
        <v>294.27149200439453</v>
      </c>
      <c r="C63" s="86">
        <v>1.8342065656047708E-3</v>
      </c>
      <c r="D63" s="92">
        <v>4388.844669342041</v>
      </c>
      <c r="E63" s="86">
        <v>2.7355853103862522E-2</v>
      </c>
      <c r="F63" s="92">
        <v>20330.193523406982</v>
      </c>
      <c r="G63" s="86">
        <v>0.12671894986039561</v>
      </c>
      <c r="H63" s="92">
        <v>22355.943515777588</v>
      </c>
      <c r="I63" s="86">
        <v>0.13934553462051397</v>
      </c>
      <c r="J63" s="92">
        <v>44280.425857543945</v>
      </c>
      <c r="K63" s="86">
        <v>0.27600175362712154</v>
      </c>
      <c r="L63" s="92">
        <v>68785.627151489258</v>
      </c>
      <c r="M63" s="86">
        <v>0.42874370222250158</v>
      </c>
      <c r="N63" s="85">
        <v>160435.30620956421</v>
      </c>
    </row>
    <row r="64" spans="1:14">
      <c r="A64" s="90" t="s">
        <v>218</v>
      </c>
      <c r="B64" s="89">
        <v>856.94832229614258</v>
      </c>
      <c r="C64" s="63">
        <v>4.6406976430652053E-3</v>
      </c>
      <c r="D64" s="89">
        <v>7895.2510147094727</v>
      </c>
      <c r="E64" s="63">
        <v>4.2755755302953523E-2</v>
      </c>
      <c r="F64" s="89">
        <v>17438.286273956299</v>
      </c>
      <c r="G64" s="63">
        <v>9.4434882367012946E-2</v>
      </c>
      <c r="H64" s="89">
        <v>46514.829940795898</v>
      </c>
      <c r="I64" s="63">
        <v>0.25189530810381056</v>
      </c>
      <c r="J64" s="89">
        <v>18721.59289932251</v>
      </c>
      <c r="K64" s="63">
        <v>0.10138447066390077</v>
      </c>
      <c r="L64" s="89">
        <v>93232.465679168701</v>
      </c>
      <c r="M64" s="63">
        <v>0.50488888591925707</v>
      </c>
      <c r="N64" s="16">
        <v>184659.37413024902</v>
      </c>
    </row>
    <row r="65" spans="1:14">
      <c r="A65" s="88" t="s">
        <v>263</v>
      </c>
      <c r="B65" s="87">
        <v>3722.546028137207</v>
      </c>
      <c r="C65" s="86">
        <v>1.1714847018055911E-2</v>
      </c>
      <c r="D65" s="87">
        <v>17254.400436401367</v>
      </c>
      <c r="E65" s="86">
        <v>5.4299573456682827E-2</v>
      </c>
      <c r="F65" s="87">
        <v>30032.585006713867</v>
      </c>
      <c r="G65" s="86">
        <v>9.4512501994896719E-2</v>
      </c>
      <c r="H65" s="87">
        <v>50381.111106872559</v>
      </c>
      <c r="I65" s="86">
        <v>0.15854928448313479</v>
      </c>
      <c r="J65" s="87">
        <v>72991.285125732422</v>
      </c>
      <c r="K65" s="86">
        <v>0.22970346973174843</v>
      </c>
      <c r="L65" s="87">
        <v>143381.16577911377</v>
      </c>
      <c r="M65" s="86">
        <v>0.45122032331548129</v>
      </c>
      <c r="N65" s="85">
        <v>317763.09348297119</v>
      </c>
    </row>
    <row r="66" spans="1:14">
      <c r="A66" s="90" t="s">
        <v>209</v>
      </c>
      <c r="B66" s="89">
        <v>545.42461013793945</v>
      </c>
      <c r="C66" s="63">
        <v>4.3672746838277791E-3</v>
      </c>
      <c r="D66" s="89">
        <v>7255.8210678100586</v>
      </c>
      <c r="E66" s="63">
        <v>5.8098155218586647E-2</v>
      </c>
      <c r="F66" s="89">
        <v>9855.695821762085</v>
      </c>
      <c r="G66" s="63">
        <v>7.8915637567221614E-2</v>
      </c>
      <c r="H66" s="89">
        <v>26308.336395263672</v>
      </c>
      <c r="I66" s="63">
        <v>0.21065373541469379</v>
      </c>
      <c r="J66" s="89">
        <v>3740.730842590332</v>
      </c>
      <c r="K66" s="63">
        <v>2.9952442196781132E-2</v>
      </c>
      <c r="L66" s="89">
        <v>77183.000913619995</v>
      </c>
      <c r="M66" s="63">
        <v>0.61801275491888907</v>
      </c>
      <c r="N66" s="16">
        <v>124889.00965118408</v>
      </c>
    </row>
    <row r="67" spans="1:14" ht="16">
      <c r="A67" s="93" t="s">
        <v>210</v>
      </c>
      <c r="B67" s="92">
        <v>0</v>
      </c>
      <c r="C67" s="86">
        <v>0</v>
      </c>
      <c r="D67" s="92">
        <v>1254.9249286651611</v>
      </c>
      <c r="E67" s="86">
        <v>2.9611408856951366E-2</v>
      </c>
      <c r="F67" s="92">
        <v>2155.0099563598633</v>
      </c>
      <c r="G67" s="86">
        <v>5.0849958791120142E-2</v>
      </c>
      <c r="H67" s="92">
        <v>7795.0581102371216</v>
      </c>
      <c r="I67" s="86">
        <v>0.18393343497562645</v>
      </c>
      <c r="J67" s="92">
        <v>2771.232922077179</v>
      </c>
      <c r="K67" s="86">
        <v>6.5390454216856714E-2</v>
      </c>
      <c r="L67" s="92">
        <v>28403.551915168762</v>
      </c>
      <c r="M67" s="86">
        <v>0.67021474315944529</v>
      </c>
      <c r="N67" s="85">
        <v>42379.777832508087</v>
      </c>
    </row>
    <row r="68" spans="1:14">
      <c r="A68" s="90" t="s">
        <v>219</v>
      </c>
      <c r="B68" s="89">
        <v>43.456703186035156</v>
      </c>
      <c r="C68" s="63">
        <v>4.1845808419146708E-4</v>
      </c>
      <c r="D68" s="89">
        <v>6200.616870880127</v>
      </c>
      <c r="E68" s="63">
        <v>5.9707664557204505E-2</v>
      </c>
      <c r="F68" s="89">
        <v>18562.903062820435</v>
      </c>
      <c r="G68" s="63">
        <v>0.17874795562485152</v>
      </c>
      <c r="H68" s="89">
        <v>9219.7675628662109</v>
      </c>
      <c r="I68" s="63">
        <v>8.8780003732253324E-2</v>
      </c>
      <c r="J68" s="89">
        <v>5738.7473945617676</v>
      </c>
      <c r="K68" s="63">
        <v>5.52601800027663E-2</v>
      </c>
      <c r="L68" s="89">
        <v>64084.10488319397</v>
      </c>
      <c r="M68" s="63">
        <v>0.6170857379987329</v>
      </c>
      <c r="N68" s="16">
        <v>103849.59647750854</v>
      </c>
    </row>
    <row r="69" spans="1:14">
      <c r="A69" s="88" t="s">
        <v>227</v>
      </c>
      <c r="B69" s="87">
        <v>155.08503723144531</v>
      </c>
      <c r="C69" s="86">
        <v>7.5402974458907543E-4</v>
      </c>
      <c r="D69" s="87">
        <v>2758.8423461914062</v>
      </c>
      <c r="E69" s="86">
        <v>1.3413603444900465E-2</v>
      </c>
      <c r="F69" s="87">
        <v>37705.982316970825</v>
      </c>
      <c r="G69" s="86">
        <v>0.18332801618711478</v>
      </c>
      <c r="H69" s="87">
        <v>48094.254806518555</v>
      </c>
      <c r="I69" s="86">
        <v>0.23383621860206155</v>
      </c>
      <c r="J69" s="87">
        <v>52525.921726226807</v>
      </c>
      <c r="K69" s="86">
        <v>0.25538316300898412</v>
      </c>
      <c r="L69" s="87">
        <v>64434.873334884644</v>
      </c>
      <c r="M69" s="86">
        <v>0.31328496901235003</v>
      </c>
      <c r="N69" s="85">
        <v>205674.95956802368</v>
      </c>
    </row>
    <row r="70" spans="1:14">
      <c r="A70" s="90" t="s">
        <v>220</v>
      </c>
      <c r="B70" s="89">
        <v>2951.6891632080078</v>
      </c>
      <c r="C70" s="63">
        <v>2.5531238878228755E-2</v>
      </c>
      <c r="D70" s="89">
        <v>7959.3784484863281</v>
      </c>
      <c r="E70" s="63">
        <v>6.884627115331847E-2</v>
      </c>
      <c r="F70" s="89">
        <v>30637.835308074951</v>
      </c>
      <c r="G70" s="63">
        <v>0.265008220280263</v>
      </c>
      <c r="H70" s="89">
        <v>23022.901441574097</v>
      </c>
      <c r="I70" s="63">
        <v>0.19914129295914704</v>
      </c>
      <c r="J70" s="89">
        <v>5511.5301570892334</v>
      </c>
      <c r="K70" s="63">
        <v>4.7673106904072234E-2</v>
      </c>
      <c r="L70" s="89">
        <v>45527.552101135254</v>
      </c>
      <c r="M70" s="63">
        <v>0.39379986982497051</v>
      </c>
      <c r="N70" s="16">
        <v>115610.88661956787</v>
      </c>
    </row>
    <row r="71" spans="1:14" ht="16">
      <c r="A71" s="93" t="s">
        <v>221</v>
      </c>
      <c r="B71" s="92">
        <v>251.96861267089844</v>
      </c>
      <c r="C71" s="86">
        <v>2.5874586911182034E-3</v>
      </c>
      <c r="D71" s="92">
        <v>6297.2799701690674</v>
      </c>
      <c r="E71" s="86">
        <v>6.4666593257392782E-2</v>
      </c>
      <c r="F71" s="92">
        <v>17810.191905975342</v>
      </c>
      <c r="G71" s="86">
        <v>0.18289236643053292</v>
      </c>
      <c r="H71" s="92">
        <v>21271.387552261353</v>
      </c>
      <c r="I71" s="86">
        <v>0.21843528847035246</v>
      </c>
      <c r="J71" s="92">
        <v>12141.007425308228</v>
      </c>
      <c r="K71" s="86">
        <v>0.1246756683245122</v>
      </c>
      <c r="L71" s="92">
        <v>39608.893175125122</v>
      </c>
      <c r="M71" s="86">
        <v>0.40674262482609141</v>
      </c>
      <c r="N71" s="85">
        <v>97380.72864151001</v>
      </c>
    </row>
    <row r="72" spans="1:14">
      <c r="A72" s="90" t="s">
        <v>222</v>
      </c>
      <c r="B72" s="89">
        <v>135.80572509765625</v>
      </c>
      <c r="C72" s="63">
        <v>7.5763108252094465E-4</v>
      </c>
      <c r="D72" s="89">
        <v>10188.855442047119</v>
      </c>
      <c r="E72" s="63">
        <v>5.6841444443204839E-2</v>
      </c>
      <c r="F72" s="89">
        <v>49080.111347198486</v>
      </c>
      <c r="G72" s="63">
        <v>0.27380743973413108</v>
      </c>
      <c r="H72" s="89">
        <v>53435.427253723145</v>
      </c>
      <c r="I72" s="63">
        <v>0.29810481528739419</v>
      </c>
      <c r="J72" s="89">
        <v>55490.735382080078</v>
      </c>
      <c r="K72" s="63">
        <v>0.30957093956957321</v>
      </c>
      <c r="L72" s="89">
        <v>10919.531509399414</v>
      </c>
      <c r="M72" s="63">
        <v>6.0917729883175731E-2</v>
      </c>
      <c r="N72" s="16">
        <v>179250.4666595459</v>
      </c>
    </row>
    <row r="73" spans="1:14">
      <c r="A73" s="88" t="s">
        <v>223</v>
      </c>
      <c r="B73" s="87">
        <v>2534.6223449707031</v>
      </c>
      <c r="C73" s="86">
        <v>1.0371174201758966E-2</v>
      </c>
      <c r="D73" s="87">
        <v>18193.565139770508</v>
      </c>
      <c r="E73" s="86">
        <v>7.4444476428613723E-2</v>
      </c>
      <c r="F73" s="87">
        <v>38634.842334747314</v>
      </c>
      <c r="G73" s="86">
        <v>0.15808614680061456</v>
      </c>
      <c r="H73" s="87">
        <v>63227.038734436035</v>
      </c>
      <c r="I73" s="86">
        <v>0.25871255900404261</v>
      </c>
      <c r="J73" s="87">
        <v>17045.659664154053</v>
      </c>
      <c r="K73" s="86">
        <v>6.9747473863953996E-2</v>
      </c>
      <c r="L73" s="87">
        <v>104755.34030151367</v>
      </c>
      <c r="M73" s="86">
        <v>0.4286381697010162</v>
      </c>
      <c r="N73" s="85">
        <v>244391.06851959229</v>
      </c>
    </row>
    <row r="74" spans="1:14">
      <c r="A74" s="82" t="s">
        <v>261</v>
      </c>
      <c r="B74" s="81">
        <v>93974.934280395508</v>
      </c>
      <c r="C74" s="80">
        <v>7.7759688807772804E-3</v>
      </c>
      <c r="D74" s="81">
        <v>571193.22132110596</v>
      </c>
      <c r="E74" s="80">
        <v>4.7263461772172007E-2</v>
      </c>
      <c r="F74" s="81">
        <v>1896420.6395530701</v>
      </c>
      <c r="G74" s="80">
        <v>0.15691958702550271</v>
      </c>
      <c r="H74" s="81">
        <v>2991328.6118783951</v>
      </c>
      <c r="I74" s="80">
        <v>0.24751789800397406</v>
      </c>
      <c r="J74" s="81">
        <v>2018543.132666111</v>
      </c>
      <c r="K74" s="80">
        <v>0.16702462953882372</v>
      </c>
      <c r="L74" s="81">
        <v>4513841.7192525864</v>
      </c>
      <c r="M74" s="80">
        <v>0.37349845477875027</v>
      </c>
      <c r="N74" s="79">
        <v>12085302.258951664</v>
      </c>
    </row>
    <row r="75" spans="1:14">
      <c r="A75" s="4" t="s">
        <v>30</v>
      </c>
    </row>
    <row r="76" spans="1:14">
      <c r="A76" s="4" t="s">
        <v>275</v>
      </c>
    </row>
    <row r="78" spans="1:14">
      <c r="B78" s="4"/>
      <c r="C78" s="4"/>
      <c r="D78" s="4"/>
      <c r="E78" s="4"/>
    </row>
    <row r="79" spans="1:14">
      <c r="B79" s="4"/>
      <c r="C79" s="4"/>
      <c r="D79" s="4"/>
      <c r="E79" s="4"/>
    </row>
    <row r="80" spans="1:14">
      <c r="B80" s="4"/>
      <c r="C80" s="4"/>
      <c r="D80" s="4"/>
      <c r="E80" s="4"/>
    </row>
    <row r="81" spans="2:10">
      <c r="B81" s="4"/>
      <c r="C81" s="4"/>
      <c r="D81" s="4"/>
      <c r="E81" s="4"/>
    </row>
    <row r="82" spans="2:10">
      <c r="B82" s="4"/>
      <c r="C82" s="4"/>
      <c r="D82" s="4"/>
      <c r="E82" s="4"/>
    </row>
    <row r="84" spans="2:10">
      <c r="C84" s="118"/>
    </row>
    <row r="85" spans="2:10">
      <c r="C85" s="26"/>
      <c r="D85" s="26"/>
    </row>
    <row r="86" spans="2:10">
      <c r="C86" s="26"/>
      <c r="D86" s="26"/>
      <c r="E86" s="27"/>
      <c r="F86" s="22"/>
      <c r="G86" s="21"/>
      <c r="I86" s="22"/>
      <c r="J86" s="22"/>
    </row>
    <row r="87" spans="2:10">
      <c r="D87" s="26"/>
      <c r="E87" s="26"/>
      <c r="F87" s="22"/>
      <c r="G87" s="22"/>
      <c r="H87" s="21"/>
    </row>
    <row r="88" spans="2:10">
      <c r="C88" s="26"/>
      <c r="D88" s="27"/>
      <c r="I88" s="22"/>
    </row>
    <row r="89" spans="2:10">
      <c r="D89" s="26"/>
      <c r="E89" s="27"/>
      <c r="J89" s="22"/>
    </row>
  </sheetData>
  <mergeCells count="50">
    <mergeCell ref="J19:K19"/>
    <mergeCell ref="J26:K26"/>
    <mergeCell ref="J35:K35"/>
    <mergeCell ref="N19:N20"/>
    <mergeCell ref="L26:M26"/>
    <mergeCell ref="N26:N27"/>
    <mergeCell ref="L19:M19"/>
    <mergeCell ref="L35:M35"/>
    <mergeCell ref="B19:C19"/>
    <mergeCell ref="F26:G26"/>
    <mergeCell ref="H26:I26"/>
    <mergeCell ref="A6:N6"/>
    <mergeCell ref="A11:A13"/>
    <mergeCell ref="B11:N11"/>
    <mergeCell ref="B12:C12"/>
    <mergeCell ref="D12:E12"/>
    <mergeCell ref="L12:M12"/>
    <mergeCell ref="N12:N13"/>
    <mergeCell ref="J12:K12"/>
    <mergeCell ref="F12:G12"/>
    <mergeCell ref="H12:I12"/>
    <mergeCell ref="A26:A27"/>
    <mergeCell ref="N35:N36"/>
    <mergeCell ref="J49:K49"/>
    <mergeCell ref="N49:N50"/>
    <mergeCell ref="L49:M49"/>
    <mergeCell ref="A43:A44"/>
    <mergeCell ref="B43:C43"/>
    <mergeCell ref="D43:E43"/>
    <mergeCell ref="F43:G43"/>
    <mergeCell ref="H43:I43"/>
    <mergeCell ref="J43:K43"/>
    <mergeCell ref="L43:M43"/>
    <mergeCell ref="N43:N44"/>
    <mergeCell ref="A49:A50"/>
    <mergeCell ref="B49:C49"/>
    <mergeCell ref="D49:E49"/>
    <mergeCell ref="F49:G49"/>
    <mergeCell ref="H49:I49"/>
    <mergeCell ref="A19:A20"/>
    <mergeCell ref="B26:C26"/>
    <mergeCell ref="D26:E26"/>
    <mergeCell ref="H19:I19"/>
    <mergeCell ref="A35:A36"/>
    <mergeCell ref="D19:E19"/>
    <mergeCell ref="B35:C35"/>
    <mergeCell ref="D35:E35"/>
    <mergeCell ref="F35:G35"/>
    <mergeCell ref="H35:I35"/>
    <mergeCell ref="F19:G19"/>
  </mergeCells>
  <pageMargins left="0.75" right="0.75" top="1" bottom="1" header="0" footer="0"/>
  <pageSetup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6:T90"/>
  <sheetViews>
    <sheetView showGridLines="0" topLeftCell="A48" zoomScale="90" workbookViewId="0">
      <selection activeCell="I54" sqref="I54"/>
    </sheetView>
  </sheetViews>
  <sheetFormatPr baseColWidth="10" defaultRowHeight="15"/>
  <cols>
    <col min="1" max="1" width="24" style="4" customWidth="1"/>
    <col min="2" max="2" width="19.5" style="5" customWidth="1"/>
    <col min="3" max="3" width="13.1640625" style="5" customWidth="1"/>
    <col min="4" max="4" width="14.1640625" style="5" customWidth="1"/>
    <col min="5" max="5" width="12.1640625" style="5" customWidth="1"/>
    <col min="6" max="6" width="12.83203125" style="4" customWidth="1"/>
    <col min="7" max="7" width="14.5" style="4" customWidth="1"/>
    <col min="8" max="8" width="13.1640625" style="4" customWidth="1"/>
    <col min="9" max="16384" width="10.83203125" style="4"/>
  </cols>
  <sheetData>
    <row r="6" spans="1:12" s="6" customFormat="1" ht="17">
      <c r="A6" s="440" t="s">
        <v>1</v>
      </c>
      <c r="B6" s="440"/>
      <c r="C6" s="440"/>
      <c r="D6" s="440"/>
      <c r="E6" s="440"/>
      <c r="F6" s="440"/>
      <c r="G6" s="440"/>
      <c r="H6" s="440"/>
      <c r="I6" s="440"/>
      <c r="J6" s="440"/>
      <c r="K6" s="440"/>
      <c r="L6" s="440"/>
    </row>
    <row r="7" spans="1:12" ht="15" customHeight="1">
      <c r="A7" s="106" t="s">
        <v>168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</row>
    <row r="8" spans="1:12" ht="15" customHeight="1">
      <c r="A8" s="106" t="s">
        <v>268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</row>
    <row r="9" spans="1:12" ht="15" customHeight="1">
      <c r="A9" s="106" t="s">
        <v>3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</row>
    <row r="10" spans="1:12" ht="15" customHeight="1">
      <c r="A10" s="107" t="s">
        <v>276</v>
      </c>
      <c r="B10" s="107"/>
      <c r="C10" s="107"/>
      <c r="D10" s="107"/>
      <c r="E10" s="107"/>
      <c r="F10" s="107"/>
      <c r="G10" s="107"/>
      <c r="H10" s="107"/>
      <c r="I10" s="106"/>
      <c r="J10" s="106"/>
      <c r="K10" s="106"/>
      <c r="L10" s="106"/>
    </row>
    <row r="11" spans="1:12">
      <c r="A11" s="441" t="s">
        <v>13</v>
      </c>
      <c r="B11" s="444"/>
      <c r="C11" s="444"/>
      <c r="D11" s="444"/>
      <c r="E11" s="444"/>
      <c r="F11" s="444"/>
      <c r="G11" s="444"/>
      <c r="H11" s="444"/>
      <c r="I11" s="444"/>
      <c r="J11" s="444"/>
      <c r="K11" s="444"/>
      <c r="L11" s="444"/>
    </row>
    <row r="12" spans="1:12" ht="20.25" customHeight="1">
      <c r="A12" s="442"/>
      <c r="B12" s="438" t="s">
        <v>35</v>
      </c>
      <c r="C12" s="439"/>
      <c r="D12" s="438" t="s">
        <v>36</v>
      </c>
      <c r="E12" s="439"/>
      <c r="F12" s="438" t="s">
        <v>40</v>
      </c>
      <c r="G12" s="439"/>
      <c r="H12" s="438" t="s">
        <v>38</v>
      </c>
      <c r="I12" s="439"/>
      <c r="J12" s="438" t="s">
        <v>39</v>
      </c>
      <c r="K12" s="439"/>
      <c r="L12" s="445" t="s">
        <v>11</v>
      </c>
    </row>
    <row r="13" spans="1:12" ht="17.25" customHeight="1">
      <c r="A13" s="443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435"/>
    </row>
    <row r="14" spans="1:12" ht="32">
      <c r="A14" s="105" t="s">
        <v>3</v>
      </c>
      <c r="B14" s="104">
        <v>303058.64700191526</v>
      </c>
      <c r="C14" s="103">
        <v>2.5117686760258672E-2</v>
      </c>
      <c r="D14" s="104">
        <v>3029047.2774305805</v>
      </c>
      <c r="E14" s="103">
        <v>0.25104929837568646</v>
      </c>
      <c r="F14" s="104">
        <v>3143824.8807221064</v>
      </c>
      <c r="G14" s="103">
        <v>0.26056213661703043</v>
      </c>
      <c r="H14" s="104">
        <v>2888537.3312280625</v>
      </c>
      <c r="I14" s="103">
        <v>0.23940374775263054</v>
      </c>
      <c r="J14" s="104">
        <v>2701079.5350460652</v>
      </c>
      <c r="K14" s="103">
        <v>0.22386713049439383</v>
      </c>
      <c r="L14" s="102">
        <v>12065547.671428731</v>
      </c>
    </row>
    <row r="15" spans="1:12">
      <c r="A15" s="13" t="s">
        <v>4</v>
      </c>
      <c r="B15" s="15">
        <v>119586.14269765667</v>
      </c>
      <c r="C15" s="63">
        <v>2.5980995668308825E-2</v>
      </c>
      <c r="D15" s="15">
        <v>1145441.7501250326</v>
      </c>
      <c r="E15" s="63">
        <v>0.24885589983062231</v>
      </c>
      <c r="F15" s="15">
        <v>1153457.2781090084</v>
      </c>
      <c r="G15" s="63">
        <v>0.25059733402302198</v>
      </c>
      <c r="H15" s="15">
        <v>1119398.9483894841</v>
      </c>
      <c r="I15" s="63">
        <v>0.2431979038135372</v>
      </c>
      <c r="J15" s="15">
        <v>1064947.2819220659</v>
      </c>
      <c r="K15" s="63">
        <v>0.23136786666450965</v>
      </c>
      <c r="L15" s="16">
        <v>4602831.401243248</v>
      </c>
    </row>
    <row r="16" spans="1:12">
      <c r="A16" s="101" t="s">
        <v>5</v>
      </c>
      <c r="B16" s="100">
        <v>183472.50430425856</v>
      </c>
      <c r="C16" s="99">
        <v>2.4585217722567713E-2</v>
      </c>
      <c r="D16" s="100">
        <v>1883605.5273055478</v>
      </c>
      <c r="E16" s="99">
        <v>0.25240213604673617</v>
      </c>
      <c r="F16" s="100">
        <v>1990367.6026130982</v>
      </c>
      <c r="G16" s="99">
        <v>0.26670819719689387</v>
      </c>
      <c r="H16" s="100">
        <v>1769138.3828385784</v>
      </c>
      <c r="I16" s="99">
        <v>0.23706359973867897</v>
      </c>
      <c r="J16" s="100">
        <v>1636132.2531239996</v>
      </c>
      <c r="K16" s="99">
        <v>0.21924084929512325</v>
      </c>
      <c r="L16" s="98">
        <v>7462716.2701854827</v>
      </c>
    </row>
    <row r="17" spans="1:12">
      <c r="A17" s="4" t="s">
        <v>30</v>
      </c>
      <c r="B17" s="9"/>
      <c r="C17" s="9"/>
      <c r="D17" s="9"/>
      <c r="E17" s="9"/>
      <c r="F17" s="9"/>
      <c r="G17" s="9"/>
      <c r="H17" s="9"/>
      <c r="I17" s="9"/>
      <c r="J17" s="9"/>
      <c r="K17" s="9"/>
    </row>
    <row r="18" spans="1:12">
      <c r="B18" s="9"/>
      <c r="C18" s="9"/>
      <c r="D18" s="9"/>
      <c r="E18" s="9"/>
      <c r="F18" s="9"/>
      <c r="G18" s="9"/>
      <c r="H18" s="9"/>
      <c r="I18" s="9"/>
      <c r="J18" s="9"/>
      <c r="K18" s="9"/>
    </row>
    <row r="19" spans="1:12">
      <c r="A19" s="436" t="s">
        <v>14</v>
      </c>
      <c r="B19" s="438" t="s">
        <v>35</v>
      </c>
      <c r="C19" s="439"/>
      <c r="D19" s="438" t="s">
        <v>36</v>
      </c>
      <c r="E19" s="439"/>
      <c r="F19" s="438" t="s">
        <v>40</v>
      </c>
      <c r="G19" s="439"/>
      <c r="H19" s="438" t="s">
        <v>38</v>
      </c>
      <c r="I19" s="439"/>
      <c r="J19" s="438" t="s">
        <v>39</v>
      </c>
      <c r="K19" s="439"/>
      <c r="L19" s="434" t="s">
        <v>11</v>
      </c>
    </row>
    <row r="20" spans="1:12">
      <c r="A20" s="437"/>
      <c r="B20" s="11" t="s">
        <v>29</v>
      </c>
      <c r="C20" s="12" t="s">
        <v>12</v>
      </c>
      <c r="D20" s="11" t="s">
        <v>29</v>
      </c>
      <c r="E20" s="12" t="s">
        <v>12</v>
      </c>
      <c r="F20" s="11" t="s">
        <v>29</v>
      </c>
      <c r="G20" s="12" t="s">
        <v>12</v>
      </c>
      <c r="H20" s="11" t="s">
        <v>29</v>
      </c>
      <c r="I20" s="12" t="s">
        <v>12</v>
      </c>
      <c r="J20" s="11" t="s">
        <v>29</v>
      </c>
      <c r="K20" s="12" t="s">
        <v>12</v>
      </c>
      <c r="L20" s="435"/>
    </row>
    <row r="21" spans="1:12" ht="16">
      <c r="A21" s="97" t="s">
        <v>15</v>
      </c>
      <c r="B21" s="96">
        <v>9294.3162358827049</v>
      </c>
      <c r="C21" s="103">
        <v>1.6610322906593759E-2</v>
      </c>
      <c r="D21" s="96">
        <v>138340.58702699342</v>
      </c>
      <c r="E21" s="103">
        <v>0.24723516644878402</v>
      </c>
      <c r="F21" s="96">
        <v>176873.04213761044</v>
      </c>
      <c r="G21" s="103">
        <v>0.31609838408927909</v>
      </c>
      <c r="H21" s="96">
        <v>115085.20791788083</v>
      </c>
      <c r="I21" s="103">
        <v>0.20567435159009648</v>
      </c>
      <c r="J21" s="96">
        <v>119957.45193766664</v>
      </c>
      <c r="K21" s="103">
        <v>0.21438177496524663</v>
      </c>
      <c r="L21" s="72">
        <v>559550.60525603406</v>
      </c>
    </row>
    <row r="22" spans="1:12">
      <c r="A22" s="13" t="s">
        <v>16</v>
      </c>
      <c r="B22" s="15">
        <v>183732.46391013445</v>
      </c>
      <c r="C22" s="63">
        <v>2.5855241157549176E-2</v>
      </c>
      <c r="D22" s="15">
        <v>1697369.4704143198</v>
      </c>
      <c r="E22" s="63">
        <v>0.23885760881369794</v>
      </c>
      <c r="F22" s="15">
        <v>1861563.4460428548</v>
      </c>
      <c r="G22" s="63">
        <v>0.26196335042378671</v>
      </c>
      <c r="H22" s="15">
        <v>1772565.3885341166</v>
      </c>
      <c r="I22" s="63">
        <v>0.24943934573527757</v>
      </c>
      <c r="J22" s="15">
        <v>1590967.2661723457</v>
      </c>
      <c r="K22" s="63">
        <v>0.22388445386968864</v>
      </c>
      <c r="L22" s="16">
        <v>7106198.0350737711</v>
      </c>
    </row>
    <row r="23" spans="1:12">
      <c r="A23" s="101" t="s">
        <v>17</v>
      </c>
      <c r="B23" s="100">
        <v>110031.86685589816</v>
      </c>
      <c r="C23" s="99">
        <v>2.5008384718975658E-2</v>
      </c>
      <c r="D23" s="100">
        <v>1193337.2199892665</v>
      </c>
      <c r="E23" s="99">
        <v>0.27122539269508661</v>
      </c>
      <c r="F23" s="100">
        <v>1105388.39254164</v>
      </c>
      <c r="G23" s="99">
        <v>0.25123610981512295</v>
      </c>
      <c r="H23" s="100">
        <v>1000886.7347760645</v>
      </c>
      <c r="I23" s="99">
        <v>0.22748464820814257</v>
      </c>
      <c r="J23" s="100">
        <v>990154.81693605159</v>
      </c>
      <c r="K23" s="99">
        <v>0.22504546456267219</v>
      </c>
      <c r="L23" s="98">
        <v>4399799.0310989209</v>
      </c>
    </row>
    <row r="24" spans="1:12">
      <c r="A24" s="4" t="s">
        <v>30</v>
      </c>
      <c r="F24" s="5"/>
      <c r="G24" s="5"/>
      <c r="H24" s="5"/>
      <c r="I24" s="5"/>
      <c r="J24" s="5"/>
      <c r="K24" s="5"/>
    </row>
    <row r="25" spans="1:12">
      <c r="F25" s="5"/>
      <c r="G25" s="5"/>
      <c r="H25" s="5"/>
      <c r="I25" s="5"/>
      <c r="J25" s="5"/>
      <c r="K25" s="5"/>
    </row>
    <row r="26" spans="1:12">
      <c r="A26" s="436" t="s">
        <v>18</v>
      </c>
      <c r="B26" s="438" t="s">
        <v>35</v>
      </c>
      <c r="C26" s="439"/>
      <c r="D26" s="438" t="s">
        <v>36</v>
      </c>
      <c r="E26" s="439"/>
      <c r="F26" s="438" t="s">
        <v>40</v>
      </c>
      <c r="G26" s="439"/>
      <c r="H26" s="438" t="s">
        <v>38</v>
      </c>
      <c r="I26" s="439"/>
      <c r="J26" s="438" t="s">
        <v>39</v>
      </c>
      <c r="K26" s="439"/>
      <c r="L26" s="434" t="s">
        <v>11</v>
      </c>
    </row>
    <row r="27" spans="1:12">
      <c r="A27" s="437"/>
      <c r="B27" s="11" t="s">
        <v>29</v>
      </c>
      <c r="C27" s="12" t="s">
        <v>12</v>
      </c>
      <c r="D27" s="11" t="s">
        <v>29</v>
      </c>
      <c r="E27" s="12" t="s">
        <v>12</v>
      </c>
      <c r="F27" s="11" t="s">
        <v>29</v>
      </c>
      <c r="G27" s="12" t="s">
        <v>12</v>
      </c>
      <c r="H27" s="11" t="s">
        <v>29</v>
      </c>
      <c r="I27" s="12" t="s">
        <v>12</v>
      </c>
      <c r="J27" s="11" t="s">
        <v>29</v>
      </c>
      <c r="K27" s="12" t="s">
        <v>12</v>
      </c>
      <c r="L27" s="435"/>
    </row>
    <row r="28" spans="1:12" ht="16">
      <c r="A28" s="97" t="s">
        <v>19</v>
      </c>
      <c r="B28" s="96">
        <v>28917.746423859826</v>
      </c>
      <c r="C28" s="73">
        <v>2.1604337673069098E-2</v>
      </c>
      <c r="D28" s="96">
        <v>320549.07481545385</v>
      </c>
      <c r="E28" s="73">
        <v>0.23948098692050845</v>
      </c>
      <c r="F28" s="96">
        <v>347743.49415569345</v>
      </c>
      <c r="G28" s="73">
        <v>0.25979783352529162</v>
      </c>
      <c r="H28" s="96">
        <v>329846.44313663623</v>
      </c>
      <c r="I28" s="73">
        <v>0.24642701520838323</v>
      </c>
      <c r="J28" s="96">
        <v>311458.99980642693</v>
      </c>
      <c r="K28" s="73">
        <v>0.23268982667274765</v>
      </c>
      <c r="L28" s="109">
        <v>1338515.7583380702</v>
      </c>
    </row>
    <row r="29" spans="1:12">
      <c r="A29" s="13" t="s">
        <v>20</v>
      </c>
      <c r="B29" s="15">
        <v>88543.314765270363</v>
      </c>
      <c r="C29" s="63">
        <v>2.6419908509929865E-2</v>
      </c>
      <c r="D29" s="15">
        <v>863283.19300393038</v>
      </c>
      <c r="E29" s="63">
        <v>0.25758989301211443</v>
      </c>
      <c r="F29" s="15">
        <v>961296.47915672674</v>
      </c>
      <c r="G29" s="63">
        <v>0.28683548947277626</v>
      </c>
      <c r="H29" s="15">
        <v>720613.80791275681</v>
      </c>
      <c r="I29" s="63">
        <v>0.2150196310869848</v>
      </c>
      <c r="J29" s="15">
        <v>717649.32869734371</v>
      </c>
      <c r="K29" s="63">
        <v>0.21413507791819467</v>
      </c>
      <c r="L29" s="23">
        <v>3351386.123536028</v>
      </c>
    </row>
    <row r="30" spans="1:12">
      <c r="A30" s="95" t="s">
        <v>21</v>
      </c>
      <c r="B30" s="87">
        <v>100840.43868478572</v>
      </c>
      <c r="C30" s="94">
        <v>2.5399381674955701E-2</v>
      </c>
      <c r="D30" s="87">
        <v>914765.41376082867</v>
      </c>
      <c r="E30" s="94">
        <v>0.23040831823221289</v>
      </c>
      <c r="F30" s="87">
        <v>1046732.3293962092</v>
      </c>
      <c r="G30" s="94">
        <v>0.26364774184447276</v>
      </c>
      <c r="H30" s="87">
        <v>925859.96864536987</v>
      </c>
      <c r="I30" s="94">
        <v>0.23320278082778984</v>
      </c>
      <c r="J30" s="87">
        <v>981994.50913240714</v>
      </c>
      <c r="K30" s="94">
        <v>0.24734177742056873</v>
      </c>
      <c r="L30" s="109">
        <v>3970192.659619601</v>
      </c>
    </row>
    <row r="31" spans="1:12">
      <c r="A31" s="13" t="s">
        <v>22</v>
      </c>
      <c r="B31" s="15">
        <v>29171.140142391316</v>
      </c>
      <c r="C31" s="63">
        <v>2.1289438676842177E-2</v>
      </c>
      <c r="D31" s="15">
        <v>348503.44239188614</v>
      </c>
      <c r="E31" s="63">
        <v>0.25434188136817365</v>
      </c>
      <c r="F31" s="15">
        <v>302533.70987764059</v>
      </c>
      <c r="G31" s="63">
        <v>0.22079263383874054</v>
      </c>
      <c r="H31" s="15">
        <v>414042.89744629228</v>
      </c>
      <c r="I31" s="63">
        <v>0.30217334090261933</v>
      </c>
      <c r="J31" s="15">
        <v>275965.30974929448</v>
      </c>
      <c r="K31" s="63">
        <v>0.20140270521362433</v>
      </c>
      <c r="L31" s="23">
        <v>1370216.4996075048</v>
      </c>
    </row>
    <row r="32" spans="1:12">
      <c r="A32" s="101" t="s">
        <v>23</v>
      </c>
      <c r="B32" s="100">
        <v>55586.006985608037</v>
      </c>
      <c r="C32" s="99">
        <v>2.7344597425069186E-2</v>
      </c>
      <c r="D32" s="100">
        <v>581946.15345848084</v>
      </c>
      <c r="E32" s="99">
        <v>0.28627858254883831</v>
      </c>
      <c r="F32" s="100">
        <v>485518.86813583842</v>
      </c>
      <c r="G32" s="99">
        <v>0.23884280795501592</v>
      </c>
      <c r="H32" s="100">
        <v>497471.93829114363</v>
      </c>
      <c r="I32" s="99">
        <v>0.2447229189598423</v>
      </c>
      <c r="J32" s="100">
        <v>412273.71766331088</v>
      </c>
      <c r="K32" s="99">
        <v>0.2028110931112343</v>
      </c>
      <c r="L32" s="98">
        <v>2032796.6845343818</v>
      </c>
    </row>
    <row r="33" spans="1:12">
      <c r="A33" s="4" t="s">
        <v>30</v>
      </c>
      <c r="F33" s="5"/>
      <c r="G33" s="5"/>
      <c r="H33" s="5"/>
      <c r="I33" s="5"/>
      <c r="J33" s="5"/>
      <c r="K33" s="5"/>
    </row>
    <row r="34" spans="1:12">
      <c r="F34" s="5"/>
      <c r="G34" s="5"/>
      <c r="H34" s="5"/>
      <c r="I34" s="5"/>
      <c r="J34" s="5"/>
      <c r="K34" s="5"/>
    </row>
    <row r="35" spans="1:12">
      <c r="A35" s="436" t="s">
        <v>24</v>
      </c>
      <c r="B35" s="438" t="s">
        <v>35</v>
      </c>
      <c r="C35" s="439"/>
      <c r="D35" s="438" t="s">
        <v>36</v>
      </c>
      <c r="E35" s="439"/>
      <c r="F35" s="438" t="s">
        <v>40</v>
      </c>
      <c r="G35" s="439"/>
      <c r="H35" s="438" t="s">
        <v>38</v>
      </c>
      <c r="I35" s="439"/>
      <c r="J35" s="438" t="s">
        <v>39</v>
      </c>
      <c r="K35" s="439"/>
      <c r="L35" s="434" t="s">
        <v>11</v>
      </c>
    </row>
    <row r="36" spans="1:12">
      <c r="A36" s="437"/>
      <c r="B36" s="11" t="s">
        <v>29</v>
      </c>
      <c r="C36" s="12" t="s">
        <v>12</v>
      </c>
      <c r="D36" s="11" t="s">
        <v>29</v>
      </c>
      <c r="E36" s="12" t="s">
        <v>12</v>
      </c>
      <c r="F36" s="11" t="s">
        <v>29</v>
      </c>
      <c r="G36" s="12" t="s">
        <v>12</v>
      </c>
      <c r="H36" s="11" t="s">
        <v>29</v>
      </c>
      <c r="I36" s="12" t="s">
        <v>12</v>
      </c>
      <c r="J36" s="11" t="s">
        <v>29</v>
      </c>
      <c r="K36" s="12" t="s">
        <v>12</v>
      </c>
      <c r="L36" s="435"/>
    </row>
    <row r="37" spans="1:12" ht="16">
      <c r="A37" s="97" t="s">
        <v>25</v>
      </c>
      <c r="B37" s="96">
        <v>28847.514189125806</v>
      </c>
      <c r="C37" s="73">
        <v>2.2664033007401406E-2</v>
      </c>
      <c r="D37" s="96">
        <v>347041.94308122428</v>
      </c>
      <c r="E37" s="73">
        <v>0.27265330389924797</v>
      </c>
      <c r="F37" s="96">
        <v>334166.82647718803</v>
      </c>
      <c r="G37" s="73">
        <v>0.2625379759103284</v>
      </c>
      <c r="H37" s="96">
        <v>319270.76339901099</v>
      </c>
      <c r="I37" s="73">
        <v>0.25083489248099777</v>
      </c>
      <c r="J37" s="96">
        <v>243505.29384523552</v>
      </c>
      <c r="K37" s="73">
        <v>0.19130979470202447</v>
      </c>
      <c r="L37" s="109">
        <v>1272832.3409917846</v>
      </c>
    </row>
    <row r="38" spans="1:12">
      <c r="A38" s="13" t="s">
        <v>26</v>
      </c>
      <c r="B38" s="15">
        <v>69883.571271295252</v>
      </c>
      <c r="C38" s="63">
        <v>2.7365833165652928E-2</v>
      </c>
      <c r="D38" s="15">
        <v>624367.64684343908</v>
      </c>
      <c r="E38" s="63">
        <v>0.24449724801867836</v>
      </c>
      <c r="F38" s="15">
        <v>638087.27652095142</v>
      </c>
      <c r="G38" s="63">
        <v>0.24986974244074805</v>
      </c>
      <c r="H38" s="15">
        <v>608656.11309399002</v>
      </c>
      <c r="I38" s="63">
        <v>0.2383447403041713</v>
      </c>
      <c r="J38" s="15">
        <v>612685.04266761837</v>
      </c>
      <c r="K38" s="63">
        <v>0.23992243607074934</v>
      </c>
      <c r="L38" s="23">
        <v>2553679.6503972942</v>
      </c>
    </row>
    <row r="39" spans="1:12">
      <c r="A39" s="95" t="s">
        <v>27</v>
      </c>
      <c r="B39" s="87">
        <v>69542.460279412902</v>
      </c>
      <c r="C39" s="94">
        <v>2.4919830990729423E-2</v>
      </c>
      <c r="D39" s="87">
        <v>726217.78792393953</v>
      </c>
      <c r="E39" s="94">
        <v>0.26023273356757254</v>
      </c>
      <c r="F39" s="87">
        <v>703107.64909363817</v>
      </c>
      <c r="G39" s="94">
        <v>0.25195145114659545</v>
      </c>
      <c r="H39" s="87">
        <v>713671.51997425512</v>
      </c>
      <c r="I39" s="94">
        <v>0.25573690647698144</v>
      </c>
      <c r="J39" s="87">
        <v>578107.93123139092</v>
      </c>
      <c r="K39" s="94">
        <v>0.20715907781812104</v>
      </c>
      <c r="L39" s="109">
        <v>2790647.3485026369</v>
      </c>
    </row>
    <row r="40" spans="1:12">
      <c r="A40" s="14" t="s">
        <v>28</v>
      </c>
      <c r="B40" s="19">
        <v>134785.10126208141</v>
      </c>
      <c r="C40" s="64">
        <v>2.473852689278809E-2</v>
      </c>
      <c r="D40" s="19">
        <v>1331419.899581979</v>
      </c>
      <c r="E40" s="64">
        <v>0.24436949397958535</v>
      </c>
      <c r="F40" s="19">
        <v>1468463.1286303313</v>
      </c>
      <c r="G40" s="64">
        <v>0.26952247880908109</v>
      </c>
      <c r="H40" s="19">
        <v>1246938.9347608068</v>
      </c>
      <c r="I40" s="64">
        <v>0.22886381419311178</v>
      </c>
      <c r="J40" s="19">
        <v>1266781.2673018223</v>
      </c>
      <c r="K40" s="64">
        <v>0.23250568612543379</v>
      </c>
      <c r="L40" s="17">
        <v>5448388.3315370204</v>
      </c>
    </row>
    <row r="41" spans="1:12">
      <c r="A41" s="4" t="s">
        <v>30</v>
      </c>
    </row>
    <row r="43" spans="1:12">
      <c r="A43" s="436" t="s">
        <v>269</v>
      </c>
      <c r="B43" s="438" t="s">
        <v>35</v>
      </c>
      <c r="C43" s="439"/>
      <c r="D43" s="438" t="s">
        <v>36</v>
      </c>
      <c r="E43" s="439"/>
      <c r="F43" s="438" t="s">
        <v>40</v>
      </c>
      <c r="G43" s="439"/>
      <c r="H43" s="438" t="s">
        <v>38</v>
      </c>
      <c r="I43" s="439"/>
      <c r="J43" s="438" t="s">
        <v>39</v>
      </c>
      <c r="K43" s="439"/>
      <c r="L43" s="434" t="s">
        <v>11</v>
      </c>
    </row>
    <row r="44" spans="1:12">
      <c r="A44" s="437"/>
      <c r="B44" s="77" t="s">
        <v>29</v>
      </c>
      <c r="C44" s="76" t="s">
        <v>12</v>
      </c>
      <c r="D44" s="77" t="s">
        <v>29</v>
      </c>
      <c r="E44" s="76" t="s">
        <v>12</v>
      </c>
      <c r="F44" s="77" t="s">
        <v>29</v>
      </c>
      <c r="G44" s="76" t="s">
        <v>12</v>
      </c>
      <c r="H44" s="77" t="s">
        <v>29</v>
      </c>
      <c r="I44" s="76" t="s">
        <v>12</v>
      </c>
      <c r="J44" s="77" t="s">
        <v>29</v>
      </c>
      <c r="K44" s="76" t="s">
        <v>12</v>
      </c>
      <c r="L44" s="435"/>
    </row>
    <row r="45" spans="1:12" ht="16">
      <c r="A45" s="75" t="s">
        <v>242</v>
      </c>
      <c r="B45" s="74">
        <v>231494.74752796363</v>
      </c>
      <c r="C45" s="73">
        <v>2.4369511667920622E-2</v>
      </c>
      <c r="D45" s="74">
        <v>2413401.9242429063</v>
      </c>
      <c r="E45" s="73">
        <v>0.2540594418675316</v>
      </c>
      <c r="F45" s="74">
        <v>2467759.7880444103</v>
      </c>
      <c r="G45" s="73">
        <v>0.25978170818372082</v>
      </c>
      <c r="H45" s="74">
        <v>2317904.3467121958</v>
      </c>
      <c r="I45" s="73">
        <v>0.2440063872961242</v>
      </c>
      <c r="J45" s="74">
        <v>2068798.5028630833</v>
      </c>
      <c r="K45" s="73">
        <v>0.21778295098470266</v>
      </c>
      <c r="L45" s="72">
        <v>9499359.3093905598</v>
      </c>
    </row>
    <row r="46" spans="1:12">
      <c r="A46" s="71" t="s">
        <v>260</v>
      </c>
      <c r="B46" s="19">
        <v>71563.899473951751</v>
      </c>
      <c r="C46" s="64">
        <v>2.7887235610839074E-2</v>
      </c>
      <c r="D46" s="19">
        <v>615645.35318767175</v>
      </c>
      <c r="E46" s="64">
        <v>0.23990653308812473</v>
      </c>
      <c r="F46" s="19">
        <v>676065.09267769963</v>
      </c>
      <c r="G46" s="64">
        <v>0.26345107891485431</v>
      </c>
      <c r="H46" s="19">
        <v>570632.98451586883</v>
      </c>
      <c r="I46" s="64">
        <v>0.22236597786713067</v>
      </c>
      <c r="J46" s="19">
        <v>632281.03218298161</v>
      </c>
      <c r="K46" s="64">
        <v>0.24638917451905115</v>
      </c>
      <c r="L46" s="17">
        <v>2566188.3620381737</v>
      </c>
    </row>
    <row r="47" spans="1:12">
      <c r="A47" s="4" t="s">
        <v>30</v>
      </c>
    </row>
    <row r="49" spans="1:20">
      <c r="A49" s="436" t="s">
        <v>240</v>
      </c>
      <c r="B49" s="438" t="s">
        <v>35</v>
      </c>
      <c r="C49" s="439"/>
      <c r="D49" s="438" t="s">
        <v>36</v>
      </c>
      <c r="E49" s="439"/>
      <c r="F49" s="438" t="s">
        <v>40</v>
      </c>
      <c r="G49" s="439"/>
      <c r="H49" s="438" t="s">
        <v>38</v>
      </c>
      <c r="I49" s="439"/>
      <c r="J49" s="438" t="s">
        <v>39</v>
      </c>
      <c r="K49" s="439"/>
      <c r="L49" s="434" t="s">
        <v>11</v>
      </c>
    </row>
    <row r="50" spans="1:20">
      <c r="A50" s="437"/>
      <c r="B50" s="77" t="s">
        <v>29</v>
      </c>
      <c r="C50" s="76" t="s">
        <v>12</v>
      </c>
      <c r="D50" s="77" t="s">
        <v>29</v>
      </c>
      <c r="E50" s="76" t="s">
        <v>12</v>
      </c>
      <c r="F50" s="77" t="s">
        <v>29</v>
      </c>
      <c r="G50" s="76" t="s">
        <v>12</v>
      </c>
      <c r="H50" s="77" t="s">
        <v>29</v>
      </c>
      <c r="I50" s="76" t="s">
        <v>12</v>
      </c>
      <c r="J50" s="77" t="s">
        <v>29</v>
      </c>
      <c r="K50" s="76" t="s">
        <v>12</v>
      </c>
      <c r="L50" s="435"/>
    </row>
    <row r="51" spans="1:20" ht="16">
      <c r="A51" s="75" t="s">
        <v>211</v>
      </c>
      <c r="B51" s="74">
        <v>2820.4465293884277</v>
      </c>
      <c r="C51" s="73">
        <v>1.8611232117183553E-2</v>
      </c>
      <c r="D51" s="74">
        <v>22411.193626403809</v>
      </c>
      <c r="E51" s="73">
        <v>0.14788435882689394</v>
      </c>
      <c r="F51" s="74">
        <v>32631.13260269165</v>
      </c>
      <c r="G51" s="73">
        <v>0.21532249478488621</v>
      </c>
      <c r="H51" s="74">
        <v>21670.36124420166</v>
      </c>
      <c r="I51" s="73">
        <v>0.14299584089846509</v>
      </c>
      <c r="J51" s="74">
        <v>72012.261360168457</v>
      </c>
      <c r="K51" s="73">
        <v>0.47518607337257124</v>
      </c>
      <c r="L51" s="72">
        <v>151545.395362854</v>
      </c>
      <c r="O51" s="21"/>
      <c r="P51" s="21"/>
      <c r="Q51" s="21"/>
      <c r="R51" s="22"/>
      <c r="S51" s="21"/>
    </row>
    <row r="52" spans="1:20">
      <c r="A52" s="90" t="s">
        <v>225</v>
      </c>
      <c r="B52" s="89">
        <v>45086.494781494141</v>
      </c>
      <c r="C52" s="63">
        <v>6.0756874173982962E-2</v>
      </c>
      <c r="D52" s="89">
        <v>175251.51649475098</v>
      </c>
      <c r="E52" s="63">
        <v>0.23616238938232281</v>
      </c>
      <c r="F52" s="89">
        <v>137176.71472167969</v>
      </c>
      <c r="G52" s="63">
        <v>0.18485421047560199</v>
      </c>
      <c r="H52" s="89">
        <v>121755.17706298828</v>
      </c>
      <c r="I52" s="63">
        <v>0.16407272307811566</v>
      </c>
      <c r="J52" s="89">
        <v>262810.64987182617</v>
      </c>
      <c r="K52" s="63">
        <v>0.35415380288997655</v>
      </c>
      <c r="L52" s="16">
        <v>742080.55293273926</v>
      </c>
      <c r="O52" s="21"/>
      <c r="P52" s="21"/>
      <c r="Q52" s="21"/>
      <c r="R52" s="21"/>
      <c r="S52" s="21"/>
      <c r="T52" s="21"/>
    </row>
    <row r="53" spans="1:20">
      <c r="A53" s="88" t="s">
        <v>265</v>
      </c>
      <c r="B53" s="87">
        <v>119584.66357421875</v>
      </c>
      <c r="C53" s="86">
        <v>2.8389862362509236E-2</v>
      </c>
      <c r="D53" s="87">
        <v>926049.74487304688</v>
      </c>
      <c r="E53" s="86">
        <v>0.21984779663209711</v>
      </c>
      <c r="F53" s="87">
        <v>887316.0634765625</v>
      </c>
      <c r="G53" s="86">
        <v>0.21065227062756897</v>
      </c>
      <c r="H53" s="87">
        <v>1271972.6295166016</v>
      </c>
      <c r="I53" s="86">
        <v>0.30197122943314003</v>
      </c>
      <c r="J53" s="87">
        <v>1007308.0833129883</v>
      </c>
      <c r="K53" s="86">
        <v>0.23913884094468466</v>
      </c>
      <c r="L53" s="85">
        <v>4212231.184753418</v>
      </c>
      <c r="O53" s="22"/>
      <c r="P53" s="21"/>
      <c r="Q53" s="21"/>
    </row>
    <row r="54" spans="1:20">
      <c r="A54" s="90" t="s">
        <v>224</v>
      </c>
      <c r="B54" s="89">
        <v>735.21852111816406</v>
      </c>
      <c r="C54" s="63">
        <v>1.4109812030875105E-3</v>
      </c>
      <c r="D54" s="89">
        <v>188641.48564910889</v>
      </c>
      <c r="E54" s="63">
        <v>0.36202786345560023</v>
      </c>
      <c r="F54" s="89">
        <v>139238.89855194092</v>
      </c>
      <c r="G54" s="63">
        <v>0.26721779029261139</v>
      </c>
      <c r="H54" s="89">
        <v>187265.01013946533</v>
      </c>
      <c r="I54" s="63">
        <v>0.35938622560939421</v>
      </c>
      <c r="J54" s="89">
        <v>5188.3563842773438</v>
      </c>
      <c r="K54" s="63">
        <v>9.9571394393066937E-3</v>
      </c>
      <c r="L54" s="16">
        <v>521068.96924591064</v>
      </c>
      <c r="O54" s="21"/>
      <c r="P54" s="21"/>
      <c r="Q54" s="22"/>
      <c r="R54" s="21"/>
      <c r="S54" s="21"/>
      <c r="T54" s="21"/>
    </row>
    <row r="55" spans="1:20" ht="16">
      <c r="A55" s="93" t="s">
        <v>262</v>
      </c>
      <c r="B55" s="92">
        <v>22568.674682617188</v>
      </c>
      <c r="C55" s="86">
        <v>1.7874697957157428E-2</v>
      </c>
      <c r="D55" s="92">
        <v>289501.22776794434</v>
      </c>
      <c r="E55" s="86">
        <v>0.22928891826173242</v>
      </c>
      <c r="F55" s="92">
        <v>334093.36114501953</v>
      </c>
      <c r="G55" s="86">
        <v>0.26460649568219197</v>
      </c>
      <c r="H55" s="92">
        <v>217745.9521484375</v>
      </c>
      <c r="I55" s="86">
        <v>0.17245776195466081</v>
      </c>
      <c r="J55" s="92">
        <v>398695.31814575195</v>
      </c>
      <c r="K55" s="86">
        <v>0.31577212614425743</v>
      </c>
      <c r="L55" s="85">
        <v>1262604.5338897705</v>
      </c>
      <c r="P55" s="21"/>
      <c r="Q55" s="21"/>
      <c r="R55" s="21"/>
      <c r="S55" s="21"/>
      <c r="T55" s="21"/>
    </row>
    <row r="56" spans="1:20">
      <c r="A56" s="90" t="s">
        <v>213</v>
      </c>
      <c r="B56" s="89">
        <v>40164.466758728027</v>
      </c>
      <c r="C56" s="63">
        <v>9.5636482646450124E-2</v>
      </c>
      <c r="D56" s="89">
        <v>127559.4591293335</v>
      </c>
      <c r="E56" s="63">
        <v>0.30373459388109669</v>
      </c>
      <c r="F56" s="89">
        <v>105669.21852874756</v>
      </c>
      <c r="G56" s="63">
        <v>0.25161126736215017</v>
      </c>
      <c r="H56" s="89">
        <v>101477.65676116943</v>
      </c>
      <c r="I56" s="63">
        <v>0.24163064875579465</v>
      </c>
      <c r="J56" s="89">
        <v>45099.336235046387</v>
      </c>
      <c r="K56" s="63">
        <v>0.10738700735450835</v>
      </c>
      <c r="L56" s="16">
        <v>419970.1374130249</v>
      </c>
      <c r="O56" s="21"/>
      <c r="P56" s="21"/>
      <c r="Q56" s="21"/>
      <c r="R56" s="21"/>
      <c r="S56" s="21"/>
      <c r="T56" s="21"/>
    </row>
    <row r="57" spans="1:20">
      <c r="A57" s="88" t="s">
        <v>264</v>
      </c>
      <c r="B57" s="87">
        <v>8216.1357421875</v>
      </c>
      <c r="C57" s="86">
        <v>2.154757444119133E-2</v>
      </c>
      <c r="D57" s="87">
        <v>115600.93890380859</v>
      </c>
      <c r="E57" s="86">
        <v>0.30317413376111446</v>
      </c>
      <c r="F57" s="87">
        <v>84545.275421142578</v>
      </c>
      <c r="G57" s="86">
        <v>0.22172778943195304</v>
      </c>
      <c r="H57" s="87">
        <v>26560.381759643555</v>
      </c>
      <c r="I57" s="86">
        <v>6.9657053036955421E-2</v>
      </c>
      <c r="J57" s="87">
        <v>146379.38478088379</v>
      </c>
      <c r="K57" s="86">
        <v>0.38389344932878577</v>
      </c>
      <c r="L57" s="85">
        <v>381302.11660766602</v>
      </c>
      <c r="P57" s="21"/>
      <c r="Q57" s="21"/>
      <c r="R57" s="21"/>
      <c r="S57" s="21"/>
      <c r="T57" s="21"/>
    </row>
    <row r="58" spans="1:20">
      <c r="A58" s="90" t="s">
        <v>214</v>
      </c>
      <c r="B58" s="89">
        <v>0</v>
      </c>
      <c r="C58" s="63">
        <v>0</v>
      </c>
      <c r="D58" s="89">
        <v>1449.5884666442871</v>
      </c>
      <c r="E58" s="63">
        <v>1.7543306315060264E-2</v>
      </c>
      <c r="F58" s="89">
        <v>5630.5466537475586</v>
      </c>
      <c r="G58" s="63">
        <v>6.8142377606381782E-2</v>
      </c>
      <c r="H58" s="89">
        <v>35603.221193313599</v>
      </c>
      <c r="I58" s="63">
        <v>0.43087968038477459</v>
      </c>
      <c r="J58" s="89">
        <v>39945.792411804199</v>
      </c>
      <c r="K58" s="63">
        <v>0.48343463569378337</v>
      </c>
      <c r="L58" s="16">
        <v>82629.148725509644</v>
      </c>
      <c r="O58" s="21"/>
      <c r="P58" s="21"/>
      <c r="Q58" s="21"/>
      <c r="R58" s="21"/>
      <c r="S58" s="21"/>
      <c r="T58" s="21"/>
    </row>
    <row r="59" spans="1:20" ht="16">
      <c r="A59" s="93" t="s">
        <v>229</v>
      </c>
      <c r="B59" s="92">
        <v>635.45482635498047</v>
      </c>
      <c r="C59" s="86">
        <v>2.3368528401047674E-3</v>
      </c>
      <c r="D59" s="92">
        <v>12843.16178894043</v>
      </c>
      <c r="E59" s="86">
        <v>4.7230074991427812E-2</v>
      </c>
      <c r="F59" s="92">
        <v>54570.595947265625</v>
      </c>
      <c r="G59" s="86">
        <v>0.2006805941770276</v>
      </c>
      <c r="H59" s="92">
        <v>13495.072631835938</v>
      </c>
      <c r="I59" s="86">
        <v>4.9627443996324537E-2</v>
      </c>
      <c r="J59" s="92">
        <v>190383.33277511597</v>
      </c>
      <c r="K59" s="86">
        <v>0.70012503399511528</v>
      </c>
      <c r="L59" s="85">
        <v>271927.61796951294</v>
      </c>
      <c r="P59" s="21"/>
      <c r="Q59" s="21"/>
      <c r="R59" s="21"/>
      <c r="S59" s="21"/>
      <c r="T59" s="21"/>
    </row>
    <row r="60" spans="1:20">
      <c r="A60" s="90" t="s">
        <v>226</v>
      </c>
      <c r="B60" s="89">
        <v>2940.8919982910156</v>
      </c>
      <c r="C60" s="63">
        <v>1.3760305039824472E-2</v>
      </c>
      <c r="D60" s="89">
        <v>50710.707374572754</v>
      </c>
      <c r="E60" s="63">
        <v>0.23727318196822381</v>
      </c>
      <c r="F60" s="89">
        <v>37428.028057098389</v>
      </c>
      <c r="G60" s="63">
        <v>0.17512410636095002</v>
      </c>
      <c r="H60" s="89">
        <v>45796.697280883789</v>
      </c>
      <c r="I60" s="63">
        <v>0.21428074365453181</v>
      </c>
      <c r="J60" s="89">
        <v>76846.553508758545</v>
      </c>
      <c r="K60" s="63">
        <v>0.35956166297646985</v>
      </c>
      <c r="L60" s="16">
        <v>213722.87821960449</v>
      </c>
      <c r="O60" s="21"/>
      <c r="P60" s="21"/>
      <c r="Q60" s="21"/>
      <c r="R60" s="21"/>
      <c r="S60" s="21"/>
      <c r="T60" s="21"/>
    </row>
    <row r="61" spans="1:20">
      <c r="A61" s="88" t="s">
        <v>266</v>
      </c>
      <c r="B61" s="87">
        <v>47372.645233154297</v>
      </c>
      <c r="C61" s="86">
        <v>2.4982334090975566E-2</v>
      </c>
      <c r="D61" s="87">
        <v>736044.75729370117</v>
      </c>
      <c r="E61" s="86">
        <v>0.38815894578234633</v>
      </c>
      <c r="F61" s="87">
        <v>465874.4400177002</v>
      </c>
      <c r="G61" s="86">
        <v>0.24568252095035872</v>
      </c>
      <c r="H61" s="87">
        <v>442495.25582885742</v>
      </c>
      <c r="I61" s="86">
        <v>0.23335332575119858</v>
      </c>
      <c r="J61" s="87">
        <v>204458.66716003418</v>
      </c>
      <c r="K61" s="86">
        <v>0.1078228734251208</v>
      </c>
      <c r="L61" s="85">
        <v>1896245.7655334473</v>
      </c>
      <c r="O61" s="21"/>
      <c r="P61" s="21"/>
      <c r="Q61" s="21"/>
      <c r="R61" s="21"/>
      <c r="S61" s="21"/>
      <c r="T61" s="21"/>
    </row>
    <row r="62" spans="1:20">
      <c r="A62" s="90" t="s">
        <v>228</v>
      </c>
      <c r="B62" s="89">
        <v>5155.7885856628418</v>
      </c>
      <c r="C62" s="63">
        <v>3.3546743237551017E-2</v>
      </c>
      <c r="D62" s="89">
        <v>26157.201549530029</v>
      </c>
      <c r="E62" s="63">
        <v>0.17019490027870163</v>
      </c>
      <c r="F62" s="89">
        <v>57193.022846221924</v>
      </c>
      <c r="G62" s="63">
        <v>0.3721331122336799</v>
      </c>
      <c r="H62" s="89">
        <v>37347.72439956665</v>
      </c>
      <c r="I62" s="63">
        <v>0.24300734991793815</v>
      </c>
      <c r="J62" s="89">
        <v>27835.953125</v>
      </c>
      <c r="K62" s="63">
        <v>0.18111789433212927</v>
      </c>
      <c r="L62" s="16">
        <v>153689.69050598145</v>
      </c>
      <c r="O62" s="21"/>
      <c r="P62" s="21"/>
      <c r="Q62" s="21"/>
      <c r="R62" s="21"/>
      <c r="S62" s="21"/>
      <c r="T62" s="21"/>
    </row>
    <row r="63" spans="1:20" ht="16">
      <c r="A63" s="93" t="s">
        <v>217</v>
      </c>
      <c r="B63" s="92">
        <v>8119.7956275939941</v>
      </c>
      <c r="C63" s="86">
        <v>5.0611027082702945E-2</v>
      </c>
      <c r="D63" s="92">
        <v>24885.447460174561</v>
      </c>
      <c r="E63" s="86">
        <v>0.15511203891535338</v>
      </c>
      <c r="F63" s="92">
        <v>32512.383522033691</v>
      </c>
      <c r="G63" s="86">
        <v>0.2026510516305263</v>
      </c>
      <c r="H63" s="92">
        <v>24462.214839935303</v>
      </c>
      <c r="I63" s="86">
        <v>0.1524740122226102</v>
      </c>
      <c r="J63" s="92">
        <v>70455.46475982666</v>
      </c>
      <c r="K63" s="86">
        <v>0.43915187014880719</v>
      </c>
      <c r="L63" s="85">
        <v>160435.30620956421</v>
      </c>
      <c r="O63" s="21"/>
      <c r="P63" s="21"/>
      <c r="Q63" s="21"/>
      <c r="R63" s="21"/>
      <c r="S63" s="21"/>
      <c r="T63" s="21"/>
    </row>
    <row r="64" spans="1:20">
      <c r="A64" s="90" t="s">
        <v>218</v>
      </c>
      <c r="B64" s="89">
        <v>1690.9432678222656</v>
      </c>
      <c r="C64" s="63">
        <v>9.1570941133460298E-3</v>
      </c>
      <c r="D64" s="89">
        <v>28674.956859588623</v>
      </c>
      <c r="E64" s="63">
        <v>0.15528568205458562</v>
      </c>
      <c r="F64" s="89">
        <v>39972.639068603516</v>
      </c>
      <c r="G64" s="63">
        <v>0.21646688264203104</v>
      </c>
      <c r="H64" s="89">
        <v>42575.760555267334</v>
      </c>
      <c r="I64" s="63">
        <v>0.23056376507177279</v>
      </c>
      <c r="J64" s="89">
        <v>71745.074378967285</v>
      </c>
      <c r="K64" s="63">
        <v>0.38852657611826452</v>
      </c>
      <c r="L64" s="16">
        <v>184659.37413024902</v>
      </c>
      <c r="O64" s="21"/>
      <c r="P64" s="21"/>
      <c r="Q64" s="21"/>
      <c r="R64" s="21"/>
      <c r="S64" s="21"/>
      <c r="T64" s="21"/>
    </row>
    <row r="65" spans="1:20">
      <c r="A65" s="88" t="s">
        <v>263</v>
      </c>
      <c r="B65" s="87">
        <v>14130.520568847656</v>
      </c>
      <c r="C65" s="86">
        <v>4.4468727988402797E-2</v>
      </c>
      <c r="D65" s="87">
        <v>67979.149711608887</v>
      </c>
      <c r="E65" s="86">
        <v>0.21393028676331119</v>
      </c>
      <c r="F65" s="87">
        <v>51094.166465759277</v>
      </c>
      <c r="G65" s="86">
        <v>0.1607932686761101</v>
      </c>
      <c r="H65" s="87">
        <v>91932.055480957031</v>
      </c>
      <c r="I65" s="86">
        <v>0.28931004690726814</v>
      </c>
      <c r="J65" s="87">
        <v>92627.20125579834</v>
      </c>
      <c r="K65" s="86">
        <v>0.29149766966490775</v>
      </c>
      <c r="L65" s="85">
        <v>317763.09348297119</v>
      </c>
      <c r="O65" s="21"/>
      <c r="P65" s="21"/>
      <c r="Q65" s="21"/>
      <c r="R65" s="21"/>
      <c r="S65" s="21"/>
      <c r="T65" s="21"/>
    </row>
    <row r="66" spans="1:20">
      <c r="A66" s="90" t="s">
        <v>209</v>
      </c>
      <c r="B66" s="89">
        <v>1464.2320728302002</v>
      </c>
      <c r="C66" s="63">
        <v>1.1724266826358949E-2</v>
      </c>
      <c r="D66" s="89">
        <v>16266.105968475342</v>
      </c>
      <c r="E66" s="63">
        <v>0.13024449480307912</v>
      </c>
      <c r="F66" s="89">
        <v>18832.6910572052</v>
      </c>
      <c r="G66" s="63">
        <v>0.15079542315056421</v>
      </c>
      <c r="H66" s="89">
        <v>20813.50004196167</v>
      </c>
      <c r="I66" s="63">
        <v>0.1666559779767165</v>
      </c>
      <c r="J66" s="89">
        <v>67512.48051071167</v>
      </c>
      <c r="K66" s="63">
        <v>0.54057983724328118</v>
      </c>
      <c r="L66" s="16">
        <v>124889.00965118408</v>
      </c>
      <c r="O66" s="21"/>
      <c r="P66" s="21"/>
      <c r="Q66" s="21"/>
      <c r="R66" s="21"/>
      <c r="S66" s="21"/>
      <c r="T66" s="21"/>
    </row>
    <row r="67" spans="1:20" ht="16">
      <c r="A67" s="93" t="s">
        <v>210</v>
      </c>
      <c r="B67" s="92">
        <v>27.90516471862793</v>
      </c>
      <c r="C67" s="86">
        <v>6.5845471934548058E-4</v>
      </c>
      <c r="D67" s="92">
        <v>2396.8572945594788</v>
      </c>
      <c r="E67" s="86">
        <v>5.6556627173277224E-2</v>
      </c>
      <c r="F67" s="92">
        <v>5691.5457725524902</v>
      </c>
      <c r="G67" s="86">
        <v>0.13429862221190547</v>
      </c>
      <c r="H67" s="92">
        <v>12291.116575241089</v>
      </c>
      <c r="I67" s="86">
        <v>0.29002314792252148</v>
      </c>
      <c r="J67" s="92">
        <v>21972.353025436401</v>
      </c>
      <c r="K67" s="86">
        <v>0.51846314797295034</v>
      </c>
      <c r="L67" s="85">
        <v>42379.777832508087</v>
      </c>
      <c r="O67" s="21"/>
      <c r="P67" s="21"/>
      <c r="Q67" s="21"/>
      <c r="R67" s="21"/>
      <c r="S67" s="21"/>
      <c r="T67" s="22"/>
    </row>
    <row r="68" spans="1:20">
      <c r="A68" s="90" t="s">
        <v>219</v>
      </c>
      <c r="B68" s="89">
        <v>2183.9616241455078</v>
      </c>
      <c r="C68" s="63">
        <v>2.1030044393273151E-2</v>
      </c>
      <c r="D68" s="89">
        <v>29927.14282989502</v>
      </c>
      <c r="E68" s="63">
        <v>0.288177747868058</v>
      </c>
      <c r="F68" s="89">
        <v>33489.243015289307</v>
      </c>
      <c r="G68" s="63">
        <v>0.32247831624981144</v>
      </c>
      <c r="H68" s="89">
        <v>12586.506530761719</v>
      </c>
      <c r="I68" s="63">
        <v>0.12119937830945418</v>
      </c>
      <c r="J68" s="89">
        <v>25662.742477416992</v>
      </c>
      <c r="K68" s="63">
        <v>0.24711451317940322</v>
      </c>
      <c r="L68" s="16">
        <v>103849.59647750854</v>
      </c>
      <c r="P68" s="21"/>
      <c r="Q68" s="21"/>
      <c r="R68" s="21"/>
      <c r="S68" s="21"/>
      <c r="T68" s="21"/>
    </row>
    <row r="69" spans="1:20">
      <c r="A69" s="88" t="s">
        <v>227</v>
      </c>
      <c r="B69" s="87">
        <v>20289.110042572021</v>
      </c>
      <c r="C69" s="86">
        <v>9.8646476387718576E-2</v>
      </c>
      <c r="D69" s="87">
        <v>43144.240953445435</v>
      </c>
      <c r="E69" s="86">
        <v>0.20976905036986854</v>
      </c>
      <c r="F69" s="87">
        <v>29861.217908859253</v>
      </c>
      <c r="G69" s="86">
        <v>0.14518645328325996</v>
      </c>
      <c r="H69" s="87">
        <v>54508.717582702637</v>
      </c>
      <c r="I69" s="86">
        <v>0.26502359692782512</v>
      </c>
      <c r="J69" s="87">
        <v>57871.673080444336</v>
      </c>
      <c r="K69" s="86">
        <v>0.28137442303132781</v>
      </c>
      <c r="L69" s="16">
        <v>205674.95956802368</v>
      </c>
      <c r="O69" s="21"/>
      <c r="P69" s="21"/>
      <c r="Q69" s="21"/>
      <c r="R69" s="21"/>
      <c r="S69" s="21"/>
      <c r="T69" s="21"/>
    </row>
    <row r="70" spans="1:20">
      <c r="A70" s="90" t="s">
        <v>220</v>
      </c>
      <c r="B70" s="89">
        <v>3222.0803718566895</v>
      </c>
      <c r="C70" s="63">
        <v>2.7870042917838258E-2</v>
      </c>
      <c r="D70" s="89">
        <v>6817.7621803283691</v>
      </c>
      <c r="E70" s="63">
        <v>5.8971627842999516E-2</v>
      </c>
      <c r="F70" s="89">
        <v>32347.210569381714</v>
      </c>
      <c r="G70" s="63">
        <v>0.2797938110778812</v>
      </c>
      <c r="H70" s="89">
        <v>39487.432258605957</v>
      </c>
      <c r="I70" s="63">
        <v>0.34155461836863432</v>
      </c>
      <c r="J70" s="89">
        <v>33736.401239395142</v>
      </c>
      <c r="K70" s="63">
        <v>0.29180989979264671</v>
      </c>
      <c r="L70" s="85">
        <v>115610.88661956787</v>
      </c>
      <c r="O70" s="21"/>
      <c r="P70" s="21"/>
      <c r="Q70" s="21"/>
      <c r="R70" s="21"/>
      <c r="S70" s="21"/>
      <c r="T70" s="21"/>
    </row>
    <row r="71" spans="1:20" ht="16">
      <c r="A71" s="93" t="s">
        <v>221</v>
      </c>
      <c r="B71" s="92">
        <v>1083.6793098449707</v>
      </c>
      <c r="C71" s="86">
        <v>1.1128272759534846E-2</v>
      </c>
      <c r="D71" s="92">
        <v>16455.025150299072</v>
      </c>
      <c r="E71" s="86">
        <v>0.16897619662382429</v>
      </c>
      <c r="F71" s="92">
        <v>32538.256549835205</v>
      </c>
      <c r="G71" s="86">
        <v>0.33413445353873927</v>
      </c>
      <c r="H71" s="92">
        <v>29874.436609268188</v>
      </c>
      <c r="I71" s="86">
        <v>0.30677976049291705</v>
      </c>
      <c r="J71" s="92">
        <v>17429.331022262573</v>
      </c>
      <c r="K71" s="86">
        <v>0.17898131658498453</v>
      </c>
      <c r="L71" s="16">
        <v>97380.72864151001</v>
      </c>
      <c r="O71" s="21"/>
      <c r="P71" s="21"/>
      <c r="Q71" s="21"/>
      <c r="R71" s="21"/>
      <c r="S71" s="21"/>
    </row>
    <row r="72" spans="1:20">
      <c r="A72" s="90" t="s">
        <v>222</v>
      </c>
      <c r="B72" s="89">
        <v>722.06198120117188</v>
      </c>
      <c r="C72" s="63">
        <v>4.0282292964547708E-3</v>
      </c>
      <c r="D72" s="89">
        <v>43072.190498352051</v>
      </c>
      <c r="E72" s="63">
        <v>0.24029053480881557</v>
      </c>
      <c r="F72" s="89">
        <v>68527.670059204102</v>
      </c>
      <c r="G72" s="63">
        <v>0.38230120867333706</v>
      </c>
      <c r="H72" s="89">
        <v>45763.507976531982</v>
      </c>
      <c r="I72" s="63">
        <v>0.25530481916932218</v>
      </c>
      <c r="J72" s="89">
        <v>21165.036144256592</v>
      </c>
      <c r="K72" s="63">
        <v>0.1180752080520704</v>
      </c>
      <c r="L72" s="85">
        <v>179250.4666595459</v>
      </c>
      <c r="O72" s="21"/>
      <c r="P72" s="21"/>
      <c r="Q72" s="21"/>
      <c r="R72" s="21"/>
      <c r="S72" s="21"/>
      <c r="T72" s="21"/>
    </row>
    <row r="73" spans="1:20">
      <c r="A73" s="88" t="s">
        <v>223</v>
      </c>
      <c r="B73" s="87">
        <v>5146.1442565917969</v>
      </c>
      <c r="C73" s="86">
        <v>2.1057006247260798E-2</v>
      </c>
      <c r="D73" s="87">
        <v>44847.759826660156</v>
      </c>
      <c r="E73" s="86">
        <v>0.18350817850393256</v>
      </c>
      <c r="F73" s="87">
        <v>45707.706726074219</v>
      </c>
      <c r="G73" s="86">
        <v>0.18702691142908906</v>
      </c>
      <c r="H73" s="87">
        <v>59514.659152984619</v>
      </c>
      <c r="I73" s="86">
        <v>0.24352223472607576</v>
      </c>
      <c r="J73" s="87">
        <v>89174.798557281494</v>
      </c>
      <c r="K73" s="86">
        <v>0.36488566909364184</v>
      </c>
      <c r="L73" s="16">
        <v>244391.06851959229</v>
      </c>
      <c r="O73" s="21"/>
      <c r="P73" s="21"/>
      <c r="Q73" s="21"/>
      <c r="R73" s="21"/>
      <c r="S73" s="21"/>
      <c r="T73" s="21"/>
    </row>
    <row r="74" spans="1:20">
      <c r="A74" s="82" t="s">
        <v>261</v>
      </c>
      <c r="B74" s="81">
        <v>353361.31552124023</v>
      </c>
      <c r="C74" s="80">
        <v>2.9238930723433348E-2</v>
      </c>
      <c r="D74" s="81">
        <v>2996687.6216511726</v>
      </c>
      <c r="E74" s="80">
        <v>0.24796133000575191</v>
      </c>
      <c r="F74" s="81">
        <v>2731942.0286846161</v>
      </c>
      <c r="G74" s="80">
        <v>0.22605491945069461</v>
      </c>
      <c r="H74" s="81">
        <v>2956995.0475711823</v>
      </c>
      <c r="I74" s="80">
        <v>0.24467696249640064</v>
      </c>
      <c r="J74" s="81">
        <v>3046316.2455234528</v>
      </c>
      <c r="K74" s="80">
        <v>0.2520678573237195</v>
      </c>
      <c r="L74" s="144">
        <v>12085302.258951664</v>
      </c>
      <c r="O74" s="21"/>
      <c r="R74" s="22"/>
      <c r="T74" s="22"/>
    </row>
    <row r="75" spans="1:20">
      <c r="A75" s="4" t="s">
        <v>30</v>
      </c>
    </row>
    <row r="76" spans="1:20">
      <c r="A76" s="4" t="s">
        <v>275</v>
      </c>
    </row>
    <row r="78" spans="1:20">
      <c r="B78" s="4"/>
      <c r="C78" s="4"/>
      <c r="D78" s="4"/>
      <c r="E78" s="4"/>
    </row>
    <row r="79" spans="1:20">
      <c r="B79" s="4"/>
      <c r="C79" s="4"/>
      <c r="D79" s="4"/>
      <c r="E79" s="4"/>
    </row>
    <row r="80" spans="1:20">
      <c r="B80" s="4"/>
      <c r="C80" s="4"/>
      <c r="D80" s="4"/>
      <c r="E80" s="4"/>
    </row>
    <row r="81" spans="2:8">
      <c r="B81" s="4"/>
      <c r="C81" s="4"/>
      <c r="D81" s="4"/>
      <c r="E81" s="4"/>
    </row>
    <row r="82" spans="2:8">
      <c r="B82" s="4"/>
      <c r="C82" s="4"/>
      <c r="D82" s="4"/>
      <c r="E82" s="4"/>
    </row>
    <row r="87" spans="2:8">
      <c r="C87" s="27"/>
      <c r="D87" s="27"/>
      <c r="G87" s="22"/>
    </row>
    <row r="88" spans="2:8">
      <c r="C88" s="26"/>
      <c r="D88" s="26"/>
      <c r="E88" s="26"/>
      <c r="F88" s="21"/>
      <c r="G88" s="21"/>
      <c r="H88" s="22"/>
    </row>
    <row r="90" spans="2:8">
      <c r="C90" s="26"/>
      <c r="H90" s="22"/>
    </row>
  </sheetData>
  <mergeCells count="44">
    <mergeCell ref="L19:L20"/>
    <mergeCell ref="A6:L6"/>
    <mergeCell ref="A11:A13"/>
    <mergeCell ref="B11:L11"/>
    <mergeCell ref="B12:C12"/>
    <mergeCell ref="D12:E12"/>
    <mergeCell ref="L12:L13"/>
    <mergeCell ref="D19:E19"/>
    <mergeCell ref="F19:G19"/>
    <mergeCell ref="H19:I19"/>
    <mergeCell ref="F12:G12"/>
    <mergeCell ref="H12:I12"/>
    <mergeCell ref="J12:K12"/>
    <mergeCell ref="J19:K19"/>
    <mergeCell ref="A19:A20"/>
    <mergeCell ref="B19:C19"/>
    <mergeCell ref="A26:A27"/>
    <mergeCell ref="B26:C26"/>
    <mergeCell ref="D26:E26"/>
    <mergeCell ref="F26:G26"/>
    <mergeCell ref="H26:I26"/>
    <mergeCell ref="L26:L27"/>
    <mergeCell ref="L35:L36"/>
    <mergeCell ref="J26:K26"/>
    <mergeCell ref="D35:E35"/>
    <mergeCell ref="F35:G35"/>
    <mergeCell ref="H35:I35"/>
    <mergeCell ref="J35:K35"/>
    <mergeCell ref="A35:A36"/>
    <mergeCell ref="B35:C35"/>
    <mergeCell ref="L49:L50"/>
    <mergeCell ref="A43:A44"/>
    <mergeCell ref="B43:C43"/>
    <mergeCell ref="D43:E43"/>
    <mergeCell ref="F43:G43"/>
    <mergeCell ref="H43:I43"/>
    <mergeCell ref="J43:K43"/>
    <mergeCell ref="L43:L44"/>
    <mergeCell ref="A49:A50"/>
    <mergeCell ref="B49:C49"/>
    <mergeCell ref="D49:E49"/>
    <mergeCell ref="F49:G49"/>
    <mergeCell ref="H49:I49"/>
    <mergeCell ref="J49:K49"/>
  </mergeCells>
  <pageMargins left="0.75" right="0.75" top="1" bottom="1" header="0" footer="0"/>
  <pageSetup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6:N89"/>
  <sheetViews>
    <sheetView showGridLines="0" topLeftCell="A49" zoomScale="90" zoomScaleNormal="90" zoomScalePageLayoutView="90" workbookViewId="0">
      <selection activeCell="A11" sqref="A11:A13"/>
    </sheetView>
  </sheetViews>
  <sheetFormatPr baseColWidth="10" defaultRowHeight="15"/>
  <cols>
    <col min="1" max="1" width="24" style="4" customWidth="1"/>
    <col min="2" max="2" width="19.5" style="5" customWidth="1"/>
    <col min="3" max="3" width="12.33203125" style="5" customWidth="1"/>
    <col min="4" max="4" width="14.1640625" style="5" customWidth="1"/>
    <col min="5" max="5" width="12.1640625" style="5" customWidth="1"/>
    <col min="6" max="6" width="12.83203125" style="4" customWidth="1"/>
    <col min="7" max="7" width="14.5" style="4" customWidth="1"/>
    <col min="8" max="16384" width="10.83203125" style="4"/>
  </cols>
  <sheetData>
    <row r="6" spans="1:8" s="6" customFormat="1" ht="17">
      <c r="A6" s="440" t="s">
        <v>1</v>
      </c>
      <c r="B6" s="440"/>
      <c r="C6" s="440"/>
      <c r="D6" s="440"/>
      <c r="E6" s="440"/>
      <c r="F6" s="440"/>
      <c r="G6" s="440"/>
      <c r="H6" s="440"/>
    </row>
    <row r="7" spans="1:8" ht="15" customHeight="1">
      <c r="A7" s="106" t="s">
        <v>52</v>
      </c>
      <c r="B7" s="106"/>
      <c r="C7" s="106"/>
      <c r="D7" s="106"/>
      <c r="E7" s="106"/>
      <c r="F7" s="106"/>
      <c r="G7" s="106"/>
      <c r="H7" s="106"/>
    </row>
    <row r="8" spans="1:8" ht="15" customHeight="1">
      <c r="A8" s="106" t="s">
        <v>268</v>
      </c>
      <c r="B8" s="106"/>
      <c r="C8" s="106"/>
      <c r="D8" s="106"/>
      <c r="E8" s="106"/>
      <c r="F8" s="106"/>
      <c r="G8" s="106"/>
      <c r="H8" s="106"/>
    </row>
    <row r="9" spans="1:8" ht="15" customHeight="1">
      <c r="A9" s="106" t="s">
        <v>3</v>
      </c>
      <c r="B9" s="106"/>
      <c r="C9" s="106"/>
      <c r="D9" s="106"/>
      <c r="E9" s="106"/>
      <c r="F9" s="106"/>
      <c r="G9" s="106"/>
      <c r="H9" s="106"/>
    </row>
    <row r="10" spans="1:8" ht="15" customHeight="1">
      <c r="A10" s="107" t="s">
        <v>276</v>
      </c>
      <c r="B10" s="107"/>
      <c r="C10" s="107"/>
      <c r="D10" s="107"/>
      <c r="E10" s="107"/>
      <c r="F10" s="107"/>
      <c r="G10" s="107"/>
      <c r="H10" s="106"/>
    </row>
    <row r="11" spans="1:8">
      <c r="A11" s="441" t="s">
        <v>13</v>
      </c>
      <c r="B11" s="444"/>
      <c r="C11" s="444"/>
      <c r="D11" s="444"/>
      <c r="E11" s="444"/>
      <c r="F11" s="444"/>
      <c r="G11" s="444"/>
      <c r="H11" s="444"/>
    </row>
    <row r="12" spans="1:8" ht="20.25" customHeight="1">
      <c r="A12" s="442"/>
      <c r="B12" s="438" t="s">
        <v>43</v>
      </c>
      <c r="C12" s="439"/>
      <c r="D12" s="438" t="s">
        <v>51</v>
      </c>
      <c r="E12" s="439"/>
      <c r="F12" s="438" t="s">
        <v>42</v>
      </c>
      <c r="G12" s="439"/>
      <c r="H12" s="445" t="s">
        <v>11</v>
      </c>
    </row>
    <row r="13" spans="1:8" ht="17.25" customHeight="1">
      <c r="A13" s="443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435"/>
    </row>
    <row r="14" spans="1:8" ht="32">
      <c r="A14" s="105" t="s">
        <v>3</v>
      </c>
      <c r="B14" s="104">
        <v>128004.64935453124</v>
      </c>
      <c r="C14" s="103">
        <v>1.0609103941269623E-2</v>
      </c>
      <c r="D14" s="104">
        <v>529715.47826982825</v>
      </c>
      <c r="E14" s="103">
        <v>4.390314411704626E-2</v>
      </c>
      <c r="F14" s="104">
        <v>11407827.543804388</v>
      </c>
      <c r="G14" s="103">
        <v>0.94548775194168411</v>
      </c>
      <c r="H14" s="102">
        <v>12065547.671428747</v>
      </c>
    </row>
    <row r="15" spans="1:8">
      <c r="A15" s="13" t="s">
        <v>4</v>
      </c>
      <c r="B15" s="15">
        <v>55051.36157762428</v>
      </c>
      <c r="C15" s="63">
        <v>1.1960325455925807E-2</v>
      </c>
      <c r="D15" s="15">
        <v>268241.26047867467</v>
      </c>
      <c r="E15" s="63">
        <v>5.8277446444425771E-2</v>
      </c>
      <c r="F15" s="15">
        <v>4279538.7791869501</v>
      </c>
      <c r="G15" s="63">
        <v>0.92976222809964848</v>
      </c>
      <c r="H15" s="16">
        <v>4602831.401243249</v>
      </c>
    </row>
    <row r="16" spans="1:8">
      <c r="A16" s="101" t="s">
        <v>5</v>
      </c>
      <c r="B16" s="100">
        <v>72953.28777690696</v>
      </c>
      <c r="C16" s="99">
        <v>9.7757016528103348E-3</v>
      </c>
      <c r="D16" s="100">
        <v>261474.21779115358</v>
      </c>
      <c r="E16" s="99">
        <v>3.5037405727962129E-2</v>
      </c>
      <c r="F16" s="100">
        <v>7128288.7646174375</v>
      </c>
      <c r="G16" s="99">
        <v>0.95518689261922751</v>
      </c>
      <c r="H16" s="98">
        <v>7462716.2701854985</v>
      </c>
    </row>
    <row r="17" spans="1:8">
      <c r="A17" s="4" t="s">
        <v>30</v>
      </c>
      <c r="B17" s="9"/>
      <c r="C17" s="9"/>
      <c r="D17" s="9"/>
      <c r="E17" s="9"/>
      <c r="F17" s="9"/>
      <c r="G17" s="9"/>
    </row>
    <row r="18" spans="1:8">
      <c r="B18" s="9"/>
      <c r="C18" s="9"/>
      <c r="D18" s="9"/>
      <c r="E18" s="9"/>
      <c r="F18" s="9"/>
      <c r="G18" s="9"/>
    </row>
    <row r="19" spans="1:8">
      <c r="A19" s="436" t="s">
        <v>14</v>
      </c>
      <c r="B19" s="438" t="s">
        <v>43</v>
      </c>
      <c r="C19" s="439"/>
      <c r="D19" s="438" t="s">
        <v>51</v>
      </c>
      <c r="E19" s="439"/>
      <c r="F19" s="438" t="s">
        <v>42</v>
      </c>
      <c r="G19" s="439"/>
      <c r="H19" s="434" t="s">
        <v>11</v>
      </c>
    </row>
    <row r="20" spans="1:8">
      <c r="A20" s="437"/>
      <c r="B20" s="11" t="s">
        <v>29</v>
      </c>
      <c r="C20" s="12" t="s">
        <v>12</v>
      </c>
      <c r="D20" s="11" t="s">
        <v>29</v>
      </c>
      <c r="E20" s="12" t="s">
        <v>12</v>
      </c>
      <c r="F20" s="11" t="s">
        <v>29</v>
      </c>
      <c r="G20" s="12" t="s">
        <v>12</v>
      </c>
      <c r="H20" s="435"/>
    </row>
    <row r="21" spans="1:8" ht="16">
      <c r="A21" s="97" t="s">
        <v>15</v>
      </c>
      <c r="B21" s="96">
        <v>15216.545857957151</v>
      </c>
      <c r="C21" s="103">
        <v>2.7194226429251196E-2</v>
      </c>
      <c r="D21" s="96">
        <v>31592.461910299775</v>
      </c>
      <c r="E21" s="103">
        <v>5.6460419510839369E-2</v>
      </c>
      <c r="F21" s="96">
        <v>512741.59748777736</v>
      </c>
      <c r="G21" s="103">
        <v>0.91634535405990947</v>
      </c>
      <c r="H21" s="72">
        <v>559550.60525603429</v>
      </c>
    </row>
    <row r="22" spans="1:8">
      <c r="A22" s="13" t="s">
        <v>16</v>
      </c>
      <c r="B22" s="15">
        <v>89689.945298361054</v>
      </c>
      <c r="C22" s="63">
        <v>1.2621368677833329E-2</v>
      </c>
      <c r="D22" s="15">
        <v>382692.97949938057</v>
      </c>
      <c r="E22" s="63">
        <v>5.3853407632398868E-2</v>
      </c>
      <c r="F22" s="15">
        <v>6633815.1102760462</v>
      </c>
      <c r="G22" s="63">
        <v>0.93352522368976776</v>
      </c>
      <c r="H22" s="16">
        <v>7106198.0350737879</v>
      </c>
    </row>
    <row r="23" spans="1:8">
      <c r="A23" s="101" t="s">
        <v>17</v>
      </c>
      <c r="B23" s="100">
        <v>23098.158198213012</v>
      </c>
      <c r="C23" s="99">
        <v>5.2498211929565813E-3</v>
      </c>
      <c r="D23" s="100">
        <v>115430.03686014809</v>
      </c>
      <c r="E23" s="99">
        <v>2.6235297577061664E-2</v>
      </c>
      <c r="F23" s="100">
        <v>4261270.8360405723</v>
      </c>
      <c r="G23" s="99">
        <v>0.96851488122998186</v>
      </c>
      <c r="H23" s="98">
        <v>4399799.031098933</v>
      </c>
    </row>
    <row r="24" spans="1:8">
      <c r="A24" s="4" t="s">
        <v>30</v>
      </c>
      <c r="F24" s="5"/>
      <c r="G24" s="5"/>
    </row>
    <row r="25" spans="1:8">
      <c r="F25" s="5"/>
      <c r="G25" s="5"/>
    </row>
    <row r="26" spans="1:8">
      <c r="A26" s="436" t="s">
        <v>18</v>
      </c>
      <c r="B26" s="438" t="s">
        <v>43</v>
      </c>
      <c r="C26" s="439"/>
      <c r="D26" s="438" t="s">
        <v>51</v>
      </c>
      <c r="E26" s="439"/>
      <c r="F26" s="438" t="s">
        <v>42</v>
      </c>
      <c r="G26" s="439"/>
      <c r="H26" s="434" t="s">
        <v>11</v>
      </c>
    </row>
    <row r="27" spans="1:8">
      <c r="A27" s="437"/>
      <c r="B27" s="11" t="s">
        <v>29</v>
      </c>
      <c r="C27" s="12" t="s">
        <v>12</v>
      </c>
      <c r="D27" s="11" t="s">
        <v>29</v>
      </c>
      <c r="E27" s="12" t="s">
        <v>12</v>
      </c>
      <c r="F27" s="11" t="s">
        <v>29</v>
      </c>
      <c r="G27" s="12" t="s">
        <v>12</v>
      </c>
      <c r="H27" s="435"/>
    </row>
    <row r="28" spans="1:8" ht="16">
      <c r="A28" s="97" t="s">
        <v>19</v>
      </c>
      <c r="B28" s="96">
        <v>861.81658728086143</v>
      </c>
      <c r="C28" s="73">
        <v>6.4385987382838854E-4</v>
      </c>
      <c r="D28" s="96">
        <v>12540.081917017878</v>
      </c>
      <c r="E28" s="73">
        <v>9.3686472041150173E-3</v>
      </c>
      <c r="F28" s="96">
        <v>1325113.8598337742</v>
      </c>
      <c r="G28" s="73">
        <v>0.98998749292205668</v>
      </c>
      <c r="H28" s="109">
        <v>1338515.7583380728</v>
      </c>
    </row>
    <row r="29" spans="1:8">
      <c r="A29" s="13" t="s">
        <v>20</v>
      </c>
      <c r="B29" s="15">
        <v>3095.3001787585031</v>
      </c>
      <c r="C29" s="63">
        <v>9.23588051230774E-4</v>
      </c>
      <c r="D29" s="15">
        <v>99251.994520846434</v>
      </c>
      <c r="E29" s="63">
        <v>2.9615207219431363E-2</v>
      </c>
      <c r="F29" s="15">
        <v>3249038.8288364285</v>
      </c>
      <c r="G29" s="63">
        <v>0.96946120472933783</v>
      </c>
      <c r="H29" s="23">
        <v>3351386.1235360336</v>
      </c>
    </row>
    <row r="30" spans="1:8">
      <c r="A30" s="95" t="s">
        <v>21</v>
      </c>
      <c r="B30" s="87">
        <v>66927.788409746863</v>
      </c>
      <c r="C30" s="94">
        <v>1.6857566911163333E-2</v>
      </c>
      <c r="D30" s="87">
        <v>173711.96670495835</v>
      </c>
      <c r="E30" s="94">
        <v>4.375403956381365E-2</v>
      </c>
      <c r="F30" s="87">
        <v>3729552.904504891</v>
      </c>
      <c r="G30" s="94">
        <v>0.93938839352502301</v>
      </c>
      <c r="H30" s="109">
        <v>3970192.6596195963</v>
      </c>
    </row>
    <row r="31" spans="1:8">
      <c r="A31" s="13" t="s">
        <v>22</v>
      </c>
      <c r="B31" s="15">
        <v>13581.950295904717</v>
      </c>
      <c r="C31" s="63">
        <v>9.9122659081942524E-3</v>
      </c>
      <c r="D31" s="15">
        <v>50942.582081367291</v>
      </c>
      <c r="E31" s="63">
        <v>3.717849120628728E-2</v>
      </c>
      <c r="F31" s="15">
        <v>1305691.9672302313</v>
      </c>
      <c r="G31" s="63">
        <v>0.95290924288551859</v>
      </c>
      <c r="H31" s="23">
        <v>1370216.4996075032</v>
      </c>
    </row>
    <row r="32" spans="1:8">
      <c r="A32" s="101" t="s">
        <v>23</v>
      </c>
      <c r="B32" s="100">
        <v>43537.793882840248</v>
      </c>
      <c r="C32" s="99">
        <v>2.1417682453969914E-2</v>
      </c>
      <c r="D32" s="100">
        <v>193268.85304563836</v>
      </c>
      <c r="E32" s="99">
        <v>9.5075348418283717E-2</v>
      </c>
      <c r="F32" s="100">
        <v>1795990.0376059033</v>
      </c>
      <c r="G32" s="99">
        <v>0.88350696912774629</v>
      </c>
      <c r="H32" s="98">
        <v>2032796.6845343821</v>
      </c>
    </row>
    <row r="33" spans="1:8">
      <c r="A33" s="4" t="s">
        <v>30</v>
      </c>
      <c r="F33" s="5"/>
      <c r="G33" s="5"/>
    </row>
    <row r="34" spans="1:8">
      <c r="F34" s="5"/>
      <c r="G34" s="5"/>
    </row>
    <row r="35" spans="1:8">
      <c r="A35" s="436" t="s">
        <v>24</v>
      </c>
      <c r="B35" s="438" t="s">
        <v>43</v>
      </c>
      <c r="C35" s="439"/>
      <c r="D35" s="438" t="s">
        <v>51</v>
      </c>
      <c r="E35" s="439"/>
      <c r="F35" s="438" t="s">
        <v>42</v>
      </c>
      <c r="G35" s="439"/>
      <c r="H35" s="434" t="s">
        <v>11</v>
      </c>
    </row>
    <row r="36" spans="1:8">
      <c r="A36" s="437"/>
      <c r="B36" s="11" t="s">
        <v>29</v>
      </c>
      <c r="C36" s="12" t="s">
        <v>12</v>
      </c>
      <c r="D36" s="11" t="s">
        <v>29</v>
      </c>
      <c r="E36" s="12" t="s">
        <v>12</v>
      </c>
      <c r="F36" s="11" t="s">
        <v>29</v>
      </c>
      <c r="G36" s="12" t="s">
        <v>12</v>
      </c>
      <c r="H36" s="435"/>
    </row>
    <row r="37" spans="1:8" ht="16">
      <c r="A37" s="97" t="s">
        <v>25</v>
      </c>
      <c r="B37" s="96">
        <v>13225.223758812757</v>
      </c>
      <c r="C37" s="73">
        <v>1.0390389474632399E-2</v>
      </c>
      <c r="D37" s="96">
        <v>48262.643165562557</v>
      </c>
      <c r="E37" s="73">
        <v>3.7917517972521457E-2</v>
      </c>
      <c r="F37" s="96">
        <v>1211344.4740674095</v>
      </c>
      <c r="G37" s="73">
        <v>0.95169209255284615</v>
      </c>
      <c r="H37" s="109">
        <v>1272832.3409917848</v>
      </c>
    </row>
    <row r="38" spans="1:8">
      <c r="A38" s="13" t="s">
        <v>26</v>
      </c>
      <c r="B38" s="15">
        <v>30012.338419405431</v>
      </c>
      <c r="C38" s="63">
        <v>1.1752585495497143E-2</v>
      </c>
      <c r="D38" s="15">
        <v>155675.99415330403</v>
      </c>
      <c r="E38" s="63">
        <v>6.0961442101433713E-2</v>
      </c>
      <c r="F38" s="15">
        <v>2367991.317824583</v>
      </c>
      <c r="G38" s="63">
        <v>0.9272859724030692</v>
      </c>
      <c r="H38" s="23">
        <v>2553679.6503972923</v>
      </c>
    </row>
    <row r="39" spans="1:8">
      <c r="A39" s="95" t="s">
        <v>27</v>
      </c>
      <c r="B39" s="87">
        <v>30287.323304405043</v>
      </c>
      <c r="C39" s="94">
        <v>1.085315323724304E-2</v>
      </c>
      <c r="D39" s="87">
        <v>110781.75893802411</v>
      </c>
      <c r="E39" s="94">
        <v>3.9697512836032796E-2</v>
      </c>
      <c r="F39" s="87">
        <v>2649578.2662602025</v>
      </c>
      <c r="G39" s="94">
        <v>0.94944933392672415</v>
      </c>
      <c r="H39" s="109">
        <v>2790647.3485026318</v>
      </c>
    </row>
    <row r="40" spans="1:8">
      <c r="A40" s="14" t="s">
        <v>28</v>
      </c>
      <c r="B40" s="19">
        <v>54479.763871907977</v>
      </c>
      <c r="C40" s="64">
        <v>9.9992439152256397E-3</v>
      </c>
      <c r="D40" s="19">
        <v>214995.08201293755</v>
      </c>
      <c r="E40" s="64">
        <v>3.9460308063666613E-2</v>
      </c>
      <c r="F40" s="19">
        <v>5178913.4856521795</v>
      </c>
      <c r="G40" s="64">
        <v>0.95054044802110771</v>
      </c>
      <c r="H40" s="17">
        <v>5448388.331537025</v>
      </c>
    </row>
    <row r="41" spans="1:8">
      <c r="A41" s="4" t="s">
        <v>30</v>
      </c>
    </row>
    <row r="43" spans="1:8">
      <c r="A43" s="436" t="s">
        <v>269</v>
      </c>
      <c r="B43" s="438" t="s">
        <v>43</v>
      </c>
      <c r="C43" s="439"/>
      <c r="D43" s="438" t="s">
        <v>51</v>
      </c>
      <c r="E43" s="439"/>
      <c r="F43" s="438" t="s">
        <v>42</v>
      </c>
      <c r="G43" s="439"/>
      <c r="H43" s="434" t="s">
        <v>11</v>
      </c>
    </row>
    <row r="44" spans="1:8">
      <c r="A44" s="437"/>
      <c r="B44" s="77" t="s">
        <v>29</v>
      </c>
      <c r="C44" s="76" t="s">
        <v>12</v>
      </c>
      <c r="D44" s="77" t="s">
        <v>29</v>
      </c>
      <c r="E44" s="76" t="s">
        <v>12</v>
      </c>
      <c r="F44" s="77" t="s">
        <v>29</v>
      </c>
      <c r="G44" s="76" t="s">
        <v>12</v>
      </c>
      <c r="H44" s="435"/>
    </row>
    <row r="45" spans="1:8" ht="16">
      <c r="A45" s="75" t="s">
        <v>242</v>
      </c>
      <c r="B45" s="74">
        <v>110730.22179382188</v>
      </c>
      <c r="C45" s="73">
        <v>1.1656598954453624E-2</v>
      </c>
      <c r="D45" s="74">
        <v>458575.65471124911</v>
      </c>
      <c r="E45" s="73">
        <v>4.8274377226464445E-2</v>
      </c>
      <c r="F45" s="74">
        <v>8930053.4328855388</v>
      </c>
      <c r="G45" s="73">
        <v>0.94006902381908186</v>
      </c>
      <c r="H45" s="72">
        <v>9499359.3093906101</v>
      </c>
    </row>
    <row r="46" spans="1:8">
      <c r="A46" s="71" t="s">
        <v>260</v>
      </c>
      <c r="B46" s="19">
        <v>17274.427560709311</v>
      </c>
      <c r="C46" s="64">
        <v>6.7315508932435722E-3</v>
      </c>
      <c r="D46" s="19">
        <v>71139.82355857949</v>
      </c>
      <c r="E46" s="64">
        <v>2.7721980432518736E-2</v>
      </c>
      <c r="F46" s="19">
        <v>2477774.1109188828</v>
      </c>
      <c r="G46" s="64">
        <v>0.96554646867423777</v>
      </c>
      <c r="H46" s="17">
        <v>2566188.3620381714</v>
      </c>
    </row>
    <row r="47" spans="1:8">
      <c r="A47" s="4" t="s">
        <v>30</v>
      </c>
    </row>
    <row r="49" spans="1:14">
      <c r="A49" s="436" t="s">
        <v>240</v>
      </c>
      <c r="B49" s="438" t="s">
        <v>43</v>
      </c>
      <c r="C49" s="439"/>
      <c r="D49" s="438" t="s">
        <v>51</v>
      </c>
      <c r="E49" s="439"/>
      <c r="F49" s="438" t="s">
        <v>42</v>
      </c>
      <c r="G49" s="439"/>
      <c r="H49" s="434" t="s">
        <v>11</v>
      </c>
    </row>
    <row r="50" spans="1:14">
      <c r="A50" s="437"/>
      <c r="B50" s="77" t="s">
        <v>29</v>
      </c>
      <c r="C50" s="76" t="s">
        <v>12</v>
      </c>
      <c r="D50" s="77" t="s">
        <v>29</v>
      </c>
      <c r="E50" s="76" t="s">
        <v>12</v>
      </c>
      <c r="F50" s="77" t="s">
        <v>29</v>
      </c>
      <c r="G50" s="76" t="s">
        <v>12</v>
      </c>
      <c r="H50" s="435"/>
      <c r="K50" s="21"/>
      <c r="L50" s="21"/>
    </row>
    <row r="51" spans="1:14" ht="16">
      <c r="A51" s="75" t="s">
        <v>211</v>
      </c>
      <c r="B51" s="74">
        <v>1458.8696670532227</v>
      </c>
      <c r="C51" s="73">
        <v>9.6266182391102403E-3</v>
      </c>
      <c r="D51" s="74">
        <v>3967.7446212768555</v>
      </c>
      <c r="E51" s="73">
        <v>2.6181888349538121E-2</v>
      </c>
      <c r="F51" s="74">
        <v>146118.78107452393</v>
      </c>
      <c r="G51" s="73">
        <v>0.96419149341135169</v>
      </c>
      <c r="H51" s="72">
        <v>151545.395362854</v>
      </c>
      <c r="K51" s="21"/>
      <c r="L51" s="21"/>
      <c r="M51" s="21"/>
      <c r="N51" s="21"/>
    </row>
    <row r="52" spans="1:14">
      <c r="A52" s="90" t="s">
        <v>225</v>
      </c>
      <c r="B52" s="89">
        <v>8116.3836822509766</v>
      </c>
      <c r="C52" s="63">
        <v>1.0937335104894778E-2</v>
      </c>
      <c r="D52" s="89">
        <v>37687.941314697266</v>
      </c>
      <c r="E52" s="63">
        <v>5.0786860221242354E-2</v>
      </c>
      <c r="F52" s="89">
        <v>696276.22793579102</v>
      </c>
      <c r="G52" s="63">
        <v>0.93827580467386285</v>
      </c>
      <c r="H52" s="16">
        <v>742080.55293273926</v>
      </c>
      <c r="K52" s="21"/>
      <c r="L52" s="22"/>
    </row>
    <row r="53" spans="1:14">
      <c r="A53" s="88" t="s">
        <v>265</v>
      </c>
      <c r="B53" s="87">
        <v>66969.941284179688</v>
      </c>
      <c r="C53" s="86">
        <v>1.5898923479457615E-2</v>
      </c>
      <c r="D53" s="87">
        <v>320283.57830810547</v>
      </c>
      <c r="E53" s="86">
        <v>7.6036562159124396E-2</v>
      </c>
      <c r="F53" s="87">
        <v>3824977.6651611328</v>
      </c>
      <c r="G53" s="86">
        <v>0.908064514361418</v>
      </c>
      <c r="H53" s="85">
        <v>4212231.184753418</v>
      </c>
      <c r="K53" s="21"/>
      <c r="L53" s="21"/>
      <c r="M53" s="21"/>
      <c r="N53" s="21"/>
    </row>
    <row r="54" spans="1:14">
      <c r="A54" s="90" t="s">
        <v>224</v>
      </c>
      <c r="B54" s="89">
        <v>694.12599182128906</v>
      </c>
      <c r="C54" s="63">
        <v>1.3321192256484319E-3</v>
      </c>
      <c r="D54" s="89">
        <v>1377.0559539794922</v>
      </c>
      <c r="E54" s="63">
        <v>2.6427517953570775E-3</v>
      </c>
      <c r="F54" s="89">
        <v>518997.78730010986</v>
      </c>
      <c r="G54" s="63">
        <v>0.99602512897899453</v>
      </c>
      <c r="H54" s="16">
        <v>521068.96924591064</v>
      </c>
      <c r="M54" s="21"/>
      <c r="N54" s="21"/>
    </row>
    <row r="55" spans="1:14" ht="16">
      <c r="A55" s="93" t="s">
        <v>262</v>
      </c>
      <c r="B55" s="92">
        <v>25641.531219482422</v>
      </c>
      <c r="C55" s="86">
        <v>2.0308442217047362E-2</v>
      </c>
      <c r="D55" s="92">
        <v>16712.859771728516</v>
      </c>
      <c r="E55" s="86">
        <v>1.3236812733627965E-2</v>
      </c>
      <c r="F55" s="92">
        <v>1220250.1428985596</v>
      </c>
      <c r="G55" s="86">
        <v>0.96645474504932471</v>
      </c>
      <c r="H55" s="85">
        <v>1262604.5338897705</v>
      </c>
      <c r="K55" s="21"/>
      <c r="L55" s="21"/>
      <c r="M55" s="21"/>
      <c r="N55" s="21"/>
    </row>
    <row r="56" spans="1:14">
      <c r="A56" s="90" t="s">
        <v>213</v>
      </c>
      <c r="B56" s="89">
        <v>4896.3508148193359</v>
      </c>
      <c r="C56" s="63">
        <v>1.1658807088000064E-2</v>
      </c>
      <c r="D56" s="89">
        <v>27322.800384521484</v>
      </c>
      <c r="E56" s="63">
        <v>6.5058912409409086E-2</v>
      </c>
      <c r="F56" s="89">
        <v>387750.98621368408</v>
      </c>
      <c r="G56" s="63">
        <v>0.92328228050259087</v>
      </c>
      <c r="H56" s="16">
        <v>419970.1374130249</v>
      </c>
      <c r="K56" s="21"/>
      <c r="L56" s="21"/>
      <c r="M56" s="21"/>
      <c r="N56" s="21"/>
    </row>
    <row r="57" spans="1:14">
      <c r="A57" s="88" t="s">
        <v>264</v>
      </c>
      <c r="B57" s="87">
        <v>1723.2037658691406</v>
      </c>
      <c r="C57" s="86">
        <v>4.5192609503455763E-3</v>
      </c>
      <c r="D57" s="87">
        <v>7109.5923614501953</v>
      </c>
      <c r="E57" s="86">
        <v>1.8645562276711627E-2</v>
      </c>
      <c r="F57" s="87">
        <v>372469.32048034668</v>
      </c>
      <c r="G57" s="86">
        <v>0.97683517677294285</v>
      </c>
      <c r="H57" s="85">
        <v>381302.11660766602</v>
      </c>
      <c r="K57" s="21"/>
      <c r="L57" s="21"/>
      <c r="M57" s="21"/>
      <c r="N57" s="21"/>
    </row>
    <row r="58" spans="1:14">
      <c r="A58" s="90" t="s">
        <v>214</v>
      </c>
      <c r="B58" s="89">
        <v>0</v>
      </c>
      <c r="C58" s="63">
        <v>0</v>
      </c>
      <c r="D58" s="89">
        <v>0</v>
      </c>
      <c r="E58" s="63">
        <v>0</v>
      </c>
      <c r="F58" s="89">
        <v>82629.148725509644</v>
      </c>
      <c r="G58" s="63">
        <v>1</v>
      </c>
      <c r="H58" s="16">
        <v>82629.148725509644</v>
      </c>
      <c r="M58" s="21"/>
      <c r="N58" s="21"/>
    </row>
    <row r="59" spans="1:14" ht="16">
      <c r="A59" s="93" t="s">
        <v>229</v>
      </c>
      <c r="B59" s="92">
        <v>1412.0092468261719</v>
      </c>
      <c r="C59" s="86">
        <v>5.1925922691106671E-3</v>
      </c>
      <c r="D59" s="92">
        <v>9364.6157531738281</v>
      </c>
      <c r="E59" s="86">
        <v>3.4437898669872284E-2</v>
      </c>
      <c r="F59" s="92">
        <v>261150.99296951294</v>
      </c>
      <c r="G59" s="86">
        <v>0.96036950906101703</v>
      </c>
      <c r="H59" s="85">
        <v>271927.61796951294</v>
      </c>
      <c r="L59" s="21"/>
      <c r="M59" s="21"/>
      <c r="N59" s="21"/>
    </row>
    <row r="60" spans="1:14">
      <c r="A60" s="90" t="s">
        <v>226</v>
      </c>
      <c r="B60" s="89">
        <v>1722.9535369873047</v>
      </c>
      <c r="C60" s="63">
        <v>8.0616242460338564E-3</v>
      </c>
      <c r="D60" s="89">
        <v>4881.1900329589844</v>
      </c>
      <c r="E60" s="63">
        <v>2.2838874684924768E-2</v>
      </c>
      <c r="F60" s="89">
        <v>207118.7346496582</v>
      </c>
      <c r="G60" s="63">
        <v>0.96909950106904141</v>
      </c>
      <c r="H60" s="16">
        <v>213722.87821960449</v>
      </c>
      <c r="K60" s="21"/>
      <c r="L60" s="21"/>
      <c r="M60" s="21"/>
      <c r="N60" s="21"/>
    </row>
    <row r="61" spans="1:14">
      <c r="A61" s="88" t="s">
        <v>266</v>
      </c>
      <c r="B61" s="87">
        <v>9941.4091796875</v>
      </c>
      <c r="C61" s="86">
        <v>5.2426796992165233E-3</v>
      </c>
      <c r="D61" s="87">
        <v>15800.041564941406</v>
      </c>
      <c r="E61" s="86">
        <v>8.3322751998323261E-3</v>
      </c>
      <c r="F61" s="87">
        <v>1870504.3147888184</v>
      </c>
      <c r="G61" s="86">
        <v>0.98642504510095119</v>
      </c>
      <c r="H61" s="85">
        <v>1896245.7655334473</v>
      </c>
      <c r="K61" s="21"/>
      <c r="L61" s="21"/>
      <c r="M61" s="21"/>
      <c r="N61" s="21"/>
    </row>
    <row r="62" spans="1:14">
      <c r="A62" s="90" t="s">
        <v>228</v>
      </c>
      <c r="B62" s="89">
        <v>2866.9279365539551</v>
      </c>
      <c r="C62" s="63">
        <v>1.8654002927036784E-2</v>
      </c>
      <c r="D62" s="89">
        <v>6098.1056365966797</v>
      </c>
      <c r="E62" s="63">
        <v>3.9678039668895992E-2</v>
      </c>
      <c r="F62" s="89">
        <v>144724.65693283081</v>
      </c>
      <c r="G62" s="63">
        <v>0.94166795740406728</v>
      </c>
      <c r="H62" s="16">
        <v>153689.69050598145</v>
      </c>
      <c r="K62" s="21"/>
      <c r="L62" s="21"/>
      <c r="M62" s="21"/>
      <c r="N62" s="21"/>
    </row>
    <row r="63" spans="1:14" ht="16">
      <c r="A63" s="93" t="s">
        <v>217</v>
      </c>
      <c r="B63" s="92">
        <v>438.23692321777344</v>
      </c>
      <c r="C63" s="86">
        <v>2.7315491432125202E-3</v>
      </c>
      <c r="D63" s="92">
        <v>1468.304084777832</v>
      </c>
      <c r="E63" s="86">
        <v>9.1520010119212798E-3</v>
      </c>
      <c r="F63" s="92">
        <v>158528.7652015686</v>
      </c>
      <c r="G63" s="86">
        <v>0.98811644984486624</v>
      </c>
      <c r="H63" s="85">
        <v>160435.30620956421</v>
      </c>
      <c r="K63" s="21"/>
      <c r="L63" s="21"/>
      <c r="M63" s="22"/>
      <c r="N63" s="21"/>
    </row>
    <row r="64" spans="1:14">
      <c r="A64" s="90" t="s">
        <v>218</v>
      </c>
      <c r="B64" s="89">
        <v>1187.786750793457</v>
      </c>
      <c r="C64" s="63">
        <v>6.4323122310360192E-3</v>
      </c>
      <c r="D64" s="89">
        <v>6598.968090057373</v>
      </c>
      <c r="E64" s="63">
        <v>3.573589546232734E-2</v>
      </c>
      <c r="F64" s="89">
        <v>176872.61928939819</v>
      </c>
      <c r="G64" s="63">
        <v>0.95783179230663662</v>
      </c>
      <c r="H64" s="16">
        <v>184659.37413024902</v>
      </c>
      <c r="K64" s="21"/>
      <c r="L64" s="21"/>
      <c r="M64" s="21"/>
      <c r="N64" s="21"/>
    </row>
    <row r="65" spans="1:14">
      <c r="A65" s="88" t="s">
        <v>263</v>
      </c>
      <c r="B65" s="87">
        <v>6104.944091796875</v>
      </c>
      <c r="C65" s="86">
        <v>1.9212250311643055E-2</v>
      </c>
      <c r="D65" s="87">
        <v>4078.3449554443359</v>
      </c>
      <c r="E65" s="86">
        <v>1.283454573261477E-2</v>
      </c>
      <c r="F65" s="87">
        <v>307579.80443572998</v>
      </c>
      <c r="G65" s="86">
        <v>0.96795320395574214</v>
      </c>
      <c r="H65" s="85">
        <v>317763.09348297119</v>
      </c>
      <c r="K65" s="21"/>
      <c r="L65" s="21"/>
      <c r="M65" s="22"/>
      <c r="N65" s="21"/>
    </row>
    <row r="66" spans="1:14">
      <c r="A66" s="90" t="s">
        <v>209</v>
      </c>
      <c r="B66" s="89">
        <v>1302.7575721740723</v>
      </c>
      <c r="C66" s="63">
        <v>1.0431322786630174E-2</v>
      </c>
      <c r="D66" s="89">
        <v>3574.9730224609375</v>
      </c>
      <c r="E66" s="63">
        <v>2.8625201148170389E-2</v>
      </c>
      <c r="F66" s="89">
        <v>120011.27905654907</v>
      </c>
      <c r="G66" s="63">
        <v>0.96094347606519948</v>
      </c>
      <c r="H66" s="16">
        <v>124889.00965118408</v>
      </c>
      <c r="K66" s="21"/>
      <c r="L66" s="21"/>
      <c r="M66" s="21"/>
      <c r="N66" s="22"/>
    </row>
    <row r="67" spans="1:14" ht="16">
      <c r="A67" s="93" t="s">
        <v>210</v>
      </c>
      <c r="B67" s="92">
        <v>79.863728523254395</v>
      </c>
      <c r="C67" s="86">
        <v>1.8844772815678529E-3</v>
      </c>
      <c r="D67" s="92">
        <v>45.242082595825195</v>
      </c>
      <c r="E67" s="86">
        <v>1.0675393999144925E-3</v>
      </c>
      <c r="F67" s="92">
        <v>42254.672021389008</v>
      </c>
      <c r="G67" s="86">
        <v>0.99704798331851763</v>
      </c>
      <c r="H67" s="85">
        <v>42379.777832508087</v>
      </c>
      <c r="L67" s="21"/>
      <c r="M67" s="21"/>
      <c r="N67" s="21"/>
    </row>
    <row r="68" spans="1:14">
      <c r="A68" s="90" t="s">
        <v>219</v>
      </c>
      <c r="B68" s="89">
        <v>1831.3593521118164</v>
      </c>
      <c r="C68" s="63">
        <v>1.7634727666067024E-2</v>
      </c>
      <c r="D68" s="89">
        <v>1639.6031074523926</v>
      </c>
      <c r="E68" s="63">
        <v>1.5788247263989065E-2</v>
      </c>
      <c r="F68" s="89">
        <v>100378.63401794434</v>
      </c>
      <c r="G68" s="63">
        <v>0.96657702506994392</v>
      </c>
      <c r="H68" s="16">
        <v>103849.59647750854</v>
      </c>
      <c r="K68" s="21"/>
      <c r="M68" s="21"/>
      <c r="N68" s="21"/>
    </row>
    <row r="69" spans="1:14">
      <c r="A69" s="88" t="s">
        <v>227</v>
      </c>
      <c r="B69" s="87">
        <v>3714.3734970092773</v>
      </c>
      <c r="C69" s="86">
        <v>1.8059434676980249E-2</v>
      </c>
      <c r="D69" s="87">
        <v>3708.1254425048828</v>
      </c>
      <c r="E69" s="86">
        <v>1.8029056382425006E-2</v>
      </c>
      <c r="F69" s="87">
        <v>198252.46062850952</v>
      </c>
      <c r="G69" s="86">
        <v>0.96391150894059474</v>
      </c>
      <c r="H69" s="85">
        <v>205674.95956802368</v>
      </c>
      <c r="K69" s="21"/>
      <c r="L69" s="21"/>
      <c r="M69" s="22"/>
      <c r="N69" s="21"/>
    </row>
    <row r="70" spans="1:14">
      <c r="A70" s="90" t="s">
        <v>220</v>
      </c>
      <c r="B70" s="89">
        <v>446.16371917724609</v>
      </c>
      <c r="C70" s="63">
        <v>3.8591843054141066E-3</v>
      </c>
      <c r="D70" s="89">
        <v>421.3673210144043</v>
      </c>
      <c r="E70" s="63">
        <v>3.6447027899800333E-3</v>
      </c>
      <c r="F70" s="89">
        <v>114743.35557937622</v>
      </c>
      <c r="G70" s="63">
        <v>0.99249611290460582</v>
      </c>
      <c r="H70" s="16">
        <v>115610.88661956787</v>
      </c>
      <c r="K70" s="21"/>
      <c r="L70" s="21"/>
    </row>
    <row r="71" spans="1:14" ht="16">
      <c r="A71" s="93" t="s">
        <v>221</v>
      </c>
      <c r="B71" s="92">
        <v>4392.4920272827148</v>
      </c>
      <c r="C71" s="86">
        <v>4.510637873180124E-2</v>
      </c>
      <c r="D71" s="92">
        <v>12915.843250274658</v>
      </c>
      <c r="E71" s="86">
        <v>0.13263243590856727</v>
      </c>
      <c r="F71" s="92">
        <v>80072.393363952637</v>
      </c>
      <c r="G71" s="86">
        <v>0.82226118535963144</v>
      </c>
      <c r="H71" s="85">
        <v>97380.72864151001</v>
      </c>
      <c r="K71" s="21"/>
      <c r="L71" s="21"/>
      <c r="M71" s="21"/>
      <c r="N71" s="21"/>
    </row>
    <row r="72" spans="1:14">
      <c r="A72" s="90" t="s">
        <v>222</v>
      </c>
      <c r="B72" s="89">
        <v>3425.5236663818359</v>
      </c>
      <c r="C72" s="63">
        <v>1.911026358937187E-2</v>
      </c>
      <c r="D72" s="89">
        <v>8538.8532943725586</v>
      </c>
      <c r="E72" s="63">
        <v>4.7636435505579902E-2</v>
      </c>
      <c r="F72" s="89">
        <v>167286.0896987915</v>
      </c>
      <c r="G72" s="63">
        <v>0.93325330090504821</v>
      </c>
      <c r="H72" s="16">
        <v>179250.4666595459</v>
      </c>
      <c r="K72" s="21"/>
      <c r="L72" s="21"/>
      <c r="M72" s="21"/>
      <c r="N72" s="21"/>
    </row>
    <row r="73" spans="1:14">
      <c r="A73" s="88" t="s">
        <v>223</v>
      </c>
      <c r="B73" s="87">
        <v>7228.0865707397461</v>
      </c>
      <c r="C73" s="86">
        <v>2.9575903139685673E-2</v>
      </c>
      <c r="D73" s="87">
        <v>11989.933029174805</v>
      </c>
      <c r="E73" s="86">
        <v>4.9060438672346975E-2</v>
      </c>
      <c r="F73" s="87">
        <v>225173.04891967773</v>
      </c>
      <c r="G73" s="86">
        <v>0.92136365818796739</v>
      </c>
      <c r="H73" s="85">
        <v>244391.06851959229</v>
      </c>
      <c r="K73" s="21"/>
      <c r="L73" s="21"/>
      <c r="M73" s="22"/>
      <c r="N73" s="22"/>
    </row>
    <row r="74" spans="1:14">
      <c r="A74" s="116" t="s">
        <v>261</v>
      </c>
      <c r="B74" s="117">
        <v>155595.29422473907</v>
      </c>
      <c r="C74" s="114">
        <v>1.2874754051723333E-2</v>
      </c>
      <c r="D74" s="117">
        <v>505585.08338356018</v>
      </c>
      <c r="E74" s="114">
        <v>4.1834707361917238E-2</v>
      </c>
      <c r="F74" s="117">
        <v>11424121.881343365</v>
      </c>
      <c r="G74" s="114">
        <v>0.94529053858635947</v>
      </c>
      <c r="H74" s="113">
        <v>12085302.258951664</v>
      </c>
    </row>
    <row r="75" spans="1:14">
      <c r="A75" s="4" t="s">
        <v>30</v>
      </c>
    </row>
    <row r="76" spans="1:14">
      <c r="A76" s="4" t="s">
        <v>275</v>
      </c>
    </row>
    <row r="78" spans="1:14">
      <c r="B78" s="4"/>
      <c r="C78" s="4"/>
      <c r="D78" s="4"/>
      <c r="E78" s="4"/>
    </row>
    <row r="79" spans="1:14">
      <c r="B79" s="4"/>
      <c r="C79" s="4"/>
      <c r="D79" s="4"/>
      <c r="E79" s="4"/>
    </row>
    <row r="80" spans="1:14">
      <c r="B80" s="4"/>
      <c r="C80" s="4"/>
      <c r="D80" s="4"/>
      <c r="E80" s="4"/>
    </row>
    <row r="81" spans="2:6">
      <c r="B81" s="4"/>
      <c r="C81" s="4"/>
      <c r="D81" s="4"/>
      <c r="E81" s="4"/>
    </row>
    <row r="82" spans="2:6">
      <c r="B82" s="4"/>
      <c r="C82" s="4"/>
      <c r="D82" s="4"/>
      <c r="E82" s="4"/>
    </row>
    <row r="86" spans="2:6">
      <c r="C86" s="26"/>
      <c r="D86" s="26"/>
    </row>
    <row r="87" spans="2:6">
      <c r="C87" s="26"/>
      <c r="D87" s="27"/>
      <c r="F87" s="22"/>
    </row>
    <row r="89" spans="2:6">
      <c r="C89" s="26"/>
      <c r="D89" s="26"/>
      <c r="E89" s="27"/>
      <c r="F89" s="22"/>
    </row>
  </sheetData>
  <mergeCells count="32">
    <mergeCell ref="A35:A36"/>
    <mergeCell ref="B35:C35"/>
    <mergeCell ref="D35:E35"/>
    <mergeCell ref="F35:G35"/>
    <mergeCell ref="H35:H36"/>
    <mergeCell ref="A26:A27"/>
    <mergeCell ref="B26:C26"/>
    <mergeCell ref="D26:E26"/>
    <mergeCell ref="F19:G19"/>
    <mergeCell ref="H19:H20"/>
    <mergeCell ref="F26:G26"/>
    <mergeCell ref="H26:H27"/>
    <mergeCell ref="A19:A20"/>
    <mergeCell ref="B19:C19"/>
    <mergeCell ref="D19:E19"/>
    <mergeCell ref="A6:H6"/>
    <mergeCell ref="A11:A13"/>
    <mergeCell ref="B11:H11"/>
    <mergeCell ref="B12:C12"/>
    <mergeCell ref="D12:E12"/>
    <mergeCell ref="F12:G12"/>
    <mergeCell ref="H12:H13"/>
    <mergeCell ref="A49:A50"/>
    <mergeCell ref="B49:C49"/>
    <mergeCell ref="D49:E49"/>
    <mergeCell ref="F49:G49"/>
    <mergeCell ref="H49:H50"/>
    <mergeCell ref="A43:A44"/>
    <mergeCell ref="B43:C43"/>
    <mergeCell ref="D43:E43"/>
    <mergeCell ref="F43:G43"/>
    <mergeCell ref="H43:H44"/>
  </mergeCells>
  <pageMargins left="0.75" right="0.75" top="1" bottom="1" header="0" footer="0"/>
  <pageSetup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6:N89"/>
  <sheetViews>
    <sheetView showGridLines="0" topLeftCell="A42" zoomScale="90" workbookViewId="0">
      <selection activeCell="I47" sqref="I47"/>
    </sheetView>
  </sheetViews>
  <sheetFormatPr baseColWidth="10" defaultRowHeight="15"/>
  <cols>
    <col min="1" max="1" width="24" style="4" customWidth="1"/>
    <col min="2" max="2" width="19.5" style="5" customWidth="1"/>
    <col min="3" max="3" width="9.6640625" style="5" customWidth="1"/>
    <col min="4" max="4" width="14.1640625" style="5" customWidth="1"/>
    <col min="5" max="5" width="12.1640625" style="5" customWidth="1"/>
    <col min="6" max="6" width="12.83203125" style="4" customWidth="1"/>
    <col min="7" max="7" width="14.5" style="4" customWidth="1"/>
    <col min="8" max="16384" width="10.83203125" style="4"/>
  </cols>
  <sheetData>
    <row r="6" spans="1:8" s="6" customFormat="1" ht="17">
      <c r="A6" s="440" t="s">
        <v>1</v>
      </c>
      <c r="B6" s="440"/>
      <c r="C6" s="440"/>
      <c r="D6" s="440"/>
      <c r="E6" s="440"/>
      <c r="F6" s="440"/>
      <c r="G6" s="440"/>
      <c r="H6" s="440"/>
    </row>
    <row r="7" spans="1:8" ht="15" customHeight="1">
      <c r="A7" s="106" t="s">
        <v>53</v>
      </c>
      <c r="B7" s="106"/>
      <c r="C7" s="106"/>
      <c r="D7" s="106"/>
      <c r="E7" s="106"/>
      <c r="F7" s="106"/>
      <c r="G7" s="106"/>
      <c r="H7" s="106"/>
    </row>
    <row r="8" spans="1:8" ht="15" customHeight="1">
      <c r="A8" s="106" t="s">
        <v>268</v>
      </c>
      <c r="B8" s="106"/>
      <c r="C8" s="106"/>
      <c r="D8" s="106"/>
      <c r="E8" s="106"/>
      <c r="F8" s="106"/>
      <c r="G8" s="106"/>
      <c r="H8" s="106"/>
    </row>
    <row r="9" spans="1:8" ht="15" customHeight="1">
      <c r="A9" s="106" t="s">
        <v>3</v>
      </c>
      <c r="B9" s="106"/>
      <c r="C9" s="106"/>
      <c r="D9" s="106"/>
      <c r="E9" s="106"/>
      <c r="F9" s="106"/>
      <c r="G9" s="106"/>
      <c r="H9" s="106"/>
    </row>
    <row r="10" spans="1:8" ht="15" customHeight="1">
      <c r="A10" s="107" t="s">
        <v>276</v>
      </c>
      <c r="B10" s="107"/>
      <c r="C10" s="107"/>
      <c r="D10" s="107"/>
      <c r="E10" s="107"/>
      <c r="F10" s="107"/>
      <c r="G10" s="107"/>
      <c r="H10" s="106"/>
    </row>
    <row r="11" spans="1:8">
      <c r="A11" s="441" t="s">
        <v>13</v>
      </c>
      <c r="B11" s="444"/>
      <c r="C11" s="444"/>
      <c r="D11" s="444"/>
      <c r="E11" s="444"/>
      <c r="F11" s="444"/>
      <c r="G11" s="444"/>
      <c r="H11" s="444"/>
    </row>
    <row r="12" spans="1:8" ht="20.25" customHeight="1">
      <c r="A12" s="442"/>
      <c r="B12" s="438" t="s">
        <v>43</v>
      </c>
      <c r="C12" s="439"/>
      <c r="D12" s="438" t="s">
        <v>51</v>
      </c>
      <c r="E12" s="439"/>
      <c r="F12" s="438" t="s">
        <v>42</v>
      </c>
      <c r="G12" s="439"/>
      <c r="H12" s="445" t="s">
        <v>11</v>
      </c>
    </row>
    <row r="13" spans="1:8" ht="17.25" customHeight="1">
      <c r="A13" s="443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435"/>
    </row>
    <row r="14" spans="1:8" ht="32">
      <c r="A14" s="105" t="s">
        <v>3</v>
      </c>
      <c r="B14" s="104">
        <v>848547.61579225364</v>
      </c>
      <c r="C14" s="103">
        <v>7.0328147457542858E-2</v>
      </c>
      <c r="D14" s="104">
        <v>1287509.9830195876</v>
      </c>
      <c r="E14" s="103">
        <v>0.10670961800336801</v>
      </c>
      <c r="F14" s="104">
        <v>9929490.0726169031</v>
      </c>
      <c r="G14" s="103">
        <v>0.82296223453908923</v>
      </c>
      <c r="H14" s="102">
        <v>12065547.671428744</v>
      </c>
    </row>
    <row r="15" spans="1:8">
      <c r="A15" s="13" t="s">
        <v>4</v>
      </c>
      <c r="B15" s="15">
        <v>327574.01177486911</v>
      </c>
      <c r="C15" s="63">
        <v>7.1167936259057873E-2</v>
      </c>
      <c r="D15" s="15">
        <v>581817.70644369454</v>
      </c>
      <c r="E15" s="63">
        <v>0.12640430546435905</v>
      </c>
      <c r="F15" s="15">
        <v>3693439.6830246788</v>
      </c>
      <c r="G15" s="63">
        <v>0.80242775827658308</v>
      </c>
      <c r="H15" s="16">
        <v>4602831.4012432424</v>
      </c>
    </row>
    <row r="16" spans="1:8">
      <c r="A16" s="101" t="s">
        <v>5</v>
      </c>
      <c r="B16" s="100">
        <v>520973.60401738452</v>
      </c>
      <c r="C16" s="99">
        <v>6.9810185079491799E-2</v>
      </c>
      <c r="D16" s="100">
        <v>705692.27657589305</v>
      </c>
      <c r="E16" s="99">
        <v>9.4562388683490928E-2</v>
      </c>
      <c r="F16" s="100">
        <v>6236050.3895922238</v>
      </c>
      <c r="G16" s="99">
        <v>0.83562742623701725</v>
      </c>
      <c r="H16" s="98">
        <v>7462716.2701855013</v>
      </c>
    </row>
    <row r="17" spans="1:8">
      <c r="A17" s="4" t="s">
        <v>30</v>
      </c>
      <c r="B17" s="9"/>
      <c r="C17" s="9"/>
      <c r="D17" s="9"/>
      <c r="E17" s="9"/>
      <c r="F17" s="9"/>
      <c r="G17" s="9"/>
    </row>
    <row r="18" spans="1:8">
      <c r="B18" s="9"/>
      <c r="C18" s="9"/>
      <c r="D18" s="9"/>
      <c r="E18" s="9"/>
      <c r="F18" s="9"/>
      <c r="G18" s="9"/>
    </row>
    <row r="19" spans="1:8">
      <c r="A19" s="436" t="s">
        <v>14</v>
      </c>
      <c r="B19" s="438" t="s">
        <v>43</v>
      </c>
      <c r="C19" s="439"/>
      <c r="D19" s="438" t="s">
        <v>51</v>
      </c>
      <c r="E19" s="439"/>
      <c r="F19" s="438" t="s">
        <v>42</v>
      </c>
      <c r="G19" s="439"/>
      <c r="H19" s="434" t="s">
        <v>11</v>
      </c>
    </row>
    <row r="20" spans="1:8">
      <c r="A20" s="437"/>
      <c r="B20" s="11" t="s">
        <v>29</v>
      </c>
      <c r="C20" s="12" t="s">
        <v>12</v>
      </c>
      <c r="D20" s="11" t="s">
        <v>29</v>
      </c>
      <c r="E20" s="12" t="s">
        <v>12</v>
      </c>
      <c r="F20" s="11" t="s">
        <v>29</v>
      </c>
      <c r="G20" s="12" t="s">
        <v>12</v>
      </c>
      <c r="H20" s="435"/>
    </row>
    <row r="21" spans="1:8" ht="16">
      <c r="A21" s="97" t="s">
        <v>15</v>
      </c>
      <c r="B21" s="96">
        <v>71194.225791791774</v>
      </c>
      <c r="C21" s="103">
        <v>0.12723465066973766</v>
      </c>
      <c r="D21" s="96">
        <v>77557.792619332991</v>
      </c>
      <c r="E21" s="103">
        <v>0.13860728929753333</v>
      </c>
      <c r="F21" s="96">
        <v>410798.58684490924</v>
      </c>
      <c r="G21" s="103">
        <v>0.73415806003272888</v>
      </c>
      <c r="H21" s="72">
        <v>559550.60525603406</v>
      </c>
    </row>
    <row r="22" spans="1:8">
      <c r="A22" s="13" t="s">
        <v>16</v>
      </c>
      <c r="B22" s="15">
        <v>640833.08749326423</v>
      </c>
      <c r="C22" s="63">
        <v>9.0179458035130541E-2</v>
      </c>
      <c r="D22" s="15">
        <v>853029.40492744662</v>
      </c>
      <c r="E22" s="63">
        <v>0.12004019599751958</v>
      </c>
      <c r="F22" s="15">
        <v>5612335.5426530819</v>
      </c>
      <c r="G22" s="63">
        <v>0.78978034596734992</v>
      </c>
      <c r="H22" s="16">
        <v>7106198.0350737926</v>
      </c>
    </row>
    <row r="23" spans="1:8">
      <c r="A23" s="101" t="s">
        <v>17</v>
      </c>
      <c r="B23" s="100">
        <v>136520.30250719714</v>
      </c>
      <c r="C23" s="99">
        <v>3.1028758709712827E-2</v>
      </c>
      <c r="D23" s="100">
        <v>356922.78547280736</v>
      </c>
      <c r="E23" s="99">
        <v>8.1122520131029482E-2</v>
      </c>
      <c r="F23" s="100">
        <v>3906355.9431189303</v>
      </c>
      <c r="G23" s="99">
        <v>0.88784872115925773</v>
      </c>
      <c r="H23" s="98">
        <v>4399799.0310989348</v>
      </c>
    </row>
    <row r="24" spans="1:8">
      <c r="A24" s="4" t="s">
        <v>30</v>
      </c>
      <c r="F24" s="5"/>
      <c r="G24" s="5"/>
    </row>
    <row r="25" spans="1:8">
      <c r="F25" s="5"/>
      <c r="G25" s="5"/>
    </row>
    <row r="26" spans="1:8">
      <c r="A26" s="436" t="s">
        <v>18</v>
      </c>
      <c r="B26" s="438" t="s">
        <v>43</v>
      </c>
      <c r="C26" s="439"/>
      <c r="D26" s="438" t="s">
        <v>51</v>
      </c>
      <c r="E26" s="439"/>
      <c r="F26" s="438" t="s">
        <v>42</v>
      </c>
      <c r="G26" s="439"/>
      <c r="H26" s="434" t="s">
        <v>11</v>
      </c>
    </row>
    <row r="27" spans="1:8">
      <c r="A27" s="437"/>
      <c r="B27" s="11" t="s">
        <v>29</v>
      </c>
      <c r="C27" s="12" t="s">
        <v>12</v>
      </c>
      <c r="D27" s="11" t="s">
        <v>29</v>
      </c>
      <c r="E27" s="12" t="s">
        <v>12</v>
      </c>
      <c r="F27" s="11" t="s">
        <v>29</v>
      </c>
      <c r="G27" s="12" t="s">
        <v>12</v>
      </c>
      <c r="H27" s="435"/>
    </row>
    <row r="28" spans="1:8" ht="16">
      <c r="A28" s="97" t="s">
        <v>19</v>
      </c>
      <c r="B28" s="96">
        <v>28711.404728106718</v>
      </c>
      <c r="C28" s="73">
        <v>2.1450180581927106E-2</v>
      </c>
      <c r="D28" s="96">
        <v>92722.199341524756</v>
      </c>
      <c r="E28" s="73">
        <v>6.9272400241780191E-2</v>
      </c>
      <c r="F28" s="96">
        <v>1217082.1542684392</v>
      </c>
      <c r="G28" s="73">
        <v>0.90927741917629268</v>
      </c>
      <c r="H28" s="109">
        <v>1338515.7583380707</v>
      </c>
    </row>
    <row r="29" spans="1:8">
      <c r="A29" s="13" t="s">
        <v>20</v>
      </c>
      <c r="B29" s="15">
        <v>160166.98327820818</v>
      </c>
      <c r="C29" s="63">
        <v>4.7791265277787973E-2</v>
      </c>
      <c r="D29" s="15">
        <v>365833.39144727925</v>
      </c>
      <c r="E29" s="63">
        <v>0.1091588309917837</v>
      </c>
      <c r="F29" s="15">
        <v>2825385.7488105483</v>
      </c>
      <c r="G29" s="63">
        <v>0.84304990373042832</v>
      </c>
      <c r="H29" s="23">
        <v>3351386.1235360359</v>
      </c>
    </row>
    <row r="30" spans="1:8">
      <c r="A30" s="95" t="s">
        <v>21</v>
      </c>
      <c r="B30" s="87">
        <v>253728.31662356106</v>
      </c>
      <c r="C30" s="94">
        <v>6.3908313368316969E-2</v>
      </c>
      <c r="D30" s="87">
        <v>417768.95657721494</v>
      </c>
      <c r="E30" s="94">
        <v>0.10522636869144865</v>
      </c>
      <c r="F30" s="87">
        <v>3298695.3864188222</v>
      </c>
      <c r="G30" s="94">
        <v>0.83086531794023444</v>
      </c>
      <c r="H30" s="109">
        <v>3970192.6596195982</v>
      </c>
    </row>
    <row r="31" spans="1:8">
      <c r="A31" s="13" t="s">
        <v>22</v>
      </c>
      <c r="B31" s="15">
        <v>125886.06071092014</v>
      </c>
      <c r="C31" s="63">
        <v>9.1873116946832839E-2</v>
      </c>
      <c r="D31" s="15">
        <v>191919.08662048355</v>
      </c>
      <c r="E31" s="63">
        <v>0.14006479025428348</v>
      </c>
      <c r="F31" s="15">
        <v>1052411.3522761003</v>
      </c>
      <c r="G31" s="63">
        <v>0.76806209279888371</v>
      </c>
      <c r="H31" s="23">
        <v>1370216.4996075039</v>
      </c>
    </row>
    <row r="32" spans="1:8">
      <c r="A32" s="101" t="s">
        <v>23</v>
      </c>
      <c r="B32" s="100">
        <v>280054.85045145726</v>
      </c>
      <c r="C32" s="99">
        <v>0.13776825423916148</v>
      </c>
      <c r="D32" s="100">
        <v>219266.34903308356</v>
      </c>
      <c r="E32" s="99">
        <v>0.10786437753528075</v>
      </c>
      <c r="F32" s="100">
        <v>1533475.485049841</v>
      </c>
      <c r="G32" s="99">
        <v>0.75436736822555772</v>
      </c>
      <c r="H32" s="98">
        <v>2032796.6845343818</v>
      </c>
    </row>
    <row r="33" spans="1:8">
      <c r="A33" s="4" t="s">
        <v>30</v>
      </c>
      <c r="F33" s="5"/>
      <c r="G33" s="5"/>
    </row>
    <row r="34" spans="1:8">
      <c r="F34" s="5"/>
      <c r="G34" s="5"/>
    </row>
    <row r="35" spans="1:8">
      <c r="A35" s="436" t="s">
        <v>24</v>
      </c>
      <c r="B35" s="438" t="s">
        <v>43</v>
      </c>
      <c r="C35" s="439"/>
      <c r="D35" s="438" t="s">
        <v>51</v>
      </c>
      <c r="E35" s="439"/>
      <c r="F35" s="438" t="s">
        <v>42</v>
      </c>
      <c r="G35" s="439"/>
      <c r="H35" s="434" t="s">
        <v>11</v>
      </c>
    </row>
    <row r="36" spans="1:8">
      <c r="A36" s="437"/>
      <c r="B36" s="11" t="s">
        <v>29</v>
      </c>
      <c r="C36" s="12" t="s">
        <v>12</v>
      </c>
      <c r="D36" s="11" t="s">
        <v>29</v>
      </c>
      <c r="E36" s="12" t="s">
        <v>12</v>
      </c>
      <c r="F36" s="11" t="s">
        <v>29</v>
      </c>
      <c r="G36" s="12" t="s">
        <v>12</v>
      </c>
      <c r="H36" s="435"/>
    </row>
    <row r="37" spans="1:8" ht="16">
      <c r="A37" s="97" t="s">
        <v>25</v>
      </c>
      <c r="B37" s="96">
        <v>61966.314931408175</v>
      </c>
      <c r="C37" s="73">
        <v>4.8683799849966361E-2</v>
      </c>
      <c r="D37" s="96">
        <v>131411.11147628503</v>
      </c>
      <c r="E37" s="73">
        <v>0.10324306449810204</v>
      </c>
      <c r="F37" s="96">
        <v>1079454.9145840914</v>
      </c>
      <c r="G37" s="73">
        <v>0.84807313565193165</v>
      </c>
      <c r="H37" s="109">
        <v>1272832.3409917846</v>
      </c>
    </row>
    <row r="38" spans="1:8">
      <c r="A38" s="13" t="s">
        <v>26</v>
      </c>
      <c r="B38" s="15">
        <v>178885.47448455583</v>
      </c>
      <c r="C38" s="63">
        <v>7.0050084182143035E-2</v>
      </c>
      <c r="D38" s="15">
        <v>253041.65113912101</v>
      </c>
      <c r="E38" s="63">
        <v>9.9089034562245826E-2</v>
      </c>
      <c r="F38" s="15">
        <v>2121752.524773614</v>
      </c>
      <c r="G38" s="63">
        <v>0.83086088125561108</v>
      </c>
      <c r="H38" s="23">
        <v>2553679.6503972909</v>
      </c>
    </row>
    <row r="39" spans="1:8">
      <c r="A39" s="95" t="s">
        <v>27</v>
      </c>
      <c r="B39" s="87">
        <v>244437.65269903446</v>
      </c>
      <c r="C39" s="94">
        <v>8.7591738465339186E-2</v>
      </c>
      <c r="D39" s="87">
        <v>294811.92723566276</v>
      </c>
      <c r="E39" s="94">
        <v>0.10564284569809561</v>
      </c>
      <c r="F39" s="87">
        <v>2251397.7685679309</v>
      </c>
      <c r="G39" s="94">
        <v>0.80676541583656525</v>
      </c>
      <c r="H39" s="109">
        <v>2790647.348502628</v>
      </c>
    </row>
    <row r="40" spans="1:8">
      <c r="A40" s="14" t="s">
        <v>28</v>
      </c>
      <c r="B40" s="19">
        <v>363258.17367725511</v>
      </c>
      <c r="C40" s="64">
        <v>6.6672592255328081E-2</v>
      </c>
      <c r="D40" s="19">
        <v>608245.29316851753</v>
      </c>
      <c r="E40" s="64">
        <v>0.11163765432206776</v>
      </c>
      <c r="F40" s="19">
        <v>4476884.8646912482</v>
      </c>
      <c r="G40" s="64">
        <v>0.82168975342260409</v>
      </c>
      <c r="H40" s="17">
        <v>5448388.3315370213</v>
      </c>
    </row>
    <row r="41" spans="1:8">
      <c r="A41" s="4" t="s">
        <v>30</v>
      </c>
    </row>
    <row r="43" spans="1:8">
      <c r="A43" s="436" t="s">
        <v>269</v>
      </c>
      <c r="B43" s="438" t="s">
        <v>43</v>
      </c>
      <c r="C43" s="439"/>
      <c r="D43" s="438" t="s">
        <v>51</v>
      </c>
      <c r="E43" s="439"/>
      <c r="F43" s="438" t="s">
        <v>42</v>
      </c>
      <c r="G43" s="439"/>
      <c r="H43" s="434" t="s">
        <v>11</v>
      </c>
    </row>
    <row r="44" spans="1:8">
      <c r="A44" s="437"/>
      <c r="B44" s="77" t="s">
        <v>29</v>
      </c>
      <c r="C44" s="76" t="s">
        <v>12</v>
      </c>
      <c r="D44" s="77" t="s">
        <v>29</v>
      </c>
      <c r="E44" s="76" t="s">
        <v>12</v>
      </c>
      <c r="F44" s="77" t="s">
        <v>29</v>
      </c>
      <c r="G44" s="76" t="s">
        <v>12</v>
      </c>
      <c r="H44" s="435"/>
    </row>
    <row r="45" spans="1:8" ht="16">
      <c r="A45" s="75" t="s">
        <v>242</v>
      </c>
      <c r="B45" s="74">
        <v>696936.42775223148</v>
      </c>
      <c r="C45" s="73">
        <v>7.3366677167719663E-2</v>
      </c>
      <c r="D45" s="74">
        <v>1088242.69405276</v>
      </c>
      <c r="E45" s="73">
        <v>0.11455958855845977</v>
      </c>
      <c r="F45" s="74">
        <v>7714180.1875855941</v>
      </c>
      <c r="G45" s="73">
        <v>0.81207373427382057</v>
      </c>
      <c r="H45" s="72">
        <v>9499359.3093905859</v>
      </c>
    </row>
    <row r="46" spans="1:8">
      <c r="A46" s="71" t="s">
        <v>260</v>
      </c>
      <c r="B46" s="19">
        <v>151611.18804002184</v>
      </c>
      <c r="C46" s="64">
        <v>5.9080303801084207E-2</v>
      </c>
      <c r="D46" s="19">
        <v>199267.28896682704</v>
      </c>
      <c r="E46" s="64">
        <v>7.7651076559540178E-2</v>
      </c>
      <c r="F46" s="19">
        <v>2215309.8850313225</v>
      </c>
      <c r="G46" s="64">
        <v>0.86326861963937562</v>
      </c>
      <c r="H46" s="17">
        <v>2566188.3620381714</v>
      </c>
    </row>
    <row r="47" spans="1:8">
      <c r="A47" s="4" t="s">
        <v>30</v>
      </c>
    </row>
    <row r="49" spans="1:14">
      <c r="A49" s="436" t="s">
        <v>240</v>
      </c>
      <c r="B49" s="438" t="s">
        <v>43</v>
      </c>
      <c r="C49" s="439"/>
      <c r="D49" s="438" t="s">
        <v>51</v>
      </c>
      <c r="E49" s="439"/>
      <c r="F49" s="438" t="s">
        <v>42</v>
      </c>
      <c r="G49" s="439"/>
      <c r="H49" s="434" t="s">
        <v>11</v>
      </c>
    </row>
    <row r="50" spans="1:14">
      <c r="A50" s="437"/>
      <c r="B50" s="77" t="s">
        <v>29</v>
      </c>
      <c r="C50" s="76" t="s">
        <v>12</v>
      </c>
      <c r="D50" s="77" t="s">
        <v>29</v>
      </c>
      <c r="E50" s="76" t="s">
        <v>12</v>
      </c>
      <c r="F50" s="77" t="s">
        <v>29</v>
      </c>
      <c r="G50" s="76" t="s">
        <v>12</v>
      </c>
      <c r="H50" s="435"/>
    </row>
    <row r="51" spans="1:14" ht="16">
      <c r="A51" s="75" t="s">
        <v>211</v>
      </c>
      <c r="B51" s="74">
        <v>4675.4918785095215</v>
      </c>
      <c r="C51" s="73">
        <v>3.0852088031541425E-2</v>
      </c>
      <c r="D51" s="74">
        <v>7005.6799545288086</v>
      </c>
      <c r="E51" s="73">
        <v>4.6228260104866262E-2</v>
      </c>
      <c r="F51" s="74">
        <v>139864.22352981567</v>
      </c>
      <c r="G51" s="73">
        <v>0.92291965186359226</v>
      </c>
      <c r="H51" s="72">
        <v>151545.395362854</v>
      </c>
      <c r="K51" s="21"/>
      <c r="L51" s="21"/>
    </row>
    <row r="52" spans="1:14">
      <c r="A52" s="90" t="s">
        <v>225</v>
      </c>
      <c r="B52" s="89">
        <v>26949.748985290527</v>
      </c>
      <c r="C52" s="63">
        <v>3.6316473836679561E-2</v>
      </c>
      <c r="D52" s="89">
        <v>77848.714965820312</v>
      </c>
      <c r="E52" s="63">
        <v>0.1049060168173904</v>
      </c>
      <c r="F52" s="89">
        <v>637282.08898162842</v>
      </c>
      <c r="G52" s="63">
        <v>0.85877750934593</v>
      </c>
      <c r="H52" s="16">
        <v>742080.55293273926</v>
      </c>
      <c r="K52" s="21"/>
      <c r="L52" s="21"/>
      <c r="M52" s="21"/>
      <c r="N52" s="21"/>
    </row>
    <row r="53" spans="1:14">
      <c r="A53" s="88" t="s">
        <v>265</v>
      </c>
      <c r="B53" s="87">
        <v>329456.21929931641</v>
      </c>
      <c r="C53" s="86">
        <v>7.8214182662104434E-2</v>
      </c>
      <c r="D53" s="87">
        <v>648393.27935791016</v>
      </c>
      <c r="E53" s="86">
        <v>0.15393107617284468</v>
      </c>
      <c r="F53" s="87">
        <v>3234381.6860961914</v>
      </c>
      <c r="G53" s="86">
        <v>0.76785474116505092</v>
      </c>
      <c r="H53" s="85">
        <v>4212231.184753418</v>
      </c>
      <c r="K53" s="21"/>
      <c r="L53" s="22"/>
    </row>
    <row r="54" spans="1:14">
      <c r="A54" s="90" t="s">
        <v>224</v>
      </c>
      <c r="B54" s="89">
        <v>7292.6591949462891</v>
      </c>
      <c r="C54" s="63">
        <v>1.3995573763488934E-2</v>
      </c>
      <c r="D54" s="89">
        <v>12698.028121948242</v>
      </c>
      <c r="E54" s="63">
        <v>2.4369188862512364E-2</v>
      </c>
      <c r="F54" s="89">
        <v>501078.28192901611</v>
      </c>
      <c r="G54" s="63">
        <v>0.9616352373739987</v>
      </c>
      <c r="H54" s="16">
        <v>521068.96924591064</v>
      </c>
      <c r="K54" s="21"/>
      <c r="L54" s="21"/>
      <c r="M54" s="21"/>
      <c r="N54" s="21"/>
    </row>
    <row r="55" spans="1:14" ht="16">
      <c r="A55" s="93" t="s">
        <v>262</v>
      </c>
      <c r="B55" s="92">
        <v>65997.239990234375</v>
      </c>
      <c r="C55" s="86">
        <v>5.2270713607302913E-2</v>
      </c>
      <c r="D55" s="92">
        <v>65556.913604736328</v>
      </c>
      <c r="E55" s="86">
        <v>5.1921969108388817E-2</v>
      </c>
      <c r="F55" s="92">
        <v>1131050.3802947998</v>
      </c>
      <c r="G55" s="86">
        <v>0.89580731728430829</v>
      </c>
      <c r="H55" s="85">
        <v>1262604.5338897705</v>
      </c>
      <c r="L55" s="21"/>
      <c r="M55" s="21"/>
      <c r="N55" s="21"/>
    </row>
    <row r="56" spans="1:14">
      <c r="A56" s="90" t="s">
        <v>213</v>
      </c>
      <c r="B56" s="89">
        <v>16944.777633666992</v>
      </c>
      <c r="C56" s="63">
        <v>4.0347577420730842E-2</v>
      </c>
      <c r="D56" s="89">
        <v>64469.494735717773</v>
      </c>
      <c r="E56" s="63">
        <v>0.15350971174484829</v>
      </c>
      <c r="F56" s="89">
        <v>338555.86504364014</v>
      </c>
      <c r="G56" s="63">
        <v>0.80614271083442091</v>
      </c>
      <c r="H56" s="16">
        <v>419970.1374130249</v>
      </c>
      <c r="K56" s="21"/>
      <c r="L56" s="21"/>
      <c r="M56" s="21"/>
      <c r="N56" s="21"/>
    </row>
    <row r="57" spans="1:14">
      <c r="A57" s="88" t="s">
        <v>264</v>
      </c>
      <c r="B57" s="87">
        <v>6842.5995941162109</v>
      </c>
      <c r="C57" s="86">
        <v>1.7945349097437037E-2</v>
      </c>
      <c r="D57" s="87">
        <v>73508.044662475586</v>
      </c>
      <c r="E57" s="86">
        <v>0.1927816328858997</v>
      </c>
      <c r="F57" s="87">
        <v>300951.47235107422</v>
      </c>
      <c r="G57" s="86">
        <v>0.78927301801666327</v>
      </c>
      <c r="H57" s="85">
        <v>381302.11660766602</v>
      </c>
      <c r="K57" s="21"/>
      <c r="L57" s="21"/>
      <c r="M57" s="21"/>
      <c r="N57" s="21"/>
    </row>
    <row r="58" spans="1:14">
      <c r="A58" s="90" t="s">
        <v>214</v>
      </c>
      <c r="B58" s="89">
        <v>0</v>
      </c>
      <c r="C58" s="63">
        <v>0</v>
      </c>
      <c r="D58" s="89">
        <v>1528.8678340911865</v>
      </c>
      <c r="E58" s="63">
        <v>1.8502766368439998E-2</v>
      </c>
      <c r="F58" s="89">
        <v>81100.280891418457</v>
      </c>
      <c r="G58" s="63">
        <v>0.98149723363156005</v>
      </c>
      <c r="H58" s="16">
        <v>82629.148725509644</v>
      </c>
      <c r="K58" s="21"/>
      <c r="L58" s="21"/>
      <c r="M58" s="21"/>
      <c r="N58" s="21"/>
    </row>
    <row r="59" spans="1:14" ht="16">
      <c r="A59" s="93" t="s">
        <v>229</v>
      </c>
      <c r="B59" s="92">
        <v>9825.5980682373047</v>
      </c>
      <c r="C59" s="86">
        <v>3.6133137713650322E-2</v>
      </c>
      <c r="D59" s="92">
        <v>26940.45329284668</v>
      </c>
      <c r="E59" s="86">
        <v>9.907214829450349E-2</v>
      </c>
      <c r="F59" s="92">
        <v>235161.56660842896</v>
      </c>
      <c r="G59" s="86">
        <v>0.86479471399184615</v>
      </c>
      <c r="H59" s="85">
        <v>271927.61796951294</v>
      </c>
      <c r="L59" s="21"/>
      <c r="M59" s="21"/>
      <c r="N59" s="21"/>
    </row>
    <row r="60" spans="1:14">
      <c r="A60" s="90" t="s">
        <v>226</v>
      </c>
      <c r="B60" s="89">
        <v>6156.7355308532715</v>
      </c>
      <c r="C60" s="63">
        <v>2.8807096283473704E-2</v>
      </c>
      <c r="D60" s="89">
        <v>10635.960559844971</v>
      </c>
      <c r="E60" s="63">
        <v>4.9765194294811577E-2</v>
      </c>
      <c r="F60" s="89">
        <v>196930.18212890625</v>
      </c>
      <c r="G60" s="63">
        <v>0.9214277094217147</v>
      </c>
      <c r="H60" s="16">
        <v>213722.87821960449</v>
      </c>
      <c r="K60" s="21"/>
      <c r="L60" s="21"/>
      <c r="M60" s="21"/>
      <c r="N60" s="21"/>
    </row>
    <row r="61" spans="1:14">
      <c r="A61" s="88" t="s">
        <v>266</v>
      </c>
      <c r="B61" s="87">
        <v>137736.5470123291</v>
      </c>
      <c r="C61" s="86">
        <v>7.2636442762777323E-2</v>
      </c>
      <c r="D61" s="87">
        <v>112857.84600830078</v>
      </c>
      <c r="E61" s="86">
        <v>5.9516465671079238E-2</v>
      </c>
      <c r="F61" s="87">
        <v>1645651.3725128174</v>
      </c>
      <c r="G61" s="86">
        <v>0.86784709156614348</v>
      </c>
      <c r="H61" s="85">
        <v>1896245.7655334473</v>
      </c>
      <c r="K61" s="21"/>
      <c r="L61" s="21"/>
      <c r="M61" s="21"/>
      <c r="N61" s="21"/>
    </row>
    <row r="62" spans="1:14">
      <c r="A62" s="90" t="s">
        <v>228</v>
      </c>
      <c r="B62" s="89">
        <v>9852.0228614807129</v>
      </c>
      <c r="C62" s="63">
        <v>6.4103342449617864E-2</v>
      </c>
      <c r="D62" s="89">
        <v>17909.454750061035</v>
      </c>
      <c r="E62" s="63">
        <v>0.11652996821777072</v>
      </c>
      <c r="F62" s="89">
        <v>125928.2128944397</v>
      </c>
      <c r="G62" s="63">
        <v>0.81936668933261136</v>
      </c>
      <c r="H62" s="16">
        <v>153689.69050598145</v>
      </c>
      <c r="K62" s="21"/>
      <c r="L62" s="21"/>
      <c r="M62" s="21"/>
      <c r="N62" s="21"/>
    </row>
    <row r="63" spans="1:14" ht="16">
      <c r="A63" s="93" t="s">
        <v>217</v>
      </c>
      <c r="B63" s="92">
        <v>2077.658088684082</v>
      </c>
      <c r="C63" s="86">
        <v>1.2950130103969747E-2</v>
      </c>
      <c r="D63" s="92">
        <v>12256.946556091309</v>
      </c>
      <c r="E63" s="86">
        <v>7.6398062531703642E-2</v>
      </c>
      <c r="F63" s="92">
        <v>146100.70156478882</v>
      </c>
      <c r="G63" s="86">
        <v>0.9106518073643266</v>
      </c>
      <c r="H63" s="85">
        <v>160435.30620956421</v>
      </c>
      <c r="K63" s="21"/>
      <c r="L63" s="21"/>
      <c r="M63" s="21"/>
      <c r="N63" s="21"/>
    </row>
    <row r="64" spans="1:14">
      <c r="A64" s="90" t="s">
        <v>218</v>
      </c>
      <c r="B64" s="89">
        <v>2782.7853546142578</v>
      </c>
      <c r="C64" s="63">
        <v>1.5069829883921448E-2</v>
      </c>
      <c r="D64" s="89">
        <v>9809.289737701416</v>
      </c>
      <c r="E64" s="63">
        <v>5.3120995258992151E-2</v>
      </c>
      <c r="F64" s="89">
        <v>172067.29903793335</v>
      </c>
      <c r="G64" s="63">
        <v>0.93180917485708636</v>
      </c>
      <c r="H64" s="16">
        <v>184659.37413024902</v>
      </c>
      <c r="K64" s="21"/>
      <c r="L64" s="21"/>
      <c r="M64" s="21"/>
      <c r="N64" s="21"/>
    </row>
    <row r="65" spans="1:14">
      <c r="A65" s="88" t="s">
        <v>263</v>
      </c>
      <c r="B65" s="87">
        <v>12128.096855163574</v>
      </c>
      <c r="C65" s="86">
        <v>3.8167103429881215E-2</v>
      </c>
      <c r="D65" s="87">
        <v>10853.909217834473</v>
      </c>
      <c r="E65" s="86">
        <v>3.4157236760461389E-2</v>
      </c>
      <c r="F65" s="87">
        <v>294781.08740997314</v>
      </c>
      <c r="G65" s="86">
        <v>0.92767565980965738</v>
      </c>
      <c r="H65" s="85">
        <v>317763.09348297119</v>
      </c>
      <c r="K65" s="21"/>
      <c r="L65" s="21"/>
      <c r="M65" s="21"/>
      <c r="N65" s="21"/>
    </row>
    <row r="66" spans="1:14">
      <c r="A66" s="90" t="s">
        <v>209</v>
      </c>
      <c r="B66" s="89">
        <v>3695.3735179901123</v>
      </c>
      <c r="C66" s="63">
        <v>2.9589261123227076E-2</v>
      </c>
      <c r="D66" s="89">
        <v>14606.252117156982</v>
      </c>
      <c r="E66" s="63">
        <v>0.11695386293759837</v>
      </c>
      <c r="F66" s="89">
        <v>106587.38401603699</v>
      </c>
      <c r="G66" s="63">
        <v>0.85345687593917452</v>
      </c>
      <c r="H66" s="16">
        <v>124889.00965118408</v>
      </c>
      <c r="K66" s="21"/>
      <c r="L66" s="21"/>
      <c r="M66" s="21"/>
      <c r="N66" s="21"/>
    </row>
    <row r="67" spans="1:14" ht="16">
      <c r="A67" s="93" t="s">
        <v>210</v>
      </c>
      <c r="B67" s="92">
        <v>125.20243167877197</v>
      </c>
      <c r="C67" s="86">
        <v>2.9542965556259579E-3</v>
      </c>
      <c r="D67" s="92">
        <v>1842.1114854812622</v>
      </c>
      <c r="E67" s="86">
        <v>4.3466756545104894E-2</v>
      </c>
      <c r="F67" s="92">
        <v>40412.463915348053</v>
      </c>
      <c r="G67" s="86">
        <v>0.95357894689926914</v>
      </c>
      <c r="H67" s="85">
        <v>42379.777832508087</v>
      </c>
      <c r="K67" s="21"/>
      <c r="L67" s="21"/>
      <c r="M67" s="21"/>
      <c r="N67" s="22"/>
    </row>
    <row r="68" spans="1:14">
      <c r="A68" s="90" t="s">
        <v>219</v>
      </c>
      <c r="B68" s="89">
        <v>4915.7188568115234</v>
      </c>
      <c r="C68" s="63">
        <v>4.7334982739929629E-2</v>
      </c>
      <c r="D68" s="89">
        <v>5174.2895736694336</v>
      </c>
      <c r="E68" s="63">
        <v>4.9824840434407144E-2</v>
      </c>
      <c r="F68" s="89">
        <v>93759.588047027588</v>
      </c>
      <c r="G68" s="63">
        <v>0.9028401768256632</v>
      </c>
      <c r="H68" s="16">
        <v>103849.59647750854</v>
      </c>
      <c r="K68" s="21"/>
      <c r="L68" s="21"/>
      <c r="M68" s="21"/>
      <c r="N68" s="21"/>
    </row>
    <row r="69" spans="1:14">
      <c r="A69" s="88" t="s">
        <v>227</v>
      </c>
      <c r="B69" s="87">
        <v>18637.502439498901</v>
      </c>
      <c r="C69" s="86">
        <v>9.0616293197008493E-2</v>
      </c>
      <c r="D69" s="87">
        <v>34140.852426528931</v>
      </c>
      <c r="E69" s="86">
        <v>0.16599420998178144</v>
      </c>
      <c r="F69" s="87">
        <v>152896.60470199585</v>
      </c>
      <c r="G69" s="86">
        <v>0.74338949682121003</v>
      </c>
      <c r="H69" s="85">
        <v>205674.95956802368</v>
      </c>
      <c r="K69" s="21"/>
      <c r="L69" s="21"/>
      <c r="M69" s="21"/>
      <c r="N69" s="21"/>
    </row>
    <row r="70" spans="1:14">
      <c r="A70" s="90" t="s">
        <v>220</v>
      </c>
      <c r="B70" s="89">
        <v>2671.9111938476562</v>
      </c>
      <c r="C70" s="63">
        <v>2.3111242132757923E-2</v>
      </c>
      <c r="D70" s="89">
        <v>1086.8069877624512</v>
      </c>
      <c r="E70" s="63">
        <v>9.4005592339995274E-3</v>
      </c>
      <c r="F70" s="89">
        <v>111852.16843795776</v>
      </c>
      <c r="G70" s="63">
        <v>0.96748819863324254</v>
      </c>
      <c r="H70" s="16">
        <v>115610.88661956787</v>
      </c>
      <c r="K70" s="21"/>
      <c r="L70" s="21"/>
      <c r="M70" s="21"/>
      <c r="N70" s="21"/>
    </row>
    <row r="71" spans="1:14" ht="16">
      <c r="A71" s="93" t="s">
        <v>221</v>
      </c>
      <c r="B71" s="92">
        <v>4478.7703495025635</v>
      </c>
      <c r="C71" s="86">
        <v>4.5992368428360887E-2</v>
      </c>
      <c r="D71" s="92">
        <v>16822.538526535034</v>
      </c>
      <c r="E71" s="86">
        <v>0.17275018128550101</v>
      </c>
      <c r="F71" s="92">
        <v>76079.419765472412</v>
      </c>
      <c r="G71" s="86">
        <v>0.78125745028613813</v>
      </c>
      <c r="H71" s="85">
        <v>97380.72864151001</v>
      </c>
      <c r="K71" s="21"/>
      <c r="L71" s="21"/>
      <c r="M71" s="22"/>
    </row>
    <row r="72" spans="1:14">
      <c r="A72" s="90" t="s">
        <v>222</v>
      </c>
      <c r="B72" s="89">
        <v>30147.187156677246</v>
      </c>
      <c r="C72" s="63">
        <v>0.16818470667603014</v>
      </c>
      <c r="D72" s="89">
        <v>26120.580333709717</v>
      </c>
      <c r="E72" s="63">
        <v>0.14572112876738599</v>
      </c>
      <c r="F72" s="89">
        <v>122982.69916915894</v>
      </c>
      <c r="G72" s="63">
        <v>0.6860941645565839</v>
      </c>
      <c r="H72" s="16">
        <v>179250.4666595459</v>
      </c>
      <c r="K72" s="21"/>
      <c r="L72" s="21"/>
      <c r="M72" s="21"/>
      <c r="N72" s="21"/>
    </row>
    <row r="73" spans="1:14">
      <c r="A73" s="88" t="s">
        <v>223</v>
      </c>
      <c r="B73" s="87">
        <v>13609.420913696289</v>
      </c>
      <c r="C73" s="86">
        <v>5.5687063345382655E-2</v>
      </c>
      <c r="D73" s="87">
        <v>22172.623054504395</v>
      </c>
      <c r="E73" s="86">
        <v>9.0725995793610043E-2</v>
      </c>
      <c r="F73" s="87">
        <v>208609.0245513916</v>
      </c>
      <c r="G73" s="86">
        <v>0.85358694086100728</v>
      </c>
      <c r="H73" s="85">
        <v>244391.06851959229</v>
      </c>
      <c r="K73" s="21"/>
      <c r="L73" s="21"/>
      <c r="M73" s="21"/>
      <c r="N73" s="21"/>
    </row>
    <row r="74" spans="1:14">
      <c r="A74" s="116" t="s">
        <v>261</v>
      </c>
      <c r="B74" s="117">
        <v>716999.26720714569</v>
      </c>
      <c r="C74" s="114">
        <v>5.9328203121776252E-2</v>
      </c>
      <c r="D74" s="117">
        <v>1274238.9378652573</v>
      </c>
      <c r="E74" s="114">
        <v>0.10543707642243039</v>
      </c>
      <c r="F74" s="117">
        <v>10094064.053879261</v>
      </c>
      <c r="G74" s="114">
        <v>0.83523472045579339</v>
      </c>
      <c r="H74" s="113">
        <v>12085302.258951664</v>
      </c>
      <c r="K74" s="21"/>
      <c r="M74" s="22"/>
      <c r="N74" s="22"/>
    </row>
    <row r="75" spans="1:14">
      <c r="A75" s="4" t="s">
        <v>30</v>
      </c>
    </row>
    <row r="76" spans="1:14">
      <c r="A76" s="4" t="s">
        <v>275</v>
      </c>
    </row>
    <row r="78" spans="1:14">
      <c r="B78" s="4"/>
      <c r="C78" s="4"/>
      <c r="D78" s="4"/>
      <c r="E78" s="4"/>
    </row>
    <row r="79" spans="1:14">
      <c r="B79" s="4"/>
      <c r="C79" s="4"/>
      <c r="D79" s="4"/>
      <c r="E79" s="4"/>
    </row>
    <row r="80" spans="1:14">
      <c r="B80" s="4"/>
      <c r="C80" s="4"/>
      <c r="D80" s="4"/>
      <c r="E80" s="4"/>
    </row>
    <row r="81" spans="2:6">
      <c r="B81" s="4"/>
      <c r="C81" s="4"/>
      <c r="D81" s="4"/>
      <c r="E81" s="4"/>
    </row>
    <row r="82" spans="2:6">
      <c r="B82" s="4"/>
      <c r="C82" s="4"/>
      <c r="D82" s="4"/>
      <c r="E82" s="4"/>
    </row>
    <row r="86" spans="2:6">
      <c r="C86" s="26"/>
    </row>
    <row r="87" spans="2:6">
      <c r="C87" s="26"/>
      <c r="D87" s="26"/>
      <c r="F87" s="22"/>
    </row>
    <row r="89" spans="2:6">
      <c r="C89" s="26"/>
      <c r="F89" s="22"/>
    </row>
  </sheetData>
  <mergeCells count="32">
    <mergeCell ref="A35:A36"/>
    <mergeCell ref="B35:C35"/>
    <mergeCell ref="D35:E35"/>
    <mergeCell ref="F35:G35"/>
    <mergeCell ref="H35:H36"/>
    <mergeCell ref="A26:A27"/>
    <mergeCell ref="B26:C26"/>
    <mergeCell ref="D26:E26"/>
    <mergeCell ref="F19:G19"/>
    <mergeCell ref="H19:H20"/>
    <mergeCell ref="F26:G26"/>
    <mergeCell ref="H26:H27"/>
    <mergeCell ref="A19:A20"/>
    <mergeCell ref="B19:C19"/>
    <mergeCell ref="D19:E19"/>
    <mergeCell ref="A6:H6"/>
    <mergeCell ref="A11:A13"/>
    <mergeCell ref="B11:H11"/>
    <mergeCell ref="B12:C12"/>
    <mergeCell ref="D12:E12"/>
    <mergeCell ref="F12:G12"/>
    <mergeCell ref="H12:H13"/>
    <mergeCell ref="A49:A50"/>
    <mergeCell ref="B49:C49"/>
    <mergeCell ref="D49:E49"/>
    <mergeCell ref="F49:G49"/>
    <mergeCell ref="H49:H50"/>
    <mergeCell ref="A43:A44"/>
    <mergeCell ref="B43:C43"/>
    <mergeCell ref="D43:E43"/>
    <mergeCell ref="F43:G43"/>
    <mergeCell ref="H43:H44"/>
  </mergeCells>
  <pageMargins left="0.75" right="0.75" top="1" bottom="1" header="0" footer="0"/>
  <pageSetup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6:T89"/>
  <sheetViews>
    <sheetView showGridLines="0" topLeftCell="A41" zoomScale="90" workbookViewId="0">
      <selection activeCell="A11" sqref="A11:A13"/>
    </sheetView>
  </sheetViews>
  <sheetFormatPr baseColWidth="10" defaultRowHeight="15"/>
  <cols>
    <col min="1" max="1" width="24" style="4" customWidth="1"/>
    <col min="2" max="2" width="19.5" style="5" customWidth="1"/>
    <col min="3" max="3" width="12.6640625" style="5" customWidth="1"/>
    <col min="4" max="4" width="14.1640625" style="5" customWidth="1"/>
    <col min="5" max="5" width="12.1640625" style="5" customWidth="1"/>
    <col min="6" max="6" width="12.83203125" style="4" customWidth="1"/>
    <col min="7" max="7" width="14.5" style="4" customWidth="1"/>
    <col min="8" max="8" width="13.1640625" style="4" customWidth="1"/>
    <col min="9" max="16384" width="10.83203125" style="4"/>
  </cols>
  <sheetData>
    <row r="6" spans="1:12" s="6" customFormat="1" ht="17">
      <c r="A6" s="440" t="s">
        <v>1</v>
      </c>
      <c r="B6" s="440"/>
      <c r="C6" s="440"/>
      <c r="D6" s="440"/>
      <c r="E6" s="440"/>
      <c r="F6" s="440"/>
      <c r="G6" s="440"/>
      <c r="H6" s="440"/>
      <c r="I6" s="440"/>
      <c r="J6" s="440"/>
      <c r="K6" s="440"/>
      <c r="L6" s="440"/>
    </row>
    <row r="7" spans="1:12" ht="15" customHeight="1">
      <c r="A7" s="106" t="s">
        <v>66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</row>
    <row r="8" spans="1:12" ht="15" customHeight="1">
      <c r="A8" s="106" t="s">
        <v>268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</row>
    <row r="9" spans="1:12" ht="15" customHeight="1">
      <c r="A9" s="106" t="s">
        <v>3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</row>
    <row r="10" spans="1:12" ht="15" customHeight="1">
      <c r="A10" s="107" t="s">
        <v>276</v>
      </c>
      <c r="B10" s="107"/>
      <c r="C10" s="107"/>
      <c r="D10" s="107"/>
      <c r="E10" s="107"/>
      <c r="F10" s="107"/>
      <c r="G10" s="107"/>
      <c r="H10" s="107"/>
      <c r="I10" s="106"/>
      <c r="J10" s="106"/>
      <c r="K10" s="106"/>
      <c r="L10" s="106"/>
    </row>
    <row r="11" spans="1:12">
      <c r="A11" s="441" t="s">
        <v>13</v>
      </c>
      <c r="B11" s="444"/>
      <c r="C11" s="444"/>
      <c r="D11" s="444"/>
      <c r="E11" s="444"/>
      <c r="F11" s="444"/>
      <c r="G11" s="444"/>
      <c r="H11" s="444"/>
      <c r="I11" s="444"/>
      <c r="J11" s="444"/>
      <c r="K11" s="444"/>
      <c r="L11" s="444"/>
    </row>
    <row r="12" spans="1:12" ht="20.25" customHeight="1">
      <c r="A12" s="442"/>
      <c r="B12" s="438" t="s">
        <v>61</v>
      </c>
      <c r="C12" s="439"/>
      <c r="D12" s="438" t="s">
        <v>62</v>
      </c>
      <c r="E12" s="439"/>
      <c r="F12" s="438" t="s">
        <v>63</v>
      </c>
      <c r="G12" s="439"/>
      <c r="H12" s="438" t="s">
        <v>64</v>
      </c>
      <c r="I12" s="439"/>
      <c r="J12" s="438" t="s">
        <v>65</v>
      </c>
      <c r="K12" s="439"/>
      <c r="L12" s="445" t="s">
        <v>11</v>
      </c>
    </row>
    <row r="13" spans="1:12" ht="17.25" customHeight="1">
      <c r="A13" s="443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435"/>
    </row>
    <row r="14" spans="1:12" ht="32">
      <c r="A14" s="105" t="s">
        <v>3</v>
      </c>
      <c r="B14" s="104">
        <v>1839422.7966221673</v>
      </c>
      <c r="C14" s="103">
        <v>0.1524524909033288</v>
      </c>
      <c r="D14" s="104">
        <v>7035320.9207488932</v>
      </c>
      <c r="E14" s="103">
        <v>0.5830917180335351</v>
      </c>
      <c r="F14" s="104">
        <v>2861308.3048076835</v>
      </c>
      <c r="G14" s="103">
        <v>0.23714698932260453</v>
      </c>
      <c r="H14" s="104">
        <v>248705.82369174133</v>
      </c>
      <c r="I14" s="103">
        <v>2.0612891388318656E-2</v>
      </c>
      <c r="J14" s="104">
        <v>80789.825558236422</v>
      </c>
      <c r="K14" s="103">
        <v>6.6959103522127826E-3</v>
      </c>
      <c r="L14" s="102">
        <v>12065547.671428723</v>
      </c>
    </row>
    <row r="15" spans="1:12">
      <c r="A15" s="13" t="s">
        <v>4</v>
      </c>
      <c r="B15" s="15">
        <v>836780.0179739953</v>
      </c>
      <c r="C15" s="63">
        <v>0.18179679962815434</v>
      </c>
      <c r="D15" s="15">
        <v>2668581.0586143765</v>
      </c>
      <c r="E15" s="63">
        <v>0.57976945622939402</v>
      </c>
      <c r="F15" s="15">
        <v>997988.69262009324</v>
      </c>
      <c r="G15" s="63">
        <v>0.21682060575812789</v>
      </c>
      <c r="H15" s="15">
        <v>74582.21042230913</v>
      </c>
      <c r="I15" s="63">
        <v>1.6203550362970959E-2</v>
      </c>
      <c r="J15" s="15">
        <v>24899.421612471902</v>
      </c>
      <c r="K15" s="63">
        <v>5.4095880213527814E-3</v>
      </c>
      <c r="L15" s="16">
        <v>4602831.4012432462</v>
      </c>
    </row>
    <row r="16" spans="1:12">
      <c r="A16" s="101" t="s">
        <v>5</v>
      </c>
      <c r="B16" s="100">
        <v>1002642.778648172</v>
      </c>
      <c r="C16" s="99">
        <v>0.1343535975840138</v>
      </c>
      <c r="D16" s="100">
        <v>4366739.8621345172</v>
      </c>
      <c r="E16" s="99">
        <v>0.58514081254572292</v>
      </c>
      <c r="F16" s="100">
        <v>1863319.6121875902</v>
      </c>
      <c r="G16" s="99">
        <v>0.24968383424032808</v>
      </c>
      <c r="H16" s="100">
        <v>174123.61326943219</v>
      </c>
      <c r="I16" s="99">
        <v>2.3332471310088351E-2</v>
      </c>
      <c r="J16" s="100">
        <v>55890.403945764519</v>
      </c>
      <c r="K16" s="99">
        <v>7.4892843198466437E-3</v>
      </c>
      <c r="L16" s="98">
        <v>7462716.2701854771</v>
      </c>
    </row>
    <row r="17" spans="1:12">
      <c r="A17" s="4" t="s">
        <v>30</v>
      </c>
      <c r="B17" s="9"/>
      <c r="C17" s="9"/>
      <c r="D17" s="9"/>
      <c r="E17" s="9"/>
      <c r="F17" s="9"/>
      <c r="G17" s="9"/>
      <c r="H17" s="9"/>
      <c r="I17" s="9"/>
      <c r="J17" s="9"/>
      <c r="K17" s="9"/>
    </row>
    <row r="18" spans="1:12">
      <c r="B18" s="9"/>
      <c r="C18" s="9"/>
      <c r="D18" s="9"/>
      <c r="E18" s="9"/>
      <c r="F18" s="9"/>
      <c r="G18" s="9"/>
      <c r="H18" s="9"/>
      <c r="I18" s="9"/>
      <c r="J18" s="9"/>
      <c r="K18" s="9"/>
    </row>
    <row r="19" spans="1:12">
      <c r="A19" s="436" t="s">
        <v>14</v>
      </c>
      <c r="B19" s="438" t="s">
        <v>61</v>
      </c>
      <c r="C19" s="439"/>
      <c r="D19" s="438" t="s">
        <v>62</v>
      </c>
      <c r="E19" s="439"/>
      <c r="F19" s="438" t="s">
        <v>63</v>
      </c>
      <c r="G19" s="439"/>
      <c r="H19" s="438" t="s">
        <v>64</v>
      </c>
      <c r="I19" s="439"/>
      <c r="J19" s="438" t="s">
        <v>65</v>
      </c>
      <c r="K19" s="439"/>
      <c r="L19" s="434" t="s">
        <v>11</v>
      </c>
    </row>
    <row r="20" spans="1:12">
      <c r="A20" s="437"/>
      <c r="B20" s="11" t="s">
        <v>29</v>
      </c>
      <c r="C20" s="12" t="s">
        <v>12</v>
      </c>
      <c r="D20" s="11" t="s">
        <v>29</v>
      </c>
      <c r="E20" s="12" t="s">
        <v>12</v>
      </c>
      <c r="F20" s="11" t="s">
        <v>29</v>
      </c>
      <c r="G20" s="12" t="s">
        <v>12</v>
      </c>
      <c r="H20" s="11" t="s">
        <v>29</v>
      </c>
      <c r="I20" s="12" t="s">
        <v>12</v>
      </c>
      <c r="J20" s="11" t="s">
        <v>29</v>
      </c>
      <c r="K20" s="12" t="s">
        <v>12</v>
      </c>
      <c r="L20" s="435"/>
    </row>
    <row r="21" spans="1:12" ht="16">
      <c r="A21" s="97" t="s">
        <v>15</v>
      </c>
      <c r="B21" s="96">
        <v>195566.89558853791</v>
      </c>
      <c r="C21" s="103">
        <v>0.34950707541287029</v>
      </c>
      <c r="D21" s="96">
        <v>311176.99548474397</v>
      </c>
      <c r="E21" s="103">
        <v>0.55611948689137503</v>
      </c>
      <c r="F21" s="96">
        <v>47406.357846311788</v>
      </c>
      <c r="G21" s="103">
        <v>8.4722199209524618E-2</v>
      </c>
      <c r="H21" s="96">
        <v>3090.6644283295082</v>
      </c>
      <c r="I21" s="103">
        <v>5.5234761597931078E-3</v>
      </c>
      <c r="J21" s="96">
        <v>2309.6919081108499</v>
      </c>
      <c r="K21" s="103">
        <v>4.1277623264369488E-3</v>
      </c>
      <c r="L21" s="72">
        <v>559550.60525603406</v>
      </c>
    </row>
    <row r="22" spans="1:12">
      <c r="A22" s="13" t="s">
        <v>16</v>
      </c>
      <c r="B22" s="15">
        <v>1266074.7934037782</v>
      </c>
      <c r="C22" s="63">
        <v>0.17816486216044994</v>
      </c>
      <c r="D22" s="15">
        <v>4331036.0350799635</v>
      </c>
      <c r="E22" s="63">
        <v>0.60947302815140358</v>
      </c>
      <c r="F22" s="15">
        <v>1353240.4906132955</v>
      </c>
      <c r="G22" s="63">
        <v>0.19043101303033805</v>
      </c>
      <c r="H22" s="15">
        <v>108941.50770630139</v>
      </c>
      <c r="I22" s="63">
        <v>1.5330491377893395E-2</v>
      </c>
      <c r="J22" s="15">
        <v>46905.208270430063</v>
      </c>
      <c r="K22" s="63">
        <v>6.6006052799150771E-3</v>
      </c>
      <c r="L22" s="16">
        <v>7106198.0350737683</v>
      </c>
    </row>
    <row r="23" spans="1:12">
      <c r="A23" s="101" t="s">
        <v>17</v>
      </c>
      <c r="B23" s="100">
        <v>377781.10762985179</v>
      </c>
      <c r="C23" s="99">
        <v>8.5863264426306013E-2</v>
      </c>
      <c r="D23" s="100">
        <v>2393107.8901841878</v>
      </c>
      <c r="E23" s="99">
        <v>0.54391299995047038</v>
      </c>
      <c r="F23" s="100">
        <v>1460661.4563480774</v>
      </c>
      <c r="G23" s="99">
        <v>0.33198367607787144</v>
      </c>
      <c r="H23" s="100">
        <v>136673.65155711066</v>
      </c>
      <c r="I23" s="99">
        <v>3.1063612358443141E-2</v>
      </c>
      <c r="J23" s="100">
        <v>31574.925379695505</v>
      </c>
      <c r="K23" s="99">
        <v>7.1764471869091582E-3</v>
      </c>
      <c r="L23" s="98">
        <v>4399799.0310989227</v>
      </c>
    </row>
    <row r="24" spans="1:12">
      <c r="A24" s="4" t="s">
        <v>30</v>
      </c>
      <c r="F24" s="5"/>
      <c r="G24" s="5"/>
      <c r="H24" s="5"/>
      <c r="I24" s="5"/>
      <c r="J24" s="5"/>
      <c r="K24" s="5"/>
    </row>
    <row r="25" spans="1:12">
      <c r="F25" s="5"/>
      <c r="G25" s="5"/>
      <c r="H25" s="5"/>
      <c r="I25" s="5"/>
      <c r="J25" s="5"/>
      <c r="K25" s="5"/>
    </row>
    <row r="26" spans="1:12">
      <c r="A26" s="436" t="s">
        <v>18</v>
      </c>
      <c r="B26" s="438" t="s">
        <v>61</v>
      </c>
      <c r="C26" s="439"/>
      <c r="D26" s="438" t="s">
        <v>62</v>
      </c>
      <c r="E26" s="439"/>
      <c r="F26" s="438" t="s">
        <v>63</v>
      </c>
      <c r="G26" s="439"/>
      <c r="H26" s="438" t="s">
        <v>64</v>
      </c>
      <c r="I26" s="439"/>
      <c r="J26" s="438" t="s">
        <v>65</v>
      </c>
      <c r="K26" s="439"/>
      <c r="L26" s="434" t="s">
        <v>11</v>
      </c>
    </row>
    <row r="27" spans="1:12">
      <c r="A27" s="437"/>
      <c r="B27" s="11" t="s">
        <v>29</v>
      </c>
      <c r="C27" s="12" t="s">
        <v>12</v>
      </c>
      <c r="D27" s="11" t="s">
        <v>29</v>
      </c>
      <c r="E27" s="12" t="s">
        <v>12</v>
      </c>
      <c r="F27" s="11" t="s">
        <v>29</v>
      </c>
      <c r="G27" s="12" t="s">
        <v>12</v>
      </c>
      <c r="H27" s="11" t="s">
        <v>29</v>
      </c>
      <c r="I27" s="12" t="s">
        <v>12</v>
      </c>
      <c r="J27" s="11" t="s">
        <v>29</v>
      </c>
      <c r="K27" s="12" t="s">
        <v>12</v>
      </c>
      <c r="L27" s="435"/>
    </row>
    <row r="28" spans="1:12" ht="16">
      <c r="A28" s="97" t="s">
        <v>19</v>
      </c>
      <c r="B28" s="96">
        <v>65377.840404460592</v>
      </c>
      <c r="C28" s="73">
        <v>4.8843534338090362E-2</v>
      </c>
      <c r="D28" s="96">
        <v>607975.30618962029</v>
      </c>
      <c r="E28" s="73">
        <v>0.45421602428087615</v>
      </c>
      <c r="F28" s="96">
        <v>595225.45923598832</v>
      </c>
      <c r="G28" s="73">
        <v>0.44469066242076444</v>
      </c>
      <c r="H28" s="96">
        <v>62442.781035696178</v>
      </c>
      <c r="I28" s="73">
        <v>4.6650762717374707E-2</v>
      </c>
      <c r="J28" s="96">
        <v>7494.3714723049161</v>
      </c>
      <c r="K28" s="73">
        <v>5.5990162428943592E-3</v>
      </c>
      <c r="L28" s="109">
        <v>1338515.7583380702</v>
      </c>
    </row>
    <row r="29" spans="1:12">
      <c r="A29" s="13" t="s">
        <v>20</v>
      </c>
      <c r="B29" s="15">
        <v>350158.264372223</v>
      </c>
      <c r="C29" s="63">
        <v>0.10448162386098719</v>
      </c>
      <c r="D29" s="15">
        <v>1898854.5399449135</v>
      </c>
      <c r="E29" s="63">
        <v>0.56658781469842823</v>
      </c>
      <c r="F29" s="15">
        <v>977147.34797299094</v>
      </c>
      <c r="G29" s="63">
        <v>0.2915651351274347</v>
      </c>
      <c r="H29" s="15">
        <v>96580.230497563345</v>
      </c>
      <c r="I29" s="63">
        <v>2.8817995580784399E-2</v>
      </c>
      <c r="J29" s="15">
        <v>28645.740748335287</v>
      </c>
      <c r="K29" s="63">
        <v>8.5474307323655536E-3</v>
      </c>
      <c r="L29" s="23">
        <v>3351386.1235360256</v>
      </c>
    </row>
    <row r="30" spans="1:12">
      <c r="A30" s="95" t="s">
        <v>21</v>
      </c>
      <c r="B30" s="87">
        <v>653125.28846650769</v>
      </c>
      <c r="C30" s="94">
        <v>0.16450720266282642</v>
      </c>
      <c r="D30" s="87">
        <v>2502851.7064572889</v>
      </c>
      <c r="E30" s="94">
        <v>0.63041064276641323</v>
      </c>
      <c r="F30" s="87">
        <v>741002.75692511012</v>
      </c>
      <c r="G30" s="94">
        <v>0.18664151099309831</v>
      </c>
      <c r="H30" s="87">
        <v>47161.264534980299</v>
      </c>
      <c r="I30" s="94">
        <v>1.1878835255188595E-2</v>
      </c>
      <c r="J30" s="87">
        <v>26051.643235714593</v>
      </c>
      <c r="K30" s="94">
        <v>6.5618083224733715E-3</v>
      </c>
      <c r="L30" s="109">
        <v>3970192.6596196019</v>
      </c>
    </row>
    <row r="31" spans="1:12">
      <c r="A31" s="13" t="s">
        <v>22</v>
      </c>
      <c r="B31" s="15">
        <v>251737.3326742663</v>
      </c>
      <c r="C31" s="63">
        <v>0.18372084465949423</v>
      </c>
      <c r="D31" s="15">
        <v>842204.52957908018</v>
      </c>
      <c r="E31" s="63">
        <v>0.61465069922915672</v>
      </c>
      <c r="F31" s="15">
        <v>257522.11272587982</v>
      </c>
      <c r="G31" s="63">
        <v>0.18794264468399444</v>
      </c>
      <c r="H31" s="15">
        <v>8868.851889141466</v>
      </c>
      <c r="I31" s="63">
        <v>6.472591661012642E-3</v>
      </c>
      <c r="J31" s="15">
        <v>9883.6727391370387</v>
      </c>
      <c r="K31" s="63">
        <v>7.2132197663421762E-3</v>
      </c>
      <c r="L31" s="23">
        <v>1370216.4996075046</v>
      </c>
    </row>
    <row r="32" spans="1:12">
      <c r="A32" s="101" t="s">
        <v>23</v>
      </c>
      <c r="B32" s="100">
        <v>519024.07070471102</v>
      </c>
      <c r="C32" s="99">
        <v>0.2553251265379719</v>
      </c>
      <c r="D32" s="100">
        <v>1180994.8927848509</v>
      </c>
      <c r="E32" s="99">
        <v>0.58097049339460172</v>
      </c>
      <c r="F32" s="100">
        <v>290410.62794771598</v>
      </c>
      <c r="G32" s="99">
        <v>0.14286260409473034</v>
      </c>
      <c r="H32" s="100">
        <v>33652.695734360241</v>
      </c>
      <c r="I32" s="99">
        <v>1.6554875354919459E-2</v>
      </c>
      <c r="J32" s="100">
        <v>8714.3973627445812</v>
      </c>
      <c r="K32" s="99">
        <v>4.2869006177765562E-3</v>
      </c>
      <c r="L32" s="98">
        <v>2032796.6845343828</v>
      </c>
    </row>
    <row r="33" spans="1:12">
      <c r="A33" s="4" t="s">
        <v>30</v>
      </c>
      <c r="F33" s="5"/>
      <c r="G33" s="5"/>
      <c r="H33" s="5"/>
      <c r="I33" s="5"/>
      <c r="J33" s="5"/>
      <c r="K33" s="5"/>
    </row>
    <row r="34" spans="1:12">
      <c r="F34" s="5"/>
      <c r="G34" s="5"/>
      <c r="H34" s="5"/>
      <c r="I34" s="5"/>
      <c r="J34" s="5"/>
      <c r="K34" s="5"/>
    </row>
    <row r="35" spans="1:12">
      <c r="A35" s="436" t="s">
        <v>24</v>
      </c>
      <c r="B35" s="438" t="s">
        <v>61</v>
      </c>
      <c r="C35" s="439"/>
      <c r="D35" s="438" t="s">
        <v>62</v>
      </c>
      <c r="E35" s="439"/>
      <c r="F35" s="438" t="s">
        <v>63</v>
      </c>
      <c r="G35" s="439"/>
      <c r="H35" s="438" t="s">
        <v>64</v>
      </c>
      <c r="I35" s="439"/>
      <c r="J35" s="438" t="s">
        <v>65</v>
      </c>
      <c r="K35" s="439"/>
      <c r="L35" s="434" t="s">
        <v>11</v>
      </c>
    </row>
    <row r="36" spans="1:12">
      <c r="A36" s="437"/>
      <c r="B36" s="11" t="s">
        <v>29</v>
      </c>
      <c r="C36" s="12" t="s">
        <v>12</v>
      </c>
      <c r="D36" s="11" t="s">
        <v>29</v>
      </c>
      <c r="E36" s="12" t="s">
        <v>12</v>
      </c>
      <c r="F36" s="11" t="s">
        <v>29</v>
      </c>
      <c r="G36" s="12" t="s">
        <v>12</v>
      </c>
      <c r="H36" s="11" t="s">
        <v>29</v>
      </c>
      <c r="I36" s="12" t="s">
        <v>12</v>
      </c>
      <c r="J36" s="11" t="s">
        <v>29</v>
      </c>
      <c r="K36" s="12" t="s">
        <v>12</v>
      </c>
      <c r="L36" s="435"/>
    </row>
    <row r="37" spans="1:12" ht="16">
      <c r="A37" s="97" t="s">
        <v>25</v>
      </c>
      <c r="B37" s="96">
        <v>238399.50626569343</v>
      </c>
      <c r="C37" s="73">
        <v>0.18729843561323539</v>
      </c>
      <c r="D37" s="96">
        <v>654554.9013497968</v>
      </c>
      <c r="E37" s="73">
        <v>0.5142506835108942</v>
      </c>
      <c r="F37" s="96">
        <v>353390.30544061394</v>
      </c>
      <c r="G37" s="73">
        <v>0.27764089115244667</v>
      </c>
      <c r="H37" s="96">
        <v>19392.297934010301</v>
      </c>
      <c r="I37" s="73">
        <v>1.5235547769708554E-2</v>
      </c>
      <c r="J37" s="96">
        <v>7095.3300016698413</v>
      </c>
      <c r="K37" s="73">
        <v>5.5744419537149693E-3</v>
      </c>
      <c r="L37" s="109">
        <v>1272832.3409917846</v>
      </c>
    </row>
    <row r="38" spans="1:12">
      <c r="A38" s="13" t="s">
        <v>26</v>
      </c>
      <c r="B38" s="15">
        <v>484956.54924851772</v>
      </c>
      <c r="C38" s="63">
        <v>0.18990500596778845</v>
      </c>
      <c r="D38" s="15">
        <v>1439880.4580200638</v>
      </c>
      <c r="E38" s="63">
        <v>0.56384537418233038</v>
      </c>
      <c r="F38" s="15">
        <v>546250.84903878055</v>
      </c>
      <c r="G38" s="63">
        <v>0.21390735089023277</v>
      </c>
      <c r="H38" s="15">
        <v>54610.380425262898</v>
      </c>
      <c r="I38" s="63">
        <v>2.1384976935837199E-2</v>
      </c>
      <c r="J38" s="15">
        <v>27981.413664667212</v>
      </c>
      <c r="K38" s="63">
        <v>1.0957292023811195E-2</v>
      </c>
      <c r="L38" s="23">
        <v>2553679.6503972923</v>
      </c>
    </row>
    <row r="39" spans="1:12">
      <c r="A39" s="95" t="s">
        <v>27</v>
      </c>
      <c r="B39" s="87">
        <v>454482.95983481093</v>
      </c>
      <c r="C39" s="94">
        <v>0.16285933085693224</v>
      </c>
      <c r="D39" s="87">
        <v>1624537.0326165713</v>
      </c>
      <c r="E39" s="94">
        <v>0.5821362679480957</v>
      </c>
      <c r="F39" s="87">
        <v>623044.37604052247</v>
      </c>
      <c r="G39" s="94">
        <v>0.22326159425870384</v>
      </c>
      <c r="H39" s="87">
        <v>78883.080681219988</v>
      </c>
      <c r="I39" s="94">
        <v>2.8266946994770226E-2</v>
      </c>
      <c r="J39" s="87">
        <v>9699.899329507849</v>
      </c>
      <c r="K39" s="94">
        <v>3.4758599414979781E-3</v>
      </c>
      <c r="L39" s="109">
        <v>2790647.3485026327</v>
      </c>
    </row>
    <row r="40" spans="1:12">
      <c r="A40" s="14" t="s">
        <v>28</v>
      </c>
      <c r="B40" s="19">
        <v>661583.78127314651</v>
      </c>
      <c r="C40" s="64">
        <v>0.12142742789527096</v>
      </c>
      <c r="D40" s="19">
        <v>3316348.5287624612</v>
      </c>
      <c r="E40" s="64">
        <v>0.60868431671185674</v>
      </c>
      <c r="F40" s="19">
        <v>1338622.7742877677</v>
      </c>
      <c r="G40" s="64">
        <v>0.24569151331218275</v>
      </c>
      <c r="H40" s="19">
        <v>95820.064651248293</v>
      </c>
      <c r="I40" s="64">
        <v>1.7586864008318038E-2</v>
      </c>
      <c r="J40" s="19">
        <v>36013.182562391521</v>
      </c>
      <c r="K40" s="64">
        <v>6.6098780723715484E-3</v>
      </c>
      <c r="L40" s="17">
        <v>5448388.3315370148</v>
      </c>
    </row>
    <row r="41" spans="1:12">
      <c r="A41" s="4" t="s">
        <v>30</v>
      </c>
    </row>
    <row r="43" spans="1:12">
      <c r="A43" s="436" t="s">
        <v>269</v>
      </c>
      <c r="B43" s="438" t="s">
        <v>61</v>
      </c>
      <c r="C43" s="439"/>
      <c r="D43" s="438" t="s">
        <v>62</v>
      </c>
      <c r="E43" s="439"/>
      <c r="F43" s="438" t="s">
        <v>63</v>
      </c>
      <c r="G43" s="439"/>
      <c r="H43" s="438" t="s">
        <v>64</v>
      </c>
      <c r="I43" s="439"/>
      <c r="J43" s="438" t="s">
        <v>65</v>
      </c>
      <c r="K43" s="439"/>
      <c r="L43" s="434" t="s">
        <v>11</v>
      </c>
    </row>
    <row r="44" spans="1:12">
      <c r="A44" s="437"/>
      <c r="B44" s="77" t="s">
        <v>29</v>
      </c>
      <c r="C44" s="76" t="s">
        <v>12</v>
      </c>
      <c r="D44" s="77" t="s">
        <v>29</v>
      </c>
      <c r="E44" s="76" t="s">
        <v>12</v>
      </c>
      <c r="F44" s="77" t="s">
        <v>29</v>
      </c>
      <c r="G44" s="76" t="s">
        <v>12</v>
      </c>
      <c r="H44" s="77" t="s">
        <v>29</v>
      </c>
      <c r="I44" s="76" t="s">
        <v>12</v>
      </c>
      <c r="J44" s="77" t="s">
        <v>29</v>
      </c>
      <c r="K44" s="76" t="s">
        <v>12</v>
      </c>
      <c r="L44" s="435"/>
    </row>
    <row r="45" spans="1:12" ht="16">
      <c r="A45" s="75" t="s">
        <v>242</v>
      </c>
      <c r="B45" s="74">
        <v>1553732.3682810464</v>
      </c>
      <c r="C45" s="73">
        <v>0.1635618063994175</v>
      </c>
      <c r="D45" s="74">
        <v>5593179.4881321378</v>
      </c>
      <c r="E45" s="73">
        <v>0.58879544461519706</v>
      </c>
      <c r="F45" s="74">
        <v>2140251.7824909217</v>
      </c>
      <c r="G45" s="73">
        <v>0.22530485612594719</v>
      </c>
      <c r="H45" s="74">
        <v>153149.65215188309</v>
      </c>
      <c r="I45" s="73">
        <v>1.6122103308639685E-2</v>
      </c>
      <c r="J45" s="74">
        <v>59046.01833459211</v>
      </c>
      <c r="K45" s="73">
        <v>6.2157895507986777E-3</v>
      </c>
      <c r="L45" s="72">
        <v>9499359.3093905803</v>
      </c>
    </row>
    <row r="46" spans="1:12">
      <c r="A46" s="71" t="s">
        <v>260</v>
      </c>
      <c r="B46" s="19">
        <v>285690.42834112165</v>
      </c>
      <c r="C46" s="64">
        <v>0.11132870547125964</v>
      </c>
      <c r="D46" s="19">
        <v>1442141.4326167854</v>
      </c>
      <c r="E46" s="64">
        <v>0.56197801141588011</v>
      </c>
      <c r="F46" s="19">
        <v>721056.5223167605</v>
      </c>
      <c r="G46" s="64">
        <v>0.28098347455058537</v>
      </c>
      <c r="H46" s="19">
        <v>95556.171539858362</v>
      </c>
      <c r="I46" s="64">
        <v>3.7236616358108571E-2</v>
      </c>
      <c r="J46" s="19">
        <v>21743.807223644326</v>
      </c>
      <c r="K46" s="64">
        <v>8.4731922041663844E-3</v>
      </c>
      <c r="L46" s="17">
        <v>2566188.36203817</v>
      </c>
    </row>
    <row r="47" spans="1:12">
      <c r="A47" s="4" t="s">
        <v>30</v>
      </c>
    </row>
    <row r="49" spans="1:20">
      <c r="A49" s="436" t="s">
        <v>240</v>
      </c>
      <c r="B49" s="438" t="s">
        <v>61</v>
      </c>
      <c r="C49" s="439"/>
      <c r="D49" s="438" t="s">
        <v>62</v>
      </c>
      <c r="E49" s="439"/>
      <c r="F49" s="438" t="s">
        <v>63</v>
      </c>
      <c r="G49" s="439"/>
      <c r="H49" s="438" t="s">
        <v>64</v>
      </c>
      <c r="I49" s="439"/>
      <c r="J49" s="438" t="s">
        <v>65</v>
      </c>
      <c r="K49" s="439"/>
      <c r="L49" s="434" t="s">
        <v>11</v>
      </c>
    </row>
    <row r="50" spans="1:20">
      <c r="A50" s="437"/>
      <c r="B50" s="77" t="s">
        <v>29</v>
      </c>
      <c r="C50" s="76" t="s">
        <v>12</v>
      </c>
      <c r="D50" s="77" t="s">
        <v>29</v>
      </c>
      <c r="E50" s="76" t="s">
        <v>12</v>
      </c>
      <c r="F50" s="77" t="s">
        <v>29</v>
      </c>
      <c r="G50" s="76" t="s">
        <v>12</v>
      </c>
      <c r="H50" s="77" t="s">
        <v>29</v>
      </c>
      <c r="I50" s="76" t="s">
        <v>12</v>
      </c>
      <c r="J50" s="77" t="s">
        <v>29</v>
      </c>
      <c r="K50" s="76" t="s">
        <v>12</v>
      </c>
      <c r="L50" s="435"/>
    </row>
    <row r="51" spans="1:20" ht="16">
      <c r="A51" s="75" t="s">
        <v>211</v>
      </c>
      <c r="B51" s="74">
        <v>34181.685708999634</v>
      </c>
      <c r="C51" s="73">
        <v>0.22555410296140257</v>
      </c>
      <c r="D51" s="74">
        <v>81797.870241165161</v>
      </c>
      <c r="E51" s="73">
        <v>0.53975820278347442</v>
      </c>
      <c r="F51" s="74">
        <v>30020.748729705811</v>
      </c>
      <c r="G51" s="73">
        <v>0.19809739951402269</v>
      </c>
      <c r="H51" s="74">
        <v>3347.384334564209</v>
      </c>
      <c r="I51" s="73">
        <v>2.2088327570424497E-2</v>
      </c>
      <c r="J51" s="74">
        <v>2197.7063484191895</v>
      </c>
      <c r="K51" s="73">
        <v>1.4501967170675775E-2</v>
      </c>
      <c r="L51" s="72">
        <v>151545.395362854</v>
      </c>
      <c r="O51" s="21"/>
      <c r="Q51" s="21"/>
      <c r="R51" s="21"/>
      <c r="S51" s="21"/>
    </row>
    <row r="52" spans="1:20">
      <c r="A52" s="90" t="s">
        <v>225</v>
      </c>
      <c r="B52" s="89">
        <v>48449.031631469727</v>
      </c>
      <c r="C52" s="63">
        <v>6.528810307721547E-2</v>
      </c>
      <c r="D52" s="89">
        <v>517191.0571975708</v>
      </c>
      <c r="E52" s="63">
        <v>0.696947326208194</v>
      </c>
      <c r="F52" s="89">
        <v>156565.99987030029</v>
      </c>
      <c r="G52" s="63">
        <v>0.21098248600039937</v>
      </c>
      <c r="H52" s="89">
        <v>18078.784423828125</v>
      </c>
      <c r="I52" s="63">
        <v>2.4362293759592365E-2</v>
      </c>
      <c r="J52" s="89">
        <v>1795.6798095703125</v>
      </c>
      <c r="K52" s="63">
        <v>2.4197909545987922E-3</v>
      </c>
      <c r="L52" s="16">
        <v>742080.55293273926</v>
      </c>
      <c r="O52" s="21"/>
      <c r="P52" s="21"/>
      <c r="Q52" s="21"/>
      <c r="R52" s="21"/>
      <c r="S52" s="21"/>
      <c r="T52" s="21"/>
    </row>
    <row r="53" spans="1:20">
      <c r="A53" s="88" t="s">
        <v>265</v>
      </c>
      <c r="B53" s="87">
        <v>639024.353515625</v>
      </c>
      <c r="C53" s="86">
        <v>0.1517068568858794</v>
      </c>
      <c r="D53" s="87">
        <v>2347792.8801269531</v>
      </c>
      <c r="E53" s="86">
        <v>0.55737512428686697</v>
      </c>
      <c r="F53" s="87">
        <v>1102627.9505004883</v>
      </c>
      <c r="G53" s="86">
        <v>0.26176814665148435</v>
      </c>
      <c r="H53" s="87">
        <v>102686.82006835938</v>
      </c>
      <c r="I53" s="86">
        <v>2.4378248857765534E-2</v>
      </c>
      <c r="J53" s="87">
        <v>20099.180541992188</v>
      </c>
      <c r="K53" s="86">
        <v>4.7716233180038013E-3</v>
      </c>
      <c r="L53" s="85">
        <v>4212231.184753418</v>
      </c>
      <c r="O53" s="22"/>
      <c r="R53" s="21"/>
      <c r="S53" s="21"/>
    </row>
    <row r="54" spans="1:20">
      <c r="A54" s="90" t="s">
        <v>224</v>
      </c>
      <c r="B54" s="89">
        <v>174603.13623809814</v>
      </c>
      <c r="C54" s="63">
        <v>0.33508642145929979</v>
      </c>
      <c r="D54" s="89">
        <v>232764.28999328613</v>
      </c>
      <c r="E54" s="63">
        <v>0.44670533793279205</v>
      </c>
      <c r="F54" s="89">
        <v>106008.34632873535</v>
      </c>
      <c r="G54" s="63">
        <v>0.20344398263084115</v>
      </c>
      <c r="H54" s="89">
        <v>7693.1966857910156</v>
      </c>
      <c r="I54" s="63">
        <v>1.4764257977067E-2</v>
      </c>
      <c r="J54" s="89">
        <v>0</v>
      </c>
      <c r="K54" s="63">
        <v>0</v>
      </c>
      <c r="L54" s="16">
        <v>521068.96924591064</v>
      </c>
      <c r="O54" s="21"/>
      <c r="P54" s="21"/>
      <c r="Q54" s="21"/>
      <c r="R54" s="21"/>
      <c r="T54" s="21"/>
    </row>
    <row r="55" spans="1:20" ht="16">
      <c r="A55" s="93" t="s">
        <v>262</v>
      </c>
      <c r="B55" s="92">
        <v>179767.19839477539</v>
      </c>
      <c r="C55" s="86">
        <v>0.14237807133557279</v>
      </c>
      <c r="D55" s="92">
        <v>781834.31066894531</v>
      </c>
      <c r="E55" s="86">
        <v>0.61922343036446126</v>
      </c>
      <c r="F55" s="92">
        <v>268608.76463317871</v>
      </c>
      <c r="G55" s="86">
        <v>0.21274180269705029</v>
      </c>
      <c r="H55" s="92">
        <v>22542.845153808594</v>
      </c>
      <c r="I55" s="86">
        <v>1.7854240618287418E-2</v>
      </c>
      <c r="J55" s="92">
        <v>9851.4150390625</v>
      </c>
      <c r="K55" s="86">
        <v>7.8024549846282751E-3</v>
      </c>
      <c r="L55" s="85">
        <v>1262604.5338897705</v>
      </c>
      <c r="P55" s="21"/>
      <c r="Q55" s="21"/>
      <c r="R55" s="21"/>
      <c r="T55" s="21"/>
    </row>
    <row r="56" spans="1:20">
      <c r="A56" s="90" t="s">
        <v>213</v>
      </c>
      <c r="B56" s="89">
        <v>36347.218231201172</v>
      </c>
      <c r="C56" s="63">
        <v>8.6547149411852209E-2</v>
      </c>
      <c r="D56" s="89">
        <v>233524.13848876953</v>
      </c>
      <c r="E56" s="63">
        <v>0.55604938943339033</v>
      </c>
      <c r="F56" s="89">
        <v>109052.45784759521</v>
      </c>
      <c r="G56" s="63">
        <v>0.25966717185976063</v>
      </c>
      <c r="H56" s="89">
        <v>27107.18310546875</v>
      </c>
      <c r="I56" s="63">
        <v>6.4545501431235927E-2</v>
      </c>
      <c r="J56" s="89">
        <v>13939.139739990234</v>
      </c>
      <c r="K56" s="63">
        <v>3.3190787863760923E-2</v>
      </c>
      <c r="L56" s="16">
        <v>419970.1374130249</v>
      </c>
      <c r="O56" s="21"/>
      <c r="P56" s="21"/>
      <c r="Q56" s="21"/>
      <c r="R56" s="21"/>
      <c r="S56" s="21"/>
      <c r="T56" s="21"/>
    </row>
    <row r="57" spans="1:20">
      <c r="A57" s="88" t="s">
        <v>264</v>
      </c>
      <c r="B57" s="87">
        <v>12871.609741210938</v>
      </c>
      <c r="C57" s="86">
        <v>3.3756984765062163E-2</v>
      </c>
      <c r="D57" s="87">
        <v>292101.14184570312</v>
      </c>
      <c r="E57" s="86">
        <v>0.76606220926451185</v>
      </c>
      <c r="F57" s="87">
        <v>65815.644500732422</v>
      </c>
      <c r="G57" s="86">
        <v>0.1726076033521006</v>
      </c>
      <c r="H57" s="87">
        <v>10143.159790039062</v>
      </c>
      <c r="I57" s="86">
        <v>2.6601372896326417E-2</v>
      </c>
      <c r="J57" s="87">
        <v>370.56072998046875</v>
      </c>
      <c r="K57" s="86">
        <v>9.7182972199902731E-4</v>
      </c>
      <c r="L57" s="85">
        <v>381302.11660766602</v>
      </c>
      <c r="O57" s="21"/>
      <c r="P57" s="21"/>
      <c r="Q57" s="21"/>
      <c r="R57" s="21"/>
      <c r="T57" s="21"/>
    </row>
    <row r="58" spans="1:20">
      <c r="A58" s="90" t="s">
        <v>214</v>
      </c>
      <c r="B58" s="89">
        <v>289.61293029785156</v>
      </c>
      <c r="C58" s="63">
        <v>3.5049729395123363E-3</v>
      </c>
      <c r="D58" s="89">
        <v>60160.913131713867</v>
      </c>
      <c r="E58" s="63">
        <v>0.72808341922492437</v>
      </c>
      <c r="F58" s="89">
        <v>19900.855669021606</v>
      </c>
      <c r="G58" s="63">
        <v>0.24084546405205459</v>
      </c>
      <c r="H58" s="89">
        <v>2057.7083473205566</v>
      </c>
      <c r="I58" s="63">
        <v>2.4902935332859016E-2</v>
      </c>
      <c r="J58" s="89">
        <v>220.05864715576172</v>
      </c>
      <c r="K58" s="63">
        <v>2.663208450649622E-3</v>
      </c>
      <c r="L58" s="16">
        <v>82629.148725509644</v>
      </c>
      <c r="O58" s="21"/>
      <c r="P58" s="21"/>
      <c r="Q58" s="21"/>
      <c r="R58" s="21"/>
      <c r="S58" s="21"/>
      <c r="T58" s="21"/>
    </row>
    <row r="59" spans="1:20" ht="16">
      <c r="A59" s="93" t="s">
        <v>229</v>
      </c>
      <c r="B59" s="92">
        <v>21353.841369628906</v>
      </c>
      <c r="C59" s="86">
        <v>7.8527666770585189E-2</v>
      </c>
      <c r="D59" s="92">
        <v>179631.38790130615</v>
      </c>
      <c r="E59" s="86">
        <v>0.6605853029663411</v>
      </c>
      <c r="F59" s="92">
        <v>63161.386531829834</v>
      </c>
      <c r="G59" s="86">
        <v>0.23227279010295729</v>
      </c>
      <c r="H59" s="92">
        <v>7234.0220642089844</v>
      </c>
      <c r="I59" s="86">
        <v>2.6602748621951389E-2</v>
      </c>
      <c r="J59" s="92">
        <v>546.9801025390625</v>
      </c>
      <c r="K59" s="86">
        <v>2.0114915381650826E-3</v>
      </c>
      <c r="L59" s="85">
        <v>271927.61796951294</v>
      </c>
      <c r="O59" s="21"/>
      <c r="P59" s="21"/>
      <c r="Q59" s="21"/>
      <c r="R59" s="21"/>
      <c r="T59" s="21"/>
    </row>
    <row r="60" spans="1:20">
      <c r="A60" s="90" t="s">
        <v>226</v>
      </c>
      <c r="B60" s="89">
        <v>38342.547451019287</v>
      </c>
      <c r="C60" s="63">
        <v>0.179403102608517</v>
      </c>
      <c r="D60" s="89">
        <v>121852.37843322754</v>
      </c>
      <c r="E60" s="63">
        <v>0.57014194946421137</v>
      </c>
      <c r="F60" s="89">
        <v>48086.783683776855</v>
      </c>
      <c r="G60" s="63">
        <v>0.22499595777653122</v>
      </c>
      <c r="H60" s="89">
        <v>5223.7609901428223</v>
      </c>
      <c r="I60" s="63">
        <v>2.4441749211215957E-2</v>
      </c>
      <c r="J60" s="89">
        <v>217.40766143798828</v>
      </c>
      <c r="K60" s="63">
        <v>1.0172409395244884E-3</v>
      </c>
      <c r="L60" s="16">
        <v>213722.87821960449</v>
      </c>
      <c r="O60" s="21"/>
      <c r="P60" s="21"/>
      <c r="Q60" s="21"/>
      <c r="R60" s="21"/>
      <c r="T60" s="21"/>
    </row>
    <row r="61" spans="1:20">
      <c r="A61" s="88" t="s">
        <v>266</v>
      </c>
      <c r="B61" s="87">
        <v>418616.88467407227</v>
      </c>
      <c r="C61" s="86">
        <v>0.22076088041061911</v>
      </c>
      <c r="D61" s="87">
        <v>1038182.2926940918</v>
      </c>
      <c r="E61" s="86">
        <v>0.54749353251793964</v>
      </c>
      <c r="F61" s="87">
        <v>407093.0588684082</v>
      </c>
      <c r="G61" s="86">
        <v>0.21468370095681441</v>
      </c>
      <c r="H61" s="87">
        <v>25999.523132324219</v>
      </c>
      <c r="I61" s="86">
        <v>1.3711051386321803E-2</v>
      </c>
      <c r="J61" s="87">
        <v>6354.0061645507812</v>
      </c>
      <c r="K61" s="86">
        <v>3.3508347283050031E-3</v>
      </c>
      <c r="L61" s="85">
        <v>1896245.7655334473</v>
      </c>
      <c r="O61" s="21"/>
      <c r="P61" s="21"/>
      <c r="Q61" s="21"/>
      <c r="R61" s="21"/>
      <c r="T61" s="21"/>
    </row>
    <row r="62" spans="1:20">
      <c r="A62" s="90" t="s">
        <v>228</v>
      </c>
      <c r="B62" s="89">
        <v>22833.883983612061</v>
      </c>
      <c r="C62" s="63">
        <v>0.14857134469096603</v>
      </c>
      <c r="D62" s="89">
        <v>77558.861301422119</v>
      </c>
      <c r="E62" s="63">
        <v>0.50464582917748546</v>
      </c>
      <c r="F62" s="89">
        <v>45945.919227600098</v>
      </c>
      <c r="G62" s="63">
        <v>0.29895251318638011</v>
      </c>
      <c r="H62" s="89">
        <v>5647.3633575439453</v>
      </c>
      <c r="I62" s="63">
        <v>3.6745232155465601E-2</v>
      </c>
      <c r="J62" s="89">
        <v>1703.6626358032227</v>
      </c>
      <c r="K62" s="63">
        <v>1.1085080789702793E-2</v>
      </c>
      <c r="L62" s="16">
        <v>153689.69050598145</v>
      </c>
      <c r="O62" s="21"/>
      <c r="P62" s="21"/>
      <c r="Q62" s="21"/>
      <c r="R62" s="21"/>
      <c r="S62" s="21"/>
      <c r="T62" s="21"/>
    </row>
    <row r="63" spans="1:20" ht="16">
      <c r="A63" s="93" t="s">
        <v>217</v>
      </c>
      <c r="B63" s="92">
        <v>11585.568382263184</v>
      </c>
      <c r="C63" s="86">
        <v>7.2213334184246539E-2</v>
      </c>
      <c r="D63" s="92">
        <v>101505.97441482544</v>
      </c>
      <c r="E63" s="86">
        <v>0.63269100058459737</v>
      </c>
      <c r="F63" s="92">
        <v>40188.53747177124</v>
      </c>
      <c r="G63" s="86">
        <v>0.25049684150741774</v>
      </c>
      <c r="H63" s="92">
        <v>6488.1106834411621</v>
      </c>
      <c r="I63" s="86">
        <v>4.0440666314222919E-2</v>
      </c>
      <c r="J63" s="92">
        <v>667.11525726318359</v>
      </c>
      <c r="K63" s="86">
        <v>4.1581574095154753E-3</v>
      </c>
      <c r="L63" s="85">
        <v>160435.30620956421</v>
      </c>
      <c r="O63" s="21"/>
      <c r="P63" s="21"/>
      <c r="Q63" s="21"/>
      <c r="R63" s="21"/>
      <c r="S63" s="21"/>
      <c r="T63" s="21"/>
    </row>
    <row r="64" spans="1:20">
      <c r="A64" s="90" t="s">
        <v>218</v>
      </c>
      <c r="B64" s="89">
        <v>18436.978351593018</v>
      </c>
      <c r="C64" s="63">
        <v>9.9843175784775168E-2</v>
      </c>
      <c r="D64" s="89">
        <v>104195.75239562988</v>
      </c>
      <c r="E64" s="63">
        <v>0.56425920907830907</v>
      </c>
      <c r="F64" s="89">
        <v>51908.582118988037</v>
      </c>
      <c r="G64" s="63">
        <v>0.28110450586913854</v>
      </c>
      <c r="H64" s="89">
        <v>9068.0220260620117</v>
      </c>
      <c r="I64" s="63">
        <v>4.9106751654350918E-2</v>
      </c>
      <c r="J64" s="89">
        <v>1050.0392379760742</v>
      </c>
      <c r="K64" s="63">
        <v>5.6863576134262841E-3</v>
      </c>
      <c r="L64" s="16">
        <v>184659.37413024902</v>
      </c>
      <c r="O64" s="21"/>
      <c r="P64" s="21"/>
      <c r="Q64" s="21"/>
      <c r="R64" s="21"/>
      <c r="S64" s="21"/>
      <c r="T64" s="21"/>
    </row>
    <row r="65" spans="1:20">
      <c r="A65" s="88" t="s">
        <v>263</v>
      </c>
      <c r="B65" s="87">
        <v>81325.649147033691</v>
      </c>
      <c r="C65" s="86">
        <v>0.25593170136793092</v>
      </c>
      <c r="D65" s="87">
        <v>159798.84375</v>
      </c>
      <c r="E65" s="86">
        <v>0.5028867323717805</v>
      </c>
      <c r="F65" s="87">
        <v>64154.300674438477</v>
      </c>
      <c r="G65" s="86">
        <v>0.20189349232237533</v>
      </c>
      <c r="H65" s="87">
        <v>9284.84521484375</v>
      </c>
      <c r="I65" s="86">
        <v>2.9219394590710459E-2</v>
      </c>
      <c r="J65" s="87">
        <v>3199.4546966552734</v>
      </c>
      <c r="K65" s="86">
        <v>1.0068679347202828E-2</v>
      </c>
      <c r="L65" s="85">
        <v>317763.09348297119</v>
      </c>
      <c r="O65" s="21"/>
      <c r="P65" s="21"/>
      <c r="Q65" s="21"/>
      <c r="R65" s="21"/>
      <c r="S65" s="21"/>
      <c r="T65" s="21"/>
    </row>
    <row r="66" spans="1:20">
      <c r="A66" s="90" t="s">
        <v>209</v>
      </c>
      <c r="B66" s="89">
        <v>11401.28151512146</v>
      </c>
      <c r="C66" s="63">
        <v>9.129131175725809E-2</v>
      </c>
      <c r="D66" s="89">
        <v>61235.059413909912</v>
      </c>
      <c r="E66" s="63">
        <v>0.4903158379183235</v>
      </c>
      <c r="F66" s="89">
        <v>43239.336486816406</v>
      </c>
      <c r="G66" s="63">
        <v>0.34622211039693718</v>
      </c>
      <c r="H66" s="89">
        <v>7934.996696472168</v>
      </c>
      <c r="I66" s="63">
        <v>6.3536388979580125E-2</v>
      </c>
      <c r="J66" s="89">
        <v>1078.3355388641357</v>
      </c>
      <c r="K66" s="63">
        <v>8.6343509479011385E-3</v>
      </c>
      <c r="L66" s="16">
        <v>124889.00965118408</v>
      </c>
      <c r="O66" s="21"/>
      <c r="P66" s="21"/>
      <c r="Q66" s="21"/>
      <c r="R66" s="21"/>
      <c r="S66" s="21"/>
      <c r="T66" s="21"/>
    </row>
    <row r="67" spans="1:20" ht="16">
      <c r="A67" s="93" t="s">
        <v>210</v>
      </c>
      <c r="B67" s="92">
        <v>1549.7143530845642</v>
      </c>
      <c r="C67" s="86">
        <v>3.6567307153173204E-2</v>
      </c>
      <c r="D67" s="92">
        <v>23442.705745220184</v>
      </c>
      <c r="E67" s="86">
        <v>0.55315782536354119</v>
      </c>
      <c r="F67" s="92">
        <v>14880.883646965027</v>
      </c>
      <c r="G67" s="86">
        <v>0.35113170497912349</v>
      </c>
      <c r="H67" s="92">
        <v>2355.3976225852966</v>
      </c>
      <c r="I67" s="86">
        <v>5.5578338137925565E-2</v>
      </c>
      <c r="J67" s="92">
        <v>151.07646465301514</v>
      </c>
      <c r="K67" s="86">
        <v>3.5648243662365193E-3</v>
      </c>
      <c r="L67" s="85">
        <v>42379.777832508087</v>
      </c>
      <c r="O67" s="21"/>
      <c r="P67" s="21"/>
      <c r="Q67" s="21"/>
      <c r="R67" s="21"/>
      <c r="S67" s="21"/>
      <c r="T67" s="22"/>
    </row>
    <row r="68" spans="1:20">
      <c r="A68" s="90" t="s">
        <v>219</v>
      </c>
      <c r="B68" s="89">
        <v>7175.6287708282471</v>
      </c>
      <c r="C68" s="63">
        <v>6.9096356791163119E-2</v>
      </c>
      <c r="D68" s="89">
        <v>62936.583545684814</v>
      </c>
      <c r="E68" s="63">
        <v>0.60603589884256737</v>
      </c>
      <c r="F68" s="89">
        <v>28268.362825393677</v>
      </c>
      <c r="G68" s="63">
        <v>0.27220484030976433</v>
      </c>
      <c r="H68" s="89">
        <v>4820.5161056518555</v>
      </c>
      <c r="I68" s="63">
        <v>4.6418245897526134E-2</v>
      </c>
      <c r="J68" s="89">
        <v>648.50522994995117</v>
      </c>
      <c r="K68" s="63">
        <v>6.2446581589790063E-3</v>
      </c>
      <c r="L68" s="16">
        <v>103849.59647750854</v>
      </c>
      <c r="O68" s="21"/>
      <c r="P68" s="21"/>
      <c r="Q68" s="21"/>
      <c r="R68" s="21"/>
      <c r="T68" s="21"/>
    </row>
    <row r="69" spans="1:20">
      <c r="A69" s="88" t="s">
        <v>227</v>
      </c>
      <c r="B69" s="87">
        <v>43390.385187149048</v>
      </c>
      <c r="C69" s="86">
        <v>0.21096581362301606</v>
      </c>
      <c r="D69" s="87">
        <v>107822.42896080017</v>
      </c>
      <c r="E69" s="86">
        <v>0.52423702519382109</v>
      </c>
      <c r="F69" s="87">
        <v>50177.868274688721</v>
      </c>
      <c r="G69" s="86">
        <v>0.24396683184028145</v>
      </c>
      <c r="H69" s="87">
        <v>4152.3943328857422</v>
      </c>
      <c r="I69" s="86">
        <v>2.0189109756515618E-2</v>
      </c>
      <c r="J69" s="87">
        <v>131.8828125</v>
      </c>
      <c r="K69" s="86">
        <v>6.4121958636574757E-4</v>
      </c>
      <c r="L69" s="85">
        <v>205674.95956802368</v>
      </c>
      <c r="O69" s="21"/>
      <c r="P69" s="21"/>
      <c r="Q69" s="21"/>
      <c r="R69" s="21"/>
      <c r="T69" s="21"/>
    </row>
    <row r="70" spans="1:20">
      <c r="A70" s="90" t="s">
        <v>220</v>
      </c>
      <c r="B70" s="89">
        <v>8928.0070476531982</v>
      </c>
      <c r="C70" s="63">
        <v>7.7224622254060946E-2</v>
      </c>
      <c r="D70" s="89">
        <v>68526.188354492188</v>
      </c>
      <c r="E70" s="63">
        <v>0.59273127607771237</v>
      </c>
      <c r="F70" s="89">
        <v>36153.065881729126</v>
      </c>
      <c r="G70" s="63">
        <v>0.31271333469394907</v>
      </c>
      <c r="H70" s="89">
        <v>2003.6253356933594</v>
      </c>
      <c r="I70" s="63">
        <v>1.7330766974277604E-2</v>
      </c>
      <c r="J70" s="89">
        <v>0</v>
      </c>
      <c r="K70" s="63">
        <v>0</v>
      </c>
      <c r="L70" s="16">
        <v>115610.88661956787</v>
      </c>
      <c r="O70" s="21"/>
      <c r="P70" s="21"/>
      <c r="Q70" s="21"/>
      <c r="R70" s="21"/>
      <c r="S70" s="21"/>
      <c r="T70" s="21"/>
    </row>
    <row r="71" spans="1:20" ht="16">
      <c r="A71" s="93" t="s">
        <v>221</v>
      </c>
      <c r="B71" s="92">
        <v>5376.2105712890625</v>
      </c>
      <c r="C71" s="86">
        <v>5.5208157160957734E-2</v>
      </c>
      <c r="D71" s="92">
        <v>74641.786682128906</v>
      </c>
      <c r="E71" s="86">
        <v>0.76649443604914369</v>
      </c>
      <c r="F71" s="92">
        <v>14507.364898681641</v>
      </c>
      <c r="G71" s="86">
        <v>0.14897572754962585</v>
      </c>
      <c r="H71" s="92">
        <v>2244.1577033996582</v>
      </c>
      <c r="I71" s="86">
        <v>2.304519317842783E-2</v>
      </c>
      <c r="J71" s="92">
        <v>611.20878601074219</v>
      </c>
      <c r="K71" s="86">
        <v>6.2764860618449428E-3</v>
      </c>
      <c r="L71" s="85">
        <v>97380.72864151001</v>
      </c>
      <c r="O71" s="21"/>
      <c r="P71" s="21"/>
      <c r="Q71" s="22"/>
      <c r="R71" s="21"/>
      <c r="S71" s="21"/>
    </row>
    <row r="72" spans="1:20">
      <c r="A72" s="90" t="s">
        <v>222</v>
      </c>
      <c r="B72" s="89">
        <v>17016.235282897949</v>
      </c>
      <c r="C72" s="63">
        <v>9.4929935748603853E-2</v>
      </c>
      <c r="D72" s="89">
        <v>98248.637557983398</v>
      </c>
      <c r="E72" s="63">
        <v>0.5481081270744419</v>
      </c>
      <c r="F72" s="89">
        <v>56934.528308868408</v>
      </c>
      <c r="G72" s="63">
        <v>0.31762555138562248</v>
      </c>
      <c r="H72" s="89">
        <v>6318.5040092468262</v>
      </c>
      <c r="I72" s="63">
        <v>3.5249581922973124E-2</v>
      </c>
      <c r="J72" s="89">
        <v>732.56150054931641</v>
      </c>
      <c r="K72" s="63">
        <v>4.0868038683586003E-3</v>
      </c>
      <c r="L72" s="16">
        <v>179250.4666595459</v>
      </c>
      <c r="O72" s="21"/>
      <c r="P72" s="21"/>
      <c r="Q72" s="21"/>
      <c r="R72" s="21"/>
      <c r="S72" s="21"/>
      <c r="T72" s="21"/>
    </row>
    <row r="73" spans="1:20">
      <c r="A73" s="88" t="s">
        <v>223</v>
      </c>
      <c r="B73" s="87">
        <v>34125.27880859375</v>
      </c>
      <c r="C73" s="86">
        <v>0.13963390321630351</v>
      </c>
      <c r="D73" s="87">
        <v>127174.04620361328</v>
      </c>
      <c r="E73" s="86">
        <v>0.52037108792058018</v>
      </c>
      <c r="F73" s="87">
        <v>67772.378028869629</v>
      </c>
      <c r="G73" s="86">
        <v>0.2773111899686157</v>
      </c>
      <c r="H73" s="87">
        <v>13123.997940063477</v>
      </c>
      <c r="I73" s="86">
        <v>5.3700808378810923E-2</v>
      </c>
      <c r="J73" s="87">
        <v>2195.3675384521484</v>
      </c>
      <c r="K73" s="86">
        <v>8.983010515689737E-3</v>
      </c>
      <c r="L73" s="85">
        <v>244391.06851959229</v>
      </c>
      <c r="O73" s="21"/>
      <c r="P73" s="21"/>
      <c r="Q73" s="21"/>
      <c r="R73" s="21"/>
      <c r="S73" s="21"/>
      <c r="T73" s="21"/>
    </row>
    <row r="74" spans="1:20">
      <c r="A74" s="82" t="s">
        <v>261</v>
      </c>
      <c r="B74" s="81">
        <v>1866991.9412875175</v>
      </c>
      <c r="C74" s="80">
        <v>0.15448450533412386</v>
      </c>
      <c r="D74" s="81">
        <v>6953919.5290484428</v>
      </c>
      <c r="E74" s="80">
        <v>0.57540302923723963</v>
      </c>
      <c r="F74" s="81">
        <v>2891073.1250085831</v>
      </c>
      <c r="G74" s="80">
        <v>0.23922224393412633</v>
      </c>
      <c r="H74" s="81">
        <v>305556.31912374496</v>
      </c>
      <c r="I74" s="80">
        <v>2.5283299712046289E-2</v>
      </c>
      <c r="J74" s="81">
        <v>67761.344483375549</v>
      </c>
      <c r="K74" s="80">
        <v>5.6069217824638411E-3</v>
      </c>
      <c r="L74" s="79">
        <v>12085302.258951664</v>
      </c>
      <c r="O74" s="22"/>
      <c r="R74" s="21"/>
      <c r="S74" s="21"/>
      <c r="T74" s="22"/>
    </row>
    <row r="75" spans="1:20">
      <c r="A75" s="4" t="s">
        <v>30</v>
      </c>
    </row>
    <row r="76" spans="1:20">
      <c r="A76" s="4" t="s">
        <v>275</v>
      </c>
    </row>
    <row r="78" spans="1:20">
      <c r="B78" s="4"/>
      <c r="C78" s="4"/>
      <c r="D78" s="4"/>
      <c r="E78" s="4"/>
    </row>
    <row r="79" spans="1:20">
      <c r="B79" s="4"/>
      <c r="C79" s="4"/>
      <c r="D79" s="4"/>
      <c r="E79" s="4"/>
    </row>
    <row r="80" spans="1:20">
      <c r="B80" s="4"/>
      <c r="C80" s="4"/>
      <c r="D80" s="4"/>
      <c r="E80" s="4"/>
    </row>
    <row r="81" spans="2:8">
      <c r="B81" s="4"/>
      <c r="C81" s="4"/>
      <c r="D81" s="4"/>
      <c r="E81" s="4"/>
    </row>
    <row r="82" spans="2:8">
      <c r="B82" s="4"/>
      <c r="C82" s="4"/>
      <c r="D82" s="4"/>
      <c r="E82" s="4"/>
    </row>
    <row r="86" spans="2:8">
      <c r="F86" s="21"/>
      <c r="G86" s="21"/>
    </row>
    <row r="87" spans="2:8">
      <c r="C87" s="26"/>
      <c r="E87" s="26"/>
      <c r="F87" s="21"/>
      <c r="G87" s="21"/>
      <c r="H87" s="22"/>
    </row>
    <row r="89" spans="2:8">
      <c r="F89" s="21"/>
      <c r="G89" s="21"/>
      <c r="H89" s="22"/>
    </row>
  </sheetData>
  <mergeCells count="44">
    <mergeCell ref="L19:L20"/>
    <mergeCell ref="A6:L6"/>
    <mergeCell ref="A11:A13"/>
    <mergeCell ref="B11:L11"/>
    <mergeCell ref="B12:C12"/>
    <mergeCell ref="D12:E12"/>
    <mergeCell ref="L12:L13"/>
    <mergeCell ref="D19:E19"/>
    <mergeCell ref="F19:G19"/>
    <mergeCell ref="H19:I19"/>
    <mergeCell ref="F12:G12"/>
    <mergeCell ref="H12:I12"/>
    <mergeCell ref="J12:K12"/>
    <mergeCell ref="J19:K19"/>
    <mergeCell ref="A19:A20"/>
    <mergeCell ref="B19:C19"/>
    <mergeCell ref="A26:A27"/>
    <mergeCell ref="B26:C26"/>
    <mergeCell ref="D26:E26"/>
    <mergeCell ref="F26:G26"/>
    <mergeCell ref="H26:I26"/>
    <mergeCell ref="L26:L27"/>
    <mergeCell ref="L35:L36"/>
    <mergeCell ref="J26:K26"/>
    <mergeCell ref="D35:E35"/>
    <mergeCell ref="F35:G35"/>
    <mergeCell ref="H35:I35"/>
    <mergeCell ref="J35:K35"/>
    <mergeCell ref="A35:A36"/>
    <mergeCell ref="B35:C35"/>
    <mergeCell ref="L49:L50"/>
    <mergeCell ref="A43:A44"/>
    <mergeCell ref="B43:C43"/>
    <mergeCell ref="D43:E43"/>
    <mergeCell ref="F43:G43"/>
    <mergeCell ref="H43:I43"/>
    <mergeCell ref="J43:K43"/>
    <mergeCell ref="L43:L44"/>
    <mergeCell ref="A49:A50"/>
    <mergeCell ref="B49:C49"/>
    <mergeCell ref="D49:E49"/>
    <mergeCell ref="F49:G49"/>
    <mergeCell ref="H49:I49"/>
    <mergeCell ref="J49:K49"/>
  </mergeCells>
  <pageMargins left="0.75" right="0.75" top="1" bottom="1" header="0" footer="0"/>
  <pageSetup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6:T89"/>
  <sheetViews>
    <sheetView showGridLines="0" topLeftCell="A35" zoomScale="90" workbookViewId="0">
      <selection activeCell="A11" sqref="A11:A13"/>
    </sheetView>
  </sheetViews>
  <sheetFormatPr baseColWidth="10" defaultRowHeight="15"/>
  <cols>
    <col min="1" max="1" width="24" style="4" customWidth="1"/>
    <col min="2" max="2" width="19.5" style="5" customWidth="1"/>
    <col min="3" max="3" width="10.5" style="5" customWidth="1"/>
    <col min="4" max="4" width="14.1640625" style="5" customWidth="1"/>
    <col min="5" max="5" width="12.1640625" style="5" customWidth="1"/>
    <col min="6" max="6" width="12.83203125" style="4" customWidth="1"/>
    <col min="7" max="7" width="14.5" style="4" customWidth="1"/>
    <col min="8" max="8" width="13.1640625" style="4" customWidth="1"/>
    <col min="9" max="16384" width="10.83203125" style="4"/>
  </cols>
  <sheetData>
    <row r="6" spans="1:12" s="6" customFormat="1" ht="17">
      <c r="A6" s="440" t="s">
        <v>1</v>
      </c>
      <c r="B6" s="440"/>
      <c r="C6" s="440"/>
      <c r="D6" s="440"/>
      <c r="E6" s="440"/>
      <c r="F6" s="440"/>
      <c r="G6" s="440"/>
      <c r="H6" s="440"/>
      <c r="I6" s="440"/>
      <c r="J6" s="440"/>
      <c r="K6" s="440"/>
      <c r="L6" s="440"/>
    </row>
    <row r="7" spans="1:12" ht="15" customHeight="1">
      <c r="A7" s="106" t="s">
        <v>67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</row>
    <row r="8" spans="1:12" ht="15" customHeight="1">
      <c r="A8" s="106" t="s">
        <v>268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</row>
    <row r="9" spans="1:12" ht="15" customHeight="1">
      <c r="A9" s="106" t="s">
        <v>3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</row>
    <row r="10" spans="1:12" ht="15" customHeight="1">
      <c r="A10" s="107" t="s">
        <v>276</v>
      </c>
      <c r="B10" s="107"/>
      <c r="C10" s="107"/>
      <c r="D10" s="107"/>
      <c r="E10" s="107"/>
      <c r="F10" s="107"/>
      <c r="G10" s="107"/>
      <c r="H10" s="107"/>
      <c r="I10" s="106"/>
      <c r="J10" s="106"/>
      <c r="K10" s="106"/>
      <c r="L10" s="106"/>
    </row>
    <row r="11" spans="1:12">
      <c r="A11" s="441" t="s">
        <v>13</v>
      </c>
      <c r="B11" s="444"/>
      <c r="C11" s="444"/>
      <c r="D11" s="444"/>
      <c r="E11" s="444"/>
      <c r="F11" s="444"/>
      <c r="G11" s="444"/>
      <c r="H11" s="444"/>
      <c r="I11" s="444"/>
      <c r="J11" s="444"/>
      <c r="K11" s="444"/>
      <c r="L11" s="444"/>
    </row>
    <row r="12" spans="1:12" ht="20.25" customHeight="1">
      <c r="A12" s="442"/>
      <c r="B12" s="438" t="s">
        <v>6</v>
      </c>
      <c r="C12" s="439"/>
      <c r="D12" s="438" t="s">
        <v>7</v>
      </c>
      <c r="E12" s="439"/>
      <c r="F12" s="438" t="s">
        <v>8</v>
      </c>
      <c r="G12" s="439"/>
      <c r="H12" s="438" t="s">
        <v>9</v>
      </c>
      <c r="I12" s="439"/>
      <c r="J12" s="438" t="s">
        <v>10</v>
      </c>
      <c r="K12" s="439"/>
      <c r="L12" s="445" t="s">
        <v>11</v>
      </c>
    </row>
    <row r="13" spans="1:12" ht="17.25" customHeight="1">
      <c r="A13" s="443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435"/>
    </row>
    <row r="14" spans="1:12" ht="32">
      <c r="A14" s="105" t="s">
        <v>3</v>
      </c>
      <c r="B14" s="104">
        <v>345373.15395492269</v>
      </c>
      <c r="C14" s="103">
        <v>2.8624739080246476E-2</v>
      </c>
      <c r="D14" s="104">
        <v>2602263.8904897193</v>
      </c>
      <c r="E14" s="103">
        <v>0.21567722919465088</v>
      </c>
      <c r="F14" s="104">
        <v>7473115.5142080393</v>
      </c>
      <c r="G14" s="103">
        <v>0.6193764027723675</v>
      </c>
      <c r="H14" s="104">
        <v>1530464.0700031624</v>
      </c>
      <c r="I14" s="103">
        <v>0.12684580192139214</v>
      </c>
      <c r="J14" s="104">
        <v>114331.04277288038</v>
      </c>
      <c r="K14" s="103">
        <v>9.4758270313428736E-3</v>
      </c>
      <c r="L14" s="102">
        <v>12065547.671428725</v>
      </c>
    </row>
    <row r="15" spans="1:12">
      <c r="A15" s="13" t="s">
        <v>4</v>
      </c>
      <c r="B15" s="15">
        <v>134689.50029389263</v>
      </c>
      <c r="C15" s="63">
        <v>2.9262314552193341E-2</v>
      </c>
      <c r="D15" s="15">
        <v>1007478.830327252</v>
      </c>
      <c r="E15" s="63">
        <v>0.21888241008678438</v>
      </c>
      <c r="F15" s="15">
        <v>2900600.2482967735</v>
      </c>
      <c r="G15" s="63">
        <v>0.63017738331960405</v>
      </c>
      <c r="H15" s="15">
        <v>526316.82766640559</v>
      </c>
      <c r="I15" s="63">
        <v>0.11434631899057725</v>
      </c>
      <c r="J15" s="15">
        <v>33745.9946589186</v>
      </c>
      <c r="K15" s="63">
        <v>7.3315730508407648E-3</v>
      </c>
      <c r="L15" s="16">
        <v>4602831.4012432434</v>
      </c>
    </row>
    <row r="16" spans="1:12">
      <c r="A16" s="101" t="s">
        <v>5</v>
      </c>
      <c r="B16" s="100">
        <v>210683.65366103002</v>
      </c>
      <c r="C16" s="99">
        <v>2.8231497223435726E-2</v>
      </c>
      <c r="D16" s="100">
        <v>1594785.0601624672</v>
      </c>
      <c r="E16" s="99">
        <v>0.21370034749061012</v>
      </c>
      <c r="F16" s="100">
        <v>4572515.2659112653</v>
      </c>
      <c r="G16" s="99">
        <v>0.61271460690245683</v>
      </c>
      <c r="H16" s="100">
        <v>1004147.2423367568</v>
      </c>
      <c r="I16" s="99">
        <v>0.13455519491588541</v>
      </c>
      <c r="J16" s="100">
        <v>80585.048113961777</v>
      </c>
      <c r="K16" s="99">
        <v>1.0798353467611986E-2</v>
      </c>
      <c r="L16" s="98">
        <v>7462716.2701854808</v>
      </c>
    </row>
    <row r="17" spans="1:12">
      <c r="A17" s="4" t="s">
        <v>30</v>
      </c>
      <c r="B17" s="9"/>
      <c r="C17" s="9"/>
      <c r="D17" s="9"/>
      <c r="E17" s="9"/>
      <c r="F17" s="9"/>
      <c r="G17" s="9"/>
      <c r="H17" s="9"/>
      <c r="I17" s="9"/>
      <c r="J17" s="9"/>
      <c r="K17" s="9"/>
    </row>
    <row r="18" spans="1:12">
      <c r="B18" s="9"/>
      <c r="C18" s="9"/>
      <c r="D18" s="9"/>
      <c r="E18" s="9"/>
      <c r="F18" s="9"/>
      <c r="G18" s="9"/>
      <c r="H18" s="9"/>
      <c r="I18" s="9"/>
      <c r="J18" s="9"/>
      <c r="K18" s="9"/>
    </row>
    <row r="19" spans="1:12">
      <c r="A19" s="436" t="s">
        <v>14</v>
      </c>
      <c r="B19" s="438" t="s">
        <v>6</v>
      </c>
      <c r="C19" s="439"/>
      <c r="D19" s="438" t="s">
        <v>7</v>
      </c>
      <c r="E19" s="439"/>
      <c r="F19" s="438" t="s">
        <v>8</v>
      </c>
      <c r="G19" s="439"/>
      <c r="H19" s="438" t="s">
        <v>9</v>
      </c>
      <c r="I19" s="439"/>
      <c r="J19" s="438" t="s">
        <v>10</v>
      </c>
      <c r="K19" s="439"/>
      <c r="L19" s="434" t="s">
        <v>11</v>
      </c>
    </row>
    <row r="20" spans="1:12">
      <c r="A20" s="437"/>
      <c r="B20" s="11" t="s">
        <v>29</v>
      </c>
      <c r="C20" s="12" t="s">
        <v>12</v>
      </c>
      <c r="D20" s="11" t="s">
        <v>29</v>
      </c>
      <c r="E20" s="12" t="s">
        <v>12</v>
      </c>
      <c r="F20" s="11" t="s">
        <v>29</v>
      </c>
      <c r="G20" s="12" t="s">
        <v>12</v>
      </c>
      <c r="H20" s="11" t="s">
        <v>29</v>
      </c>
      <c r="I20" s="12" t="s">
        <v>12</v>
      </c>
      <c r="J20" s="11" t="s">
        <v>29</v>
      </c>
      <c r="K20" s="12" t="s">
        <v>12</v>
      </c>
      <c r="L20" s="435"/>
    </row>
    <row r="21" spans="1:12" ht="16">
      <c r="A21" s="97" t="s">
        <v>15</v>
      </c>
      <c r="B21" s="96">
        <v>22227.780709558705</v>
      </c>
      <c r="C21" s="103">
        <v>3.9724343965972325E-2</v>
      </c>
      <c r="D21" s="96">
        <v>103205.50557563419</v>
      </c>
      <c r="E21" s="103">
        <v>0.18444355989644642</v>
      </c>
      <c r="F21" s="96">
        <v>397852.19730551966</v>
      </c>
      <c r="G21" s="103">
        <v>0.7110209399621219</v>
      </c>
      <c r="H21" s="96">
        <v>35175.605299385257</v>
      </c>
      <c r="I21" s="103">
        <v>6.2864028684751258E-2</v>
      </c>
      <c r="J21" s="96">
        <v>1089.5163659363257</v>
      </c>
      <c r="K21" s="103">
        <v>1.9471274907080021E-3</v>
      </c>
      <c r="L21" s="72">
        <v>559550.60525603418</v>
      </c>
    </row>
    <row r="22" spans="1:12">
      <c r="A22" s="13" t="s">
        <v>16</v>
      </c>
      <c r="B22" s="15">
        <v>198566.86240576394</v>
      </c>
      <c r="C22" s="63">
        <v>2.7942770722924653E-2</v>
      </c>
      <c r="D22" s="15">
        <v>1639190.4490548181</v>
      </c>
      <c r="E22" s="63">
        <v>0.2306705274697291</v>
      </c>
      <c r="F22" s="15">
        <v>4448537.8912908258</v>
      </c>
      <c r="G22" s="63">
        <v>0.62600815081909655</v>
      </c>
      <c r="H22" s="15">
        <v>750226.9395821261</v>
      </c>
      <c r="I22" s="63">
        <v>0.1055736043210817</v>
      </c>
      <c r="J22" s="15">
        <v>69675.892740233059</v>
      </c>
      <c r="K22" s="63">
        <v>9.8049466671681039E-3</v>
      </c>
      <c r="L22" s="16">
        <v>7106198.0350737665</v>
      </c>
    </row>
    <row r="23" spans="1:12">
      <c r="A23" s="101" t="s">
        <v>17</v>
      </c>
      <c r="B23" s="100">
        <v>124578.51083960001</v>
      </c>
      <c r="C23" s="99">
        <v>2.831459117997133E-2</v>
      </c>
      <c r="D23" s="100">
        <v>859867.93585926481</v>
      </c>
      <c r="E23" s="99">
        <v>0.195433457251455</v>
      </c>
      <c r="F23" s="100">
        <v>2626725.4256116971</v>
      </c>
      <c r="G23" s="99">
        <v>0.59701031957262551</v>
      </c>
      <c r="H23" s="100">
        <v>745061.52512165136</v>
      </c>
      <c r="I23" s="99">
        <v>0.16933989935798491</v>
      </c>
      <c r="J23" s="100">
        <v>43565.633666711023</v>
      </c>
      <c r="K23" s="99">
        <v>9.9017326379631856E-3</v>
      </c>
      <c r="L23" s="98">
        <v>4399799.0310989246</v>
      </c>
    </row>
    <row r="24" spans="1:12">
      <c r="A24" s="4" t="s">
        <v>30</v>
      </c>
      <c r="F24" s="5"/>
      <c r="G24" s="5"/>
      <c r="H24" s="5"/>
      <c r="I24" s="5"/>
      <c r="J24" s="5"/>
      <c r="K24" s="5"/>
    </row>
    <row r="25" spans="1:12">
      <c r="F25" s="5"/>
      <c r="G25" s="5"/>
      <c r="H25" s="5"/>
      <c r="I25" s="5"/>
      <c r="J25" s="5"/>
      <c r="K25" s="5"/>
    </row>
    <row r="26" spans="1:12">
      <c r="A26" s="436" t="s">
        <v>18</v>
      </c>
      <c r="B26" s="438" t="s">
        <v>6</v>
      </c>
      <c r="C26" s="439"/>
      <c r="D26" s="438" t="s">
        <v>7</v>
      </c>
      <c r="E26" s="439"/>
      <c r="F26" s="438" t="s">
        <v>8</v>
      </c>
      <c r="G26" s="439"/>
      <c r="H26" s="438" t="s">
        <v>9</v>
      </c>
      <c r="I26" s="439"/>
      <c r="J26" s="438" t="s">
        <v>10</v>
      </c>
      <c r="K26" s="439"/>
      <c r="L26" s="434" t="s">
        <v>11</v>
      </c>
    </row>
    <row r="27" spans="1:12">
      <c r="A27" s="437"/>
      <c r="B27" s="11" t="s">
        <v>29</v>
      </c>
      <c r="C27" s="12" t="s">
        <v>12</v>
      </c>
      <c r="D27" s="11" t="s">
        <v>29</v>
      </c>
      <c r="E27" s="12" t="s">
        <v>12</v>
      </c>
      <c r="F27" s="11" t="s">
        <v>29</v>
      </c>
      <c r="G27" s="12" t="s">
        <v>12</v>
      </c>
      <c r="H27" s="11" t="s">
        <v>29</v>
      </c>
      <c r="I27" s="12" t="s">
        <v>12</v>
      </c>
      <c r="J27" s="11" t="s">
        <v>29</v>
      </c>
      <c r="K27" s="12" t="s">
        <v>12</v>
      </c>
      <c r="L27" s="435"/>
    </row>
    <row r="28" spans="1:12" ht="16">
      <c r="A28" s="97" t="s">
        <v>19</v>
      </c>
      <c r="B28" s="96">
        <v>25989.830015446219</v>
      </c>
      <c r="C28" s="73">
        <v>1.9416902530692469E-2</v>
      </c>
      <c r="D28" s="96">
        <v>252049.09848044126</v>
      </c>
      <c r="E28" s="73">
        <v>0.18830491677841046</v>
      </c>
      <c r="F28" s="96">
        <v>702159.3865497642</v>
      </c>
      <c r="G28" s="73">
        <v>0.52458059023644255</v>
      </c>
      <c r="H28" s="96">
        <v>331944.19429730979</v>
      </c>
      <c r="I28" s="73">
        <v>0.24799423707155965</v>
      </c>
      <c r="J28" s="96">
        <v>26373.248995108483</v>
      </c>
      <c r="K28" s="73">
        <v>1.9703353382894855E-2</v>
      </c>
      <c r="L28" s="109">
        <v>1338515.75833807</v>
      </c>
    </row>
    <row r="29" spans="1:12">
      <c r="A29" s="13" t="s">
        <v>20</v>
      </c>
      <c r="B29" s="15">
        <v>77314.960029442402</v>
      </c>
      <c r="C29" s="63">
        <v>2.3069547100668875E-2</v>
      </c>
      <c r="D29" s="15">
        <v>707463.4193269934</v>
      </c>
      <c r="E29" s="63">
        <v>0.2110957655277732</v>
      </c>
      <c r="F29" s="15">
        <v>2062127.3406816206</v>
      </c>
      <c r="G29" s="63">
        <v>0.6153058062154545</v>
      </c>
      <c r="H29" s="15">
        <v>442467.66908405942</v>
      </c>
      <c r="I29" s="63">
        <v>0.1320252733568088</v>
      </c>
      <c r="J29" s="15">
        <v>62012.734413908889</v>
      </c>
      <c r="K29" s="63">
        <v>1.8503607799294601E-2</v>
      </c>
      <c r="L29" s="23">
        <v>3351386.1235360247</v>
      </c>
    </row>
    <row r="30" spans="1:12">
      <c r="A30" s="95" t="s">
        <v>21</v>
      </c>
      <c r="B30" s="87">
        <v>107377.34345671578</v>
      </c>
      <c r="C30" s="94">
        <v>2.7045877281684373E-2</v>
      </c>
      <c r="D30" s="87">
        <v>958068.44675257884</v>
      </c>
      <c r="E30" s="94">
        <v>0.24131535391140824</v>
      </c>
      <c r="F30" s="87">
        <v>2442619.6939655668</v>
      </c>
      <c r="G30" s="94">
        <v>0.61523958744097929</v>
      </c>
      <c r="H30" s="87">
        <v>444343.49939496891</v>
      </c>
      <c r="I30" s="94">
        <v>0.11191988336342934</v>
      </c>
      <c r="J30" s="87">
        <v>17783.676049769088</v>
      </c>
      <c r="K30" s="94">
        <v>4.479298002498704E-3</v>
      </c>
      <c r="L30" s="109">
        <v>3970192.6596195996</v>
      </c>
    </row>
    <row r="31" spans="1:12">
      <c r="A31" s="13" t="s">
        <v>22</v>
      </c>
      <c r="B31" s="15">
        <v>67268.513979055075</v>
      </c>
      <c r="C31" s="63">
        <v>4.9093346926068981E-2</v>
      </c>
      <c r="D31" s="15">
        <v>268725.71732817841</v>
      </c>
      <c r="E31" s="63">
        <v>0.1961191661355372</v>
      </c>
      <c r="F31" s="15">
        <v>863176.89264129987</v>
      </c>
      <c r="G31" s="63">
        <v>0.62995657466433597</v>
      </c>
      <c r="H31" s="15">
        <v>166931.56271586529</v>
      </c>
      <c r="I31" s="63">
        <v>0.12182860355548375</v>
      </c>
      <c r="J31" s="15">
        <v>4113.8129431059115</v>
      </c>
      <c r="K31" s="63">
        <v>3.0023087185742578E-3</v>
      </c>
      <c r="L31" s="23">
        <v>1370216.4996075043</v>
      </c>
    </row>
    <row r="32" spans="1:12">
      <c r="A32" s="101" t="s">
        <v>23</v>
      </c>
      <c r="B32" s="100">
        <v>67422.506474263268</v>
      </c>
      <c r="C32" s="99">
        <v>3.3167363459030173E-2</v>
      </c>
      <c r="D32" s="100">
        <v>414219.5386042475</v>
      </c>
      <c r="E32" s="99">
        <v>0.20376830686297884</v>
      </c>
      <c r="F32" s="100">
        <v>1402329.9245739223</v>
      </c>
      <c r="G32" s="99">
        <v>0.68985252447670709</v>
      </c>
      <c r="H32" s="100">
        <v>144777.14451095887</v>
      </c>
      <c r="I32" s="99">
        <v>7.122067131082549E-2</v>
      </c>
      <c r="J32" s="100">
        <v>4047.5703709880249</v>
      </c>
      <c r="K32" s="99">
        <v>1.991133890458473E-3</v>
      </c>
      <c r="L32" s="98">
        <v>2032796.6845343797</v>
      </c>
    </row>
    <row r="33" spans="1:12">
      <c r="A33" s="4" t="s">
        <v>30</v>
      </c>
      <c r="F33" s="5"/>
      <c r="G33" s="5"/>
      <c r="H33" s="5"/>
      <c r="I33" s="5"/>
      <c r="J33" s="5"/>
      <c r="K33" s="5"/>
    </row>
    <row r="34" spans="1:12">
      <c r="F34" s="5"/>
      <c r="G34" s="5"/>
      <c r="H34" s="5"/>
      <c r="I34" s="5"/>
      <c r="J34" s="5"/>
      <c r="K34" s="5"/>
    </row>
    <row r="35" spans="1:12">
      <c r="A35" s="436" t="s">
        <v>24</v>
      </c>
      <c r="B35" s="438" t="s">
        <v>6</v>
      </c>
      <c r="C35" s="439"/>
      <c r="D35" s="438" t="s">
        <v>7</v>
      </c>
      <c r="E35" s="439"/>
      <c r="F35" s="438" t="s">
        <v>8</v>
      </c>
      <c r="G35" s="439"/>
      <c r="H35" s="438" t="s">
        <v>9</v>
      </c>
      <c r="I35" s="439"/>
      <c r="J35" s="438" t="s">
        <v>10</v>
      </c>
      <c r="K35" s="439"/>
      <c r="L35" s="434" t="s">
        <v>11</v>
      </c>
    </row>
    <row r="36" spans="1:12">
      <c r="A36" s="437"/>
      <c r="B36" s="11" t="s">
        <v>29</v>
      </c>
      <c r="C36" s="12" t="s">
        <v>12</v>
      </c>
      <c r="D36" s="11" t="s">
        <v>29</v>
      </c>
      <c r="E36" s="12" t="s">
        <v>12</v>
      </c>
      <c r="F36" s="11" t="s">
        <v>29</v>
      </c>
      <c r="G36" s="12" t="s">
        <v>12</v>
      </c>
      <c r="H36" s="11" t="s">
        <v>29</v>
      </c>
      <c r="I36" s="12" t="s">
        <v>12</v>
      </c>
      <c r="J36" s="11" t="s">
        <v>29</v>
      </c>
      <c r="K36" s="12" t="s">
        <v>12</v>
      </c>
      <c r="L36" s="435"/>
    </row>
    <row r="37" spans="1:12" ht="16">
      <c r="A37" s="97" t="s">
        <v>25</v>
      </c>
      <c r="B37" s="96">
        <v>36416.788580466236</v>
      </c>
      <c r="C37" s="73">
        <v>2.8610829099526534E-2</v>
      </c>
      <c r="D37" s="96">
        <v>246016.98371876616</v>
      </c>
      <c r="E37" s="73">
        <v>0.19328310241321409</v>
      </c>
      <c r="F37" s="96">
        <v>770656.87979509193</v>
      </c>
      <c r="G37" s="73">
        <v>0.60546613640772184</v>
      </c>
      <c r="H37" s="96">
        <v>212414.43888049427</v>
      </c>
      <c r="I37" s="73">
        <v>0.16688328229857985</v>
      </c>
      <c r="J37" s="96">
        <v>7327.2500169661716</v>
      </c>
      <c r="K37" s="73">
        <v>5.7566497809576509E-3</v>
      </c>
      <c r="L37" s="109">
        <v>1272832.3409917848</v>
      </c>
    </row>
    <row r="38" spans="1:12">
      <c r="A38" s="13" t="s">
        <v>26</v>
      </c>
      <c r="B38" s="15">
        <v>89368.568021883679</v>
      </c>
      <c r="C38" s="63">
        <v>3.4995998032869964E-2</v>
      </c>
      <c r="D38" s="15">
        <v>526140.50548019574</v>
      </c>
      <c r="E38" s="63">
        <v>0.20603230534352293</v>
      </c>
      <c r="F38" s="15">
        <v>1605549.2820856541</v>
      </c>
      <c r="G38" s="63">
        <v>0.62871992649346942</v>
      </c>
      <c r="H38" s="15">
        <v>315319.36643597821</v>
      </c>
      <c r="I38" s="63">
        <v>0.12347647692885912</v>
      </c>
      <c r="J38" s="15">
        <v>17301.928373580486</v>
      </c>
      <c r="K38" s="63">
        <v>6.7752932012786794E-3</v>
      </c>
      <c r="L38" s="23">
        <v>2553679.6503972919</v>
      </c>
    </row>
    <row r="39" spans="1:12">
      <c r="A39" s="95" t="s">
        <v>27</v>
      </c>
      <c r="B39" s="87">
        <v>77922.920096934628</v>
      </c>
      <c r="C39" s="94">
        <v>2.7922883247410501E-2</v>
      </c>
      <c r="D39" s="87">
        <v>603283.59209301625</v>
      </c>
      <c r="E39" s="94">
        <v>0.21618051898127449</v>
      </c>
      <c r="F39" s="87">
        <v>1723732.1607540285</v>
      </c>
      <c r="G39" s="94">
        <v>0.6176818298732466</v>
      </c>
      <c r="H39" s="87">
        <v>347611.15003083111</v>
      </c>
      <c r="I39" s="94">
        <v>0.12456290839376312</v>
      </c>
      <c r="J39" s="87">
        <v>38097.525527820217</v>
      </c>
      <c r="K39" s="94">
        <v>1.3651859504305371E-2</v>
      </c>
      <c r="L39" s="109">
        <v>2790647.3485026304</v>
      </c>
    </row>
    <row r="40" spans="1:12">
      <c r="A40" s="14" t="s">
        <v>28</v>
      </c>
      <c r="B40" s="19">
        <v>141664.87725563819</v>
      </c>
      <c r="C40" s="64">
        <v>2.6001244521363574E-2</v>
      </c>
      <c r="D40" s="19">
        <v>1226822.8091977399</v>
      </c>
      <c r="E40" s="64">
        <v>0.22517169014853355</v>
      </c>
      <c r="F40" s="19">
        <v>3373177.1915732706</v>
      </c>
      <c r="G40" s="64">
        <v>0.61911467874788551</v>
      </c>
      <c r="H40" s="19">
        <v>655119.11465585942</v>
      </c>
      <c r="I40" s="64">
        <v>0.12024089965537507</v>
      </c>
      <c r="J40" s="19">
        <v>51604.338854513531</v>
      </c>
      <c r="K40" s="64">
        <v>9.4714869268423922E-3</v>
      </c>
      <c r="L40" s="17">
        <v>5448388.3315370213</v>
      </c>
    </row>
    <row r="41" spans="1:12">
      <c r="A41" s="4" t="s">
        <v>30</v>
      </c>
    </row>
    <row r="43" spans="1:12">
      <c r="A43" s="436" t="s">
        <v>269</v>
      </c>
      <c r="B43" s="438" t="s">
        <v>6</v>
      </c>
      <c r="C43" s="439"/>
      <c r="D43" s="438" t="s">
        <v>7</v>
      </c>
      <c r="E43" s="439"/>
      <c r="F43" s="438" t="s">
        <v>8</v>
      </c>
      <c r="G43" s="439"/>
      <c r="H43" s="438" t="s">
        <v>9</v>
      </c>
      <c r="I43" s="439"/>
      <c r="J43" s="438" t="s">
        <v>10</v>
      </c>
      <c r="K43" s="439"/>
      <c r="L43" s="434" t="s">
        <v>11</v>
      </c>
    </row>
    <row r="44" spans="1:12">
      <c r="A44" s="437"/>
      <c r="B44" s="77" t="s">
        <v>29</v>
      </c>
      <c r="C44" s="76" t="s">
        <v>12</v>
      </c>
      <c r="D44" s="77" t="s">
        <v>29</v>
      </c>
      <c r="E44" s="76" t="s">
        <v>12</v>
      </c>
      <c r="F44" s="77" t="s">
        <v>29</v>
      </c>
      <c r="G44" s="76" t="s">
        <v>12</v>
      </c>
      <c r="H44" s="77" t="s">
        <v>29</v>
      </c>
      <c r="I44" s="76" t="s">
        <v>12</v>
      </c>
      <c r="J44" s="77" t="s">
        <v>29</v>
      </c>
      <c r="K44" s="76" t="s">
        <v>12</v>
      </c>
      <c r="L44" s="435"/>
    </row>
    <row r="45" spans="1:12" ht="16">
      <c r="A45" s="75" t="s">
        <v>242</v>
      </c>
      <c r="B45" s="74">
        <v>292273.12423208042</v>
      </c>
      <c r="C45" s="73">
        <v>3.0767667030254731E-2</v>
      </c>
      <c r="D45" s="74">
        <v>2135593.7134399973</v>
      </c>
      <c r="E45" s="73">
        <v>0.22481449999778985</v>
      </c>
      <c r="F45" s="74">
        <v>5876036.8689817535</v>
      </c>
      <c r="G45" s="73">
        <v>0.61857191391560418</v>
      </c>
      <c r="H45" s="74">
        <v>1119897.5099764476</v>
      </c>
      <c r="I45" s="73">
        <v>0.11789189917991334</v>
      </c>
      <c r="J45" s="74">
        <v>75558.092760317159</v>
      </c>
      <c r="K45" s="73">
        <v>7.9540198764377883E-3</v>
      </c>
      <c r="L45" s="72">
        <v>9499359.309390597</v>
      </c>
    </row>
    <row r="46" spans="1:12">
      <c r="A46" s="71" t="s">
        <v>260</v>
      </c>
      <c r="B46" s="19">
        <v>53100.029722842351</v>
      </c>
      <c r="C46" s="64">
        <v>2.0692179307004666E-2</v>
      </c>
      <c r="D46" s="19">
        <v>466670.17704972049</v>
      </c>
      <c r="E46" s="64">
        <v>0.18185343833414974</v>
      </c>
      <c r="F46" s="19">
        <v>1597078.6452263272</v>
      </c>
      <c r="G46" s="64">
        <v>0.62235441047587992</v>
      </c>
      <c r="H46" s="19">
        <v>410566.56002671371</v>
      </c>
      <c r="I46" s="64">
        <v>0.15999081209324234</v>
      </c>
      <c r="J46" s="19">
        <v>38772.950012563226</v>
      </c>
      <c r="K46" s="64">
        <v>1.5109159789723402E-2</v>
      </c>
      <c r="L46" s="17">
        <v>2566188.3620381667</v>
      </c>
    </row>
    <row r="47" spans="1:12">
      <c r="A47" s="4" t="s">
        <v>30</v>
      </c>
    </row>
    <row r="49" spans="1:20">
      <c r="A49" s="436" t="s">
        <v>240</v>
      </c>
      <c r="B49" s="438" t="s">
        <v>6</v>
      </c>
      <c r="C49" s="439"/>
      <c r="D49" s="438" t="s">
        <v>7</v>
      </c>
      <c r="E49" s="439"/>
      <c r="F49" s="438" t="s">
        <v>8</v>
      </c>
      <c r="G49" s="439"/>
      <c r="H49" s="438" t="s">
        <v>9</v>
      </c>
      <c r="I49" s="439"/>
      <c r="J49" s="438" t="s">
        <v>10</v>
      </c>
      <c r="K49" s="439"/>
      <c r="L49" s="434" t="s">
        <v>11</v>
      </c>
    </row>
    <row r="50" spans="1:20">
      <c r="A50" s="437"/>
      <c r="B50" s="77" t="s">
        <v>29</v>
      </c>
      <c r="C50" s="76" t="s">
        <v>12</v>
      </c>
      <c r="D50" s="77" t="s">
        <v>29</v>
      </c>
      <c r="E50" s="76" t="s">
        <v>12</v>
      </c>
      <c r="F50" s="77" t="s">
        <v>29</v>
      </c>
      <c r="G50" s="76" t="s">
        <v>12</v>
      </c>
      <c r="H50" s="77" t="s">
        <v>29</v>
      </c>
      <c r="I50" s="76" t="s">
        <v>12</v>
      </c>
      <c r="J50" s="77" t="s">
        <v>29</v>
      </c>
      <c r="K50" s="76" t="s">
        <v>12</v>
      </c>
      <c r="L50" s="435"/>
      <c r="O50" s="21"/>
      <c r="P50" s="21"/>
      <c r="R50" s="21"/>
      <c r="S50" s="21"/>
    </row>
    <row r="51" spans="1:20" ht="16">
      <c r="A51" s="75" t="s">
        <v>211</v>
      </c>
      <c r="B51" s="74">
        <v>826.36902236938477</v>
      </c>
      <c r="C51" s="73">
        <v>5.4529470881695945E-3</v>
      </c>
      <c r="D51" s="74">
        <v>10918.733894348145</v>
      </c>
      <c r="E51" s="73">
        <v>7.2049261993112901E-2</v>
      </c>
      <c r="F51" s="74">
        <v>111523.86162567139</v>
      </c>
      <c r="G51" s="73">
        <v>0.73591059206149601</v>
      </c>
      <c r="H51" s="74">
        <v>27771.585079193115</v>
      </c>
      <c r="I51" s="73">
        <v>0.18325588192698289</v>
      </c>
      <c r="J51" s="74">
        <v>504.84574127197266</v>
      </c>
      <c r="K51" s="73">
        <v>3.3313169302385663E-3</v>
      </c>
      <c r="L51" s="72">
        <v>151545.395362854</v>
      </c>
      <c r="O51" s="21"/>
      <c r="P51" s="21"/>
      <c r="Q51" s="21"/>
      <c r="R51" s="21"/>
      <c r="T51" s="21"/>
    </row>
    <row r="52" spans="1:20">
      <c r="A52" s="90" t="s">
        <v>225</v>
      </c>
      <c r="B52" s="89">
        <v>10460.690170288086</v>
      </c>
      <c r="C52" s="63">
        <v>1.4096434853260766E-2</v>
      </c>
      <c r="D52" s="89">
        <v>233435.06311798096</v>
      </c>
      <c r="E52" s="63">
        <v>0.31456836080050066</v>
      </c>
      <c r="F52" s="89">
        <v>476070.76265716553</v>
      </c>
      <c r="G52" s="63">
        <v>0.64153515514685056</v>
      </c>
      <c r="H52" s="89">
        <v>22114.036987304688</v>
      </c>
      <c r="I52" s="63">
        <v>2.9800049199388008E-2</v>
      </c>
      <c r="J52" s="89">
        <v>0</v>
      </c>
      <c r="K52" s="63">
        <v>0</v>
      </c>
      <c r="L52" s="16">
        <v>742080.55293273926</v>
      </c>
      <c r="O52" s="21"/>
      <c r="P52" s="21"/>
      <c r="R52" s="21"/>
      <c r="S52" s="21"/>
    </row>
    <row r="53" spans="1:20">
      <c r="A53" s="88" t="s">
        <v>265</v>
      </c>
      <c r="B53" s="87">
        <v>97002.071166992188</v>
      </c>
      <c r="C53" s="86">
        <v>2.3028667447812613E-2</v>
      </c>
      <c r="D53" s="87">
        <v>1081590.1544189453</v>
      </c>
      <c r="E53" s="86">
        <v>0.25677369236851633</v>
      </c>
      <c r="F53" s="87">
        <v>2488610.2047729492</v>
      </c>
      <c r="G53" s="86">
        <v>0.59080570263586596</v>
      </c>
      <c r="H53" s="87">
        <v>504757.47900390625</v>
      </c>
      <c r="I53" s="86">
        <v>0.11983138077295596</v>
      </c>
      <c r="J53" s="87">
        <v>40271.275390625</v>
      </c>
      <c r="K53" s="86">
        <v>9.5605567748491133E-3</v>
      </c>
      <c r="L53" s="85">
        <v>4212231.184753418</v>
      </c>
      <c r="O53" s="21"/>
      <c r="P53" s="21"/>
      <c r="Q53" s="21"/>
      <c r="R53" s="21"/>
      <c r="T53" s="21"/>
    </row>
    <row r="54" spans="1:20">
      <c r="A54" s="90" t="s">
        <v>224</v>
      </c>
      <c r="B54" s="89">
        <v>543.52935791015625</v>
      </c>
      <c r="C54" s="63">
        <v>1.0431044448813566E-3</v>
      </c>
      <c r="D54" s="89">
        <v>16980.929809570312</v>
      </c>
      <c r="E54" s="63">
        <v>3.2588641450180887E-2</v>
      </c>
      <c r="F54" s="89">
        <v>399496.00140380859</v>
      </c>
      <c r="G54" s="63">
        <v>0.76668545813034683</v>
      </c>
      <c r="H54" s="89">
        <v>103859.14948272705</v>
      </c>
      <c r="I54" s="63">
        <v>0.19931939073829646</v>
      </c>
      <c r="J54" s="89">
        <v>189.35919189453125</v>
      </c>
      <c r="K54" s="63">
        <v>3.6340523629447994E-4</v>
      </c>
      <c r="L54" s="16">
        <v>521068.96924591064</v>
      </c>
      <c r="P54" s="21"/>
      <c r="Q54" s="21"/>
      <c r="R54" s="21"/>
      <c r="T54" s="21"/>
    </row>
    <row r="55" spans="1:20" ht="16">
      <c r="A55" s="93" t="s">
        <v>262</v>
      </c>
      <c r="B55" s="92">
        <v>25198.573059082031</v>
      </c>
      <c r="C55" s="86">
        <v>1.9957613316539814E-2</v>
      </c>
      <c r="D55" s="92">
        <v>196111.59100341797</v>
      </c>
      <c r="E55" s="86">
        <v>0.15532305305387026</v>
      </c>
      <c r="F55" s="92">
        <v>893016.69660949707</v>
      </c>
      <c r="G55" s="86">
        <v>0.7072813954329269</v>
      </c>
      <c r="H55" s="92">
        <v>145182.43530273438</v>
      </c>
      <c r="I55" s="86">
        <v>0.11498646758020376</v>
      </c>
      <c r="J55" s="92">
        <v>3095.2379150390625</v>
      </c>
      <c r="K55" s="86">
        <v>2.4514706164592997E-3</v>
      </c>
      <c r="L55" s="85">
        <v>1262604.5338897705</v>
      </c>
      <c r="O55" s="21"/>
      <c r="P55" s="21"/>
      <c r="Q55" s="21"/>
      <c r="R55" s="21"/>
      <c r="T55" s="21"/>
    </row>
    <row r="56" spans="1:20">
      <c r="A56" s="90" t="s">
        <v>213</v>
      </c>
      <c r="B56" s="89">
        <v>42843.898300170898</v>
      </c>
      <c r="C56" s="63">
        <v>0.10201653518529945</v>
      </c>
      <c r="D56" s="89">
        <v>104547.02551269531</v>
      </c>
      <c r="E56" s="63">
        <v>0.24893918924020358</v>
      </c>
      <c r="F56" s="89">
        <v>195287.60103607178</v>
      </c>
      <c r="G56" s="63">
        <v>0.46500354105895331</v>
      </c>
      <c r="H56" s="89">
        <v>61664.845825195312</v>
      </c>
      <c r="I56" s="63">
        <v>0.14683150141351656</v>
      </c>
      <c r="J56" s="89">
        <v>15626.766738891602</v>
      </c>
      <c r="K56" s="63">
        <v>3.720923310202711E-2</v>
      </c>
      <c r="L56" s="16">
        <v>419970.1374130249</v>
      </c>
      <c r="O56" s="21"/>
      <c r="P56" s="21"/>
      <c r="Q56" s="21"/>
      <c r="R56" s="21"/>
      <c r="T56" s="21"/>
    </row>
    <row r="57" spans="1:20">
      <c r="A57" s="88" t="s">
        <v>264</v>
      </c>
      <c r="B57" s="87">
        <v>592.30696105957031</v>
      </c>
      <c r="C57" s="86">
        <v>1.5533796830952658E-3</v>
      </c>
      <c r="D57" s="87">
        <v>34189.016944885254</v>
      </c>
      <c r="E57" s="86">
        <v>8.9663853033534122E-2</v>
      </c>
      <c r="F57" s="87">
        <v>311611.41219329834</v>
      </c>
      <c r="G57" s="86">
        <v>0.81722969430543524</v>
      </c>
      <c r="H57" s="87">
        <v>33979.844833374023</v>
      </c>
      <c r="I57" s="86">
        <v>8.9115279861761099E-2</v>
      </c>
      <c r="J57" s="87">
        <v>929.53567504882812</v>
      </c>
      <c r="K57" s="86">
        <v>2.4377931161742206E-3</v>
      </c>
      <c r="L57" s="85">
        <v>381302.11660766602</v>
      </c>
      <c r="O57" s="21"/>
      <c r="P57" s="21"/>
      <c r="Q57" s="21"/>
      <c r="R57" s="21"/>
      <c r="S57" s="21"/>
      <c r="T57" s="21"/>
    </row>
    <row r="58" spans="1:20">
      <c r="A58" s="90" t="s">
        <v>214</v>
      </c>
      <c r="B58" s="89">
        <v>81.379159927368164</v>
      </c>
      <c r="C58" s="63">
        <v>9.84872302118301E-4</v>
      </c>
      <c r="D58" s="89">
        <v>1256.7206726074219</v>
      </c>
      <c r="E58" s="63">
        <v>1.5209168822278346E-2</v>
      </c>
      <c r="F58" s="89">
        <v>72863.702116012573</v>
      </c>
      <c r="G58" s="63">
        <v>0.88181596010461816</v>
      </c>
      <c r="H58" s="89">
        <v>8427.3467769622803</v>
      </c>
      <c r="I58" s="63">
        <v>0.10198999877098518</v>
      </c>
      <c r="J58" s="89">
        <v>0</v>
      </c>
      <c r="K58" s="63">
        <v>0</v>
      </c>
      <c r="L58" s="16">
        <v>82629.148725509644</v>
      </c>
      <c r="P58" s="21"/>
      <c r="Q58" s="21"/>
      <c r="R58" s="21"/>
      <c r="T58" s="21"/>
    </row>
    <row r="59" spans="1:20" ht="16">
      <c r="A59" s="93" t="s">
        <v>229</v>
      </c>
      <c r="B59" s="92">
        <v>1697.7683258056641</v>
      </c>
      <c r="C59" s="86">
        <v>6.2434567642776495E-3</v>
      </c>
      <c r="D59" s="92">
        <v>37195.979763031006</v>
      </c>
      <c r="E59" s="86">
        <v>0.13678632586411735</v>
      </c>
      <c r="F59" s="92">
        <v>200601.50144958496</v>
      </c>
      <c r="G59" s="86">
        <v>0.73770183016892132</v>
      </c>
      <c r="H59" s="92">
        <v>32016.41967010498</v>
      </c>
      <c r="I59" s="86">
        <v>0.1177387567661277</v>
      </c>
      <c r="J59" s="92">
        <v>415.94876098632812</v>
      </c>
      <c r="K59" s="86">
        <v>1.5296304365559591E-3</v>
      </c>
      <c r="L59" s="85">
        <v>271927.61796951294</v>
      </c>
      <c r="P59" s="21"/>
      <c r="Q59" s="21"/>
      <c r="R59" s="21"/>
      <c r="S59" s="21"/>
      <c r="T59" s="21"/>
    </row>
    <row r="60" spans="1:20">
      <c r="A60" s="90" t="s">
        <v>226</v>
      </c>
      <c r="B60" s="89">
        <v>2071.7164916992188</v>
      </c>
      <c r="C60" s="63">
        <v>9.6934708579513376E-3</v>
      </c>
      <c r="D60" s="89">
        <v>32572.20788192749</v>
      </c>
      <c r="E60" s="63">
        <v>0.15240393613106268</v>
      </c>
      <c r="F60" s="89">
        <v>152922.54003143311</v>
      </c>
      <c r="G60" s="63">
        <v>0.71551787672587008</v>
      </c>
      <c r="H60" s="89">
        <v>26156.413814544678</v>
      </c>
      <c r="I60" s="63">
        <v>0.12238471628511592</v>
      </c>
      <c r="J60" s="89">
        <v>0</v>
      </c>
      <c r="K60" s="63">
        <v>0</v>
      </c>
      <c r="L60" s="16">
        <v>213722.87821960449</v>
      </c>
      <c r="O60" s="21"/>
      <c r="P60" s="21"/>
      <c r="Q60" s="21"/>
      <c r="R60" s="21"/>
      <c r="S60" s="21"/>
      <c r="T60" s="21"/>
    </row>
    <row r="61" spans="1:20">
      <c r="A61" s="88" t="s">
        <v>266</v>
      </c>
      <c r="B61" s="87">
        <v>171696.42990112305</v>
      </c>
      <c r="C61" s="86">
        <v>9.0545451977751323E-2</v>
      </c>
      <c r="D61" s="87">
        <v>86020.487106323242</v>
      </c>
      <c r="E61" s="86">
        <v>4.5363575054378123E-2</v>
      </c>
      <c r="F61" s="87">
        <v>1351821.8397979736</v>
      </c>
      <c r="G61" s="86">
        <v>0.71289379487035132</v>
      </c>
      <c r="H61" s="87">
        <v>281539.4348449707</v>
      </c>
      <c r="I61" s="86">
        <v>0.14847201769005333</v>
      </c>
      <c r="J61" s="87">
        <v>5167.5738830566406</v>
      </c>
      <c r="K61" s="86">
        <v>2.7251604074659125E-3</v>
      </c>
      <c r="L61" s="85">
        <v>1896245.7655334473</v>
      </c>
      <c r="O61" s="21"/>
      <c r="P61" s="21"/>
      <c r="Q61" s="21"/>
      <c r="R61" s="21"/>
      <c r="S61" s="21"/>
      <c r="T61" s="21"/>
    </row>
    <row r="62" spans="1:20">
      <c r="A62" s="90" t="s">
        <v>228</v>
      </c>
      <c r="B62" s="89">
        <v>3467.5538482666016</v>
      </c>
      <c r="C62" s="63">
        <v>2.2562045878618306E-2</v>
      </c>
      <c r="D62" s="89">
        <v>12013.34033203125</v>
      </c>
      <c r="E62" s="63">
        <v>7.8166208107262103E-2</v>
      </c>
      <c r="F62" s="89">
        <v>105314.05819702148</v>
      </c>
      <c r="G62" s="63">
        <v>0.68523827362982925</v>
      </c>
      <c r="H62" s="89">
        <v>31160.196811676025</v>
      </c>
      <c r="I62" s="63">
        <v>0.2027474758332167</v>
      </c>
      <c r="J62" s="89">
        <v>1734.541316986084</v>
      </c>
      <c r="K62" s="63">
        <v>1.1285996551073655E-2</v>
      </c>
      <c r="L62" s="16">
        <v>153689.69050598145</v>
      </c>
      <c r="O62" s="21"/>
      <c r="P62" s="21"/>
      <c r="Q62" s="21"/>
      <c r="R62" s="21"/>
      <c r="S62" s="21"/>
      <c r="T62" s="21"/>
    </row>
    <row r="63" spans="1:20" ht="16">
      <c r="A63" s="93" t="s">
        <v>217</v>
      </c>
      <c r="B63" s="92">
        <v>543.43443298339844</v>
      </c>
      <c r="C63" s="86">
        <v>3.3872496386397155E-3</v>
      </c>
      <c r="D63" s="92">
        <v>4595.8903694152832</v>
      </c>
      <c r="E63" s="86">
        <v>2.8646377645903127E-2</v>
      </c>
      <c r="F63" s="92">
        <v>116862.73932647705</v>
      </c>
      <c r="G63" s="86">
        <v>0.72841036108241852</v>
      </c>
      <c r="H63" s="92">
        <v>36702.925231933594</v>
      </c>
      <c r="I63" s="86">
        <v>0.22877087406179414</v>
      </c>
      <c r="J63" s="92">
        <v>1730.3168487548828</v>
      </c>
      <c r="K63" s="86">
        <v>1.0785137571244474E-2</v>
      </c>
      <c r="L63" s="85">
        <v>160435.30620956421</v>
      </c>
      <c r="O63" s="21"/>
      <c r="P63" s="21"/>
      <c r="Q63" s="21"/>
      <c r="R63" s="21"/>
      <c r="T63" s="21"/>
    </row>
    <row r="64" spans="1:20">
      <c r="A64" s="90" t="s">
        <v>218</v>
      </c>
      <c r="B64" s="89">
        <v>7144.5210990905762</v>
      </c>
      <c r="C64" s="63">
        <v>3.8690270303045685E-2</v>
      </c>
      <c r="D64" s="89">
        <v>26365.837551116943</v>
      </c>
      <c r="E64" s="63">
        <v>0.14278093205557962</v>
      </c>
      <c r="F64" s="89">
        <v>129134.95166015625</v>
      </c>
      <c r="G64" s="63">
        <v>0.699314357954399</v>
      </c>
      <c r="H64" s="89">
        <v>21217.80729675293</v>
      </c>
      <c r="I64" s="63">
        <v>0.11490241097528579</v>
      </c>
      <c r="J64" s="89">
        <v>796.25652313232422</v>
      </c>
      <c r="K64" s="63">
        <v>4.3120287116899178E-3</v>
      </c>
      <c r="L64" s="16">
        <v>184659.37413024902</v>
      </c>
      <c r="O64" s="21"/>
      <c r="P64" s="21"/>
      <c r="Q64" s="21"/>
      <c r="R64" s="21"/>
      <c r="S64" s="21"/>
      <c r="T64" s="21"/>
    </row>
    <row r="65" spans="1:20">
      <c r="A65" s="88" t="s">
        <v>263</v>
      </c>
      <c r="B65" s="87">
        <v>5598.4223327636719</v>
      </c>
      <c r="C65" s="86">
        <v>1.7618227061550459E-2</v>
      </c>
      <c r="D65" s="87">
        <v>47090.899452209473</v>
      </c>
      <c r="E65" s="86">
        <v>0.14819499311908937</v>
      </c>
      <c r="F65" s="87">
        <v>213698.7366027832</v>
      </c>
      <c r="G65" s="86">
        <v>0.67250961796869357</v>
      </c>
      <c r="H65" s="87">
        <v>50502.851066589355</v>
      </c>
      <c r="I65" s="86">
        <v>0.15893239996197289</v>
      </c>
      <c r="J65" s="87">
        <v>872.18402862548828</v>
      </c>
      <c r="K65" s="86">
        <v>2.7447618886937489E-3</v>
      </c>
      <c r="L65" s="85">
        <v>317763.09348297119</v>
      </c>
      <c r="P65" s="21"/>
      <c r="Q65" s="21"/>
      <c r="R65" s="21"/>
      <c r="T65" s="21"/>
    </row>
    <row r="66" spans="1:20">
      <c r="A66" s="90" t="s">
        <v>209</v>
      </c>
      <c r="B66" s="89">
        <v>1020.5323219299316</v>
      </c>
      <c r="C66" s="63">
        <v>8.1715142491744133E-3</v>
      </c>
      <c r="D66" s="89">
        <v>9917.424560546875</v>
      </c>
      <c r="E66" s="63">
        <v>7.9409906350016823E-2</v>
      </c>
      <c r="F66" s="89">
        <v>89410.286569595337</v>
      </c>
      <c r="G66" s="63">
        <v>0.71591797244064082</v>
      </c>
      <c r="H66" s="89">
        <v>23497.605768203735</v>
      </c>
      <c r="I66" s="63">
        <v>0.18814790696020986</v>
      </c>
      <c r="J66" s="89">
        <v>1043.1604309082031</v>
      </c>
      <c r="K66" s="63">
        <v>8.352699999958026E-3</v>
      </c>
      <c r="L66" s="16">
        <v>124889.00965118408</v>
      </c>
      <c r="O66" s="21"/>
      <c r="P66" s="21"/>
      <c r="Q66" s="21"/>
      <c r="R66" s="21"/>
      <c r="S66" s="21"/>
      <c r="T66" s="22"/>
    </row>
    <row r="67" spans="1:20" ht="16">
      <c r="A67" s="93" t="s">
        <v>210</v>
      </c>
      <c r="B67" s="92">
        <v>43.553863525390625</v>
      </c>
      <c r="C67" s="86">
        <v>1.0277039133504361E-3</v>
      </c>
      <c r="D67" s="92">
        <v>3588.1765418052673</v>
      </c>
      <c r="E67" s="86">
        <v>8.4667186222314242E-2</v>
      </c>
      <c r="F67" s="92">
        <v>28805.44621515274</v>
      </c>
      <c r="G67" s="86">
        <v>0.67969790518951378</v>
      </c>
      <c r="H67" s="92">
        <v>9942.6012120246887</v>
      </c>
      <c r="I67" s="86">
        <v>0.23460720467482152</v>
      </c>
      <c r="J67" s="92">
        <v>0</v>
      </c>
      <c r="K67" s="86">
        <v>0</v>
      </c>
      <c r="L67" s="85">
        <v>42379.777832508087</v>
      </c>
      <c r="O67" s="21"/>
      <c r="P67" s="21"/>
      <c r="Q67" s="21"/>
      <c r="R67" s="21"/>
      <c r="T67" s="21"/>
    </row>
    <row r="68" spans="1:20">
      <c r="A68" s="90" t="s">
        <v>219</v>
      </c>
      <c r="B68" s="89">
        <v>2337.5810718536377</v>
      </c>
      <c r="C68" s="63">
        <v>2.2509293739623768E-2</v>
      </c>
      <c r="D68" s="89">
        <v>13617.801412582397</v>
      </c>
      <c r="E68" s="63">
        <v>0.13113003684642821</v>
      </c>
      <c r="F68" s="89">
        <v>65480.897167205811</v>
      </c>
      <c r="G68" s="63">
        <v>0.63053588447392261</v>
      </c>
      <c r="H68" s="89">
        <v>21175.82453918457</v>
      </c>
      <c r="I68" s="63">
        <v>0.20390858758676805</v>
      </c>
      <c r="J68" s="89">
        <v>1237.4922866821289</v>
      </c>
      <c r="K68" s="63">
        <v>1.1916197353257328E-2</v>
      </c>
      <c r="L68" s="16">
        <v>103849.59647750854</v>
      </c>
      <c r="O68" s="21"/>
      <c r="P68" s="21"/>
      <c r="Q68" s="21"/>
      <c r="R68" s="21"/>
      <c r="T68" s="21"/>
    </row>
    <row r="69" spans="1:20">
      <c r="A69" s="88" t="s">
        <v>227</v>
      </c>
      <c r="B69" s="87">
        <v>400.77962493896484</v>
      </c>
      <c r="C69" s="86">
        <v>1.9486068006563213E-3</v>
      </c>
      <c r="D69" s="87">
        <v>33858.846458435059</v>
      </c>
      <c r="E69" s="86">
        <v>0.16462308552070867</v>
      </c>
      <c r="F69" s="87">
        <v>145606.15253639221</v>
      </c>
      <c r="G69" s="86">
        <v>0.70794302253520225</v>
      </c>
      <c r="H69" s="87">
        <v>25554.035593032837</v>
      </c>
      <c r="I69" s="86">
        <v>0.12424475807217189</v>
      </c>
      <c r="J69" s="87">
        <v>255.14535522460938</v>
      </c>
      <c r="K69" s="86">
        <v>1.2405270712608268E-3</v>
      </c>
      <c r="L69" s="85">
        <v>205674.95956802368</v>
      </c>
      <c r="O69" s="21"/>
      <c r="P69" s="21"/>
      <c r="Q69" s="21"/>
      <c r="R69" s="21"/>
      <c r="S69" s="21"/>
      <c r="T69" s="21"/>
    </row>
    <row r="70" spans="1:20">
      <c r="A70" s="90" t="s">
        <v>220</v>
      </c>
      <c r="B70" s="89">
        <v>1757.3627872467041</v>
      </c>
      <c r="C70" s="63">
        <v>1.5200668714093741E-2</v>
      </c>
      <c r="D70" s="89">
        <v>40919.585071563721</v>
      </c>
      <c r="E70" s="63">
        <v>0.35394231692223543</v>
      </c>
      <c r="F70" s="89">
        <v>59155.286458969116</v>
      </c>
      <c r="G70" s="63">
        <v>0.51167574428891816</v>
      </c>
      <c r="H70" s="89">
        <v>13778.65230178833</v>
      </c>
      <c r="I70" s="63">
        <v>0.11918127007475268</v>
      </c>
      <c r="J70" s="89">
        <v>0</v>
      </c>
      <c r="K70" s="63">
        <v>0</v>
      </c>
      <c r="L70" s="16">
        <v>115610.88661956787</v>
      </c>
      <c r="O70" s="21"/>
      <c r="P70" s="21"/>
      <c r="Q70" s="21"/>
      <c r="R70" s="21"/>
      <c r="S70" s="21"/>
    </row>
    <row r="71" spans="1:20" ht="16">
      <c r="A71" s="93" t="s">
        <v>221</v>
      </c>
      <c r="B71" s="92">
        <v>4521.0761413574219</v>
      </c>
      <c r="C71" s="86">
        <v>4.6426805430887327E-2</v>
      </c>
      <c r="D71" s="92">
        <v>24159.314962387085</v>
      </c>
      <c r="E71" s="86">
        <v>0.24809133490185051</v>
      </c>
      <c r="F71" s="92">
        <v>60977.394613265991</v>
      </c>
      <c r="G71" s="86">
        <v>0.62617517309552617</v>
      </c>
      <c r="H71" s="92">
        <v>7374.1527061462402</v>
      </c>
      <c r="I71" s="86">
        <v>7.5724969498768932E-2</v>
      </c>
      <c r="J71" s="92">
        <v>348.79021835327148</v>
      </c>
      <c r="K71" s="86">
        <v>3.581717072967088E-3</v>
      </c>
      <c r="L71" s="85">
        <v>97380.72864151001</v>
      </c>
      <c r="O71" s="21"/>
      <c r="P71" s="21"/>
      <c r="Q71" s="22"/>
      <c r="R71" s="21"/>
      <c r="S71" s="21"/>
      <c r="T71" s="21"/>
    </row>
    <row r="72" spans="1:20">
      <c r="A72" s="90" t="s">
        <v>222</v>
      </c>
      <c r="B72" s="89">
        <v>0</v>
      </c>
      <c r="C72" s="63">
        <v>0</v>
      </c>
      <c r="D72" s="89">
        <v>15058.966594696045</v>
      </c>
      <c r="E72" s="63">
        <v>8.4010752525949348E-2</v>
      </c>
      <c r="F72" s="89">
        <v>141442.4769859314</v>
      </c>
      <c r="G72" s="63">
        <v>0.78907731523274638</v>
      </c>
      <c r="H72" s="89">
        <v>22749.023078918457</v>
      </c>
      <c r="I72" s="63">
        <v>0.12691193224130426</v>
      </c>
      <c r="J72" s="89">
        <v>0</v>
      </c>
      <c r="K72" s="63">
        <v>0</v>
      </c>
      <c r="L72" s="16">
        <v>179250.4666595459</v>
      </c>
      <c r="O72" s="21"/>
      <c r="P72" s="21"/>
      <c r="Q72" s="21"/>
      <c r="R72" s="21"/>
      <c r="S72" s="21"/>
      <c r="T72" s="21"/>
    </row>
    <row r="73" spans="1:20">
      <c r="A73" s="88" t="s">
        <v>223</v>
      </c>
      <c r="B73" s="87">
        <v>9320.721118927002</v>
      </c>
      <c r="C73" s="86">
        <v>3.8138550542733032E-2</v>
      </c>
      <c r="D73" s="87">
        <v>36733.056480407715</v>
      </c>
      <c r="E73" s="86">
        <v>0.15030441457177438</v>
      </c>
      <c r="F73" s="87">
        <v>139674.84600448608</v>
      </c>
      <c r="G73" s="86">
        <v>0.5715218925575779</v>
      </c>
      <c r="H73" s="87">
        <v>55835.828735351562</v>
      </c>
      <c r="I73" s="86">
        <v>0.22846918700253291</v>
      </c>
      <c r="J73" s="87">
        <v>2826.6161804199219</v>
      </c>
      <c r="K73" s="86">
        <v>1.156595532538178E-2</v>
      </c>
      <c r="L73" s="85">
        <v>244391.06851959229</v>
      </c>
      <c r="O73" s="21"/>
      <c r="S73" s="21"/>
      <c r="T73" s="22"/>
    </row>
    <row r="74" spans="1:20">
      <c r="A74" s="82" t="s">
        <v>261</v>
      </c>
      <c r="B74" s="81">
        <v>389170.27055931091</v>
      </c>
      <c r="C74" s="80">
        <v>3.2201947640246226E-2</v>
      </c>
      <c r="D74" s="81">
        <v>2102737.0499129295</v>
      </c>
      <c r="E74" s="80">
        <v>0.17399126681795801</v>
      </c>
      <c r="F74" s="81">
        <v>7949389.3960309029</v>
      </c>
      <c r="G74" s="80">
        <v>0.6577733204928935</v>
      </c>
      <c r="H74" s="81">
        <v>1566960.4959626198</v>
      </c>
      <c r="I74" s="80">
        <v>0.12965836206553805</v>
      </c>
      <c r="J74" s="81">
        <v>77045.046485900879</v>
      </c>
      <c r="K74" s="80">
        <v>6.3751029833642014E-3</v>
      </c>
      <c r="L74" s="79">
        <v>12085302.258951664</v>
      </c>
    </row>
    <row r="75" spans="1:20">
      <c r="A75" s="4" t="s">
        <v>30</v>
      </c>
    </row>
    <row r="76" spans="1:20">
      <c r="A76" s="4" t="s">
        <v>275</v>
      </c>
    </row>
    <row r="78" spans="1:20">
      <c r="B78" s="4"/>
      <c r="C78" s="4"/>
      <c r="D78" s="4"/>
      <c r="E78" s="4"/>
    </row>
    <row r="79" spans="1:20">
      <c r="B79" s="4"/>
      <c r="C79" s="4"/>
      <c r="D79" s="4"/>
      <c r="E79" s="4"/>
    </row>
    <row r="80" spans="1:20">
      <c r="B80" s="4"/>
      <c r="C80" s="4"/>
      <c r="D80" s="4"/>
      <c r="E80" s="4"/>
    </row>
    <row r="81" spans="2:8">
      <c r="B81" s="4"/>
      <c r="C81" s="4"/>
      <c r="D81" s="4"/>
      <c r="E81" s="4"/>
    </row>
    <row r="82" spans="2:8">
      <c r="B82" s="4"/>
      <c r="C82" s="4"/>
      <c r="D82" s="4"/>
      <c r="E82" s="4"/>
    </row>
    <row r="86" spans="2:8">
      <c r="C86" s="26"/>
      <c r="G86" s="21"/>
    </row>
    <row r="87" spans="2:8">
      <c r="C87" s="26"/>
      <c r="D87" s="26"/>
      <c r="F87" s="21"/>
      <c r="G87" s="21"/>
      <c r="H87" s="22"/>
    </row>
    <row r="89" spans="2:8">
      <c r="C89" s="26"/>
      <c r="G89" s="21"/>
      <c r="H89" s="22"/>
    </row>
  </sheetData>
  <mergeCells count="44">
    <mergeCell ref="L19:L20"/>
    <mergeCell ref="A6:L6"/>
    <mergeCell ref="A11:A13"/>
    <mergeCell ref="B11:L11"/>
    <mergeCell ref="B12:C12"/>
    <mergeCell ref="D12:E12"/>
    <mergeCell ref="L12:L13"/>
    <mergeCell ref="D19:E19"/>
    <mergeCell ref="F19:G19"/>
    <mergeCell ref="H19:I19"/>
    <mergeCell ref="F12:G12"/>
    <mergeCell ref="H12:I12"/>
    <mergeCell ref="J12:K12"/>
    <mergeCell ref="J19:K19"/>
    <mergeCell ref="A19:A20"/>
    <mergeCell ref="B19:C19"/>
    <mergeCell ref="A26:A27"/>
    <mergeCell ref="B26:C26"/>
    <mergeCell ref="D26:E26"/>
    <mergeCell ref="F26:G26"/>
    <mergeCell ref="H26:I26"/>
    <mergeCell ref="L26:L27"/>
    <mergeCell ref="L35:L36"/>
    <mergeCell ref="J26:K26"/>
    <mergeCell ref="D35:E35"/>
    <mergeCell ref="F35:G35"/>
    <mergeCell ref="H35:I35"/>
    <mergeCell ref="J35:K35"/>
    <mergeCell ref="A35:A36"/>
    <mergeCell ref="B35:C35"/>
    <mergeCell ref="L49:L50"/>
    <mergeCell ref="A43:A44"/>
    <mergeCell ref="B43:C43"/>
    <mergeCell ref="D43:E43"/>
    <mergeCell ref="F43:G43"/>
    <mergeCell ref="H43:I43"/>
    <mergeCell ref="J43:K43"/>
    <mergeCell ref="L43:L44"/>
    <mergeCell ref="A49:A50"/>
    <mergeCell ref="B49:C49"/>
    <mergeCell ref="D49:E49"/>
    <mergeCell ref="F49:G49"/>
    <mergeCell ref="H49:I49"/>
    <mergeCell ref="J49:K49"/>
  </mergeCells>
  <pageMargins left="0.75" right="0.75" top="1" bottom="1" header="0" footer="0"/>
  <pageSetup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6:T89"/>
  <sheetViews>
    <sheetView showGridLines="0" zoomScale="90" workbookViewId="0">
      <selection activeCell="A11" sqref="A11:A13"/>
    </sheetView>
  </sheetViews>
  <sheetFormatPr baseColWidth="10" defaultRowHeight="15"/>
  <cols>
    <col min="1" max="1" width="24" style="4" customWidth="1"/>
    <col min="2" max="2" width="19.5" style="5" customWidth="1"/>
    <col min="3" max="3" width="10.5" style="5" customWidth="1"/>
    <col min="4" max="4" width="14.1640625" style="5" customWidth="1"/>
    <col min="5" max="5" width="12.1640625" style="5" customWidth="1"/>
    <col min="6" max="6" width="12.83203125" style="4" customWidth="1"/>
    <col min="7" max="7" width="14.5" style="4" customWidth="1"/>
    <col min="8" max="8" width="13.1640625" style="4" customWidth="1"/>
    <col min="9" max="16384" width="10.83203125" style="4"/>
  </cols>
  <sheetData>
    <row r="6" spans="1:12" s="6" customFormat="1" ht="17">
      <c r="A6" s="440" t="s">
        <v>1</v>
      </c>
      <c r="B6" s="440"/>
      <c r="C6" s="440"/>
      <c r="D6" s="440"/>
      <c r="E6" s="440"/>
      <c r="F6" s="440"/>
      <c r="G6" s="440"/>
      <c r="H6" s="440"/>
      <c r="I6" s="440"/>
      <c r="J6" s="440"/>
      <c r="K6" s="440"/>
      <c r="L6" s="440"/>
    </row>
    <row r="7" spans="1:12" ht="15" customHeight="1">
      <c r="A7" s="106" t="s">
        <v>68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</row>
    <row r="8" spans="1:12" ht="15" customHeight="1">
      <c r="A8" s="106" t="s">
        <v>268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</row>
    <row r="9" spans="1:12" ht="15" customHeight="1">
      <c r="A9" s="106" t="s">
        <v>3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</row>
    <row r="10" spans="1:12" ht="15" customHeight="1">
      <c r="A10" s="107" t="s">
        <v>276</v>
      </c>
      <c r="B10" s="107"/>
      <c r="C10" s="107"/>
      <c r="D10" s="107"/>
      <c r="E10" s="107"/>
      <c r="F10" s="107"/>
      <c r="G10" s="107"/>
      <c r="H10" s="107"/>
      <c r="I10" s="106"/>
      <c r="J10" s="106"/>
      <c r="K10" s="106"/>
      <c r="L10" s="106"/>
    </row>
    <row r="11" spans="1:12">
      <c r="A11" s="441" t="s">
        <v>13</v>
      </c>
      <c r="B11" s="444"/>
      <c r="C11" s="444"/>
      <c r="D11" s="444"/>
      <c r="E11" s="444"/>
      <c r="F11" s="444"/>
      <c r="G11" s="444"/>
      <c r="H11" s="444"/>
      <c r="I11" s="444"/>
      <c r="J11" s="444"/>
      <c r="K11" s="444"/>
      <c r="L11" s="444"/>
    </row>
    <row r="12" spans="1:12" ht="20.25" customHeight="1">
      <c r="A12" s="442"/>
      <c r="B12" s="438" t="s">
        <v>69</v>
      </c>
      <c r="C12" s="439"/>
      <c r="D12" s="438" t="s">
        <v>70</v>
      </c>
      <c r="E12" s="439"/>
      <c r="F12" s="438" t="s">
        <v>71</v>
      </c>
      <c r="G12" s="439"/>
      <c r="H12" s="438" t="s">
        <v>72</v>
      </c>
      <c r="I12" s="439"/>
      <c r="J12" s="438" t="s">
        <v>73</v>
      </c>
      <c r="K12" s="439"/>
      <c r="L12" s="445" t="s">
        <v>11</v>
      </c>
    </row>
    <row r="13" spans="1:12" ht="17.25" customHeight="1">
      <c r="A13" s="443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435"/>
    </row>
    <row r="14" spans="1:12" ht="32">
      <c r="A14" s="105" t="s">
        <v>3</v>
      </c>
      <c r="B14" s="104">
        <v>1153149.231066884</v>
      </c>
      <c r="C14" s="103">
        <v>9.5573716375722095E-2</v>
      </c>
      <c r="D14" s="104">
        <v>2565810.873847378</v>
      </c>
      <c r="E14" s="103">
        <v>0.21265598079092823</v>
      </c>
      <c r="F14" s="104">
        <v>512279.33004089002</v>
      </c>
      <c r="G14" s="103">
        <v>4.2458025444959246E-2</v>
      </c>
      <c r="H14" s="104">
        <v>3608007.6637444776</v>
      </c>
      <c r="I14" s="103">
        <v>0.29903389071084224</v>
      </c>
      <c r="J14" s="104">
        <v>4226300.5727291051</v>
      </c>
      <c r="K14" s="103">
        <v>0.35027838667754818</v>
      </c>
      <c r="L14" s="102">
        <v>12065547.671428734</v>
      </c>
    </row>
    <row r="15" spans="1:12">
      <c r="A15" s="13" t="s">
        <v>4</v>
      </c>
      <c r="B15" s="15">
        <v>408744.57357038802</v>
      </c>
      <c r="C15" s="63">
        <v>8.8802855881269974E-2</v>
      </c>
      <c r="D15" s="15">
        <v>988838.65170407994</v>
      </c>
      <c r="E15" s="63">
        <v>0.2148326900344405</v>
      </c>
      <c r="F15" s="15">
        <v>211949.64065288179</v>
      </c>
      <c r="G15" s="63">
        <v>4.6047665485994808E-2</v>
      </c>
      <c r="H15" s="15">
        <v>1489217.1258545953</v>
      </c>
      <c r="I15" s="63">
        <v>0.32354370517511255</v>
      </c>
      <c r="J15" s="15">
        <v>1504081.4094613018</v>
      </c>
      <c r="K15" s="63">
        <v>0.32677308342318212</v>
      </c>
      <c r="L15" s="16">
        <v>4602831.4012432471</v>
      </c>
    </row>
    <row r="16" spans="1:12">
      <c r="A16" s="101" t="s">
        <v>5</v>
      </c>
      <c r="B16" s="100">
        <v>744404.65749649587</v>
      </c>
      <c r="C16" s="99">
        <v>9.9749827079784387E-2</v>
      </c>
      <c r="D16" s="100">
        <v>1576972.222143298</v>
      </c>
      <c r="E16" s="99">
        <v>0.21131343669643521</v>
      </c>
      <c r="F16" s="100">
        <v>300329.68938800821</v>
      </c>
      <c r="G16" s="99">
        <v>4.0244018198556469E-2</v>
      </c>
      <c r="H16" s="100">
        <v>2118790.5378898825</v>
      </c>
      <c r="I16" s="99">
        <v>0.2839168020302103</v>
      </c>
      <c r="J16" s="100">
        <v>2722219.1632678029</v>
      </c>
      <c r="K16" s="99">
        <v>0.36477591599501363</v>
      </c>
      <c r="L16" s="98">
        <v>7462716.2701854873</v>
      </c>
    </row>
    <row r="17" spans="1:12">
      <c r="A17" s="4" t="s">
        <v>30</v>
      </c>
      <c r="B17" s="9"/>
      <c r="C17" s="9"/>
      <c r="D17" s="9"/>
      <c r="E17" s="9"/>
      <c r="F17" s="9"/>
      <c r="G17" s="9"/>
      <c r="H17" s="9"/>
      <c r="I17" s="9"/>
      <c r="J17" s="9"/>
      <c r="K17" s="9"/>
    </row>
    <row r="18" spans="1:12">
      <c r="B18" s="9"/>
      <c r="C18" s="9"/>
      <c r="D18" s="9"/>
      <c r="E18" s="9"/>
      <c r="F18" s="9"/>
      <c r="G18" s="9"/>
      <c r="H18" s="9"/>
      <c r="I18" s="9"/>
      <c r="J18" s="9"/>
      <c r="K18" s="9"/>
    </row>
    <row r="19" spans="1:12">
      <c r="A19" s="436" t="s">
        <v>14</v>
      </c>
      <c r="B19" s="438" t="s">
        <v>69</v>
      </c>
      <c r="C19" s="439"/>
      <c r="D19" s="438" t="s">
        <v>70</v>
      </c>
      <c r="E19" s="439"/>
      <c r="F19" s="438" t="s">
        <v>71</v>
      </c>
      <c r="G19" s="439"/>
      <c r="H19" s="438" t="s">
        <v>72</v>
      </c>
      <c r="I19" s="439"/>
      <c r="J19" s="438" t="s">
        <v>73</v>
      </c>
      <c r="K19" s="439"/>
      <c r="L19" s="434" t="s">
        <v>11</v>
      </c>
    </row>
    <row r="20" spans="1:12">
      <c r="A20" s="437"/>
      <c r="B20" s="11" t="s">
        <v>29</v>
      </c>
      <c r="C20" s="12" t="s">
        <v>12</v>
      </c>
      <c r="D20" s="11" t="s">
        <v>29</v>
      </c>
      <c r="E20" s="12" t="s">
        <v>12</v>
      </c>
      <c r="F20" s="11" t="s">
        <v>29</v>
      </c>
      <c r="G20" s="12" t="s">
        <v>12</v>
      </c>
      <c r="H20" s="11" t="s">
        <v>29</v>
      </c>
      <c r="I20" s="12" t="s">
        <v>12</v>
      </c>
      <c r="J20" s="11" t="s">
        <v>29</v>
      </c>
      <c r="K20" s="12" t="s">
        <v>12</v>
      </c>
      <c r="L20" s="435"/>
    </row>
    <row r="21" spans="1:12" ht="16">
      <c r="A21" s="97" t="s">
        <v>15</v>
      </c>
      <c r="B21" s="96">
        <v>65424.911306095382</v>
      </c>
      <c r="C21" s="103">
        <v>0.1169240291968925</v>
      </c>
      <c r="D21" s="96">
        <v>167308.86285708757</v>
      </c>
      <c r="E21" s="103">
        <v>0.29900577585923965</v>
      </c>
      <c r="F21" s="96">
        <v>21326.0384980083</v>
      </c>
      <c r="G21" s="103">
        <v>3.8112796765272253E-2</v>
      </c>
      <c r="H21" s="96">
        <v>181058.00328150464</v>
      </c>
      <c r="I21" s="103">
        <v>0.32357753093423575</v>
      </c>
      <c r="J21" s="96">
        <v>124432.7893133381</v>
      </c>
      <c r="K21" s="103">
        <v>0.22237986724435999</v>
      </c>
      <c r="L21" s="72">
        <v>559550.60525603394</v>
      </c>
    </row>
    <row r="22" spans="1:12">
      <c r="A22" s="13" t="s">
        <v>16</v>
      </c>
      <c r="B22" s="15">
        <v>657470.86195570265</v>
      </c>
      <c r="C22" s="63">
        <v>9.2520762679375146E-2</v>
      </c>
      <c r="D22" s="15">
        <v>1483370.0378715992</v>
      </c>
      <c r="E22" s="63">
        <v>0.20874313248099613</v>
      </c>
      <c r="F22" s="15">
        <v>284057.96871216188</v>
      </c>
      <c r="G22" s="63">
        <v>3.9973269434674975E-2</v>
      </c>
      <c r="H22" s="15">
        <v>2198284.2118082428</v>
      </c>
      <c r="I22" s="63">
        <v>0.3093474458435102</v>
      </c>
      <c r="J22" s="15">
        <v>2483014.9547260674</v>
      </c>
      <c r="K22" s="63">
        <v>0.34941538956144352</v>
      </c>
      <c r="L22" s="16">
        <v>7106198.0350737739</v>
      </c>
    </row>
    <row r="23" spans="1:12">
      <c r="A23" s="101" t="s">
        <v>17</v>
      </c>
      <c r="B23" s="100">
        <v>430253.45780508645</v>
      </c>
      <c r="C23" s="99">
        <v>9.7789343277714103E-2</v>
      </c>
      <c r="D23" s="100">
        <v>915131.97311868891</v>
      </c>
      <c r="E23" s="99">
        <v>0.20799403942095954</v>
      </c>
      <c r="F23" s="100">
        <v>206895.32283071993</v>
      </c>
      <c r="G23" s="99">
        <v>4.7023812080581415E-2</v>
      </c>
      <c r="H23" s="100">
        <v>1228665.4486547296</v>
      </c>
      <c r="I23" s="99">
        <v>0.27925490231944755</v>
      </c>
      <c r="J23" s="100">
        <v>1618852.8286896979</v>
      </c>
      <c r="K23" s="99">
        <v>0.36793790290129741</v>
      </c>
      <c r="L23" s="98">
        <v>4399799.0310989227</v>
      </c>
    </row>
    <row r="24" spans="1:12">
      <c r="A24" s="4" t="s">
        <v>30</v>
      </c>
      <c r="F24" s="5"/>
      <c r="G24" s="5"/>
      <c r="H24" s="5"/>
      <c r="I24" s="5"/>
      <c r="J24" s="5"/>
      <c r="K24" s="5"/>
    </row>
    <row r="25" spans="1:12">
      <c r="F25" s="5"/>
      <c r="G25" s="5"/>
      <c r="H25" s="5"/>
      <c r="I25" s="5"/>
      <c r="J25" s="5"/>
      <c r="K25" s="5"/>
    </row>
    <row r="26" spans="1:12">
      <c r="A26" s="436" t="s">
        <v>18</v>
      </c>
      <c r="B26" s="438" t="s">
        <v>69</v>
      </c>
      <c r="C26" s="439"/>
      <c r="D26" s="438" t="s">
        <v>70</v>
      </c>
      <c r="E26" s="439"/>
      <c r="F26" s="438" t="s">
        <v>71</v>
      </c>
      <c r="G26" s="439"/>
      <c r="H26" s="438" t="s">
        <v>72</v>
      </c>
      <c r="I26" s="439"/>
      <c r="J26" s="438" t="s">
        <v>73</v>
      </c>
      <c r="K26" s="439"/>
      <c r="L26" s="434" t="s">
        <v>11</v>
      </c>
    </row>
    <row r="27" spans="1:12">
      <c r="A27" s="437"/>
      <c r="B27" s="11" t="s">
        <v>29</v>
      </c>
      <c r="C27" s="12" t="s">
        <v>12</v>
      </c>
      <c r="D27" s="11" t="s">
        <v>29</v>
      </c>
      <c r="E27" s="12" t="s">
        <v>12</v>
      </c>
      <c r="F27" s="11" t="s">
        <v>29</v>
      </c>
      <c r="G27" s="12" t="s">
        <v>12</v>
      </c>
      <c r="H27" s="11" t="s">
        <v>29</v>
      </c>
      <c r="I27" s="12" t="s">
        <v>12</v>
      </c>
      <c r="J27" s="11" t="s">
        <v>29</v>
      </c>
      <c r="K27" s="12" t="s">
        <v>12</v>
      </c>
      <c r="L27" s="435"/>
    </row>
    <row r="28" spans="1:12" ht="16">
      <c r="A28" s="97" t="s">
        <v>19</v>
      </c>
      <c r="B28" s="96">
        <v>113738.00391401116</v>
      </c>
      <c r="C28" s="73">
        <v>8.4973227401693538E-2</v>
      </c>
      <c r="D28" s="96">
        <v>271835.25560967572</v>
      </c>
      <c r="E28" s="73">
        <v>0.20308707903984044</v>
      </c>
      <c r="F28" s="96">
        <v>73203.816982614895</v>
      </c>
      <c r="G28" s="73">
        <v>5.4690291486374651E-2</v>
      </c>
      <c r="H28" s="96">
        <v>357469.95338573033</v>
      </c>
      <c r="I28" s="73">
        <v>0.26706443398886281</v>
      </c>
      <c r="J28" s="96">
        <v>522268.72844603861</v>
      </c>
      <c r="K28" s="73">
        <v>0.39018496808322856</v>
      </c>
      <c r="L28" s="109">
        <v>1338515.7583380707</v>
      </c>
    </row>
    <row r="29" spans="1:12">
      <c r="A29" s="13" t="s">
        <v>20</v>
      </c>
      <c r="B29" s="15">
        <v>373524.01027660503</v>
      </c>
      <c r="C29" s="63">
        <v>0.1114535886072423</v>
      </c>
      <c r="D29" s="15">
        <v>722797.59037118149</v>
      </c>
      <c r="E29" s="63">
        <v>0.21567123683395867</v>
      </c>
      <c r="F29" s="15">
        <v>128892.46588650691</v>
      </c>
      <c r="G29" s="63">
        <v>3.8459449653182071E-2</v>
      </c>
      <c r="H29" s="15">
        <v>916867.93606859085</v>
      </c>
      <c r="I29" s="63">
        <v>0.2735787230333247</v>
      </c>
      <c r="J29" s="15">
        <v>1209304.1209331439</v>
      </c>
      <c r="K29" s="63">
        <v>0.36083700187229217</v>
      </c>
      <c r="L29" s="23">
        <v>3351386.1235360284</v>
      </c>
    </row>
    <row r="30" spans="1:12">
      <c r="A30" s="95" t="s">
        <v>21</v>
      </c>
      <c r="B30" s="87">
        <v>371211.89288459771</v>
      </c>
      <c r="C30" s="94">
        <v>9.3499717698879908E-2</v>
      </c>
      <c r="D30" s="87">
        <v>840876.84758796135</v>
      </c>
      <c r="E30" s="94">
        <v>0.21179749188003621</v>
      </c>
      <c r="F30" s="87">
        <v>146804.13064293456</v>
      </c>
      <c r="G30" s="94">
        <v>3.6976576007523146E-2</v>
      </c>
      <c r="H30" s="87">
        <v>1187373.4243842911</v>
      </c>
      <c r="I30" s="94">
        <v>0.29907199125647932</v>
      </c>
      <c r="J30" s="87">
        <v>1423926.3641198138</v>
      </c>
      <c r="K30" s="94">
        <v>0.35865422315708134</v>
      </c>
      <c r="L30" s="109">
        <v>3970192.6596195986</v>
      </c>
    </row>
    <row r="31" spans="1:12">
      <c r="A31" s="13" t="s">
        <v>22</v>
      </c>
      <c r="B31" s="15">
        <v>143825.64231065617</v>
      </c>
      <c r="C31" s="63">
        <v>0.10496563306007095</v>
      </c>
      <c r="D31" s="15">
        <v>273824.32232288225</v>
      </c>
      <c r="E31" s="63">
        <v>0.19984018759175548</v>
      </c>
      <c r="F31" s="15">
        <v>74069.201883263187</v>
      </c>
      <c r="G31" s="63">
        <v>5.4056568363087254E-2</v>
      </c>
      <c r="H31" s="15">
        <v>425505.0600059813</v>
      </c>
      <c r="I31" s="63">
        <v>0.3105385609703768</v>
      </c>
      <c r="J31" s="15">
        <v>452992.27308472182</v>
      </c>
      <c r="K31" s="63">
        <v>0.33059905001470968</v>
      </c>
      <c r="L31" s="23">
        <v>1370216.4996075046</v>
      </c>
    </row>
    <row r="32" spans="1:12">
      <c r="A32" s="101" t="s">
        <v>23</v>
      </c>
      <c r="B32" s="100">
        <v>149112.0116837344</v>
      </c>
      <c r="C32" s="99">
        <v>7.3353136011183984E-2</v>
      </c>
      <c r="D32" s="100">
        <v>456476.85795567604</v>
      </c>
      <c r="E32" s="99">
        <v>0.22455608149529885</v>
      </c>
      <c r="F32" s="100">
        <v>89309.714645570624</v>
      </c>
      <c r="G32" s="99">
        <v>4.3934405897571235E-2</v>
      </c>
      <c r="H32" s="100">
        <v>720791.289899886</v>
      </c>
      <c r="I32" s="99">
        <v>0.3545811026669326</v>
      </c>
      <c r="J32" s="100">
        <v>617106.81034951541</v>
      </c>
      <c r="K32" s="99">
        <v>0.30357527392901346</v>
      </c>
      <c r="L32" s="98">
        <v>2032796.6845343823</v>
      </c>
    </row>
    <row r="33" spans="1:12">
      <c r="A33" s="4" t="s">
        <v>30</v>
      </c>
      <c r="F33" s="5"/>
      <c r="G33" s="5"/>
      <c r="H33" s="5"/>
      <c r="I33" s="5"/>
      <c r="J33" s="5"/>
      <c r="K33" s="5"/>
    </row>
    <row r="34" spans="1:12">
      <c r="F34" s="5"/>
      <c r="G34" s="5"/>
      <c r="H34" s="5"/>
      <c r="I34" s="5"/>
      <c r="J34" s="5"/>
      <c r="K34" s="5"/>
    </row>
    <row r="35" spans="1:12">
      <c r="A35" s="436" t="s">
        <v>24</v>
      </c>
      <c r="B35" s="438" t="s">
        <v>69</v>
      </c>
      <c r="C35" s="439"/>
      <c r="D35" s="438" t="s">
        <v>70</v>
      </c>
      <c r="E35" s="439"/>
      <c r="F35" s="438" t="s">
        <v>71</v>
      </c>
      <c r="G35" s="439"/>
      <c r="H35" s="438" t="s">
        <v>72</v>
      </c>
      <c r="I35" s="439"/>
      <c r="J35" s="438" t="s">
        <v>73</v>
      </c>
      <c r="K35" s="439"/>
      <c r="L35" s="434" t="s">
        <v>11</v>
      </c>
    </row>
    <row r="36" spans="1:12">
      <c r="A36" s="437"/>
      <c r="B36" s="11" t="s">
        <v>29</v>
      </c>
      <c r="C36" s="12" t="s">
        <v>12</v>
      </c>
      <c r="D36" s="11" t="s">
        <v>29</v>
      </c>
      <c r="E36" s="12" t="s">
        <v>12</v>
      </c>
      <c r="F36" s="11" t="s">
        <v>29</v>
      </c>
      <c r="G36" s="12" t="s">
        <v>12</v>
      </c>
      <c r="H36" s="11" t="s">
        <v>29</v>
      </c>
      <c r="I36" s="12" t="s">
        <v>12</v>
      </c>
      <c r="J36" s="11" t="s">
        <v>29</v>
      </c>
      <c r="K36" s="12" t="s">
        <v>12</v>
      </c>
      <c r="L36" s="435"/>
    </row>
    <row r="37" spans="1:12" ht="16">
      <c r="A37" s="97" t="s">
        <v>25</v>
      </c>
      <c r="B37" s="96">
        <v>160848.75891383694</v>
      </c>
      <c r="C37" s="73">
        <v>0.12637073535427637</v>
      </c>
      <c r="D37" s="96">
        <v>312874.87721554725</v>
      </c>
      <c r="E37" s="73">
        <v>0.24580996816262274</v>
      </c>
      <c r="F37" s="96">
        <v>82099.19897442036</v>
      </c>
      <c r="G37" s="73">
        <v>6.4501188672224527E-2</v>
      </c>
      <c r="H37" s="96">
        <v>398489.49184866116</v>
      </c>
      <c r="I37" s="73">
        <v>0.31307304113451423</v>
      </c>
      <c r="J37" s="96">
        <v>318520.01403931953</v>
      </c>
      <c r="K37" s="73">
        <v>0.25024506667636226</v>
      </c>
      <c r="L37" s="109">
        <v>1272832.3409917851</v>
      </c>
    </row>
    <row r="38" spans="1:12">
      <c r="A38" s="13" t="s">
        <v>26</v>
      </c>
      <c r="B38" s="15">
        <v>219434.86745319318</v>
      </c>
      <c r="C38" s="63">
        <v>8.5928893790203548E-2</v>
      </c>
      <c r="D38" s="15">
        <v>569882.12779581174</v>
      </c>
      <c r="E38" s="63">
        <v>0.22316116577392595</v>
      </c>
      <c r="F38" s="15">
        <v>140490.48955141139</v>
      </c>
      <c r="G38" s="63">
        <v>5.5014923085420796E-2</v>
      </c>
      <c r="H38" s="15">
        <v>752278.19406081992</v>
      </c>
      <c r="I38" s="63">
        <v>0.29458596889542615</v>
      </c>
      <c r="J38" s="15">
        <v>871593.97153605742</v>
      </c>
      <c r="K38" s="63">
        <v>0.34130904845502352</v>
      </c>
      <c r="L38" s="23">
        <v>2553679.6503972937</v>
      </c>
    </row>
    <row r="39" spans="1:12">
      <c r="A39" s="95" t="s">
        <v>27</v>
      </c>
      <c r="B39" s="87">
        <v>207139.49589670179</v>
      </c>
      <c r="C39" s="94">
        <v>7.4226324586603804E-2</v>
      </c>
      <c r="D39" s="87">
        <v>665935.80951756286</v>
      </c>
      <c r="E39" s="94">
        <v>0.23863130175687775</v>
      </c>
      <c r="F39" s="87">
        <v>115060.40552687438</v>
      </c>
      <c r="G39" s="94">
        <v>4.1230722179429753E-2</v>
      </c>
      <c r="H39" s="87">
        <v>806796.40655830305</v>
      </c>
      <c r="I39" s="94">
        <v>0.28910725928562864</v>
      </c>
      <c r="J39" s="87">
        <v>995715.23100319225</v>
      </c>
      <c r="K39" s="94">
        <v>0.35680439219146015</v>
      </c>
      <c r="L39" s="109">
        <v>2790647.3485026341</v>
      </c>
    </row>
    <row r="40" spans="1:12">
      <c r="A40" s="14" t="s">
        <v>28</v>
      </c>
      <c r="B40" s="19">
        <v>565726.10880315234</v>
      </c>
      <c r="C40" s="64">
        <v>0.10383366132853418</v>
      </c>
      <c r="D40" s="19">
        <v>1017118.0593184546</v>
      </c>
      <c r="E40" s="64">
        <v>0.18668237236891666</v>
      </c>
      <c r="F40" s="19">
        <v>174629.23598818408</v>
      </c>
      <c r="G40" s="64">
        <v>3.2051539898023423E-2</v>
      </c>
      <c r="H40" s="19">
        <v>1650443.5712766957</v>
      </c>
      <c r="I40" s="64">
        <v>0.30292326296262667</v>
      </c>
      <c r="J40" s="19">
        <v>2040471.3561505333</v>
      </c>
      <c r="K40" s="64">
        <v>0.374509163441899</v>
      </c>
      <c r="L40" s="17">
        <v>5448388.3315370204</v>
      </c>
    </row>
    <row r="41" spans="1:12">
      <c r="A41" s="4" t="s">
        <v>30</v>
      </c>
    </row>
    <row r="43" spans="1:12">
      <c r="A43" s="436" t="s">
        <v>269</v>
      </c>
      <c r="B43" s="438" t="s">
        <v>69</v>
      </c>
      <c r="C43" s="439"/>
      <c r="D43" s="438" t="s">
        <v>70</v>
      </c>
      <c r="E43" s="439"/>
      <c r="F43" s="438" t="s">
        <v>71</v>
      </c>
      <c r="G43" s="439"/>
      <c r="H43" s="438" t="s">
        <v>72</v>
      </c>
      <c r="I43" s="439"/>
      <c r="J43" s="438" t="s">
        <v>73</v>
      </c>
      <c r="K43" s="439"/>
      <c r="L43" s="434" t="s">
        <v>11</v>
      </c>
    </row>
    <row r="44" spans="1:12">
      <c r="A44" s="437"/>
      <c r="B44" s="77" t="s">
        <v>29</v>
      </c>
      <c r="C44" s="76" t="s">
        <v>12</v>
      </c>
      <c r="D44" s="77" t="s">
        <v>29</v>
      </c>
      <c r="E44" s="76" t="s">
        <v>12</v>
      </c>
      <c r="F44" s="77" t="s">
        <v>29</v>
      </c>
      <c r="G44" s="76" t="s">
        <v>12</v>
      </c>
      <c r="H44" s="77" t="s">
        <v>29</v>
      </c>
      <c r="I44" s="76" t="s">
        <v>12</v>
      </c>
      <c r="J44" s="77" t="s">
        <v>29</v>
      </c>
      <c r="K44" s="76" t="s">
        <v>12</v>
      </c>
      <c r="L44" s="435"/>
    </row>
    <row r="45" spans="1:12" ht="16">
      <c r="A45" s="75" t="s">
        <v>242</v>
      </c>
      <c r="B45" s="74">
        <v>947285.21168904856</v>
      </c>
      <c r="C45" s="73">
        <v>9.9720958102154589E-2</v>
      </c>
      <c r="D45" s="74">
        <v>2046401.6620123975</v>
      </c>
      <c r="E45" s="73">
        <v>0.21542522978254261</v>
      </c>
      <c r="F45" s="74">
        <v>440196.55521478405</v>
      </c>
      <c r="G45" s="73">
        <v>4.6339604690984693E-2</v>
      </c>
      <c r="H45" s="74">
        <v>2867095.1757964622</v>
      </c>
      <c r="I45" s="73">
        <v>0.3018198472566675</v>
      </c>
      <c r="J45" s="74">
        <v>3198380.7046778696</v>
      </c>
      <c r="K45" s="73">
        <v>0.33669436016765042</v>
      </c>
      <c r="L45" s="72">
        <v>9499359.3093905635</v>
      </c>
    </row>
    <row r="46" spans="1:12">
      <c r="A46" s="71" t="s">
        <v>260</v>
      </c>
      <c r="B46" s="19">
        <v>205864.01937783588</v>
      </c>
      <c r="C46" s="64">
        <v>8.0221710309032121E-2</v>
      </c>
      <c r="D46" s="19">
        <v>519409.21183498082</v>
      </c>
      <c r="E46" s="64">
        <v>0.20240494404800619</v>
      </c>
      <c r="F46" s="19">
        <v>72082.77482610599</v>
      </c>
      <c r="G46" s="64">
        <v>2.808943251884086E-2</v>
      </c>
      <c r="H46" s="19">
        <v>740912.48794801731</v>
      </c>
      <c r="I46" s="64">
        <v>0.2887210069644125</v>
      </c>
      <c r="J46" s="19">
        <v>1027919.8680512317</v>
      </c>
      <c r="K46" s="64">
        <v>0.4005629061597083</v>
      </c>
      <c r="L46" s="17">
        <v>2566188.3620381719</v>
      </c>
    </row>
    <row r="47" spans="1:12">
      <c r="A47" s="4" t="s">
        <v>30</v>
      </c>
    </row>
    <row r="49" spans="1:20">
      <c r="A49" s="436" t="s">
        <v>240</v>
      </c>
      <c r="B49" s="438" t="s">
        <v>69</v>
      </c>
      <c r="C49" s="439"/>
      <c r="D49" s="438" t="s">
        <v>70</v>
      </c>
      <c r="E49" s="439"/>
      <c r="F49" s="438" t="s">
        <v>71</v>
      </c>
      <c r="G49" s="439"/>
      <c r="H49" s="438" t="s">
        <v>72</v>
      </c>
      <c r="I49" s="439"/>
      <c r="J49" s="438" t="s">
        <v>73</v>
      </c>
      <c r="K49" s="439"/>
      <c r="L49" s="434" t="s">
        <v>11</v>
      </c>
    </row>
    <row r="50" spans="1:20">
      <c r="A50" s="437"/>
      <c r="B50" s="77" t="s">
        <v>29</v>
      </c>
      <c r="C50" s="76" t="s">
        <v>12</v>
      </c>
      <c r="D50" s="77" t="s">
        <v>29</v>
      </c>
      <c r="E50" s="76" t="s">
        <v>12</v>
      </c>
      <c r="F50" s="77" t="s">
        <v>29</v>
      </c>
      <c r="G50" s="76" t="s">
        <v>12</v>
      </c>
      <c r="H50" s="77" t="s">
        <v>29</v>
      </c>
      <c r="I50" s="76" t="s">
        <v>12</v>
      </c>
      <c r="J50" s="77" t="s">
        <v>29</v>
      </c>
      <c r="K50" s="76" t="s">
        <v>12</v>
      </c>
      <c r="L50" s="435"/>
      <c r="O50" s="21"/>
      <c r="P50" s="21"/>
      <c r="Q50" s="21"/>
      <c r="R50" s="21"/>
      <c r="S50" s="21"/>
    </row>
    <row r="51" spans="1:20" ht="16">
      <c r="A51" s="75" t="s">
        <v>211</v>
      </c>
      <c r="B51" s="74">
        <v>19241.291021347046</v>
      </c>
      <c r="C51" s="73">
        <v>0.12696717689954551</v>
      </c>
      <c r="D51" s="74">
        <v>28405.897682189941</v>
      </c>
      <c r="E51" s="73">
        <v>0.18744150961615191</v>
      </c>
      <c r="F51" s="74">
        <v>2004.2807197570801</v>
      </c>
      <c r="G51" s="73">
        <v>1.3225612793830612E-2</v>
      </c>
      <c r="H51" s="74">
        <v>26018.15818977356</v>
      </c>
      <c r="I51" s="73">
        <v>0.17168557399897741</v>
      </c>
      <c r="J51" s="74">
        <v>75875.767749786377</v>
      </c>
      <c r="K51" s="73">
        <v>0.50068012669149453</v>
      </c>
      <c r="L51" s="72">
        <v>151545.395362854</v>
      </c>
      <c r="O51" s="21"/>
      <c r="P51" s="21"/>
      <c r="Q51" s="21"/>
      <c r="R51" s="21"/>
      <c r="S51" s="21"/>
      <c r="T51" s="21"/>
    </row>
    <row r="52" spans="1:20">
      <c r="A52" s="90" t="s">
        <v>225</v>
      </c>
      <c r="B52" s="89">
        <v>59576.737228393555</v>
      </c>
      <c r="C52" s="63">
        <v>8.0283382973645276E-2</v>
      </c>
      <c r="D52" s="89">
        <v>121969.96652984619</v>
      </c>
      <c r="E52" s="63">
        <v>0.16436216533072429</v>
      </c>
      <c r="F52" s="89">
        <v>12700.564590454102</v>
      </c>
      <c r="G52" s="63">
        <v>1.7114805852627236E-2</v>
      </c>
      <c r="H52" s="89">
        <v>273893.94887542725</v>
      </c>
      <c r="I52" s="63">
        <v>0.3690892421220105</v>
      </c>
      <c r="J52" s="89">
        <v>273939.33570861816</v>
      </c>
      <c r="K52" s="63">
        <v>0.36915040372099267</v>
      </c>
      <c r="L52" s="16">
        <v>742080.55293273926</v>
      </c>
      <c r="O52" s="21"/>
      <c r="P52" s="21"/>
      <c r="Q52" s="21"/>
    </row>
    <row r="53" spans="1:20">
      <c r="A53" s="88" t="s">
        <v>265</v>
      </c>
      <c r="B53" s="87">
        <v>373209.35095214844</v>
      </c>
      <c r="C53" s="86">
        <v>8.8601345601118986E-2</v>
      </c>
      <c r="D53" s="87">
        <v>996400.6376953125</v>
      </c>
      <c r="E53" s="86">
        <v>0.23654937110334348</v>
      </c>
      <c r="F53" s="87">
        <v>301024.92993164062</v>
      </c>
      <c r="G53" s="86">
        <v>7.1464484433150233E-2</v>
      </c>
      <c r="H53" s="87">
        <v>1266351.3279418945</v>
      </c>
      <c r="I53" s="86">
        <v>0.30063671066430941</v>
      </c>
      <c r="J53" s="87">
        <v>1275244.9382324219</v>
      </c>
      <c r="K53" s="86">
        <v>0.30274808819807786</v>
      </c>
      <c r="L53" s="85">
        <v>4212231.184753418</v>
      </c>
      <c r="O53" s="21"/>
      <c r="P53" s="21"/>
      <c r="Q53" s="21"/>
      <c r="R53" s="21"/>
      <c r="S53" s="21"/>
      <c r="T53" s="21"/>
    </row>
    <row r="54" spans="1:20">
      <c r="A54" s="90" t="s">
        <v>224</v>
      </c>
      <c r="B54" s="89">
        <v>34264.3544921875</v>
      </c>
      <c r="C54" s="63">
        <v>6.5757810413801396E-2</v>
      </c>
      <c r="D54" s="89">
        <v>100921.02114105225</v>
      </c>
      <c r="E54" s="63">
        <v>0.19368073536811226</v>
      </c>
      <c r="F54" s="89">
        <v>9120.8003005981445</v>
      </c>
      <c r="G54" s="63">
        <v>1.7504017392933103E-2</v>
      </c>
      <c r="H54" s="89">
        <v>197818.27715301514</v>
      </c>
      <c r="I54" s="63">
        <v>0.37963933534421962</v>
      </c>
      <c r="J54" s="89">
        <v>178944.51615905762</v>
      </c>
      <c r="K54" s="63">
        <v>0.3434181014809336</v>
      </c>
      <c r="L54" s="16">
        <v>521068.96924591064</v>
      </c>
      <c r="O54" s="21"/>
      <c r="P54" s="21"/>
      <c r="Q54" s="21"/>
      <c r="R54" s="21"/>
      <c r="S54" s="21"/>
      <c r="T54" s="21"/>
    </row>
    <row r="55" spans="1:20" ht="16">
      <c r="A55" s="93" t="s">
        <v>262</v>
      </c>
      <c r="B55" s="92">
        <v>144853.63320922852</v>
      </c>
      <c r="C55" s="86">
        <v>0.11472605184061117</v>
      </c>
      <c r="D55" s="92">
        <v>270272.80972290039</v>
      </c>
      <c r="E55" s="86">
        <v>0.21405974908885927</v>
      </c>
      <c r="F55" s="92">
        <v>33906.300964355469</v>
      </c>
      <c r="G55" s="86">
        <v>2.6854252502878782E-2</v>
      </c>
      <c r="H55" s="92">
        <v>397560.78283691406</v>
      </c>
      <c r="I55" s="86">
        <v>0.31487355871606781</v>
      </c>
      <c r="J55" s="92">
        <v>416011.00715637207</v>
      </c>
      <c r="K55" s="86">
        <v>0.32948638785158296</v>
      </c>
      <c r="L55" s="85">
        <v>1262604.5338897705</v>
      </c>
      <c r="O55" s="21"/>
      <c r="P55" s="21"/>
      <c r="Q55" s="21"/>
      <c r="R55" s="21"/>
      <c r="S55" s="21"/>
      <c r="T55" s="21"/>
    </row>
    <row r="56" spans="1:20">
      <c r="A56" s="90" t="s">
        <v>213</v>
      </c>
      <c r="B56" s="89">
        <v>74786.094253540039</v>
      </c>
      <c r="C56" s="63">
        <v>0.17807479054157299</v>
      </c>
      <c r="D56" s="89">
        <v>59283.413787841797</v>
      </c>
      <c r="E56" s="63">
        <v>0.14116102195508912</v>
      </c>
      <c r="F56" s="89">
        <v>26230.26439666748</v>
      </c>
      <c r="G56" s="63">
        <v>6.2457451280329958E-2</v>
      </c>
      <c r="H56" s="89">
        <v>152911.27741241455</v>
      </c>
      <c r="I56" s="63">
        <v>0.36410035807386953</v>
      </c>
      <c r="J56" s="89">
        <v>106759.08756256104</v>
      </c>
      <c r="K56" s="63">
        <v>0.25420637814913843</v>
      </c>
      <c r="L56" s="16">
        <v>419970.1374130249</v>
      </c>
      <c r="O56" s="21"/>
      <c r="P56" s="21"/>
      <c r="Q56" s="21"/>
      <c r="R56" s="21"/>
      <c r="S56" s="21"/>
      <c r="T56" s="21"/>
    </row>
    <row r="57" spans="1:20">
      <c r="A57" s="88" t="s">
        <v>264</v>
      </c>
      <c r="B57" s="87">
        <v>28039.285491943359</v>
      </c>
      <c r="C57" s="86">
        <v>7.3535614597161764E-2</v>
      </c>
      <c r="D57" s="87">
        <v>55214.736602783203</v>
      </c>
      <c r="E57" s="86">
        <v>0.14480574378661373</v>
      </c>
      <c r="F57" s="87">
        <v>14392.038497924805</v>
      </c>
      <c r="G57" s="86">
        <v>3.7744449535099839E-2</v>
      </c>
      <c r="H57" s="87">
        <v>98979.14412689209</v>
      </c>
      <c r="I57" s="86">
        <v>0.2595819425485511</v>
      </c>
      <c r="J57" s="87">
        <v>184676.91188812256</v>
      </c>
      <c r="K57" s="86">
        <v>0.48433224953257359</v>
      </c>
      <c r="L57" s="85">
        <v>381302.11660766602</v>
      </c>
      <c r="O57" s="21"/>
      <c r="P57" s="21"/>
      <c r="Q57" s="21"/>
      <c r="R57" s="21"/>
      <c r="S57" s="21"/>
      <c r="T57" s="21"/>
    </row>
    <row r="58" spans="1:20">
      <c r="A58" s="90" t="s">
        <v>214</v>
      </c>
      <c r="B58" s="89">
        <v>2519.0218391418457</v>
      </c>
      <c r="C58" s="63">
        <v>3.0485874270711952E-2</v>
      </c>
      <c r="D58" s="89">
        <v>19749.16902923584</v>
      </c>
      <c r="E58" s="63">
        <v>0.23900971187349032</v>
      </c>
      <c r="F58" s="89">
        <v>12190.24796295166</v>
      </c>
      <c r="G58" s="63">
        <v>0.14752963271408159</v>
      </c>
      <c r="H58" s="89">
        <v>21609.656675338745</v>
      </c>
      <c r="I58" s="63">
        <v>0.26152582966968552</v>
      </c>
      <c r="J58" s="89">
        <v>26561.053218841553</v>
      </c>
      <c r="K58" s="63">
        <v>0.32144895147203068</v>
      </c>
      <c r="L58" s="16">
        <v>82629.148725509644</v>
      </c>
      <c r="O58" s="21"/>
      <c r="P58" s="21"/>
      <c r="R58" s="21"/>
      <c r="S58" s="21"/>
      <c r="T58" s="21"/>
    </row>
    <row r="59" spans="1:20" ht="16">
      <c r="A59" s="93" t="s">
        <v>229</v>
      </c>
      <c r="B59" s="92">
        <v>21696.65754699707</v>
      </c>
      <c r="C59" s="86">
        <v>7.9788355846332551E-2</v>
      </c>
      <c r="D59" s="92">
        <v>46242.274513244629</v>
      </c>
      <c r="E59" s="86">
        <v>0.17005361521766821</v>
      </c>
      <c r="F59" s="92">
        <v>2323.4439163208008</v>
      </c>
      <c r="G59" s="86">
        <v>8.5443469614082841E-3</v>
      </c>
      <c r="H59" s="92">
        <v>100242.77088928223</v>
      </c>
      <c r="I59" s="86">
        <v>0.36863769718499467</v>
      </c>
      <c r="J59" s="92">
        <v>101422.47110366821</v>
      </c>
      <c r="K59" s="86">
        <v>0.37297598478959632</v>
      </c>
      <c r="L59" s="85">
        <v>271927.61796951294</v>
      </c>
      <c r="O59" s="21"/>
      <c r="P59" s="21"/>
      <c r="R59" s="21"/>
      <c r="S59" s="21"/>
      <c r="T59" s="21"/>
    </row>
    <row r="60" spans="1:20">
      <c r="A60" s="90" t="s">
        <v>226</v>
      </c>
      <c r="B60" s="89">
        <v>20022.535484313965</v>
      </c>
      <c r="C60" s="63">
        <v>9.3684567843693431E-2</v>
      </c>
      <c r="D60" s="89">
        <v>36054.100524902344</v>
      </c>
      <c r="E60" s="63">
        <v>0.16869555952665041</v>
      </c>
      <c r="F60" s="89">
        <v>5892.7871131896973</v>
      </c>
      <c r="G60" s="63">
        <v>2.7572093181033909E-2</v>
      </c>
      <c r="H60" s="89">
        <v>51003.105094909668</v>
      </c>
      <c r="I60" s="63">
        <v>0.23864129811363932</v>
      </c>
      <c r="J60" s="89">
        <v>100750.35000228882</v>
      </c>
      <c r="K60" s="63">
        <v>0.47140648133498297</v>
      </c>
      <c r="L60" s="16">
        <v>213722.87821960449</v>
      </c>
      <c r="O60" s="21"/>
      <c r="P60" s="21"/>
      <c r="Q60" s="21"/>
      <c r="R60" s="21"/>
      <c r="S60" s="21"/>
      <c r="T60" s="21"/>
    </row>
    <row r="61" spans="1:20">
      <c r="A61" s="88" t="s">
        <v>266</v>
      </c>
      <c r="B61" s="87">
        <v>117087.21215820312</v>
      </c>
      <c r="C61" s="86">
        <v>6.174685491005668E-2</v>
      </c>
      <c r="D61" s="87">
        <v>460449.39950561523</v>
      </c>
      <c r="E61" s="86">
        <v>0.24282158350717936</v>
      </c>
      <c r="F61" s="87">
        <v>58877.5087890625</v>
      </c>
      <c r="G61" s="86">
        <v>3.1049513654417691E-2</v>
      </c>
      <c r="H61" s="87">
        <v>488372.15017700195</v>
      </c>
      <c r="I61" s="86">
        <v>0.25754686394229825</v>
      </c>
      <c r="J61" s="87">
        <v>771459.49490356445</v>
      </c>
      <c r="K61" s="86">
        <v>0.40683518398604801</v>
      </c>
      <c r="L61" s="85">
        <v>1896245.7655334473</v>
      </c>
      <c r="O61" s="21"/>
      <c r="P61" s="21"/>
      <c r="Q61" s="21"/>
      <c r="R61" s="21"/>
      <c r="S61" s="21"/>
      <c r="T61" s="21"/>
    </row>
    <row r="62" spans="1:20">
      <c r="A62" s="90" t="s">
        <v>228</v>
      </c>
      <c r="B62" s="89">
        <v>13060.36393737793</v>
      </c>
      <c r="C62" s="63">
        <v>8.4978790017601308E-2</v>
      </c>
      <c r="D62" s="89">
        <v>13811.433792114258</v>
      </c>
      <c r="E62" s="63">
        <v>8.9865714132443583E-2</v>
      </c>
      <c r="F62" s="89">
        <v>3319.6523323059082</v>
      </c>
      <c r="G62" s="63">
        <v>2.1599707315284825E-2</v>
      </c>
      <c r="H62" s="89">
        <v>53403.210876464844</v>
      </c>
      <c r="I62" s="63">
        <v>0.34747425608477261</v>
      </c>
      <c r="J62" s="89">
        <v>70095.029567718506</v>
      </c>
      <c r="K62" s="63">
        <v>0.45608153244989769</v>
      </c>
      <c r="L62" s="16">
        <v>153689.69050598145</v>
      </c>
      <c r="O62" s="21"/>
      <c r="P62" s="21"/>
      <c r="Q62" s="21"/>
      <c r="R62" s="21"/>
      <c r="S62" s="21"/>
      <c r="T62" s="21"/>
    </row>
    <row r="63" spans="1:20" ht="16">
      <c r="A63" s="93" t="s">
        <v>217</v>
      </c>
      <c r="B63" s="92">
        <v>17163.909122467041</v>
      </c>
      <c r="C63" s="86">
        <v>0.10698336624263463</v>
      </c>
      <c r="D63" s="92">
        <v>18354.474304199219</v>
      </c>
      <c r="E63" s="86">
        <v>0.11440420901010524</v>
      </c>
      <c r="F63" s="92">
        <v>922.83258819580078</v>
      </c>
      <c r="G63" s="86">
        <v>5.7520542703385757E-3</v>
      </c>
      <c r="H63" s="92">
        <v>22274.754100799561</v>
      </c>
      <c r="I63" s="86">
        <v>0.13883947758795545</v>
      </c>
      <c r="J63" s="92">
        <v>101719.33609390259</v>
      </c>
      <c r="K63" s="86">
        <v>0.63402089288896613</v>
      </c>
      <c r="L63" s="85">
        <v>160435.30620956421</v>
      </c>
      <c r="O63" s="21"/>
      <c r="P63" s="21"/>
      <c r="Q63" s="21"/>
      <c r="R63" s="21"/>
      <c r="S63" s="21"/>
      <c r="T63" s="21"/>
    </row>
    <row r="64" spans="1:20">
      <c r="A64" s="90" t="s">
        <v>218</v>
      </c>
      <c r="B64" s="89">
        <v>10590.029682159424</v>
      </c>
      <c r="C64" s="63">
        <v>5.7348995858124016E-2</v>
      </c>
      <c r="D64" s="89">
        <v>34780.838249206543</v>
      </c>
      <c r="E64" s="63">
        <v>0.18835132748080238</v>
      </c>
      <c r="F64" s="89">
        <v>10641.779632568359</v>
      </c>
      <c r="G64" s="63">
        <v>5.762924131358859E-2</v>
      </c>
      <c r="H64" s="89">
        <v>39722.353240966797</v>
      </c>
      <c r="I64" s="63">
        <v>0.21511149070043276</v>
      </c>
      <c r="J64" s="89">
        <v>88924.3733253479</v>
      </c>
      <c r="K64" s="63">
        <v>0.48155894464705223</v>
      </c>
      <c r="L64" s="16">
        <v>184659.37413024902</v>
      </c>
      <c r="O64" s="21"/>
      <c r="P64" s="21"/>
      <c r="Q64" s="21"/>
      <c r="R64" s="21"/>
      <c r="S64" s="21"/>
      <c r="T64" s="21"/>
    </row>
    <row r="65" spans="1:20">
      <c r="A65" s="88" t="s">
        <v>263</v>
      </c>
      <c r="B65" s="87">
        <v>37845.399459838867</v>
      </c>
      <c r="C65" s="86">
        <v>0.11909941788714047</v>
      </c>
      <c r="D65" s="87">
        <v>57942.948936462402</v>
      </c>
      <c r="E65" s="86">
        <v>0.18234637730063369</v>
      </c>
      <c r="F65" s="87">
        <v>8695.9258728027344</v>
      </c>
      <c r="G65" s="86">
        <v>2.736606626492559E-2</v>
      </c>
      <c r="H65" s="87">
        <v>63046.194953918457</v>
      </c>
      <c r="I65" s="86">
        <v>0.19840628520724379</v>
      </c>
      <c r="J65" s="87">
        <v>150232.62425994873</v>
      </c>
      <c r="K65" s="86">
        <v>0.47278185334005646</v>
      </c>
      <c r="L65" s="85">
        <v>317763.09348297119</v>
      </c>
      <c r="O65" s="21"/>
      <c r="P65" s="21"/>
      <c r="Q65" s="21"/>
      <c r="R65" s="21"/>
      <c r="S65" s="21"/>
      <c r="T65" s="21"/>
    </row>
    <row r="66" spans="1:20">
      <c r="A66" s="90" t="s">
        <v>209</v>
      </c>
      <c r="B66" s="89">
        <v>5070.7057304382324</v>
      </c>
      <c r="C66" s="63">
        <v>4.0601697015620115E-2</v>
      </c>
      <c r="D66" s="89">
        <v>17679.961908340454</v>
      </c>
      <c r="E66" s="63">
        <v>0.14156539440676738</v>
      </c>
      <c r="F66" s="89">
        <v>2579.1659469604492</v>
      </c>
      <c r="G66" s="63">
        <v>2.0651664659396999E-2</v>
      </c>
      <c r="H66" s="89">
        <v>31179.967220306396</v>
      </c>
      <c r="I66" s="63">
        <v>0.24966141782525358</v>
      </c>
      <c r="J66" s="89">
        <v>68379.20884513855</v>
      </c>
      <c r="K66" s="63">
        <v>0.5475198260929619</v>
      </c>
      <c r="L66" s="16">
        <v>124889.00965118408</v>
      </c>
      <c r="O66" s="21"/>
      <c r="P66" s="21"/>
      <c r="Q66" s="21"/>
      <c r="R66" s="21"/>
      <c r="S66" s="21"/>
      <c r="T66" s="22"/>
    </row>
    <row r="67" spans="1:20" ht="16">
      <c r="A67" s="93" t="s">
        <v>210</v>
      </c>
      <c r="B67" s="92">
        <v>7266.5177254676819</v>
      </c>
      <c r="C67" s="86">
        <v>0.17146191172087227</v>
      </c>
      <c r="D67" s="92">
        <v>11952.641325473785</v>
      </c>
      <c r="E67" s="86">
        <v>0.28203643192072897</v>
      </c>
      <c r="F67" s="92">
        <v>118.24139308929443</v>
      </c>
      <c r="G67" s="86">
        <v>2.7900427783412183E-3</v>
      </c>
      <c r="H67" s="92">
        <v>4563.1012187004089</v>
      </c>
      <c r="I67" s="86">
        <v>0.10767166446069024</v>
      </c>
      <c r="J67" s="92">
        <v>18479.276169776917</v>
      </c>
      <c r="K67" s="86">
        <v>0.43603994911936728</v>
      </c>
      <c r="L67" s="85">
        <v>42379.777832508087</v>
      </c>
      <c r="O67" s="21"/>
      <c r="P67" s="21"/>
      <c r="Q67" s="21"/>
      <c r="R67" s="21"/>
      <c r="S67" s="22"/>
      <c r="T67" s="21"/>
    </row>
    <row r="68" spans="1:20">
      <c r="A68" s="90" t="s">
        <v>219</v>
      </c>
      <c r="B68" s="89">
        <v>5801.9044761657715</v>
      </c>
      <c r="C68" s="63">
        <v>5.5868339145856302E-2</v>
      </c>
      <c r="D68" s="89">
        <v>22965.562433242798</v>
      </c>
      <c r="E68" s="63">
        <v>0.22114252931369469</v>
      </c>
      <c r="F68" s="89">
        <v>685.47531890869141</v>
      </c>
      <c r="G68" s="63">
        <v>6.6006546212931099E-3</v>
      </c>
      <c r="H68" s="89">
        <v>18824.638700485229</v>
      </c>
      <c r="I68" s="63">
        <v>0.18126828932418834</v>
      </c>
      <c r="J68" s="89">
        <v>55572.015548706055</v>
      </c>
      <c r="K68" s="63">
        <v>0.5351201875949676</v>
      </c>
      <c r="L68" s="16">
        <v>103849.59647750854</v>
      </c>
      <c r="O68" s="21"/>
      <c r="P68" s="21"/>
      <c r="Q68" s="21"/>
      <c r="R68" s="21"/>
      <c r="S68" s="21"/>
      <c r="T68" s="21"/>
    </row>
    <row r="69" spans="1:20">
      <c r="A69" s="88" t="s">
        <v>227</v>
      </c>
      <c r="B69" s="87">
        <v>31641.56978225708</v>
      </c>
      <c r="C69" s="86">
        <v>0.15384259634091305</v>
      </c>
      <c r="D69" s="87">
        <v>58901.121904373169</v>
      </c>
      <c r="E69" s="86">
        <v>0.2863796449897566</v>
      </c>
      <c r="F69" s="87">
        <v>893.06603240966797</v>
      </c>
      <c r="G69" s="86">
        <v>4.3421232914563953E-3</v>
      </c>
      <c r="H69" s="87">
        <v>39502.044439315796</v>
      </c>
      <c r="I69" s="86">
        <v>0.19206054311269297</v>
      </c>
      <c r="J69" s="87">
        <v>74737.157409667969</v>
      </c>
      <c r="K69" s="86">
        <v>0.36337509226518094</v>
      </c>
      <c r="L69" s="85">
        <v>205674.95956802368</v>
      </c>
      <c r="O69" s="21"/>
      <c r="P69" s="21"/>
      <c r="Q69" s="21"/>
      <c r="R69" s="21"/>
      <c r="S69" s="21"/>
      <c r="T69" s="21"/>
    </row>
    <row r="70" spans="1:20">
      <c r="A70" s="90" t="s">
        <v>220</v>
      </c>
      <c r="B70" s="89">
        <v>26257.831632614136</v>
      </c>
      <c r="C70" s="63">
        <v>0.22712248301510587</v>
      </c>
      <c r="D70" s="89">
        <v>15563.000318527222</v>
      </c>
      <c r="E70" s="63">
        <v>0.1346153530483615</v>
      </c>
      <c r="F70" s="89">
        <v>2838.2590103149414</v>
      </c>
      <c r="G70" s="63">
        <v>2.4550101580438431E-2</v>
      </c>
      <c r="H70" s="89">
        <v>18763.558574676514</v>
      </c>
      <c r="I70" s="63">
        <v>0.16229923602627802</v>
      </c>
      <c r="J70" s="89">
        <v>52188.237083435059</v>
      </c>
      <c r="K70" s="63">
        <v>0.45141282632981616</v>
      </c>
      <c r="L70" s="16">
        <v>115610.88661956787</v>
      </c>
      <c r="O70" s="21"/>
      <c r="P70" s="22"/>
      <c r="Q70" s="21"/>
      <c r="R70" s="21"/>
      <c r="S70" s="21"/>
    </row>
    <row r="71" spans="1:20" ht="16">
      <c r="A71" s="93" t="s">
        <v>221</v>
      </c>
      <c r="B71" s="92">
        <v>3387.2639465332031</v>
      </c>
      <c r="C71" s="86">
        <v>3.4783719466741907E-2</v>
      </c>
      <c r="D71" s="92">
        <v>23849.569061279297</v>
      </c>
      <c r="E71" s="86">
        <v>0.2449105628391556</v>
      </c>
      <c r="F71" s="92">
        <v>4396.8486728668213</v>
      </c>
      <c r="G71" s="86">
        <v>4.5151117004402837E-2</v>
      </c>
      <c r="H71" s="92">
        <v>47230.771434783936</v>
      </c>
      <c r="I71" s="86">
        <v>0.48501148115923115</v>
      </c>
      <c r="J71" s="92">
        <v>18516.275526046753</v>
      </c>
      <c r="K71" s="86">
        <v>0.19014311953046847</v>
      </c>
      <c r="L71" s="85">
        <v>97380.72864151001</v>
      </c>
      <c r="O71" s="21"/>
      <c r="P71" s="21"/>
      <c r="Q71" s="21"/>
      <c r="R71" s="21"/>
      <c r="S71" s="21"/>
      <c r="T71" s="21"/>
    </row>
    <row r="72" spans="1:20">
      <c r="A72" s="90" t="s">
        <v>222</v>
      </c>
      <c r="B72" s="89">
        <v>24666.047397613525</v>
      </c>
      <c r="C72" s="63">
        <v>0.13760660073740424</v>
      </c>
      <c r="D72" s="89">
        <v>42415.379592895508</v>
      </c>
      <c r="E72" s="63">
        <v>0.23662632730243269</v>
      </c>
      <c r="F72" s="89">
        <v>1387.4733657836914</v>
      </c>
      <c r="G72" s="63">
        <v>7.7404170356719249E-3</v>
      </c>
      <c r="H72" s="89">
        <v>25693.353008270264</v>
      </c>
      <c r="I72" s="63">
        <v>0.1433377189308532</v>
      </c>
      <c r="J72" s="89">
        <v>85088.21329498291</v>
      </c>
      <c r="K72" s="63">
        <v>0.47468893599363793</v>
      </c>
      <c r="L72" s="16">
        <v>179250.4666595459</v>
      </c>
      <c r="O72" s="21"/>
      <c r="P72" s="21"/>
      <c r="Q72" s="21"/>
      <c r="R72" s="21"/>
      <c r="S72" s="21"/>
      <c r="T72" s="21"/>
    </row>
    <row r="73" spans="1:20">
      <c r="A73" s="88" t="s">
        <v>223</v>
      </c>
      <c r="B73" s="87">
        <v>26853.963481903076</v>
      </c>
      <c r="C73" s="86">
        <v>0.10988111654231854</v>
      </c>
      <c r="D73" s="87">
        <v>46981.92223739624</v>
      </c>
      <c r="E73" s="86">
        <v>0.1922407497213009</v>
      </c>
      <c r="F73" s="87">
        <v>16992.925453186035</v>
      </c>
      <c r="G73" s="86">
        <v>6.9531695884474401E-2</v>
      </c>
      <c r="H73" s="87">
        <v>60622.926494598389</v>
      </c>
      <c r="I73" s="86">
        <v>0.24805704587251881</v>
      </c>
      <c r="J73" s="87">
        <v>92939.330852508545</v>
      </c>
      <c r="K73" s="86">
        <v>0.38028939197938738</v>
      </c>
      <c r="L73" s="85">
        <v>244391.06851959229</v>
      </c>
      <c r="Q73" s="21"/>
      <c r="T73" s="22"/>
    </row>
    <row r="74" spans="1:20">
      <c r="A74" s="82" t="s">
        <v>261</v>
      </c>
      <c r="B74" s="81">
        <v>1104901.6800522804</v>
      </c>
      <c r="C74" s="80">
        <v>9.1425241700833118E-2</v>
      </c>
      <c r="D74" s="81">
        <v>2560162.2807984352</v>
      </c>
      <c r="E74" s="80">
        <v>0.21184098055157088</v>
      </c>
      <c r="F74" s="81">
        <v>532134.81280231476</v>
      </c>
      <c r="G74" s="80">
        <v>4.4031568379529686E-2</v>
      </c>
      <c r="H74" s="81">
        <v>3499587.4736361504</v>
      </c>
      <c r="I74" s="80">
        <v>0.28957384752574</v>
      </c>
      <c r="J74" s="81">
        <v>4388516.0116624832</v>
      </c>
      <c r="K74" s="80">
        <v>0.36312836184232627</v>
      </c>
      <c r="L74" s="79">
        <v>12085302.258951664</v>
      </c>
    </row>
    <row r="75" spans="1:20">
      <c r="A75" s="4" t="s">
        <v>30</v>
      </c>
    </row>
    <row r="76" spans="1:20">
      <c r="A76" s="4" t="s">
        <v>275</v>
      </c>
    </row>
    <row r="78" spans="1:20">
      <c r="B78" s="4"/>
      <c r="C78" s="4"/>
      <c r="D78" s="4"/>
      <c r="E78" s="4"/>
    </row>
    <row r="79" spans="1:20">
      <c r="B79" s="4"/>
      <c r="C79" s="4"/>
      <c r="D79" s="4"/>
      <c r="E79" s="4"/>
    </row>
    <row r="80" spans="1:20">
      <c r="B80" s="4"/>
      <c r="C80" s="4"/>
      <c r="D80" s="4"/>
      <c r="E80" s="4"/>
    </row>
    <row r="81" spans="2:8">
      <c r="B81" s="4"/>
      <c r="C81" s="4"/>
      <c r="D81" s="4"/>
      <c r="E81" s="4"/>
    </row>
    <row r="82" spans="2:8">
      <c r="B82" s="4"/>
      <c r="C82" s="4"/>
      <c r="D82" s="4"/>
      <c r="E82" s="4"/>
    </row>
    <row r="86" spans="2:8">
      <c r="C86" s="26"/>
      <c r="E86" s="26"/>
    </row>
    <row r="87" spans="2:8">
      <c r="C87" s="26"/>
      <c r="D87" s="26"/>
      <c r="E87" s="26"/>
      <c r="F87" s="21"/>
      <c r="G87" s="22"/>
      <c r="H87" s="22"/>
    </row>
    <row r="89" spans="2:8">
      <c r="E89" s="26"/>
      <c r="H89" s="22"/>
    </row>
  </sheetData>
  <mergeCells count="44">
    <mergeCell ref="L19:L20"/>
    <mergeCell ref="A6:L6"/>
    <mergeCell ref="A11:A13"/>
    <mergeCell ref="B11:L11"/>
    <mergeCell ref="B12:C12"/>
    <mergeCell ref="D12:E12"/>
    <mergeCell ref="L12:L13"/>
    <mergeCell ref="D19:E19"/>
    <mergeCell ref="F19:G19"/>
    <mergeCell ref="H19:I19"/>
    <mergeCell ref="F12:G12"/>
    <mergeCell ref="H12:I12"/>
    <mergeCell ref="J12:K12"/>
    <mergeCell ref="J19:K19"/>
    <mergeCell ref="A19:A20"/>
    <mergeCell ref="B19:C19"/>
    <mergeCell ref="A26:A27"/>
    <mergeCell ref="B26:C26"/>
    <mergeCell ref="D26:E26"/>
    <mergeCell ref="F26:G26"/>
    <mergeCell ref="H26:I26"/>
    <mergeCell ref="L26:L27"/>
    <mergeCell ref="L35:L36"/>
    <mergeCell ref="J26:K26"/>
    <mergeCell ref="D35:E35"/>
    <mergeCell ref="F35:G35"/>
    <mergeCell ref="H35:I35"/>
    <mergeCell ref="J35:K35"/>
    <mergeCell ref="A35:A36"/>
    <mergeCell ref="B35:C35"/>
    <mergeCell ref="L49:L50"/>
    <mergeCell ref="A43:A44"/>
    <mergeCell ref="B43:C43"/>
    <mergeCell ref="D43:E43"/>
    <mergeCell ref="F43:G43"/>
    <mergeCell ref="H43:I43"/>
    <mergeCell ref="J43:K43"/>
    <mergeCell ref="L43:L44"/>
    <mergeCell ref="A49:A50"/>
    <mergeCell ref="B49:C49"/>
    <mergeCell ref="D49:E49"/>
    <mergeCell ref="F49:G49"/>
    <mergeCell ref="H49:I49"/>
    <mergeCell ref="J49:K49"/>
  </mergeCells>
  <pageMargins left="0.75" right="0.75" top="1" bottom="1" header="0" footer="0"/>
  <pageSetup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6:K89"/>
  <sheetViews>
    <sheetView showGridLines="0" zoomScale="90" workbookViewId="0"/>
  </sheetViews>
  <sheetFormatPr baseColWidth="10" defaultRowHeight="15"/>
  <cols>
    <col min="1" max="1" width="24" style="4" customWidth="1"/>
    <col min="2" max="2" width="19.5" style="5" customWidth="1"/>
    <col min="3" max="3" width="13" style="5" customWidth="1"/>
    <col min="4" max="4" width="14.1640625" style="5" customWidth="1"/>
    <col min="5" max="5" width="12.1640625" style="5" customWidth="1"/>
    <col min="6" max="16384" width="10.83203125" style="4"/>
  </cols>
  <sheetData>
    <row r="6" spans="1:6" s="6" customFormat="1" ht="17">
      <c r="A6" s="440" t="s">
        <v>1</v>
      </c>
      <c r="B6" s="440"/>
      <c r="C6" s="440"/>
      <c r="D6" s="440"/>
      <c r="E6" s="440"/>
      <c r="F6" s="440"/>
    </row>
    <row r="7" spans="1:6" ht="15" customHeight="1">
      <c r="A7" s="106" t="s">
        <v>74</v>
      </c>
      <c r="B7" s="106"/>
      <c r="C7" s="106"/>
      <c r="D7" s="106"/>
      <c r="E7" s="106"/>
      <c r="F7" s="106"/>
    </row>
    <row r="8" spans="1:6" ht="15" customHeight="1">
      <c r="A8" s="106" t="s">
        <v>268</v>
      </c>
      <c r="B8" s="106"/>
      <c r="C8" s="106"/>
      <c r="D8" s="106"/>
      <c r="E8" s="106"/>
      <c r="F8" s="106"/>
    </row>
    <row r="9" spans="1:6" ht="15" customHeight="1">
      <c r="A9" s="106" t="s">
        <v>3</v>
      </c>
      <c r="B9" s="106"/>
      <c r="C9" s="106"/>
      <c r="D9" s="106"/>
      <c r="E9" s="106"/>
      <c r="F9" s="106"/>
    </row>
    <row r="10" spans="1:6" ht="15" customHeight="1">
      <c r="A10" s="107" t="s">
        <v>276</v>
      </c>
      <c r="B10" s="107"/>
      <c r="C10" s="107"/>
      <c r="D10" s="107"/>
      <c r="E10" s="107"/>
      <c r="F10" s="106"/>
    </row>
    <row r="11" spans="1:6">
      <c r="A11" s="441" t="s">
        <v>13</v>
      </c>
      <c r="B11" s="444"/>
      <c r="C11" s="444"/>
      <c r="D11" s="444"/>
      <c r="E11" s="444"/>
      <c r="F11" s="444"/>
    </row>
    <row r="12" spans="1:6" ht="20.25" customHeight="1">
      <c r="A12" s="442"/>
      <c r="B12" s="438" t="s">
        <v>43</v>
      </c>
      <c r="C12" s="439"/>
      <c r="D12" s="438" t="s">
        <v>42</v>
      </c>
      <c r="E12" s="439"/>
      <c r="F12" s="445" t="s">
        <v>11</v>
      </c>
    </row>
    <row r="13" spans="1:6" ht="17.25" customHeight="1">
      <c r="A13" s="443"/>
      <c r="B13" s="11" t="s">
        <v>29</v>
      </c>
      <c r="C13" s="12" t="s">
        <v>12</v>
      </c>
      <c r="D13" s="11" t="s">
        <v>29</v>
      </c>
      <c r="E13" s="12" t="s">
        <v>12</v>
      </c>
      <c r="F13" s="435"/>
    </row>
    <row r="14" spans="1:6" ht="32">
      <c r="A14" s="105" t="s">
        <v>3</v>
      </c>
      <c r="B14" s="104">
        <v>6935152.6696593873</v>
      </c>
      <c r="C14" s="103">
        <v>0.57478971187373917</v>
      </c>
      <c r="D14" s="104">
        <v>5130395.001769348</v>
      </c>
      <c r="E14" s="103">
        <v>0.42521028812626088</v>
      </c>
      <c r="F14" s="102">
        <v>12065547.671428734</v>
      </c>
    </row>
    <row r="15" spans="1:6">
      <c r="A15" s="13" t="s">
        <v>4</v>
      </c>
      <c r="B15" s="15">
        <v>2811801.5730156684</v>
      </c>
      <c r="C15" s="63">
        <v>0.61088519824041143</v>
      </c>
      <c r="D15" s="15">
        <v>1791029.8282275733</v>
      </c>
      <c r="E15" s="63">
        <v>0.38911480175958857</v>
      </c>
      <c r="F15" s="16">
        <v>4602831.4012432415</v>
      </c>
    </row>
    <row r="16" spans="1:6">
      <c r="A16" s="101" t="s">
        <v>5</v>
      </c>
      <c r="B16" s="100">
        <v>4123351.0966437184</v>
      </c>
      <c r="C16" s="99">
        <v>0.55252684778021566</v>
      </c>
      <c r="D16" s="100">
        <v>3339365.1735417745</v>
      </c>
      <c r="E16" s="99">
        <v>0.44747315221978434</v>
      </c>
      <c r="F16" s="98">
        <v>7462716.2701854929</v>
      </c>
    </row>
    <row r="17" spans="1:6">
      <c r="A17" s="4" t="s">
        <v>30</v>
      </c>
      <c r="B17" s="9"/>
      <c r="C17" s="9"/>
      <c r="D17" s="9"/>
      <c r="E17" s="9"/>
    </row>
    <row r="18" spans="1:6">
      <c r="B18" s="9"/>
      <c r="C18" s="9"/>
      <c r="D18" s="9"/>
      <c r="E18" s="9"/>
    </row>
    <row r="19" spans="1:6">
      <c r="A19" s="436" t="s">
        <v>14</v>
      </c>
      <c r="B19" s="438" t="s">
        <v>43</v>
      </c>
      <c r="C19" s="439"/>
      <c r="D19" s="438" t="s">
        <v>42</v>
      </c>
      <c r="E19" s="439"/>
      <c r="F19" s="434" t="s">
        <v>11</v>
      </c>
    </row>
    <row r="20" spans="1:6">
      <c r="A20" s="437"/>
      <c r="B20" s="11" t="s">
        <v>29</v>
      </c>
      <c r="C20" s="12" t="s">
        <v>12</v>
      </c>
      <c r="D20" s="11" t="s">
        <v>29</v>
      </c>
      <c r="E20" s="12" t="s">
        <v>12</v>
      </c>
      <c r="F20" s="435"/>
    </row>
    <row r="21" spans="1:6" ht="16">
      <c r="A21" s="97" t="s">
        <v>15</v>
      </c>
      <c r="B21" s="96">
        <v>354370.36130629008</v>
      </c>
      <c r="C21" s="103">
        <v>0.63331244391048491</v>
      </c>
      <c r="D21" s="96">
        <v>205180.24394974415</v>
      </c>
      <c r="E21" s="103">
        <v>0.36668755608951503</v>
      </c>
      <c r="F21" s="72">
        <v>559550.60525603429</v>
      </c>
    </row>
    <row r="22" spans="1:6">
      <c r="A22" s="13" t="s">
        <v>16</v>
      </c>
      <c r="B22" s="15">
        <v>4360112.6473136935</v>
      </c>
      <c r="C22" s="63">
        <v>0.61356475372536201</v>
      </c>
      <c r="D22" s="15">
        <v>2746085.3877600841</v>
      </c>
      <c r="E22" s="63">
        <v>0.38643524627463804</v>
      </c>
      <c r="F22" s="16">
        <v>7106198.0350737777</v>
      </c>
    </row>
    <row r="23" spans="1:6">
      <c r="A23" s="101" t="s">
        <v>17</v>
      </c>
      <c r="B23" s="100">
        <v>2220669.6610394074</v>
      </c>
      <c r="C23" s="99">
        <v>0.50472070322829254</v>
      </c>
      <c r="D23" s="100">
        <v>2179129.370059513</v>
      </c>
      <c r="E23" s="99">
        <v>0.4952792967717074</v>
      </c>
      <c r="F23" s="98">
        <v>4399799.0310989209</v>
      </c>
    </row>
    <row r="24" spans="1:6">
      <c r="A24" s="4" t="s">
        <v>30</v>
      </c>
    </row>
    <row r="26" spans="1:6">
      <c r="A26" s="436" t="s">
        <v>18</v>
      </c>
      <c r="B26" s="438" t="s">
        <v>43</v>
      </c>
      <c r="C26" s="439"/>
      <c r="D26" s="438" t="s">
        <v>42</v>
      </c>
      <c r="E26" s="439"/>
      <c r="F26" s="434" t="s">
        <v>11</v>
      </c>
    </row>
    <row r="27" spans="1:6">
      <c r="A27" s="437"/>
      <c r="B27" s="11" t="s">
        <v>29</v>
      </c>
      <c r="C27" s="12" t="s">
        <v>12</v>
      </c>
      <c r="D27" s="11" t="s">
        <v>29</v>
      </c>
      <c r="E27" s="12" t="s">
        <v>12</v>
      </c>
      <c r="F27" s="435"/>
    </row>
    <row r="28" spans="1:6" ht="16">
      <c r="A28" s="97" t="s">
        <v>19</v>
      </c>
      <c r="B28" s="96">
        <v>652059.29039048357</v>
      </c>
      <c r="C28" s="73">
        <v>0.48715100014966906</v>
      </c>
      <c r="D28" s="96">
        <v>686456.46794758656</v>
      </c>
      <c r="E28" s="73">
        <v>0.51284899985033106</v>
      </c>
      <c r="F28" s="109">
        <v>1338515.75833807</v>
      </c>
    </row>
    <row r="29" spans="1:6">
      <c r="A29" s="13" t="s">
        <v>20</v>
      </c>
      <c r="B29" s="15">
        <v>1847571.4432882953</v>
      </c>
      <c r="C29" s="63">
        <v>0.55128575914103772</v>
      </c>
      <c r="D29" s="15">
        <v>1503814.6802477262</v>
      </c>
      <c r="E29" s="63">
        <v>0.44871424085896228</v>
      </c>
      <c r="F29" s="23">
        <v>3351386.1235360214</v>
      </c>
    </row>
    <row r="30" spans="1:6">
      <c r="A30" s="95" t="s">
        <v>21</v>
      </c>
      <c r="B30" s="87">
        <v>2348860.374646524</v>
      </c>
      <c r="C30" s="94">
        <v>0.59162377648231734</v>
      </c>
      <c r="D30" s="87">
        <v>1621332.284973077</v>
      </c>
      <c r="E30" s="94">
        <v>0.4083762235176826</v>
      </c>
      <c r="F30" s="109">
        <v>3970192.659619601</v>
      </c>
    </row>
    <row r="31" spans="1:6">
      <c r="A31" s="13" t="s">
        <v>22</v>
      </c>
      <c r="B31" s="15">
        <v>828790.78823391756</v>
      </c>
      <c r="C31" s="63">
        <v>0.60486119417721407</v>
      </c>
      <c r="D31" s="15">
        <v>541425.71137358737</v>
      </c>
      <c r="E31" s="63">
        <v>0.39513880582278599</v>
      </c>
      <c r="F31" s="23">
        <v>1370216.4996075048</v>
      </c>
    </row>
    <row r="32" spans="1:6">
      <c r="A32" s="101" t="s">
        <v>23</v>
      </c>
      <c r="B32" s="100">
        <v>1257168.4973042966</v>
      </c>
      <c r="C32" s="99">
        <v>0.61844281175234928</v>
      </c>
      <c r="D32" s="100">
        <v>775628.18723008537</v>
      </c>
      <c r="E32" s="99">
        <v>0.38155718824765067</v>
      </c>
      <c r="F32" s="98">
        <v>2032796.6845343821</v>
      </c>
    </row>
    <row r="33" spans="1:6">
      <c r="A33" s="4" t="s">
        <v>30</v>
      </c>
    </row>
    <row r="35" spans="1:6">
      <c r="A35" s="436" t="s">
        <v>24</v>
      </c>
      <c r="B35" s="438" t="s">
        <v>43</v>
      </c>
      <c r="C35" s="439"/>
      <c r="D35" s="438" t="s">
        <v>42</v>
      </c>
      <c r="E35" s="439"/>
      <c r="F35" s="434" t="s">
        <v>11</v>
      </c>
    </row>
    <row r="36" spans="1:6">
      <c r="A36" s="437"/>
      <c r="B36" s="11" t="s">
        <v>29</v>
      </c>
      <c r="C36" s="12" t="s">
        <v>12</v>
      </c>
      <c r="D36" s="11" t="s">
        <v>29</v>
      </c>
      <c r="E36" s="12" t="s">
        <v>12</v>
      </c>
      <c r="F36" s="435"/>
    </row>
    <row r="37" spans="1:6" ht="16">
      <c r="A37" s="97" t="s">
        <v>25</v>
      </c>
      <c r="B37" s="96">
        <v>634964.53308673855</v>
      </c>
      <c r="C37" s="73">
        <v>0.49885952190056504</v>
      </c>
      <c r="D37" s="96">
        <v>637867.80790504592</v>
      </c>
      <c r="E37" s="73">
        <v>0.50114047809943507</v>
      </c>
      <c r="F37" s="109">
        <v>1272832.3409917844</v>
      </c>
    </row>
    <row r="38" spans="1:6">
      <c r="A38" s="13" t="s">
        <v>26</v>
      </c>
      <c r="B38" s="15">
        <v>1413155.8732402963</v>
      </c>
      <c r="C38" s="63">
        <v>0.55338024603847336</v>
      </c>
      <c r="D38" s="15">
        <v>1140523.7771569958</v>
      </c>
      <c r="E38" s="63">
        <v>0.44661975396152653</v>
      </c>
      <c r="F38" s="23">
        <v>2553679.6503972923</v>
      </c>
    </row>
    <row r="39" spans="1:6">
      <c r="A39" s="95" t="s">
        <v>27</v>
      </c>
      <c r="B39" s="87">
        <v>1598098.2162615838</v>
      </c>
      <c r="C39" s="94">
        <v>0.57266218790384649</v>
      </c>
      <c r="D39" s="87">
        <v>1192549.1322410454</v>
      </c>
      <c r="E39" s="94">
        <v>0.4273378120961534</v>
      </c>
      <c r="F39" s="109">
        <v>2790647.3485026294</v>
      </c>
    </row>
    <row r="40" spans="1:6">
      <c r="A40" s="14" t="s">
        <v>28</v>
      </c>
      <c r="B40" s="19">
        <v>3288934.0470707607</v>
      </c>
      <c r="C40" s="64">
        <v>0.60365264862516432</v>
      </c>
      <c r="D40" s="19">
        <v>2159454.2844662564</v>
      </c>
      <c r="E40" s="64">
        <v>0.39634735137483557</v>
      </c>
      <c r="F40" s="17">
        <v>5448388.3315370176</v>
      </c>
    </row>
    <row r="41" spans="1:6">
      <c r="A41" s="4" t="s">
        <v>30</v>
      </c>
    </row>
    <row r="43" spans="1:6">
      <c r="A43" s="436" t="s">
        <v>269</v>
      </c>
      <c r="B43" s="438" t="s">
        <v>43</v>
      </c>
      <c r="C43" s="439"/>
      <c r="D43" s="438" t="s">
        <v>42</v>
      </c>
      <c r="E43" s="439"/>
      <c r="F43" s="434" t="s">
        <v>11</v>
      </c>
    </row>
    <row r="44" spans="1:6">
      <c r="A44" s="437"/>
      <c r="B44" s="77" t="s">
        <v>29</v>
      </c>
      <c r="C44" s="76" t="s">
        <v>12</v>
      </c>
      <c r="D44" s="77" t="s">
        <v>29</v>
      </c>
      <c r="E44" s="76" t="s">
        <v>12</v>
      </c>
      <c r="F44" s="435"/>
    </row>
    <row r="45" spans="1:6" ht="16">
      <c r="A45" s="75" t="s">
        <v>242</v>
      </c>
      <c r="B45" s="74">
        <v>5488045.9603643436</v>
      </c>
      <c r="C45" s="73">
        <v>0.57772801108166694</v>
      </c>
      <c r="D45" s="74">
        <v>4011313.3490262479</v>
      </c>
      <c r="E45" s="73">
        <v>0.42227198891833306</v>
      </c>
      <c r="F45" s="72">
        <v>9499359.3093905915</v>
      </c>
    </row>
    <row r="46" spans="1:6">
      <c r="A46" s="71" t="s">
        <v>260</v>
      </c>
      <c r="B46" s="19">
        <v>1447106.7092950647</v>
      </c>
      <c r="C46" s="64">
        <v>0.5639128953673983</v>
      </c>
      <c r="D46" s="19">
        <v>1119081.6527431032</v>
      </c>
      <c r="E46" s="64">
        <v>0.43608710463260164</v>
      </c>
      <c r="F46" s="17">
        <v>2566188.3620381681</v>
      </c>
    </row>
    <row r="47" spans="1:6">
      <c r="A47" s="4" t="s">
        <v>30</v>
      </c>
    </row>
    <row r="49" spans="1:11">
      <c r="A49" s="436" t="s">
        <v>240</v>
      </c>
      <c r="B49" s="438" t="s">
        <v>43</v>
      </c>
      <c r="C49" s="439"/>
      <c r="D49" s="438" t="s">
        <v>42</v>
      </c>
      <c r="E49" s="439"/>
      <c r="F49" s="434" t="s">
        <v>11</v>
      </c>
    </row>
    <row r="50" spans="1:11">
      <c r="A50" s="437"/>
      <c r="B50" s="77" t="s">
        <v>29</v>
      </c>
      <c r="C50" s="76" t="s">
        <v>12</v>
      </c>
      <c r="D50" s="77" t="s">
        <v>29</v>
      </c>
      <c r="E50" s="76" t="s">
        <v>12</v>
      </c>
      <c r="F50" s="435"/>
    </row>
    <row r="51" spans="1:11" ht="16">
      <c r="A51" s="75" t="s">
        <v>211</v>
      </c>
      <c r="B51" s="74">
        <v>93666.682849884033</v>
      </c>
      <c r="C51" s="73">
        <v>0.61807673288662068</v>
      </c>
      <c r="D51" s="74">
        <v>57878.712512969971</v>
      </c>
      <c r="E51" s="73">
        <v>0.38192326711337937</v>
      </c>
      <c r="F51" s="72">
        <v>151545.395362854</v>
      </c>
    </row>
    <row r="52" spans="1:11">
      <c r="A52" s="90" t="s">
        <v>225</v>
      </c>
      <c r="B52" s="89">
        <v>460969.4401550293</v>
      </c>
      <c r="C52" s="63">
        <v>0.62118517771858484</v>
      </c>
      <c r="D52" s="89">
        <v>281111.11277770996</v>
      </c>
      <c r="E52" s="63">
        <v>0.37881482228141522</v>
      </c>
      <c r="F52" s="16">
        <v>742080.55293273926</v>
      </c>
      <c r="J52" s="21"/>
    </row>
    <row r="53" spans="1:11">
      <c r="A53" s="88" t="s">
        <v>265</v>
      </c>
      <c r="B53" s="87">
        <v>2791270.8031005859</v>
      </c>
      <c r="C53" s="86">
        <v>0.66265850108224433</v>
      </c>
      <c r="D53" s="87">
        <v>1420960.381652832</v>
      </c>
      <c r="E53" s="86">
        <v>0.33734149891775572</v>
      </c>
      <c r="F53" s="85">
        <v>4212231.184753418</v>
      </c>
      <c r="I53" s="21"/>
      <c r="J53" s="21"/>
      <c r="K53" s="21"/>
    </row>
    <row r="54" spans="1:11">
      <c r="A54" s="90" t="s">
        <v>224</v>
      </c>
      <c r="B54" s="89">
        <v>295058.20948791504</v>
      </c>
      <c r="C54" s="63">
        <v>0.5662555763297944</v>
      </c>
      <c r="D54" s="89">
        <v>226010.75975799561</v>
      </c>
      <c r="E54" s="63">
        <v>0.4337444236702056</v>
      </c>
      <c r="F54" s="16">
        <v>521068.96924591064</v>
      </c>
    </row>
    <row r="55" spans="1:11" ht="16">
      <c r="A55" s="93" t="s">
        <v>262</v>
      </c>
      <c r="B55" s="92">
        <v>597977.77017211914</v>
      </c>
      <c r="C55" s="86">
        <v>0.4736065443467864</v>
      </c>
      <c r="D55" s="92">
        <v>664626.76371765137</v>
      </c>
      <c r="E55" s="86">
        <v>0.5263934556532136</v>
      </c>
      <c r="F55" s="85">
        <v>1262604.5338897705</v>
      </c>
      <c r="I55" s="21"/>
      <c r="J55" s="21"/>
      <c r="K55" s="21"/>
    </row>
    <row r="56" spans="1:11">
      <c r="A56" s="90" t="s">
        <v>213</v>
      </c>
      <c r="B56" s="89">
        <v>275454.78828430176</v>
      </c>
      <c r="C56" s="63">
        <v>0.65589136880321153</v>
      </c>
      <c r="D56" s="89">
        <v>144515.34912872314</v>
      </c>
      <c r="E56" s="63">
        <v>0.34410863119678842</v>
      </c>
      <c r="F56" s="16">
        <v>419970.1374130249</v>
      </c>
      <c r="I56" s="21"/>
      <c r="J56" s="21"/>
      <c r="K56" s="21"/>
    </row>
    <row r="57" spans="1:11">
      <c r="A57" s="88" t="s">
        <v>264</v>
      </c>
      <c r="B57" s="87">
        <v>220127.11962127686</v>
      </c>
      <c r="C57" s="86">
        <v>0.57730369183282748</v>
      </c>
      <c r="D57" s="87">
        <v>161174.99698638916</v>
      </c>
      <c r="E57" s="86">
        <v>0.42269630816717257</v>
      </c>
      <c r="F57" s="85">
        <v>381302.11660766602</v>
      </c>
      <c r="I57" s="21"/>
      <c r="J57" s="21"/>
      <c r="K57" s="21"/>
    </row>
    <row r="58" spans="1:11">
      <c r="A58" s="90" t="s">
        <v>214</v>
      </c>
      <c r="B58" s="89">
        <v>57790.747661590576</v>
      </c>
      <c r="C58" s="63">
        <v>0.69939904444094991</v>
      </c>
      <c r="D58" s="89">
        <v>24838.401063919067</v>
      </c>
      <c r="E58" s="63">
        <v>0.30060095555905014</v>
      </c>
      <c r="F58" s="16">
        <v>82629.148725509644</v>
      </c>
      <c r="I58" s="21"/>
      <c r="J58" s="21"/>
      <c r="K58" s="21"/>
    </row>
    <row r="59" spans="1:11" ht="16">
      <c r="A59" s="93" t="s">
        <v>229</v>
      </c>
      <c r="B59" s="92">
        <v>149565.79067993164</v>
      </c>
      <c r="C59" s="86">
        <v>0.55002059664531811</v>
      </c>
      <c r="D59" s="92">
        <v>122361.8272895813</v>
      </c>
      <c r="E59" s="86">
        <v>0.44997940335468184</v>
      </c>
      <c r="F59" s="85">
        <v>271927.61796951294</v>
      </c>
      <c r="I59" s="21"/>
      <c r="J59" s="21"/>
      <c r="K59" s="21"/>
    </row>
    <row r="60" spans="1:11">
      <c r="A60" s="90" t="s">
        <v>226</v>
      </c>
      <c r="B60" s="89">
        <v>147081.04446029663</v>
      </c>
      <c r="C60" s="63">
        <v>0.68818577442686291</v>
      </c>
      <c r="D60" s="89">
        <v>66641.833759307861</v>
      </c>
      <c r="E60" s="63">
        <v>0.31181422557313709</v>
      </c>
      <c r="F60" s="16">
        <v>213722.87821960449</v>
      </c>
      <c r="I60" s="21"/>
      <c r="J60" s="21"/>
      <c r="K60" s="21"/>
    </row>
    <row r="61" spans="1:11">
      <c r="A61" s="88" t="s">
        <v>266</v>
      </c>
      <c r="B61" s="87">
        <v>1274055.3575897217</v>
      </c>
      <c r="C61" s="86">
        <v>0.67188303370122882</v>
      </c>
      <c r="D61" s="87">
        <v>622190.40794372559</v>
      </c>
      <c r="E61" s="86">
        <v>0.32811696629877113</v>
      </c>
      <c r="F61" s="85">
        <v>1896245.7655334473</v>
      </c>
      <c r="I61" s="22"/>
      <c r="J61" s="21"/>
      <c r="K61" s="21"/>
    </row>
    <row r="62" spans="1:11">
      <c r="A62" s="90" t="s">
        <v>228</v>
      </c>
      <c r="B62" s="89">
        <v>104862.08195495605</v>
      </c>
      <c r="C62" s="63">
        <v>0.68229743719130553</v>
      </c>
      <c r="D62" s="89">
        <v>48827.608551025391</v>
      </c>
      <c r="E62" s="63">
        <v>0.31770256280869452</v>
      </c>
      <c r="F62" s="16">
        <v>153689.69050598145</v>
      </c>
      <c r="I62" s="21"/>
      <c r="J62" s="21"/>
      <c r="K62" s="21"/>
    </row>
    <row r="63" spans="1:11" ht="16">
      <c r="A63" s="93" t="s">
        <v>217</v>
      </c>
      <c r="B63" s="92">
        <v>109003.82708740234</v>
      </c>
      <c r="C63" s="86">
        <v>0.67942543111439002</v>
      </c>
      <c r="D63" s="92">
        <v>51431.479122161865</v>
      </c>
      <c r="E63" s="86">
        <v>0.32057456888560992</v>
      </c>
      <c r="F63" s="85">
        <v>160435.30620956421</v>
      </c>
      <c r="I63" s="21"/>
      <c r="J63" s="21"/>
      <c r="K63" s="21"/>
    </row>
    <row r="64" spans="1:11">
      <c r="A64" s="90" t="s">
        <v>218</v>
      </c>
      <c r="B64" s="89">
        <v>133946.17734146118</v>
      </c>
      <c r="C64" s="63">
        <v>0.72536895552880287</v>
      </c>
      <c r="D64" s="89">
        <v>50713.196788787842</v>
      </c>
      <c r="E64" s="63">
        <v>0.27463104447119707</v>
      </c>
      <c r="F64" s="16">
        <v>184659.37413024902</v>
      </c>
      <c r="I64" s="21"/>
      <c r="J64" s="21"/>
      <c r="K64" s="21"/>
    </row>
    <row r="65" spans="1:11">
      <c r="A65" s="88" t="s">
        <v>263</v>
      </c>
      <c r="B65" s="87">
        <v>176812.94968414307</v>
      </c>
      <c r="C65" s="86">
        <v>0.55643009937407473</v>
      </c>
      <c r="D65" s="87">
        <v>140950.14379882812</v>
      </c>
      <c r="E65" s="86">
        <v>0.44356990062592522</v>
      </c>
      <c r="F65" s="85">
        <v>317763.09348297119</v>
      </c>
      <c r="I65" s="21"/>
      <c r="J65" s="21"/>
      <c r="K65" s="21"/>
    </row>
    <row r="66" spans="1:11">
      <c r="A66" s="90" t="s">
        <v>209</v>
      </c>
      <c r="B66" s="89">
        <v>81069.949436187744</v>
      </c>
      <c r="C66" s="63">
        <v>0.64913597811862478</v>
      </c>
      <c r="D66" s="89">
        <v>43819.060214996338</v>
      </c>
      <c r="E66" s="63">
        <v>0.35086402188137528</v>
      </c>
      <c r="F66" s="16">
        <v>124889.00965118408</v>
      </c>
      <c r="I66" s="21"/>
      <c r="J66" s="21"/>
      <c r="K66" s="21"/>
    </row>
    <row r="67" spans="1:11" ht="16">
      <c r="A67" s="93" t="s">
        <v>210</v>
      </c>
      <c r="B67" s="92">
        <v>31760.641146183014</v>
      </c>
      <c r="C67" s="86">
        <v>0.74942915632324303</v>
      </c>
      <c r="D67" s="92">
        <v>10619.136686325073</v>
      </c>
      <c r="E67" s="86">
        <v>0.25057084367675697</v>
      </c>
      <c r="F67" s="85">
        <v>42379.777832508087</v>
      </c>
      <c r="I67" s="21"/>
      <c r="J67" s="21"/>
      <c r="K67" s="21"/>
    </row>
    <row r="68" spans="1:11">
      <c r="A68" s="90" t="s">
        <v>219</v>
      </c>
      <c r="B68" s="89">
        <v>73406.538339614868</v>
      </c>
      <c r="C68" s="63">
        <v>0.70685434348811405</v>
      </c>
      <c r="D68" s="89">
        <v>30443.058137893677</v>
      </c>
      <c r="E68" s="63">
        <v>0.2931456565118859</v>
      </c>
      <c r="F68" s="16">
        <v>103849.59647750854</v>
      </c>
      <c r="I68" s="21"/>
      <c r="J68" s="21"/>
      <c r="K68" s="22"/>
    </row>
    <row r="69" spans="1:11">
      <c r="A69" s="88" t="s">
        <v>227</v>
      </c>
      <c r="B69" s="87">
        <v>166533.9049911499</v>
      </c>
      <c r="C69" s="86">
        <v>0.80969460424797846</v>
      </c>
      <c r="D69" s="87">
        <v>39141.054576873779</v>
      </c>
      <c r="E69" s="86">
        <v>0.19030539575202154</v>
      </c>
      <c r="F69" s="85">
        <v>205674.95956802368</v>
      </c>
      <c r="I69" s="22"/>
      <c r="J69" s="21"/>
      <c r="K69" s="21"/>
    </row>
    <row r="70" spans="1:11">
      <c r="A70" s="90" t="s">
        <v>220</v>
      </c>
      <c r="B70" s="89">
        <v>64807.405860900879</v>
      </c>
      <c r="C70" s="63">
        <v>0.56056490660916547</v>
      </c>
      <c r="D70" s="89">
        <v>50803.480758666992</v>
      </c>
      <c r="E70" s="63">
        <v>0.43943509339083453</v>
      </c>
      <c r="F70" s="16">
        <v>115610.88661956787</v>
      </c>
      <c r="I70" s="21"/>
      <c r="J70" s="21"/>
      <c r="K70" s="21"/>
    </row>
    <row r="71" spans="1:11" ht="16">
      <c r="A71" s="93" t="s">
        <v>221</v>
      </c>
      <c r="B71" s="92">
        <v>71365.513599395752</v>
      </c>
      <c r="C71" s="86">
        <v>0.73285047868264896</v>
      </c>
      <c r="D71" s="92">
        <v>26015.215042114258</v>
      </c>
      <c r="E71" s="86">
        <v>0.26714952131735109</v>
      </c>
      <c r="F71" s="85">
        <v>97380.72864151001</v>
      </c>
      <c r="I71" s="21"/>
      <c r="J71" s="21"/>
      <c r="K71" s="21"/>
    </row>
    <row r="72" spans="1:11">
      <c r="A72" s="90" t="s">
        <v>222</v>
      </c>
      <c r="B72" s="89">
        <v>125236.77062988281</v>
      </c>
      <c r="C72" s="63">
        <v>0.69866914694145588</v>
      </c>
      <c r="D72" s="89">
        <v>54013.696029663086</v>
      </c>
      <c r="E72" s="63">
        <v>0.30133085305854412</v>
      </c>
      <c r="F72" s="16">
        <v>179250.4666595459</v>
      </c>
      <c r="I72" s="21"/>
      <c r="J72" s="21"/>
    </row>
    <row r="73" spans="1:11">
      <c r="A73" s="88" t="s">
        <v>223</v>
      </c>
      <c r="B73" s="87">
        <v>150596.64942550659</v>
      </c>
      <c r="C73" s="86">
        <v>0.6162117557640352</v>
      </c>
      <c r="D73" s="87">
        <v>93794.419094085693</v>
      </c>
      <c r="E73" s="86">
        <v>0.3837882442359648</v>
      </c>
      <c r="F73" s="85">
        <v>244391.06851959229</v>
      </c>
      <c r="I73" s="21"/>
      <c r="J73" s="21"/>
      <c r="K73" s="21"/>
    </row>
    <row r="74" spans="1:11">
      <c r="A74" s="120" t="s">
        <v>261</v>
      </c>
      <c r="B74" s="81">
        <v>7652420.1635594368</v>
      </c>
      <c r="C74" s="80">
        <v>0.63320056044864237</v>
      </c>
      <c r="D74" s="81">
        <v>4432882.0953922272</v>
      </c>
      <c r="E74" s="80">
        <v>0.36679943955135769</v>
      </c>
      <c r="F74" s="119">
        <v>12085302.258951664</v>
      </c>
      <c r="I74" s="21"/>
      <c r="J74" s="21"/>
      <c r="K74" s="21"/>
    </row>
    <row r="75" spans="1:11">
      <c r="A75" s="4" t="s">
        <v>30</v>
      </c>
      <c r="I75" s="22"/>
      <c r="K75" s="22"/>
    </row>
    <row r="76" spans="1:11">
      <c r="A76" s="4" t="s">
        <v>275</v>
      </c>
    </row>
    <row r="78" spans="1:11">
      <c r="B78" s="4"/>
      <c r="C78" s="4"/>
      <c r="D78" s="4"/>
      <c r="E78" s="4"/>
    </row>
    <row r="79" spans="1:11">
      <c r="B79" s="4"/>
      <c r="C79" s="4"/>
      <c r="D79" s="4"/>
      <c r="E79" s="4"/>
    </row>
    <row r="80" spans="1:11">
      <c r="B80" s="4"/>
      <c r="C80" s="4"/>
      <c r="D80" s="4"/>
      <c r="E80" s="4"/>
    </row>
    <row r="81" spans="2:5">
      <c r="B81" s="4"/>
      <c r="C81" s="4"/>
      <c r="D81" s="4"/>
      <c r="E81" s="4"/>
    </row>
    <row r="82" spans="2:5">
      <c r="B82" s="4"/>
      <c r="C82" s="4"/>
      <c r="D82" s="4"/>
      <c r="E82" s="4"/>
    </row>
    <row r="86" spans="2:5">
      <c r="D86" s="27"/>
    </row>
    <row r="87" spans="2:5">
      <c r="E87" s="27"/>
    </row>
    <row r="89" spans="2:5">
      <c r="E89" s="27"/>
    </row>
  </sheetData>
  <mergeCells count="26">
    <mergeCell ref="A6:F6"/>
    <mergeCell ref="A11:A13"/>
    <mergeCell ref="B11:F11"/>
    <mergeCell ref="B12:C12"/>
    <mergeCell ref="D12:E12"/>
    <mergeCell ref="F12:F13"/>
    <mergeCell ref="A35:A36"/>
    <mergeCell ref="B35:C35"/>
    <mergeCell ref="D35:E35"/>
    <mergeCell ref="F35:F36"/>
    <mergeCell ref="A19:A20"/>
    <mergeCell ref="B19:C19"/>
    <mergeCell ref="D19:E19"/>
    <mergeCell ref="F19:F20"/>
    <mergeCell ref="A26:A27"/>
    <mergeCell ref="B26:C26"/>
    <mergeCell ref="D26:E26"/>
    <mergeCell ref="F26:F27"/>
    <mergeCell ref="A43:A44"/>
    <mergeCell ref="B43:C43"/>
    <mergeCell ref="D43:E43"/>
    <mergeCell ref="F43:F44"/>
    <mergeCell ref="A49:A50"/>
    <mergeCell ref="B49:C49"/>
    <mergeCell ref="D49:E49"/>
    <mergeCell ref="F49:F50"/>
  </mergeCells>
  <pageMargins left="0.75" right="0.75" top="1" bottom="1" header="0" footer="0"/>
  <pageSetup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6:AH91"/>
  <sheetViews>
    <sheetView showGridLines="0" topLeftCell="J44" zoomScale="90" workbookViewId="0">
      <selection activeCell="W48" sqref="W48"/>
    </sheetView>
  </sheetViews>
  <sheetFormatPr baseColWidth="10" defaultRowHeight="15"/>
  <cols>
    <col min="1" max="1" width="24" style="4" customWidth="1"/>
    <col min="2" max="2" width="19.5" style="5" customWidth="1"/>
    <col min="3" max="3" width="9.6640625" style="5" customWidth="1"/>
    <col min="4" max="4" width="14.1640625" style="5" customWidth="1"/>
    <col min="5" max="5" width="12.1640625" style="5" customWidth="1"/>
    <col min="6" max="6" width="12.83203125" style="4" customWidth="1"/>
    <col min="7" max="7" width="14.5" style="4" customWidth="1"/>
    <col min="8" max="8" width="13.1640625" style="4" customWidth="1"/>
    <col min="9" max="9" width="10.83203125" style="4"/>
    <col min="10" max="10" width="12.1640625" style="4" bestFit="1" customWidth="1"/>
    <col min="11" max="11" width="10.83203125" style="4"/>
    <col min="12" max="12" width="12.83203125" style="4" bestFit="1" customWidth="1"/>
    <col min="13" max="13" width="10.83203125" style="4"/>
    <col min="14" max="14" width="12.1640625" style="4" bestFit="1" customWidth="1"/>
    <col min="15" max="19" width="10.83203125" style="4"/>
    <col min="20" max="20" width="12.1640625" style="4" bestFit="1" customWidth="1"/>
    <col min="21" max="21" width="10.83203125" style="4"/>
    <col min="22" max="22" width="16.6640625" style="4" customWidth="1"/>
    <col min="23" max="16384" width="10.83203125" style="4"/>
  </cols>
  <sheetData>
    <row r="6" spans="1:22" s="6" customFormat="1" ht="17">
      <c r="A6" s="440" t="s">
        <v>1</v>
      </c>
      <c r="B6" s="440"/>
      <c r="C6" s="440"/>
      <c r="D6" s="440"/>
      <c r="E6" s="440"/>
      <c r="F6" s="440"/>
      <c r="G6" s="440"/>
      <c r="H6" s="440"/>
      <c r="I6" s="440"/>
      <c r="J6" s="440"/>
      <c r="K6" s="440"/>
      <c r="L6" s="440"/>
      <c r="M6" s="440"/>
      <c r="N6" s="440"/>
      <c r="O6" s="440"/>
      <c r="P6" s="440"/>
      <c r="Q6" s="440"/>
      <c r="R6" s="440"/>
      <c r="S6" s="440"/>
      <c r="T6" s="440"/>
      <c r="U6" s="440"/>
      <c r="V6" s="440"/>
    </row>
    <row r="7" spans="1:22" ht="15" customHeight="1">
      <c r="A7" s="106" t="s">
        <v>103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</row>
    <row r="8" spans="1:22" ht="15" customHeight="1">
      <c r="A8" s="106" t="s">
        <v>268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</row>
    <row r="9" spans="1:22" ht="15" customHeight="1">
      <c r="A9" s="106" t="s">
        <v>3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</row>
    <row r="10" spans="1:22" ht="15" customHeight="1">
      <c r="A10" s="107" t="s">
        <v>276</v>
      </c>
      <c r="B10" s="107"/>
      <c r="C10" s="107"/>
      <c r="D10" s="107"/>
      <c r="E10" s="107"/>
      <c r="F10" s="107"/>
      <c r="G10" s="107"/>
      <c r="H10" s="107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</row>
    <row r="11" spans="1:22" ht="15" customHeight="1">
      <c r="A11" s="441" t="s">
        <v>13</v>
      </c>
      <c r="B11" s="444"/>
      <c r="C11" s="444"/>
      <c r="D11" s="444"/>
      <c r="E11" s="444"/>
      <c r="F11" s="444"/>
      <c r="G11" s="444"/>
      <c r="H11" s="444"/>
      <c r="I11" s="444"/>
      <c r="J11" s="444"/>
      <c r="K11" s="444"/>
      <c r="L11" s="444"/>
      <c r="M11" s="444"/>
      <c r="N11" s="444"/>
      <c r="O11" s="444"/>
      <c r="P11" s="444"/>
      <c r="Q11" s="444"/>
      <c r="R11" s="444"/>
      <c r="S11" s="444"/>
      <c r="T11" s="444"/>
      <c r="U11" s="444"/>
      <c r="V11" s="444"/>
    </row>
    <row r="12" spans="1:22" s="25" customFormat="1" ht="23" customHeight="1">
      <c r="A12" s="442"/>
      <c r="B12" s="446" t="s">
        <v>104</v>
      </c>
      <c r="C12" s="447"/>
      <c r="D12" s="446" t="s">
        <v>105</v>
      </c>
      <c r="E12" s="447"/>
      <c r="F12" s="446" t="s">
        <v>106</v>
      </c>
      <c r="G12" s="447"/>
      <c r="H12" s="446" t="s">
        <v>107</v>
      </c>
      <c r="I12" s="447"/>
      <c r="J12" s="446" t="s">
        <v>108</v>
      </c>
      <c r="K12" s="447"/>
      <c r="L12" s="446" t="s">
        <v>109</v>
      </c>
      <c r="M12" s="447"/>
      <c r="N12" s="446" t="s">
        <v>110</v>
      </c>
      <c r="O12" s="447"/>
      <c r="P12" s="446" t="s">
        <v>111</v>
      </c>
      <c r="Q12" s="447"/>
      <c r="R12" s="446" t="s">
        <v>112</v>
      </c>
      <c r="S12" s="447"/>
      <c r="T12" s="446" t="s">
        <v>113</v>
      </c>
      <c r="U12" s="447"/>
      <c r="V12" s="445" t="s">
        <v>11</v>
      </c>
    </row>
    <row r="13" spans="1:22" ht="17.25" customHeight="1">
      <c r="A13" s="443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11" t="s">
        <v>29</v>
      </c>
      <c r="M13" s="12" t="s">
        <v>12</v>
      </c>
      <c r="N13" s="11" t="s">
        <v>29</v>
      </c>
      <c r="O13" s="12" t="s">
        <v>12</v>
      </c>
      <c r="P13" s="11" t="s">
        <v>29</v>
      </c>
      <c r="Q13" s="12" t="s">
        <v>12</v>
      </c>
      <c r="R13" s="10" t="s">
        <v>29</v>
      </c>
      <c r="S13" s="12" t="s">
        <v>12</v>
      </c>
      <c r="T13" s="11" t="s">
        <v>29</v>
      </c>
      <c r="U13" s="12" t="s">
        <v>12</v>
      </c>
      <c r="V13" s="435"/>
    </row>
    <row r="14" spans="1:22" s="121" customFormat="1" ht="32">
      <c r="A14" s="105" t="s">
        <v>3</v>
      </c>
      <c r="B14" s="139">
        <v>4667091.6534851026</v>
      </c>
      <c r="C14" s="103">
        <v>0.38681142212357261</v>
      </c>
      <c r="D14" s="139">
        <v>2156601.2202582313</v>
      </c>
      <c r="E14" s="103">
        <v>0.17874043342144133</v>
      </c>
      <c r="F14" s="139">
        <v>1268884.0523271984</v>
      </c>
      <c r="G14" s="103">
        <v>0.10516588943011039</v>
      </c>
      <c r="H14" s="139">
        <v>1303704.314778049</v>
      </c>
      <c r="I14" s="103">
        <v>0.10805181416383011</v>
      </c>
      <c r="J14" s="139">
        <v>2126762.2454826236</v>
      </c>
      <c r="K14" s="103">
        <v>0.17626736086906425</v>
      </c>
      <c r="L14" s="139">
        <v>1659871.1276885183</v>
      </c>
      <c r="M14" s="103">
        <v>0.13757113832628601</v>
      </c>
      <c r="N14" s="139">
        <v>1865825.4746982248</v>
      </c>
      <c r="O14" s="103">
        <v>0.15464076107514868</v>
      </c>
      <c r="P14" s="139">
        <v>151523.719319939</v>
      </c>
      <c r="Q14" s="103">
        <v>1.2558378902165211E-2</v>
      </c>
      <c r="R14" s="139">
        <v>146036.84976181583</v>
      </c>
      <c r="S14" s="103">
        <v>1.2103623783910935E-2</v>
      </c>
      <c r="T14" s="139">
        <v>5141246.1220268235</v>
      </c>
      <c r="U14" s="103">
        <v>0.42610963563645954</v>
      </c>
      <c r="V14" s="330">
        <v>12065547.671428718</v>
      </c>
    </row>
    <row r="15" spans="1:22" s="121" customFormat="1">
      <c r="A15" s="13" t="s">
        <v>4</v>
      </c>
      <c r="B15" s="130">
        <v>1651239.3025297883</v>
      </c>
      <c r="C15" s="129">
        <v>35.874425078524105</v>
      </c>
      <c r="D15" s="130">
        <v>734700.8868075402</v>
      </c>
      <c r="E15" s="129">
        <v>15.961933487485435</v>
      </c>
      <c r="F15" s="130">
        <v>447522.36361236108</v>
      </c>
      <c r="G15" s="129">
        <v>9.7227624607645549</v>
      </c>
      <c r="H15" s="130">
        <v>377961.57446036214</v>
      </c>
      <c r="I15" s="129">
        <v>8.211501606560546</v>
      </c>
      <c r="J15" s="130">
        <v>663094.93991827453</v>
      </c>
      <c r="K15" s="129">
        <v>14.406240031715479</v>
      </c>
      <c r="L15" s="130">
        <v>497042.35401592514</v>
      </c>
      <c r="M15" s="129">
        <v>10.798621776189153</v>
      </c>
      <c r="N15" s="130">
        <v>602700.40258365613</v>
      </c>
      <c r="O15" s="129">
        <v>13.094122943996265</v>
      </c>
      <c r="P15" s="130">
        <v>60678.668021634738</v>
      </c>
      <c r="Q15" s="129">
        <v>1.3182900421954451</v>
      </c>
      <c r="R15" s="130">
        <v>44255.512422869208</v>
      </c>
      <c r="S15" s="129">
        <v>0.96148454212152157</v>
      </c>
      <c r="T15" s="130">
        <v>2171316.5789710642</v>
      </c>
      <c r="U15" s="129">
        <v>47.173497999179013</v>
      </c>
      <c r="V15" s="331">
        <v>4602831.4012432424</v>
      </c>
    </row>
    <row r="16" spans="1:22" s="121" customFormat="1">
      <c r="A16" s="101" t="s">
        <v>5</v>
      </c>
      <c r="B16" s="135">
        <v>3015852.3509553145</v>
      </c>
      <c r="C16" s="134">
        <v>40.41226065372522</v>
      </c>
      <c r="D16" s="135">
        <v>1421900.3334506908</v>
      </c>
      <c r="E16" s="134">
        <v>19.053388631849348</v>
      </c>
      <c r="F16" s="135">
        <v>821361.68871483742</v>
      </c>
      <c r="G16" s="134">
        <v>11.006202821836929</v>
      </c>
      <c r="H16" s="135">
        <v>925742.74031768693</v>
      </c>
      <c r="I16" s="134">
        <v>12.404903346200499</v>
      </c>
      <c r="J16" s="135">
        <v>1463667.3055643488</v>
      </c>
      <c r="K16" s="134">
        <v>19.613063830550423</v>
      </c>
      <c r="L16" s="135">
        <v>1162828.7736725931</v>
      </c>
      <c r="M16" s="134">
        <v>15.581843548283429</v>
      </c>
      <c r="N16" s="135">
        <v>1263125.0721145687</v>
      </c>
      <c r="O16" s="134">
        <v>16.92580859814969</v>
      </c>
      <c r="P16" s="135">
        <v>90845.051298304272</v>
      </c>
      <c r="Q16" s="134">
        <v>1.217318842218913</v>
      </c>
      <c r="R16" s="135">
        <v>101781.33733894663</v>
      </c>
      <c r="S16" s="134">
        <v>1.3638644918818146</v>
      </c>
      <c r="T16" s="135">
        <v>2969929.5430557593</v>
      </c>
      <c r="U16" s="134">
        <v>39.796897477142679</v>
      </c>
      <c r="V16" s="332">
        <v>7462716.2701854743</v>
      </c>
    </row>
    <row r="17" spans="1:22">
      <c r="A17" s="4" t="s">
        <v>30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</row>
    <row r="18" spans="1:22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</row>
    <row r="19" spans="1:22" s="25" customFormat="1" ht="23" customHeight="1">
      <c r="A19" s="436" t="s">
        <v>14</v>
      </c>
      <c r="B19" s="438" t="s">
        <v>104</v>
      </c>
      <c r="C19" s="439"/>
      <c r="D19" s="438" t="s">
        <v>105</v>
      </c>
      <c r="E19" s="439"/>
      <c r="F19" s="438" t="s">
        <v>106</v>
      </c>
      <c r="G19" s="439"/>
      <c r="H19" s="438" t="s">
        <v>107</v>
      </c>
      <c r="I19" s="439"/>
      <c r="J19" s="438" t="s">
        <v>108</v>
      </c>
      <c r="K19" s="439"/>
      <c r="L19" s="438" t="s">
        <v>109</v>
      </c>
      <c r="M19" s="439"/>
      <c r="N19" s="438" t="s">
        <v>110</v>
      </c>
      <c r="O19" s="439"/>
      <c r="P19" s="438" t="s">
        <v>111</v>
      </c>
      <c r="Q19" s="439"/>
      <c r="R19" s="438" t="s">
        <v>112</v>
      </c>
      <c r="S19" s="439"/>
      <c r="T19" s="438" t="s">
        <v>113</v>
      </c>
      <c r="U19" s="439"/>
      <c r="V19" s="434" t="s">
        <v>11</v>
      </c>
    </row>
    <row r="20" spans="1:22">
      <c r="A20" s="437"/>
      <c r="B20" s="11" t="s">
        <v>29</v>
      </c>
      <c r="C20" s="12" t="s">
        <v>12</v>
      </c>
      <c r="D20" s="11" t="s">
        <v>29</v>
      </c>
      <c r="E20" s="12" t="s">
        <v>12</v>
      </c>
      <c r="F20" s="11" t="s">
        <v>29</v>
      </c>
      <c r="G20" s="12" t="s">
        <v>12</v>
      </c>
      <c r="H20" s="11" t="s">
        <v>29</v>
      </c>
      <c r="I20" s="12" t="s">
        <v>12</v>
      </c>
      <c r="J20" s="11" t="s">
        <v>29</v>
      </c>
      <c r="K20" s="12" t="s">
        <v>12</v>
      </c>
      <c r="L20" s="11" t="s">
        <v>29</v>
      </c>
      <c r="M20" s="12" t="s">
        <v>12</v>
      </c>
      <c r="N20" s="11" t="s">
        <v>29</v>
      </c>
      <c r="O20" s="12" t="s">
        <v>12</v>
      </c>
      <c r="P20" s="11" t="s">
        <v>29</v>
      </c>
      <c r="Q20" s="12" t="s">
        <v>12</v>
      </c>
      <c r="R20" s="11" t="s">
        <v>29</v>
      </c>
      <c r="S20" s="12" t="s">
        <v>12</v>
      </c>
      <c r="T20" s="11" t="s">
        <v>29</v>
      </c>
      <c r="U20" s="12" t="s">
        <v>12</v>
      </c>
      <c r="V20" s="435"/>
    </row>
    <row r="21" spans="1:22" s="121" customFormat="1" ht="16">
      <c r="A21" s="97" t="s">
        <v>15</v>
      </c>
      <c r="B21" s="132">
        <v>184014.98305617523</v>
      </c>
      <c r="C21" s="138">
        <v>32.886209277170771</v>
      </c>
      <c r="D21" s="132">
        <v>82749.305432891852</v>
      </c>
      <c r="E21" s="138">
        <v>14.788529340438853</v>
      </c>
      <c r="F21" s="132">
        <v>37737.808728392592</v>
      </c>
      <c r="G21" s="138">
        <v>6.7443066585773481</v>
      </c>
      <c r="H21" s="132">
        <v>51057.316847401598</v>
      </c>
      <c r="I21" s="138">
        <v>9.1247004949693906</v>
      </c>
      <c r="J21" s="132">
        <v>68333.199384554347</v>
      </c>
      <c r="K21" s="138">
        <v>12.212157174468073</v>
      </c>
      <c r="L21" s="132">
        <v>81745.927666218122</v>
      </c>
      <c r="M21" s="138">
        <v>14.609210837831816</v>
      </c>
      <c r="N21" s="132">
        <v>55624.695038108497</v>
      </c>
      <c r="O21" s="138">
        <v>9.9409587829247741</v>
      </c>
      <c r="P21" s="132">
        <v>4993.9099846844301</v>
      </c>
      <c r="Q21" s="138">
        <v>0.89248585164148975</v>
      </c>
      <c r="R21" s="132">
        <v>6790.3716441729521</v>
      </c>
      <c r="S21" s="138">
        <v>1.2135402196671505</v>
      </c>
      <c r="T21" s="132">
        <v>262739.326202859</v>
      </c>
      <c r="U21" s="138">
        <v>46.95541810425474</v>
      </c>
      <c r="V21" s="333">
        <v>559550.60525603453</v>
      </c>
    </row>
    <row r="22" spans="1:22" s="121" customFormat="1">
      <c r="A22" s="13" t="s">
        <v>16</v>
      </c>
      <c r="B22" s="130">
        <v>2817896.7938861791</v>
      </c>
      <c r="C22" s="129">
        <v>39.654070713734747</v>
      </c>
      <c r="D22" s="130">
        <v>1387544.3090082607</v>
      </c>
      <c r="E22" s="129">
        <v>19.525832268673298</v>
      </c>
      <c r="F22" s="130">
        <v>795397.27649941412</v>
      </c>
      <c r="G22" s="129">
        <v>11.193007464379761</v>
      </c>
      <c r="H22" s="130">
        <v>739717.01404399285</v>
      </c>
      <c r="I22" s="129">
        <v>10.409462421297615</v>
      </c>
      <c r="J22" s="130">
        <v>1308257.6459162876</v>
      </c>
      <c r="K22" s="129">
        <v>18.410092703006239</v>
      </c>
      <c r="L22" s="130">
        <v>1100165.7983857496</v>
      </c>
      <c r="M22" s="129">
        <v>15.481777920566067</v>
      </c>
      <c r="N22" s="130">
        <v>1121152.0484289844</v>
      </c>
      <c r="O22" s="129">
        <v>15.777101100973564</v>
      </c>
      <c r="P22" s="130">
        <v>94345.205754073657</v>
      </c>
      <c r="Q22" s="129">
        <v>1.327646728791092</v>
      </c>
      <c r="R22" s="130">
        <v>93845.36765925998</v>
      </c>
      <c r="S22" s="129">
        <v>1.3206128958983601</v>
      </c>
      <c r="T22" s="130">
        <v>2916870.020575373</v>
      </c>
      <c r="U22" s="129">
        <v>41.046843982938555</v>
      </c>
      <c r="V22" s="331">
        <v>7106198.0350737628</v>
      </c>
    </row>
    <row r="23" spans="1:22" s="121" customFormat="1">
      <c r="A23" s="101" t="s">
        <v>17</v>
      </c>
      <c r="B23" s="135">
        <v>1665179.8765427454</v>
      </c>
      <c r="C23" s="134">
        <v>37.846725833903328</v>
      </c>
      <c r="D23" s="135">
        <v>686307.60581707966</v>
      </c>
      <c r="E23" s="134">
        <v>15.598612594940786</v>
      </c>
      <c r="F23" s="135">
        <v>435748.96709939191</v>
      </c>
      <c r="G23" s="134">
        <v>9.9038379712210656</v>
      </c>
      <c r="H23" s="135">
        <v>512929.98388665414</v>
      </c>
      <c r="I23" s="134">
        <v>11.658032111492625</v>
      </c>
      <c r="J23" s="135">
        <v>750171.40018178138</v>
      </c>
      <c r="K23" s="134">
        <v>17.050128764504347</v>
      </c>
      <c r="L23" s="135">
        <v>477959.40163655148</v>
      </c>
      <c r="M23" s="134">
        <v>10.863209847954645</v>
      </c>
      <c r="N23" s="135">
        <v>689048.73123113066</v>
      </c>
      <c r="O23" s="134">
        <v>15.660913745395069</v>
      </c>
      <c r="P23" s="135">
        <v>52184.603581180898</v>
      </c>
      <c r="Q23" s="134">
        <v>1.1860678911088103</v>
      </c>
      <c r="R23" s="135">
        <v>45401.110458382944</v>
      </c>
      <c r="S23" s="134">
        <v>1.0318905508518927</v>
      </c>
      <c r="T23" s="135">
        <v>1961636.7752485888</v>
      </c>
      <c r="U23" s="134">
        <v>44.584690377520182</v>
      </c>
      <c r="V23" s="332">
        <v>4399799.0310989255</v>
      </c>
    </row>
    <row r="24" spans="1:22">
      <c r="A24" s="4" t="s">
        <v>30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</row>
    <row r="25" spans="1:2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</row>
    <row r="26" spans="1:22" s="25" customFormat="1" ht="23" customHeight="1">
      <c r="A26" s="436" t="s">
        <v>18</v>
      </c>
      <c r="B26" s="438" t="s">
        <v>104</v>
      </c>
      <c r="C26" s="439"/>
      <c r="D26" s="438" t="s">
        <v>105</v>
      </c>
      <c r="E26" s="439"/>
      <c r="F26" s="438" t="s">
        <v>106</v>
      </c>
      <c r="G26" s="439"/>
      <c r="H26" s="438" t="s">
        <v>107</v>
      </c>
      <c r="I26" s="439"/>
      <c r="J26" s="438" t="s">
        <v>108</v>
      </c>
      <c r="K26" s="439"/>
      <c r="L26" s="438" t="s">
        <v>109</v>
      </c>
      <c r="M26" s="439"/>
      <c r="N26" s="438" t="s">
        <v>110</v>
      </c>
      <c r="O26" s="439"/>
      <c r="P26" s="438" t="s">
        <v>111</v>
      </c>
      <c r="Q26" s="439"/>
      <c r="R26" s="438" t="s">
        <v>112</v>
      </c>
      <c r="S26" s="439"/>
      <c r="T26" s="438" t="s">
        <v>113</v>
      </c>
      <c r="U26" s="439"/>
      <c r="V26" s="434" t="s">
        <v>11</v>
      </c>
    </row>
    <row r="27" spans="1:22">
      <c r="A27" s="437"/>
      <c r="B27" s="11" t="s">
        <v>29</v>
      </c>
      <c r="C27" s="12" t="s">
        <v>12</v>
      </c>
      <c r="D27" s="11" t="s">
        <v>29</v>
      </c>
      <c r="E27" s="12" t="s">
        <v>12</v>
      </c>
      <c r="F27" s="11" t="s">
        <v>29</v>
      </c>
      <c r="G27" s="12" t="s">
        <v>12</v>
      </c>
      <c r="H27" s="11" t="s">
        <v>29</v>
      </c>
      <c r="I27" s="12" t="s">
        <v>12</v>
      </c>
      <c r="J27" s="11" t="s">
        <v>29</v>
      </c>
      <c r="K27" s="12" t="s">
        <v>12</v>
      </c>
      <c r="L27" s="11" t="s">
        <v>29</v>
      </c>
      <c r="M27" s="12" t="s">
        <v>12</v>
      </c>
      <c r="N27" s="11" t="s">
        <v>29</v>
      </c>
      <c r="O27" s="12" t="s">
        <v>12</v>
      </c>
      <c r="P27" s="11" t="s">
        <v>29</v>
      </c>
      <c r="Q27" s="12" t="s">
        <v>12</v>
      </c>
      <c r="R27" s="11" t="s">
        <v>29</v>
      </c>
      <c r="S27" s="12" t="s">
        <v>12</v>
      </c>
      <c r="T27" s="11" t="s">
        <v>29</v>
      </c>
      <c r="U27" s="12" t="s">
        <v>12</v>
      </c>
      <c r="V27" s="435"/>
    </row>
    <row r="28" spans="1:22" s="121" customFormat="1" ht="16">
      <c r="A28" s="97" t="s">
        <v>19</v>
      </c>
      <c r="B28" s="132">
        <v>603121.53826235712</v>
      </c>
      <c r="C28" s="131">
        <v>45.05897928397988</v>
      </c>
      <c r="D28" s="132">
        <v>250759.90166085967</v>
      </c>
      <c r="E28" s="131">
        <v>18.734176276879143</v>
      </c>
      <c r="F28" s="132">
        <v>136378.65905949424</v>
      </c>
      <c r="G28" s="131">
        <v>10.188797420571643</v>
      </c>
      <c r="H28" s="132">
        <v>183811.49086208059</v>
      </c>
      <c r="I28" s="131">
        <v>13.732486130032934</v>
      </c>
      <c r="J28" s="132">
        <v>323527.03491447459</v>
      </c>
      <c r="K28" s="131">
        <v>24.170580951259979</v>
      </c>
      <c r="L28" s="132">
        <v>184661.63768615873</v>
      </c>
      <c r="M28" s="131">
        <v>13.7960002738734</v>
      </c>
      <c r="N28" s="132">
        <v>239672.88707486438</v>
      </c>
      <c r="O28" s="131">
        <v>17.905869660619267</v>
      </c>
      <c r="P28" s="132">
        <v>16804.093601570119</v>
      </c>
      <c r="Q28" s="131">
        <v>1.2554274013504663</v>
      </c>
      <c r="R28" s="132">
        <v>11985.636462273013</v>
      </c>
      <c r="S28" s="131">
        <v>0.89544231269676167</v>
      </c>
      <c r="T28" s="132">
        <v>510165.83983321144</v>
      </c>
      <c r="U28" s="131">
        <v>38.114294632335472</v>
      </c>
      <c r="V28" s="334">
        <v>1338515.75833807</v>
      </c>
    </row>
    <row r="29" spans="1:22" s="121" customFormat="1">
      <c r="A29" s="13" t="s">
        <v>20</v>
      </c>
      <c r="B29" s="130">
        <v>1368956.4273040316</v>
      </c>
      <c r="C29" s="129">
        <v>40.847469579531953</v>
      </c>
      <c r="D29" s="130">
        <v>602061.81367088051</v>
      </c>
      <c r="E29" s="129">
        <v>17.964561273400804</v>
      </c>
      <c r="F29" s="130">
        <v>355092.35599187051</v>
      </c>
      <c r="G29" s="129">
        <v>10.59538778591156</v>
      </c>
      <c r="H29" s="130">
        <v>402692.45462373988</v>
      </c>
      <c r="I29" s="129">
        <v>12.015698573068692</v>
      </c>
      <c r="J29" s="130">
        <v>702881.58856805589</v>
      </c>
      <c r="K29" s="129">
        <v>20.972862053461363</v>
      </c>
      <c r="L29" s="130">
        <v>438946.91565157211</v>
      </c>
      <c r="M29" s="129">
        <v>13.097473686154748</v>
      </c>
      <c r="N29" s="130">
        <v>535297.46144079091</v>
      </c>
      <c r="O29" s="129">
        <v>15.97241982001175</v>
      </c>
      <c r="P29" s="130">
        <v>31514.456922482295</v>
      </c>
      <c r="Q29" s="129">
        <v>0.9403409741767278</v>
      </c>
      <c r="R29" s="130">
        <v>42816.605883508666</v>
      </c>
      <c r="S29" s="129">
        <v>1.2775790167184078</v>
      </c>
      <c r="T29" s="130">
        <v>1347589.7691989758</v>
      </c>
      <c r="U29" s="129">
        <v>40.209922686471714</v>
      </c>
      <c r="V29" s="335">
        <v>3351386.1235360214</v>
      </c>
    </row>
    <row r="30" spans="1:22" s="121" customFormat="1">
      <c r="A30" s="95" t="s">
        <v>21</v>
      </c>
      <c r="B30" s="127">
        <v>1546825.7437341085</v>
      </c>
      <c r="C30" s="126">
        <v>38.960974349348511</v>
      </c>
      <c r="D30" s="127">
        <v>723598.566877448</v>
      </c>
      <c r="E30" s="126">
        <v>18.225779676565608</v>
      </c>
      <c r="F30" s="127">
        <v>393185.15690028184</v>
      </c>
      <c r="G30" s="126">
        <v>9.9034276320977028</v>
      </c>
      <c r="H30" s="127">
        <v>426143.93837194116</v>
      </c>
      <c r="I30" s="126">
        <v>10.733583352420284</v>
      </c>
      <c r="J30" s="127">
        <v>696489.43152059615</v>
      </c>
      <c r="K30" s="126">
        <v>17.542963055786068</v>
      </c>
      <c r="L30" s="127">
        <v>617987.20198913</v>
      </c>
      <c r="M30" s="126">
        <v>15.565672877153078</v>
      </c>
      <c r="N30" s="127">
        <v>605669.99020524602</v>
      </c>
      <c r="O30" s="126">
        <v>15.255430709079951</v>
      </c>
      <c r="P30" s="127">
        <v>52485.652448852401</v>
      </c>
      <c r="Q30" s="126">
        <v>1.3219925819388649</v>
      </c>
      <c r="R30" s="127">
        <v>51292.782638264915</v>
      </c>
      <c r="S30" s="126">
        <v>1.2919469415164231</v>
      </c>
      <c r="T30" s="127">
        <v>1720552.9732355408</v>
      </c>
      <c r="U30" s="126">
        <v>43.336762740385382</v>
      </c>
      <c r="V30" s="334">
        <v>3970192.6596195968</v>
      </c>
    </row>
    <row r="31" spans="1:22" s="121" customFormat="1">
      <c r="A31" s="13" t="s">
        <v>22</v>
      </c>
      <c r="B31" s="130">
        <v>538620.02028962562</v>
      </c>
      <c r="C31" s="129">
        <v>39.309117971058747</v>
      </c>
      <c r="D31" s="130">
        <v>257589.02732007741</v>
      </c>
      <c r="E31" s="129">
        <v>18.799147973613163</v>
      </c>
      <c r="F31" s="130">
        <v>178743.83546793414</v>
      </c>
      <c r="G31" s="129">
        <v>13.044933812951085</v>
      </c>
      <c r="H31" s="130">
        <v>141036.77703247021</v>
      </c>
      <c r="I31" s="129">
        <v>10.293028661738484</v>
      </c>
      <c r="J31" s="130">
        <v>240334.5270836362</v>
      </c>
      <c r="K31" s="129">
        <v>17.539894400080534</v>
      </c>
      <c r="L31" s="130">
        <v>161487.58280314889</v>
      </c>
      <c r="M31" s="129">
        <v>11.78555234515178</v>
      </c>
      <c r="N31" s="130">
        <v>186200.17106824965</v>
      </c>
      <c r="O31" s="129">
        <v>13.589105891046144</v>
      </c>
      <c r="P31" s="130">
        <v>9013.266693983036</v>
      </c>
      <c r="Q31" s="129">
        <v>0.65779872717668086</v>
      </c>
      <c r="R31" s="130">
        <v>15946.079521177953</v>
      </c>
      <c r="S31" s="129">
        <v>1.1637635020265535</v>
      </c>
      <c r="T31" s="130">
        <v>571102.04339227162</v>
      </c>
      <c r="U31" s="129">
        <v>41.679693942954458</v>
      </c>
      <c r="V31" s="335">
        <v>1370216.4996075046</v>
      </c>
    </row>
    <row r="32" spans="1:22" s="121" customFormat="1">
      <c r="A32" s="101" t="s">
        <v>23</v>
      </c>
      <c r="B32" s="135">
        <v>609567.92389497336</v>
      </c>
      <c r="C32" s="134">
        <v>29.986664605102735</v>
      </c>
      <c r="D32" s="135">
        <v>322591.91072896711</v>
      </c>
      <c r="E32" s="134">
        <v>15.869364269592841</v>
      </c>
      <c r="F32" s="135">
        <v>205484.04490761767</v>
      </c>
      <c r="G32" s="134">
        <v>10.108440577011489</v>
      </c>
      <c r="H32" s="135">
        <v>150019.65388781595</v>
      </c>
      <c r="I32" s="134">
        <v>7.3799635265628343</v>
      </c>
      <c r="J32" s="135">
        <v>163529.66339586381</v>
      </c>
      <c r="K32" s="134">
        <v>8.0445656292144516</v>
      </c>
      <c r="L32" s="135">
        <v>256787.78955851033</v>
      </c>
      <c r="M32" s="134">
        <v>12.63224165565423</v>
      </c>
      <c r="N32" s="135">
        <v>298984.96490907302</v>
      </c>
      <c r="O32" s="134">
        <v>14.708060436332145</v>
      </c>
      <c r="P32" s="135">
        <v>41706.249653051163</v>
      </c>
      <c r="Q32" s="134">
        <v>2.051668520042087</v>
      </c>
      <c r="R32" s="135">
        <v>23995.745256591308</v>
      </c>
      <c r="S32" s="134">
        <v>1.1804301649620019</v>
      </c>
      <c r="T32" s="135">
        <v>989395.55057367624</v>
      </c>
      <c r="U32" s="134">
        <v>48.67164326373841</v>
      </c>
      <c r="V32" s="332">
        <v>2032796.6845343818</v>
      </c>
    </row>
    <row r="33" spans="1:22">
      <c r="A33" s="4" t="s">
        <v>30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</row>
    <row r="34" spans="1:2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</row>
    <row r="35" spans="1:22" s="25" customFormat="1" ht="23" customHeight="1">
      <c r="A35" s="436" t="s">
        <v>24</v>
      </c>
      <c r="B35" s="438" t="s">
        <v>104</v>
      </c>
      <c r="C35" s="439"/>
      <c r="D35" s="438" t="s">
        <v>105</v>
      </c>
      <c r="E35" s="439"/>
      <c r="F35" s="438" t="s">
        <v>106</v>
      </c>
      <c r="G35" s="439"/>
      <c r="H35" s="438" t="s">
        <v>107</v>
      </c>
      <c r="I35" s="439"/>
      <c r="J35" s="438" t="s">
        <v>108</v>
      </c>
      <c r="K35" s="439"/>
      <c r="L35" s="438" t="s">
        <v>109</v>
      </c>
      <c r="M35" s="439"/>
      <c r="N35" s="438" t="s">
        <v>110</v>
      </c>
      <c r="O35" s="439"/>
      <c r="P35" s="438" t="s">
        <v>111</v>
      </c>
      <c r="Q35" s="439"/>
      <c r="R35" s="438" t="s">
        <v>112</v>
      </c>
      <c r="S35" s="439"/>
      <c r="T35" s="438" t="s">
        <v>113</v>
      </c>
      <c r="U35" s="439"/>
      <c r="V35" s="434" t="s">
        <v>11</v>
      </c>
    </row>
    <row r="36" spans="1:22">
      <c r="A36" s="437"/>
      <c r="B36" s="11" t="s">
        <v>29</v>
      </c>
      <c r="C36" s="12" t="s">
        <v>12</v>
      </c>
      <c r="D36" s="11" t="s">
        <v>29</v>
      </c>
      <c r="E36" s="12" t="s">
        <v>12</v>
      </c>
      <c r="F36" s="11" t="s">
        <v>29</v>
      </c>
      <c r="G36" s="12" t="s">
        <v>12</v>
      </c>
      <c r="H36" s="11" t="s">
        <v>29</v>
      </c>
      <c r="I36" s="12" t="s">
        <v>12</v>
      </c>
      <c r="J36" s="11" t="s">
        <v>29</v>
      </c>
      <c r="K36" s="12" t="s">
        <v>12</v>
      </c>
      <c r="L36" s="11" t="s">
        <v>29</v>
      </c>
      <c r="M36" s="12" t="s">
        <v>12</v>
      </c>
      <c r="N36" s="11" t="s">
        <v>29</v>
      </c>
      <c r="O36" s="12" t="s">
        <v>12</v>
      </c>
      <c r="P36" s="11" t="s">
        <v>29</v>
      </c>
      <c r="Q36" s="12" t="s">
        <v>12</v>
      </c>
      <c r="R36" s="11" t="s">
        <v>29</v>
      </c>
      <c r="S36" s="12" t="s">
        <v>12</v>
      </c>
      <c r="T36" s="11" t="s">
        <v>29</v>
      </c>
      <c r="U36" s="12" t="s">
        <v>12</v>
      </c>
      <c r="V36" s="435"/>
    </row>
    <row r="37" spans="1:22" s="121" customFormat="1" ht="16">
      <c r="A37" s="97" t="s">
        <v>25</v>
      </c>
      <c r="B37" s="132">
        <v>465873.30620485963</v>
      </c>
      <c r="C37" s="131">
        <v>36.601309630603311</v>
      </c>
      <c r="D37" s="132">
        <v>168972.60358452704</v>
      </c>
      <c r="E37" s="131">
        <v>13.275322926887952</v>
      </c>
      <c r="F37" s="132">
        <v>116816.86942183861</v>
      </c>
      <c r="G37" s="131">
        <v>9.1777106583271983</v>
      </c>
      <c r="H37" s="132">
        <v>222424.93259575483</v>
      </c>
      <c r="I37" s="131">
        <v>17.474802095493775</v>
      </c>
      <c r="J37" s="132">
        <v>233704.51977199555</v>
      </c>
      <c r="K37" s="131">
        <v>18.360982216235499</v>
      </c>
      <c r="L37" s="132">
        <v>134238.42174218659</v>
      </c>
      <c r="M37" s="131">
        <v>10.54643391898643</v>
      </c>
      <c r="N37" s="132">
        <v>218439.50196224515</v>
      </c>
      <c r="O37" s="131">
        <v>17.16168696593914</v>
      </c>
      <c r="P37" s="132">
        <v>9927.7249466603607</v>
      </c>
      <c r="Q37" s="131">
        <v>0.77997114206924745</v>
      </c>
      <c r="R37" s="132">
        <v>8570.0265072432048</v>
      </c>
      <c r="S37" s="131">
        <v>0.67330364190506686</v>
      </c>
      <c r="T37" s="132">
        <v>579995.26137857104</v>
      </c>
      <c r="U37" s="131">
        <v>45.567294505311018</v>
      </c>
      <c r="V37" s="334">
        <v>1272832.3409917846</v>
      </c>
    </row>
    <row r="38" spans="1:22" s="121" customFormat="1">
      <c r="A38" s="13" t="s">
        <v>26</v>
      </c>
      <c r="B38" s="130">
        <v>900961.80446213682</v>
      </c>
      <c r="C38" s="129">
        <v>35.280925088703654</v>
      </c>
      <c r="D38" s="130">
        <v>410826.16517385934</v>
      </c>
      <c r="E38" s="129">
        <v>16.087615575036793</v>
      </c>
      <c r="F38" s="130">
        <v>260264.23491985255</v>
      </c>
      <c r="G38" s="129">
        <v>10.191733911470138</v>
      </c>
      <c r="H38" s="130">
        <v>267380.83251172566</v>
      </c>
      <c r="I38" s="129">
        <v>10.470414034513995</v>
      </c>
      <c r="J38" s="130">
        <v>364878.56702059292</v>
      </c>
      <c r="K38" s="129">
        <v>14.288345328037796</v>
      </c>
      <c r="L38" s="130">
        <v>365950.34793931426</v>
      </c>
      <c r="M38" s="129">
        <v>14.330315389496153</v>
      </c>
      <c r="N38" s="130">
        <v>385851.99133341265</v>
      </c>
      <c r="O38" s="129">
        <v>15.109647416949255</v>
      </c>
      <c r="P38" s="130">
        <v>26153.836490633552</v>
      </c>
      <c r="Q38" s="129">
        <v>1.0241627796409258</v>
      </c>
      <c r="R38" s="130">
        <v>29481.61723516334</v>
      </c>
      <c r="S38" s="129">
        <v>1.1544759433931635</v>
      </c>
      <c r="T38" s="130">
        <v>1186946.8912300891</v>
      </c>
      <c r="U38" s="129">
        <v>46.479866456445698</v>
      </c>
      <c r="V38" s="335">
        <v>2553679.6503972886</v>
      </c>
    </row>
    <row r="39" spans="1:22" s="121" customFormat="1">
      <c r="A39" s="95" t="s">
        <v>27</v>
      </c>
      <c r="B39" s="127">
        <v>1090317.8439320303</v>
      </c>
      <c r="C39" s="126">
        <v>39.070427315621195</v>
      </c>
      <c r="D39" s="127">
        <v>538845.08845585526</v>
      </c>
      <c r="E39" s="126">
        <v>19.308963876965031</v>
      </c>
      <c r="F39" s="127">
        <v>323897.03219485405</v>
      </c>
      <c r="G39" s="126">
        <v>11.606519625944372</v>
      </c>
      <c r="H39" s="127">
        <v>284857.09063127491</v>
      </c>
      <c r="I39" s="126">
        <v>10.207563158566769</v>
      </c>
      <c r="J39" s="127">
        <v>529069.61568367318</v>
      </c>
      <c r="K39" s="126">
        <v>18.95866978561639</v>
      </c>
      <c r="L39" s="127">
        <v>397445.97370905074</v>
      </c>
      <c r="M39" s="126">
        <v>14.24207089162689</v>
      </c>
      <c r="N39" s="127">
        <v>468646.89391267329</v>
      </c>
      <c r="O39" s="126">
        <v>16.793483209698056</v>
      </c>
      <c r="P39" s="127">
        <v>43815.677645716431</v>
      </c>
      <c r="Q39" s="126">
        <v>1.5700900964511508</v>
      </c>
      <c r="R39" s="127">
        <v>30710.409825628016</v>
      </c>
      <c r="S39" s="126">
        <v>1.1004761974710353</v>
      </c>
      <c r="T39" s="127">
        <v>1131151.1958592853</v>
      </c>
      <c r="U39" s="126">
        <v>40.533648813284266</v>
      </c>
      <c r="V39" s="334">
        <v>2790647.3485026304</v>
      </c>
    </row>
    <row r="40" spans="1:22" s="121" customFormat="1">
      <c r="A40" s="14" t="s">
        <v>28</v>
      </c>
      <c r="B40" s="124">
        <v>2209938.6988860765</v>
      </c>
      <c r="C40" s="123">
        <v>40.561328679423355</v>
      </c>
      <c r="D40" s="124">
        <v>1037957.3630439907</v>
      </c>
      <c r="E40" s="123">
        <v>19.050722890583302</v>
      </c>
      <c r="F40" s="124">
        <v>567905.9157906539</v>
      </c>
      <c r="G40" s="123">
        <v>10.423374422550488</v>
      </c>
      <c r="H40" s="124">
        <v>529041.45903929253</v>
      </c>
      <c r="I40" s="123">
        <v>9.7100541820235495</v>
      </c>
      <c r="J40" s="124">
        <v>999109.54300636519</v>
      </c>
      <c r="K40" s="123">
        <v>18.337708001156976</v>
      </c>
      <c r="L40" s="124">
        <v>762236.38429796742</v>
      </c>
      <c r="M40" s="123">
        <v>13.990125848517444</v>
      </c>
      <c r="N40" s="124">
        <v>792887.08748989378</v>
      </c>
      <c r="O40" s="123">
        <v>14.552690433249966</v>
      </c>
      <c r="P40" s="124">
        <v>71626.480236928663</v>
      </c>
      <c r="Q40" s="123">
        <v>1.3146361066506906</v>
      </c>
      <c r="R40" s="124">
        <v>77274.796193781338</v>
      </c>
      <c r="S40" s="123">
        <v>1.4183055885809419</v>
      </c>
      <c r="T40" s="124">
        <v>2243152.7735588797</v>
      </c>
      <c r="U40" s="123">
        <v>41.170941516315864</v>
      </c>
      <c r="V40" s="336">
        <v>5448388.3315370092</v>
      </c>
    </row>
    <row r="41" spans="1:22">
      <c r="A41" s="4" t="s">
        <v>30</v>
      </c>
    </row>
    <row r="43" spans="1:22">
      <c r="A43" s="436" t="s">
        <v>269</v>
      </c>
      <c r="B43" s="438" t="s">
        <v>104</v>
      </c>
      <c r="C43" s="439"/>
      <c r="D43" s="438" t="s">
        <v>105</v>
      </c>
      <c r="E43" s="439"/>
      <c r="F43" s="438" t="s">
        <v>106</v>
      </c>
      <c r="G43" s="439"/>
      <c r="H43" s="438" t="s">
        <v>107</v>
      </c>
      <c r="I43" s="439"/>
      <c r="J43" s="438" t="s">
        <v>108</v>
      </c>
      <c r="K43" s="439"/>
      <c r="L43" s="438" t="s">
        <v>109</v>
      </c>
      <c r="M43" s="439"/>
      <c r="N43" s="438" t="s">
        <v>110</v>
      </c>
      <c r="O43" s="439"/>
      <c r="P43" s="438" t="s">
        <v>111</v>
      </c>
      <c r="Q43" s="439"/>
      <c r="R43" s="438" t="s">
        <v>112</v>
      </c>
      <c r="S43" s="439"/>
      <c r="T43" s="438" t="s">
        <v>113</v>
      </c>
      <c r="U43" s="439"/>
      <c r="V43" s="434" t="s">
        <v>11</v>
      </c>
    </row>
    <row r="44" spans="1:22">
      <c r="A44" s="437"/>
      <c r="B44" s="11" t="s">
        <v>29</v>
      </c>
      <c r="C44" s="12" t="s">
        <v>12</v>
      </c>
      <c r="D44" s="11" t="s">
        <v>29</v>
      </c>
      <c r="E44" s="12" t="s">
        <v>12</v>
      </c>
      <c r="F44" s="11" t="s">
        <v>29</v>
      </c>
      <c r="G44" s="12" t="s">
        <v>12</v>
      </c>
      <c r="H44" s="11" t="s">
        <v>29</v>
      </c>
      <c r="I44" s="12" t="s">
        <v>12</v>
      </c>
      <c r="J44" s="11" t="s">
        <v>29</v>
      </c>
      <c r="K44" s="12" t="s">
        <v>12</v>
      </c>
      <c r="L44" s="11" t="s">
        <v>29</v>
      </c>
      <c r="M44" s="12" t="s">
        <v>12</v>
      </c>
      <c r="N44" s="11" t="s">
        <v>29</v>
      </c>
      <c r="O44" s="12" t="s">
        <v>12</v>
      </c>
      <c r="P44" s="11" t="s">
        <v>29</v>
      </c>
      <c r="Q44" s="12" t="s">
        <v>12</v>
      </c>
      <c r="R44" s="11" t="s">
        <v>29</v>
      </c>
      <c r="S44" s="12" t="s">
        <v>12</v>
      </c>
      <c r="T44" s="11" t="s">
        <v>29</v>
      </c>
      <c r="U44" s="12" t="s">
        <v>12</v>
      </c>
      <c r="V44" s="435"/>
    </row>
    <row r="45" spans="1:22" ht="16">
      <c r="A45" s="75" t="s">
        <v>242</v>
      </c>
      <c r="B45" s="74">
        <v>3527302</v>
      </c>
      <c r="C45" s="73">
        <v>0.37131998997027094</v>
      </c>
      <c r="D45" s="74">
        <v>1671007</v>
      </c>
      <c r="E45" s="73">
        <v>0.17590733724536559</v>
      </c>
      <c r="F45" s="74">
        <v>987030.3</v>
      </c>
      <c r="G45" s="73">
        <v>0.10390493388327779</v>
      </c>
      <c r="H45" s="74">
        <v>1000476</v>
      </c>
      <c r="I45" s="73">
        <v>0.10532036618511734</v>
      </c>
      <c r="J45" s="74">
        <v>1583737</v>
      </c>
      <c r="K45" s="73">
        <v>0.16672040186962925</v>
      </c>
      <c r="L45" s="74">
        <v>1251513</v>
      </c>
      <c r="M45" s="73">
        <v>0.13174709582782071</v>
      </c>
      <c r="N45" s="74">
        <v>1432375</v>
      </c>
      <c r="O45" s="73">
        <v>0.15078648514747725</v>
      </c>
      <c r="P45" s="74">
        <v>112778.6</v>
      </c>
      <c r="Q45" s="73">
        <v>1.1872232267285647E-2</v>
      </c>
      <c r="R45" s="74">
        <v>110190.7</v>
      </c>
      <c r="S45" s="73">
        <v>1.159980336779134E-2</v>
      </c>
      <c r="T45" s="74">
        <v>4191338</v>
      </c>
      <c r="U45" s="73">
        <v>0.44122323070778041</v>
      </c>
      <c r="V45" s="72">
        <v>9499359.3000000007</v>
      </c>
    </row>
    <row r="46" spans="1:22">
      <c r="A46" s="71" t="s">
        <v>260</v>
      </c>
      <c r="B46" s="19">
        <v>1139790</v>
      </c>
      <c r="C46" s="64">
        <v>0.44415678911182049</v>
      </c>
      <c r="D46" s="19">
        <v>485594.5</v>
      </c>
      <c r="E46" s="64">
        <v>0.18922792262641355</v>
      </c>
      <c r="F46" s="19">
        <v>281853.7</v>
      </c>
      <c r="G46" s="64">
        <v>0.10983359600565572</v>
      </c>
      <c r="H46" s="19">
        <v>303227.8</v>
      </c>
      <c r="I46" s="64">
        <v>0.11816271946362161</v>
      </c>
      <c r="J46" s="19">
        <v>543025.4</v>
      </c>
      <c r="K46" s="64">
        <v>0.21160776815918894</v>
      </c>
      <c r="L46" s="19">
        <v>408358</v>
      </c>
      <c r="M46" s="64">
        <v>0.15913017142467015</v>
      </c>
      <c r="N46" s="19">
        <v>433450.1</v>
      </c>
      <c r="O46" s="64">
        <v>0.16890813628492748</v>
      </c>
      <c r="P46" s="19">
        <v>38745.160000000003</v>
      </c>
      <c r="Q46" s="64">
        <v>1.5098330270684726E-2</v>
      </c>
      <c r="R46" s="19">
        <v>35846.14</v>
      </c>
      <c r="S46" s="64">
        <v>1.3968631453559685E-2</v>
      </c>
      <c r="T46" s="19">
        <v>949908.3</v>
      </c>
      <c r="U46" s="64">
        <v>0.37016311818726955</v>
      </c>
      <c r="V46" s="17">
        <v>2566188.4</v>
      </c>
    </row>
    <row r="47" spans="1:22">
      <c r="A47" s="4" t="s">
        <v>30</v>
      </c>
    </row>
    <row r="48" spans="1:22">
      <c r="I48" s="21"/>
      <c r="K48" s="21"/>
      <c r="O48" s="21"/>
      <c r="S48" s="21"/>
      <c r="U48" s="22"/>
    </row>
    <row r="49" spans="1:34">
      <c r="A49" s="436" t="s">
        <v>240</v>
      </c>
      <c r="B49" s="438" t="s">
        <v>104</v>
      </c>
      <c r="C49" s="439"/>
      <c r="D49" s="438" t="s">
        <v>105</v>
      </c>
      <c r="E49" s="439"/>
      <c r="F49" s="438" t="s">
        <v>106</v>
      </c>
      <c r="G49" s="439"/>
      <c r="H49" s="438" t="s">
        <v>107</v>
      </c>
      <c r="I49" s="439"/>
      <c r="J49" s="438" t="s">
        <v>108</v>
      </c>
      <c r="K49" s="439"/>
      <c r="L49" s="438" t="s">
        <v>109</v>
      </c>
      <c r="M49" s="439"/>
      <c r="N49" s="438" t="s">
        <v>110</v>
      </c>
      <c r="O49" s="439"/>
      <c r="P49" s="438" t="s">
        <v>111</v>
      </c>
      <c r="Q49" s="439"/>
      <c r="R49" s="438" t="s">
        <v>112</v>
      </c>
      <c r="S49" s="439"/>
      <c r="T49" s="438" t="s">
        <v>113</v>
      </c>
      <c r="U49" s="439"/>
      <c r="V49" s="434" t="s">
        <v>11</v>
      </c>
    </row>
    <row r="50" spans="1:34">
      <c r="A50" s="437"/>
      <c r="B50" s="11" t="s">
        <v>29</v>
      </c>
      <c r="C50" s="12" t="s">
        <v>12</v>
      </c>
      <c r="D50" s="11" t="s">
        <v>29</v>
      </c>
      <c r="E50" s="12" t="s">
        <v>12</v>
      </c>
      <c r="F50" s="11" t="s">
        <v>29</v>
      </c>
      <c r="G50" s="12" t="s">
        <v>12</v>
      </c>
      <c r="H50" s="11" t="s">
        <v>29</v>
      </c>
      <c r="I50" s="12" t="s">
        <v>12</v>
      </c>
      <c r="J50" s="11" t="s">
        <v>29</v>
      </c>
      <c r="K50" s="12" t="s">
        <v>12</v>
      </c>
      <c r="L50" s="11" t="s">
        <v>29</v>
      </c>
      <c r="M50" s="12" t="s">
        <v>12</v>
      </c>
      <c r="N50" s="11" t="s">
        <v>29</v>
      </c>
      <c r="O50" s="12" t="s">
        <v>12</v>
      </c>
      <c r="P50" s="11" t="s">
        <v>29</v>
      </c>
      <c r="Q50" s="12" t="s">
        <v>12</v>
      </c>
      <c r="R50" s="11" t="s">
        <v>29</v>
      </c>
      <c r="S50" s="12" t="s">
        <v>12</v>
      </c>
      <c r="T50" s="11" t="s">
        <v>29</v>
      </c>
      <c r="U50" s="12" t="s">
        <v>12</v>
      </c>
      <c r="V50" s="435"/>
    </row>
    <row r="51" spans="1:34" ht="16">
      <c r="A51" s="75" t="s">
        <v>211</v>
      </c>
      <c r="B51" s="74">
        <v>60123.040000000001</v>
      </c>
      <c r="C51" s="73">
        <v>0.39673286025177934</v>
      </c>
      <c r="D51" s="74">
        <v>23657.3</v>
      </c>
      <c r="E51" s="73">
        <v>0.15610701479556621</v>
      </c>
      <c r="F51" s="74">
        <v>29235.51</v>
      </c>
      <c r="G51" s="73">
        <v>0.19291585227925095</v>
      </c>
      <c r="H51" s="74">
        <v>17993.68</v>
      </c>
      <c r="I51" s="73">
        <v>0.11873458382768465</v>
      </c>
      <c r="J51" s="74">
        <v>33273.21</v>
      </c>
      <c r="K51" s="73">
        <v>0.219559353170733</v>
      </c>
      <c r="L51" s="74">
        <v>26183.3</v>
      </c>
      <c r="M51" s="73">
        <v>0.17277528714167503</v>
      </c>
      <c r="N51" s="74">
        <v>24549.71</v>
      </c>
      <c r="O51" s="73">
        <v>0.16199574516943438</v>
      </c>
      <c r="P51" s="74">
        <v>5878.1840000000002</v>
      </c>
      <c r="Q51" s="73">
        <v>3.8788270709635531E-2</v>
      </c>
      <c r="R51" s="74">
        <v>2725.558</v>
      </c>
      <c r="S51" s="73">
        <v>1.7985092256181976E-2</v>
      </c>
      <c r="T51" s="74">
        <v>69464.649999999994</v>
      </c>
      <c r="U51" s="73">
        <v>0.45837517997906896</v>
      </c>
      <c r="V51" s="72">
        <v>151545.4</v>
      </c>
      <c r="X51" s="22"/>
    </row>
    <row r="52" spans="1:34">
      <c r="A52" s="90" t="s">
        <v>225</v>
      </c>
      <c r="B52" s="89">
        <v>210293.8</v>
      </c>
      <c r="C52" s="63">
        <v>0.2833840421107896</v>
      </c>
      <c r="D52" s="89">
        <v>102743.6</v>
      </c>
      <c r="E52" s="63">
        <v>0.13845342406202238</v>
      </c>
      <c r="F52" s="89">
        <v>17414.88</v>
      </c>
      <c r="G52" s="63">
        <v>2.3467639498997821E-2</v>
      </c>
      <c r="H52" s="89">
        <v>9818.1759999999995</v>
      </c>
      <c r="I52" s="63">
        <v>1.323060594765582E-2</v>
      </c>
      <c r="J52" s="89">
        <v>53701.14</v>
      </c>
      <c r="K52" s="63">
        <v>7.2365643300741189E-2</v>
      </c>
      <c r="L52" s="89">
        <v>99330.28</v>
      </c>
      <c r="M52" s="63">
        <v>0.13385376197679874</v>
      </c>
      <c r="N52" s="89">
        <v>95411.98</v>
      </c>
      <c r="O52" s="63">
        <v>0.12857360777252497</v>
      </c>
      <c r="P52" s="89">
        <v>23598.12</v>
      </c>
      <c r="Q52" s="63">
        <v>3.1799941947006832E-2</v>
      </c>
      <c r="R52" s="89">
        <v>11737.21</v>
      </c>
      <c r="S52" s="63">
        <v>1.5816624231923055E-2</v>
      </c>
      <c r="T52" s="89">
        <v>430605.7</v>
      </c>
      <c r="U52" s="63">
        <v>0.58026810025757314</v>
      </c>
      <c r="V52" s="16">
        <v>742080.6</v>
      </c>
      <c r="Y52" s="22"/>
      <c r="Z52" s="21"/>
    </row>
    <row r="53" spans="1:34">
      <c r="A53" s="88" t="s">
        <v>265</v>
      </c>
      <c r="B53" s="87">
        <v>1393456</v>
      </c>
      <c r="C53" s="86">
        <v>0.33081185097342236</v>
      </c>
      <c r="D53" s="87">
        <v>887305.4</v>
      </c>
      <c r="E53" s="86">
        <v>0.2106497383144591</v>
      </c>
      <c r="F53" s="87">
        <v>632878.69999999995</v>
      </c>
      <c r="G53" s="86">
        <v>0.15024785439127841</v>
      </c>
      <c r="H53" s="87">
        <v>578412.80000000005</v>
      </c>
      <c r="I53" s="86">
        <v>0.13731743879585717</v>
      </c>
      <c r="J53" s="87">
        <v>772235.9</v>
      </c>
      <c r="K53" s="86">
        <v>0.1833317933735451</v>
      </c>
      <c r="L53" s="87">
        <v>885152.7</v>
      </c>
      <c r="M53" s="86">
        <v>0.21013867899748712</v>
      </c>
      <c r="N53" s="87">
        <v>866555.4</v>
      </c>
      <c r="O53" s="86">
        <v>0.20572360795390338</v>
      </c>
      <c r="P53" s="87">
        <v>93310.9</v>
      </c>
      <c r="Q53" s="86">
        <v>2.2152369034254337E-2</v>
      </c>
      <c r="R53" s="87">
        <v>37454.61</v>
      </c>
      <c r="S53" s="86">
        <v>8.891869468133657E-3</v>
      </c>
      <c r="T53" s="87">
        <v>1770421</v>
      </c>
      <c r="U53" s="86">
        <v>0.42030480188266967</v>
      </c>
      <c r="V53" s="85">
        <v>4212231.2</v>
      </c>
      <c r="Y53" s="21"/>
      <c r="Z53" s="21"/>
      <c r="AA53" s="21"/>
      <c r="AB53" s="21"/>
      <c r="AC53" s="21"/>
      <c r="AD53" s="21"/>
      <c r="AE53" s="21"/>
      <c r="AF53" s="21"/>
    </row>
    <row r="54" spans="1:34">
      <c r="A54" s="90" t="s">
        <v>224</v>
      </c>
      <c r="B54" s="89">
        <v>162392</v>
      </c>
      <c r="C54" s="63">
        <v>0.31165162387322987</v>
      </c>
      <c r="D54" s="89">
        <v>68191.08</v>
      </c>
      <c r="E54" s="63">
        <v>0.13086765860183586</v>
      </c>
      <c r="F54" s="89">
        <v>47496.68</v>
      </c>
      <c r="G54" s="63">
        <v>9.1152380970658392E-2</v>
      </c>
      <c r="H54" s="89">
        <v>51998.27</v>
      </c>
      <c r="I54" s="63">
        <v>9.9791524730889758E-2</v>
      </c>
      <c r="J54" s="89">
        <v>109916.3</v>
      </c>
      <c r="K54" s="63">
        <v>0.21094384812759923</v>
      </c>
      <c r="L54" s="89">
        <v>5622.4229999999998</v>
      </c>
      <c r="M54" s="63">
        <v>1.0790169823958055E-2</v>
      </c>
      <c r="N54" s="89">
        <v>16587.580000000002</v>
      </c>
      <c r="O54" s="63">
        <v>3.1833749465042062E-2</v>
      </c>
      <c r="P54" s="89">
        <v>423.46839999999997</v>
      </c>
      <c r="Q54" s="63">
        <v>8.1269160130424179E-4</v>
      </c>
      <c r="R54" s="89">
        <v>1168.18</v>
      </c>
      <c r="S54" s="63">
        <v>2.2418911890747678E-3</v>
      </c>
      <c r="T54" s="89">
        <v>270564.40000000002</v>
      </c>
      <c r="U54" s="63">
        <v>0.51924869834897114</v>
      </c>
      <c r="V54" s="16">
        <v>521069</v>
      </c>
      <c r="W54" s="21"/>
      <c r="Y54" s="22"/>
      <c r="Z54" s="21"/>
      <c r="AA54" s="21"/>
      <c r="AB54" s="21"/>
      <c r="AC54" s="22"/>
      <c r="AD54" s="21"/>
      <c r="AE54" s="21"/>
      <c r="AF54" s="21"/>
      <c r="AG54" s="21"/>
      <c r="AH54" s="21"/>
    </row>
    <row r="55" spans="1:34" ht="16">
      <c r="A55" s="93" t="s">
        <v>262</v>
      </c>
      <c r="B55" s="92">
        <v>433264.2</v>
      </c>
      <c r="C55" s="86">
        <v>0.34315116095341019</v>
      </c>
      <c r="D55" s="92">
        <v>147927.6</v>
      </c>
      <c r="E55" s="86">
        <v>0.11716067858145604</v>
      </c>
      <c r="F55" s="92">
        <v>62868.46</v>
      </c>
      <c r="G55" s="86">
        <v>4.9792678546607426E-2</v>
      </c>
      <c r="H55" s="92">
        <v>129604.5</v>
      </c>
      <c r="I55" s="86">
        <v>0.10264853325011909</v>
      </c>
      <c r="J55" s="92">
        <v>237342</v>
      </c>
      <c r="K55" s="86">
        <v>0.18797810399060039</v>
      </c>
      <c r="L55" s="92">
        <v>135921</v>
      </c>
      <c r="M55" s="86">
        <v>0.10765128747759097</v>
      </c>
      <c r="N55" s="92">
        <v>224355.7</v>
      </c>
      <c r="O55" s="86">
        <v>0.17769277711270631</v>
      </c>
      <c r="P55" s="92">
        <v>21158.2</v>
      </c>
      <c r="Q55" s="86">
        <v>1.6757583233704618E-2</v>
      </c>
      <c r="R55" s="92">
        <v>40317.86</v>
      </c>
      <c r="S55" s="86">
        <v>3.1932295505045324E-2</v>
      </c>
      <c r="T55" s="92">
        <v>587066.80000000005</v>
      </c>
      <c r="U55" s="86">
        <v>0.46496491973535659</v>
      </c>
      <c r="V55" s="91">
        <v>1262604.5</v>
      </c>
      <c r="Z55" s="21"/>
      <c r="AA55" s="21"/>
      <c r="AB55" s="21"/>
      <c r="AC55" s="21"/>
      <c r="AD55" s="21"/>
      <c r="AE55" s="21"/>
      <c r="AF55" s="21"/>
      <c r="AG55" s="21"/>
    </row>
    <row r="56" spans="1:34">
      <c r="A56" s="90" t="s">
        <v>213</v>
      </c>
      <c r="B56" s="89">
        <v>178672.2</v>
      </c>
      <c r="C56" s="63">
        <v>0.42544028729664329</v>
      </c>
      <c r="D56" s="89">
        <v>112976.7</v>
      </c>
      <c r="E56" s="63">
        <v>0.26901129389925615</v>
      </c>
      <c r="F56" s="89">
        <v>58562.09</v>
      </c>
      <c r="G56" s="63">
        <v>0.13944347466641077</v>
      </c>
      <c r="H56" s="89">
        <v>92685.43</v>
      </c>
      <c r="I56" s="63">
        <v>0.22069530664206807</v>
      </c>
      <c r="J56" s="89">
        <v>82944.600000000006</v>
      </c>
      <c r="K56" s="63">
        <v>0.19750120306183705</v>
      </c>
      <c r="L56" s="89">
        <v>89706.58</v>
      </c>
      <c r="M56" s="63">
        <v>0.21360230168766778</v>
      </c>
      <c r="N56" s="89">
        <v>91575.679999999993</v>
      </c>
      <c r="O56" s="63">
        <v>0.21805285662003079</v>
      </c>
      <c r="P56" s="89">
        <v>17424.12</v>
      </c>
      <c r="Q56" s="63">
        <v>4.1488953618364736E-2</v>
      </c>
      <c r="R56" s="89">
        <v>21415.17</v>
      </c>
      <c r="S56" s="63">
        <v>5.0992130154027628E-2</v>
      </c>
      <c r="T56" s="89">
        <v>66118.81</v>
      </c>
      <c r="U56" s="63">
        <v>0.15743694610640138</v>
      </c>
      <c r="V56" s="16">
        <v>419970.1</v>
      </c>
      <c r="Y56" s="21"/>
      <c r="Z56" s="21"/>
      <c r="AA56" s="21"/>
      <c r="AB56" s="21"/>
      <c r="AC56" s="21"/>
      <c r="AD56" s="21"/>
      <c r="AE56" s="21"/>
      <c r="AF56" s="21"/>
      <c r="AH56" s="21"/>
    </row>
    <row r="57" spans="1:34">
      <c r="A57" s="88" t="s">
        <v>264</v>
      </c>
      <c r="B57" s="87">
        <v>143055.1</v>
      </c>
      <c r="C57" s="86">
        <v>0.37517522195655367</v>
      </c>
      <c r="D57" s="87">
        <v>68744.820000000007</v>
      </c>
      <c r="E57" s="86">
        <v>0.18028964435286354</v>
      </c>
      <c r="F57" s="87">
        <v>15298.51</v>
      </c>
      <c r="G57" s="86">
        <v>4.0121756476033048E-2</v>
      </c>
      <c r="H57" s="87">
        <v>17530.07</v>
      </c>
      <c r="I57" s="86">
        <v>4.5974228833253215E-2</v>
      </c>
      <c r="J57" s="87">
        <v>52868.37</v>
      </c>
      <c r="K57" s="86">
        <v>0.1386521868093567</v>
      </c>
      <c r="L57" s="87">
        <v>58153.3</v>
      </c>
      <c r="M57" s="86">
        <v>0.15251240420653336</v>
      </c>
      <c r="N57" s="87">
        <v>79677.55</v>
      </c>
      <c r="O57" s="86">
        <v>0.20896173926133638</v>
      </c>
      <c r="P57" s="87">
        <v>3113.33</v>
      </c>
      <c r="Q57" s="86">
        <v>8.1649956819015695E-3</v>
      </c>
      <c r="R57" s="87">
        <v>9367.0120000000006</v>
      </c>
      <c r="S57" s="86">
        <v>2.456585473827708E-2</v>
      </c>
      <c r="T57" s="87">
        <v>206046.6</v>
      </c>
      <c r="U57" s="86">
        <v>0.54037625284518498</v>
      </c>
      <c r="V57" s="85">
        <v>381302.1</v>
      </c>
      <c r="Y57" s="21"/>
      <c r="Z57" s="21"/>
      <c r="AA57" s="21"/>
      <c r="AB57" s="21"/>
      <c r="AC57" s="21"/>
      <c r="AD57" s="21"/>
      <c r="AE57" s="21"/>
      <c r="AH57" s="21"/>
    </row>
    <row r="58" spans="1:34">
      <c r="A58" s="90" t="s">
        <v>214</v>
      </c>
      <c r="B58" s="89">
        <v>29619.97</v>
      </c>
      <c r="C58" s="63">
        <v>0.35846877282411843</v>
      </c>
      <c r="D58" s="89">
        <v>17955.09</v>
      </c>
      <c r="E58" s="63">
        <v>0.21729728552211902</v>
      </c>
      <c r="F58" s="89">
        <v>5152.259</v>
      </c>
      <c r="G58" s="63">
        <v>6.2354011871113287E-2</v>
      </c>
      <c r="H58" s="89">
        <v>15565.75</v>
      </c>
      <c r="I58" s="63">
        <v>0.18838085590859885</v>
      </c>
      <c r="J58" s="89">
        <v>19854.66</v>
      </c>
      <c r="K58" s="63">
        <v>0.24028638803618338</v>
      </c>
      <c r="L58" s="89">
        <v>14531.13</v>
      </c>
      <c r="M58" s="63">
        <v>0.17585960886684662</v>
      </c>
      <c r="N58" s="89">
        <v>11240.68</v>
      </c>
      <c r="O58" s="63">
        <v>0.13603770582173483</v>
      </c>
      <c r="P58" s="89">
        <v>396.6524</v>
      </c>
      <c r="Q58" s="63">
        <v>4.8003930816182911E-3</v>
      </c>
      <c r="R58" s="89">
        <v>0</v>
      </c>
      <c r="S58" s="63">
        <v>0</v>
      </c>
      <c r="T58" s="89">
        <v>40071.49</v>
      </c>
      <c r="U58" s="63">
        <v>0.48495585395710838</v>
      </c>
      <c r="V58" s="16">
        <v>82629.149999999994</v>
      </c>
      <c r="Y58" s="21"/>
      <c r="Z58" s="21"/>
      <c r="AA58" s="21"/>
      <c r="AB58" s="21"/>
      <c r="AC58" s="21"/>
      <c r="AD58" s="21"/>
      <c r="AE58" s="21"/>
      <c r="AG58" s="21"/>
      <c r="AH58" s="21"/>
    </row>
    <row r="59" spans="1:34" ht="16">
      <c r="A59" s="93" t="s">
        <v>229</v>
      </c>
      <c r="B59" s="92">
        <v>101413.2</v>
      </c>
      <c r="C59" s="86">
        <v>0.37294191542160487</v>
      </c>
      <c r="D59" s="92">
        <v>30009.16</v>
      </c>
      <c r="E59" s="86">
        <v>0.11035716859928894</v>
      </c>
      <c r="F59" s="92">
        <v>16498.25</v>
      </c>
      <c r="G59" s="86">
        <v>6.0671480202818699E-2</v>
      </c>
      <c r="H59" s="92">
        <v>19822.38</v>
      </c>
      <c r="I59" s="86">
        <v>7.2895800205642985E-2</v>
      </c>
      <c r="J59" s="92">
        <v>33048.160000000003</v>
      </c>
      <c r="K59" s="86">
        <v>0.12153293744364312</v>
      </c>
      <c r="L59" s="92">
        <v>23221.34</v>
      </c>
      <c r="M59" s="86">
        <v>8.5395303749968746E-2</v>
      </c>
      <c r="N59" s="92">
        <v>36504.32</v>
      </c>
      <c r="O59" s="86">
        <v>0.13424279109586523</v>
      </c>
      <c r="P59" s="92">
        <v>7705.9390000000003</v>
      </c>
      <c r="Q59" s="86">
        <v>2.8338201050573761E-2</v>
      </c>
      <c r="R59" s="92">
        <v>9451.9220000000005</v>
      </c>
      <c r="S59" s="86">
        <v>3.475896525398673E-2</v>
      </c>
      <c r="T59" s="92">
        <v>146489.70000000001</v>
      </c>
      <c r="U59" s="86">
        <v>0.53870846504731418</v>
      </c>
      <c r="V59" s="91">
        <v>271927.59999999998</v>
      </c>
      <c r="Y59" s="21"/>
      <c r="Z59" s="21"/>
      <c r="AA59" s="21"/>
      <c r="AB59" s="21"/>
      <c r="AC59" s="21"/>
      <c r="AD59" s="21"/>
      <c r="AH59" s="21"/>
    </row>
    <row r="60" spans="1:34">
      <c r="A60" s="90" t="s">
        <v>226</v>
      </c>
      <c r="B60" s="89">
        <v>65720.55</v>
      </c>
      <c r="C60" s="63">
        <v>0.30750354781822631</v>
      </c>
      <c r="D60" s="89">
        <v>11011.23</v>
      </c>
      <c r="E60" s="63">
        <v>5.1521058342367615E-2</v>
      </c>
      <c r="F60" s="89">
        <v>10133.25</v>
      </c>
      <c r="G60" s="63">
        <v>4.7413028739550139E-2</v>
      </c>
      <c r="H60" s="89">
        <v>30268.080000000002</v>
      </c>
      <c r="I60" s="63">
        <v>0.14162300811003409</v>
      </c>
      <c r="J60" s="89">
        <v>48934.04</v>
      </c>
      <c r="K60" s="63">
        <v>0.22896020969208261</v>
      </c>
      <c r="L60" s="89">
        <v>36331.379999999997</v>
      </c>
      <c r="M60" s="63">
        <v>0.16999292073989264</v>
      </c>
      <c r="N60" s="89">
        <v>34608.5</v>
      </c>
      <c r="O60" s="63">
        <v>0.16193164139172733</v>
      </c>
      <c r="P60" s="89">
        <v>3855.444</v>
      </c>
      <c r="Q60" s="63">
        <v>1.8039452019413923E-2</v>
      </c>
      <c r="R60" s="89">
        <v>20153.560000000001</v>
      </c>
      <c r="S60" s="63">
        <v>9.4297616212394658E-2</v>
      </c>
      <c r="T60" s="89">
        <v>124203.4</v>
      </c>
      <c r="U60" s="63">
        <v>0.58114221732907423</v>
      </c>
      <c r="V60" s="16">
        <v>213722.9</v>
      </c>
      <c r="Y60" s="21"/>
      <c r="Z60" s="21"/>
      <c r="AA60" s="21"/>
      <c r="AB60" s="21"/>
      <c r="AC60" s="21"/>
      <c r="AD60" s="21"/>
      <c r="AE60" s="21"/>
      <c r="AF60" s="21"/>
      <c r="AG60" s="21"/>
      <c r="AH60" s="21"/>
    </row>
    <row r="61" spans="1:34">
      <c r="A61" s="88" t="s">
        <v>266</v>
      </c>
      <c r="B61" s="87">
        <v>1051193</v>
      </c>
      <c r="C61" s="86">
        <v>0.55435482045629314</v>
      </c>
      <c r="D61" s="87">
        <v>254491</v>
      </c>
      <c r="E61" s="86">
        <v>0.13420781208849611</v>
      </c>
      <c r="F61" s="87">
        <v>178050.2</v>
      </c>
      <c r="G61" s="86">
        <v>9.3896160508305418E-2</v>
      </c>
      <c r="H61" s="87">
        <v>166471.1</v>
      </c>
      <c r="I61" s="86">
        <v>8.7789831887828046E-2</v>
      </c>
      <c r="J61" s="87">
        <v>421379.9</v>
      </c>
      <c r="K61" s="86">
        <v>0.22221797406222338</v>
      </c>
      <c r="L61" s="87">
        <v>160587.29999999999</v>
      </c>
      <c r="M61" s="86">
        <v>8.4686964105602752E-2</v>
      </c>
      <c r="N61" s="87">
        <v>291621.59999999998</v>
      </c>
      <c r="O61" s="86">
        <v>0.15378892335582231</v>
      </c>
      <c r="P61" s="87">
        <v>2968.2350000000001</v>
      </c>
      <c r="Q61" s="86">
        <v>1.5653218585902735E-3</v>
      </c>
      <c r="R61" s="87">
        <v>15725.22</v>
      </c>
      <c r="S61" s="86">
        <v>8.2928173130297766E-3</v>
      </c>
      <c r="T61" s="87">
        <v>601695.5</v>
      </c>
      <c r="U61" s="86">
        <v>0.31730881091470314</v>
      </c>
      <c r="V61" s="85">
        <v>1896245.8</v>
      </c>
      <c r="Y61" s="21"/>
      <c r="Z61" s="21"/>
      <c r="AA61" s="21"/>
      <c r="AH61" s="21"/>
    </row>
    <row r="62" spans="1:34">
      <c r="A62" s="90" t="s">
        <v>228</v>
      </c>
      <c r="B62" s="89">
        <v>87196.77</v>
      </c>
      <c r="C62" s="63">
        <v>0.56735597766148282</v>
      </c>
      <c r="D62" s="89">
        <v>47792.92</v>
      </c>
      <c r="E62" s="63">
        <v>0.31097022116641515</v>
      </c>
      <c r="F62" s="89">
        <v>17178.66</v>
      </c>
      <c r="G62" s="63">
        <v>0.1117749595451094</v>
      </c>
      <c r="H62" s="89">
        <v>28868.53</v>
      </c>
      <c r="I62" s="63">
        <v>0.18783646529338008</v>
      </c>
      <c r="J62" s="89">
        <v>46978.31</v>
      </c>
      <c r="K62" s="63">
        <v>0.30566986597019835</v>
      </c>
      <c r="L62" s="89">
        <v>32040.48</v>
      </c>
      <c r="M62" s="63">
        <v>0.20847512878221505</v>
      </c>
      <c r="N62" s="89">
        <v>30416.47</v>
      </c>
      <c r="O62" s="63">
        <v>0.19790831786385163</v>
      </c>
      <c r="P62" s="89">
        <v>26301.919999999998</v>
      </c>
      <c r="Q62" s="63">
        <v>0.17113651728124915</v>
      </c>
      <c r="R62" s="89">
        <v>22053.73</v>
      </c>
      <c r="S62" s="63">
        <v>0.14349517241558801</v>
      </c>
      <c r="T62" s="89">
        <v>33955.22</v>
      </c>
      <c r="U62" s="63">
        <v>0.22093360843309603</v>
      </c>
      <c r="V62" s="16">
        <v>153689.70000000001</v>
      </c>
      <c r="Y62" s="21"/>
      <c r="Z62" s="21"/>
      <c r="AA62" s="21"/>
      <c r="AB62" s="21"/>
      <c r="AC62" s="21"/>
      <c r="AD62" s="21"/>
      <c r="AE62" s="21"/>
      <c r="AH62" s="21"/>
    </row>
    <row r="63" spans="1:34" ht="16">
      <c r="A63" s="93" t="s">
        <v>217</v>
      </c>
      <c r="B63" s="92">
        <v>100670.2</v>
      </c>
      <c r="C63" s="86">
        <v>0.62748160785064133</v>
      </c>
      <c r="D63" s="92">
        <v>32859.83</v>
      </c>
      <c r="E63" s="86">
        <v>0.20481670804367869</v>
      </c>
      <c r="F63" s="92">
        <v>11360.11</v>
      </c>
      <c r="G63" s="86">
        <v>7.0808045361588134E-2</v>
      </c>
      <c r="H63" s="92">
        <v>5805.58</v>
      </c>
      <c r="I63" s="86">
        <v>3.6186425306650095E-2</v>
      </c>
      <c r="J63" s="92">
        <v>26122.46</v>
      </c>
      <c r="K63" s="86">
        <v>0.16282239631801729</v>
      </c>
      <c r="L63" s="92">
        <v>7296.2169999999996</v>
      </c>
      <c r="M63" s="86">
        <v>4.547762867648205E-2</v>
      </c>
      <c r="N63" s="92">
        <v>21316.400000000001</v>
      </c>
      <c r="O63" s="86">
        <v>0.13286602138058148</v>
      </c>
      <c r="P63" s="92">
        <v>328.04410000000001</v>
      </c>
      <c r="Q63" s="86">
        <v>2.0447127284332067E-3</v>
      </c>
      <c r="R63" s="92">
        <v>2384.9290000000001</v>
      </c>
      <c r="S63" s="86">
        <v>1.4865363171322024E-2</v>
      </c>
      <c r="T63" s="92">
        <v>52022.38</v>
      </c>
      <c r="U63" s="86">
        <v>0.32425769141828514</v>
      </c>
      <c r="V63" s="91">
        <v>160435.29999999999</v>
      </c>
      <c r="Y63" s="21"/>
      <c r="Z63" s="21"/>
      <c r="AA63" s="21"/>
      <c r="AB63" s="21"/>
      <c r="AC63" s="21"/>
      <c r="AH63" s="21"/>
    </row>
    <row r="64" spans="1:34">
      <c r="A64" s="90" t="s">
        <v>218</v>
      </c>
      <c r="B64" s="89">
        <v>108738.2</v>
      </c>
      <c r="C64" s="63">
        <v>0.58885818972659931</v>
      </c>
      <c r="D64" s="89">
        <v>50812.59</v>
      </c>
      <c r="E64" s="63">
        <v>0.27516925756284272</v>
      </c>
      <c r="F64" s="89">
        <v>41633.43</v>
      </c>
      <c r="G64" s="63">
        <v>0.22546065892123554</v>
      </c>
      <c r="H64" s="89">
        <v>28845.86</v>
      </c>
      <c r="I64" s="63">
        <v>0.15621116498808077</v>
      </c>
      <c r="J64" s="89">
        <v>58532.03</v>
      </c>
      <c r="K64" s="63">
        <v>0.31697292420532069</v>
      </c>
      <c r="L64" s="89">
        <v>54573.919999999998</v>
      </c>
      <c r="M64" s="63">
        <v>0.2955382720836307</v>
      </c>
      <c r="N64" s="89">
        <v>62157.8</v>
      </c>
      <c r="O64" s="63">
        <v>0.33660783041643155</v>
      </c>
      <c r="P64" s="89">
        <v>31016.57</v>
      </c>
      <c r="Q64" s="63">
        <v>0.1679663748501295</v>
      </c>
      <c r="R64" s="89">
        <v>16069.29</v>
      </c>
      <c r="S64" s="63">
        <v>8.7021240185985671E-2</v>
      </c>
      <c r="T64" s="89">
        <v>51017.54</v>
      </c>
      <c r="U64" s="63">
        <v>0.27627913878199539</v>
      </c>
      <c r="V64" s="16">
        <v>184659.4</v>
      </c>
      <c r="Y64" s="21"/>
      <c r="Z64" s="21"/>
      <c r="AA64" s="21"/>
      <c r="AB64" s="21"/>
      <c r="AC64" s="21"/>
      <c r="AD64" s="21"/>
      <c r="AE64" s="21"/>
      <c r="AF64" s="21"/>
      <c r="AH64" s="21"/>
    </row>
    <row r="65" spans="1:34">
      <c r="A65" s="88" t="s">
        <v>263</v>
      </c>
      <c r="B65" s="87">
        <v>76907.56</v>
      </c>
      <c r="C65" s="86">
        <v>0.24202797618729174</v>
      </c>
      <c r="D65" s="87">
        <v>29079.63</v>
      </c>
      <c r="E65" s="86">
        <v>9.1513552077003291E-2</v>
      </c>
      <c r="F65" s="87">
        <v>19109.36</v>
      </c>
      <c r="G65" s="86">
        <v>6.0137127312768546E-2</v>
      </c>
      <c r="H65" s="87">
        <v>17907.84</v>
      </c>
      <c r="I65" s="86">
        <v>5.635594567147665E-2</v>
      </c>
      <c r="J65" s="87">
        <v>29389.93</v>
      </c>
      <c r="K65" s="86">
        <v>9.2490065712475741E-2</v>
      </c>
      <c r="L65" s="87">
        <v>28753.55</v>
      </c>
      <c r="M65" s="86">
        <v>9.0487378805153909E-2</v>
      </c>
      <c r="N65" s="87">
        <v>37925.47</v>
      </c>
      <c r="O65" s="86">
        <v>0.11935139731454031</v>
      </c>
      <c r="P65" s="87">
        <v>514.70979999999997</v>
      </c>
      <c r="Q65" s="86">
        <v>1.6197909700654356E-3</v>
      </c>
      <c r="R65" s="87">
        <v>14866.52</v>
      </c>
      <c r="S65" s="86">
        <v>4.6784916184415375E-2</v>
      </c>
      <c r="T65" s="87">
        <v>193514.8</v>
      </c>
      <c r="U65" s="86">
        <v>0.6089907859030832</v>
      </c>
      <c r="V65" s="85">
        <v>317763.09999999998</v>
      </c>
      <c r="Y65" s="21"/>
      <c r="Z65" s="21"/>
      <c r="AA65" s="21"/>
      <c r="AB65" s="21"/>
      <c r="AC65" s="21"/>
      <c r="AD65" s="21"/>
      <c r="AE65" s="21"/>
      <c r="AF65" s="21"/>
      <c r="AG65" s="21"/>
      <c r="AH65" s="21"/>
    </row>
    <row r="66" spans="1:34">
      <c r="A66" s="90" t="s">
        <v>209</v>
      </c>
      <c r="B66" s="89">
        <v>52869.22</v>
      </c>
      <c r="C66" s="63">
        <v>0.42332964285648517</v>
      </c>
      <c r="D66" s="89">
        <v>19176.419999999998</v>
      </c>
      <c r="E66" s="63">
        <v>0.15354769807207214</v>
      </c>
      <c r="F66" s="89">
        <v>6146.17</v>
      </c>
      <c r="G66" s="63">
        <v>4.9213057257800348E-2</v>
      </c>
      <c r="H66" s="89">
        <v>8665.3580000000002</v>
      </c>
      <c r="I66" s="63">
        <v>6.9384471860254163E-2</v>
      </c>
      <c r="J66" s="89">
        <v>12847.59</v>
      </c>
      <c r="K66" s="63">
        <v>0.10287206216143438</v>
      </c>
      <c r="L66" s="89">
        <v>17346.64</v>
      </c>
      <c r="M66" s="63">
        <v>0.1388964489349383</v>
      </c>
      <c r="N66" s="89">
        <v>17167.02</v>
      </c>
      <c r="O66" s="63">
        <v>0.13745821189550628</v>
      </c>
      <c r="P66" s="89">
        <v>2141.404</v>
      </c>
      <c r="Q66" s="63">
        <v>1.714645668181692E-2</v>
      </c>
      <c r="R66" s="89">
        <v>3022.9059999999999</v>
      </c>
      <c r="S66" s="63">
        <v>2.4204739872627706E-2</v>
      </c>
      <c r="T66" s="89">
        <v>57413.63</v>
      </c>
      <c r="U66" s="63">
        <v>0.45971723212474819</v>
      </c>
      <c r="V66" s="16">
        <v>124889.01</v>
      </c>
      <c r="Y66" s="21"/>
      <c r="Z66" s="21"/>
      <c r="AA66" s="21"/>
      <c r="AB66" s="21"/>
      <c r="AC66" s="21"/>
      <c r="AD66" s="21"/>
      <c r="AE66" s="21"/>
      <c r="AF66" s="21"/>
      <c r="AG66" s="21"/>
      <c r="AH66" s="21"/>
    </row>
    <row r="67" spans="1:34" ht="16">
      <c r="A67" s="93" t="s">
        <v>210</v>
      </c>
      <c r="B67" s="92">
        <v>4852.5770000000002</v>
      </c>
      <c r="C67" s="86">
        <v>0.1145021753298389</v>
      </c>
      <c r="D67" s="92">
        <v>2707.5050000000001</v>
      </c>
      <c r="E67" s="86">
        <v>6.3886716731422391E-2</v>
      </c>
      <c r="F67" s="92">
        <v>184.91300000000001</v>
      </c>
      <c r="G67" s="86">
        <v>4.3632364302032718E-3</v>
      </c>
      <c r="H67" s="92">
        <v>547.01589999999999</v>
      </c>
      <c r="I67" s="86">
        <v>1.2907473800005568E-2</v>
      </c>
      <c r="J67" s="92">
        <v>2059.413</v>
      </c>
      <c r="K67" s="86">
        <v>4.8594235269744206E-2</v>
      </c>
      <c r="L67" s="92">
        <v>4992.2740000000003</v>
      </c>
      <c r="M67" s="86">
        <v>0.11779848786378788</v>
      </c>
      <c r="N67" s="92">
        <v>3959.2710000000002</v>
      </c>
      <c r="O67" s="86">
        <v>9.3423585492893077E-2</v>
      </c>
      <c r="P67" s="92">
        <v>0</v>
      </c>
      <c r="Q67" s="86">
        <v>0</v>
      </c>
      <c r="R67" s="92">
        <v>98.633430000000004</v>
      </c>
      <c r="S67" s="86">
        <v>2.3273700335395796E-3</v>
      </c>
      <c r="T67" s="92">
        <v>32022.63</v>
      </c>
      <c r="U67" s="86">
        <v>0.75561104847641969</v>
      </c>
      <c r="V67" s="91">
        <v>42379.78</v>
      </c>
      <c r="Y67" s="21"/>
      <c r="Z67" s="21"/>
      <c r="AA67" s="21"/>
      <c r="AB67" s="21"/>
      <c r="AC67" s="21"/>
      <c r="AD67" s="21"/>
      <c r="AE67" s="21"/>
      <c r="AH67" s="21"/>
    </row>
    <row r="68" spans="1:34">
      <c r="A68" s="90" t="s">
        <v>219</v>
      </c>
      <c r="B68" s="89">
        <v>41226.83</v>
      </c>
      <c r="C68" s="63">
        <v>0.39698592965211227</v>
      </c>
      <c r="D68" s="89">
        <v>10918.73</v>
      </c>
      <c r="E68" s="63">
        <v>0.10513983684097</v>
      </c>
      <c r="F68" s="89">
        <v>3661.886</v>
      </c>
      <c r="G68" s="63">
        <v>3.5261435768650047E-2</v>
      </c>
      <c r="H68" s="89">
        <v>13228.34</v>
      </c>
      <c r="I68" s="63">
        <v>0.12737978769297137</v>
      </c>
      <c r="J68" s="89">
        <v>20322.240000000002</v>
      </c>
      <c r="K68" s="63">
        <v>0.19568915046374757</v>
      </c>
      <c r="L68" s="89">
        <v>10165.370000000001</v>
      </c>
      <c r="M68" s="63">
        <v>9.7885499799710354E-2</v>
      </c>
      <c r="N68" s="89">
        <v>20281.64</v>
      </c>
      <c r="O68" s="63">
        <v>0.19529820047453239</v>
      </c>
      <c r="P68" s="89">
        <v>1830.826</v>
      </c>
      <c r="Q68" s="63">
        <v>1.7629591255045759E-2</v>
      </c>
      <c r="R68" s="89">
        <v>853.0077</v>
      </c>
      <c r="S68" s="63">
        <v>8.2138756432379133E-3</v>
      </c>
      <c r="T68" s="89">
        <v>45801.03</v>
      </c>
      <c r="U68" s="63">
        <v>0.44103231981634977</v>
      </c>
      <c r="V68" s="16">
        <v>103849.60000000001</v>
      </c>
      <c r="Y68" s="21"/>
      <c r="Z68" s="21"/>
      <c r="AA68" s="21"/>
      <c r="AB68" s="21"/>
      <c r="AC68" s="21"/>
      <c r="AD68" s="21"/>
      <c r="AE68" s="21"/>
      <c r="AF68" s="21"/>
      <c r="AG68" s="21"/>
      <c r="AH68" s="21"/>
    </row>
    <row r="69" spans="1:34">
      <c r="A69" s="88" t="s">
        <v>227</v>
      </c>
      <c r="B69" s="87">
        <v>159270.1</v>
      </c>
      <c r="C69" s="86">
        <v>0.77437768797912987</v>
      </c>
      <c r="D69" s="87">
        <v>64262.34</v>
      </c>
      <c r="E69" s="86">
        <v>0.31244610428026826</v>
      </c>
      <c r="F69" s="87">
        <v>14685.96</v>
      </c>
      <c r="G69" s="86">
        <v>7.1403733347024836E-2</v>
      </c>
      <c r="H69" s="87">
        <v>18642.560000000001</v>
      </c>
      <c r="I69" s="86">
        <v>9.0640883071035974E-2</v>
      </c>
      <c r="J69" s="87">
        <v>65549.289999999994</v>
      </c>
      <c r="K69" s="86">
        <v>0.31870330739337444</v>
      </c>
      <c r="L69" s="87">
        <v>29324.28</v>
      </c>
      <c r="M69" s="86">
        <v>0.14257583908123769</v>
      </c>
      <c r="N69" s="87">
        <v>36074.06</v>
      </c>
      <c r="O69" s="86">
        <v>0.17539354328791409</v>
      </c>
      <c r="P69" s="87">
        <v>1104.913</v>
      </c>
      <c r="Q69" s="86">
        <v>5.3721318336466435E-3</v>
      </c>
      <c r="R69" s="87">
        <v>4455.6819999999998</v>
      </c>
      <c r="S69" s="86">
        <v>2.166370665636692E-2</v>
      </c>
      <c r="T69" s="87">
        <v>38969.949999999997</v>
      </c>
      <c r="U69" s="86">
        <v>0.18947347795764735</v>
      </c>
      <c r="V69" s="85">
        <v>205674.96</v>
      </c>
      <c r="Y69" s="22"/>
      <c r="Z69" s="21"/>
      <c r="AA69" s="21"/>
      <c r="AB69" s="21"/>
      <c r="AC69" s="21"/>
      <c r="AD69" s="21"/>
      <c r="AE69" s="21"/>
      <c r="AH69" s="22"/>
    </row>
    <row r="70" spans="1:34">
      <c r="A70" s="90" t="s">
        <v>220</v>
      </c>
      <c r="B70" s="89">
        <v>41593.75</v>
      </c>
      <c r="C70" s="63">
        <v>0.35977360266203273</v>
      </c>
      <c r="D70" s="89">
        <v>19134.580000000002</v>
      </c>
      <c r="E70" s="63">
        <v>0.16550844254304745</v>
      </c>
      <c r="F70" s="89">
        <v>383.62819999999999</v>
      </c>
      <c r="G70" s="63">
        <v>3.318270163107458E-3</v>
      </c>
      <c r="H70" s="89">
        <v>4496.7690000000002</v>
      </c>
      <c r="I70" s="63">
        <v>3.8895718310297735E-2</v>
      </c>
      <c r="J70" s="89">
        <v>8178.36</v>
      </c>
      <c r="K70" s="63">
        <v>7.074038866577459E-2</v>
      </c>
      <c r="L70" s="89">
        <v>14136.66</v>
      </c>
      <c r="M70" s="63">
        <v>0.12227791670162588</v>
      </c>
      <c r="N70" s="89">
        <v>15135.83</v>
      </c>
      <c r="O70" s="63">
        <v>0.13092044089268401</v>
      </c>
      <c r="P70" s="89">
        <v>161.709</v>
      </c>
      <c r="Q70" s="63">
        <v>1.3987348943741466E-3</v>
      </c>
      <c r="R70" s="89">
        <v>221.3348</v>
      </c>
      <c r="S70" s="63">
        <v>1.9144803820401019E-3</v>
      </c>
      <c r="T70" s="89">
        <v>63407.76</v>
      </c>
      <c r="U70" s="63">
        <v>0.5484583201064952</v>
      </c>
      <c r="V70" s="16">
        <v>115610.9</v>
      </c>
      <c r="Y70" s="21"/>
      <c r="Z70" s="21"/>
      <c r="AA70" s="21"/>
      <c r="AB70" s="21"/>
      <c r="AC70" s="21"/>
      <c r="AD70" s="21"/>
      <c r="AH70" s="21"/>
    </row>
    <row r="71" spans="1:34" ht="16">
      <c r="A71" s="93" t="s">
        <v>221</v>
      </c>
      <c r="B71" s="92">
        <v>31699.599999999999</v>
      </c>
      <c r="C71" s="86">
        <v>0.32552230816096778</v>
      </c>
      <c r="D71" s="92">
        <v>7429.8119999999999</v>
      </c>
      <c r="E71" s="86">
        <v>7.6296532178388887E-2</v>
      </c>
      <c r="F71" s="92">
        <v>4729.973</v>
      </c>
      <c r="G71" s="86">
        <v>4.8571960797582851E-2</v>
      </c>
      <c r="H71" s="92">
        <v>2735.4949999999999</v>
      </c>
      <c r="I71" s="86">
        <v>2.8090721850205887E-2</v>
      </c>
      <c r="J71" s="92">
        <v>4398.5389999999998</v>
      </c>
      <c r="K71" s="86">
        <v>4.5168474296711475E-2</v>
      </c>
      <c r="L71" s="92">
        <v>17887.150000000001</v>
      </c>
      <c r="M71" s="86">
        <v>0.18368264439997525</v>
      </c>
      <c r="N71" s="92">
        <v>12052.78</v>
      </c>
      <c r="O71" s="86">
        <v>0.12376966161580429</v>
      </c>
      <c r="P71" s="92">
        <v>668.51030000000003</v>
      </c>
      <c r="Q71" s="86">
        <v>6.8649136230545822E-3</v>
      </c>
      <c r="R71" s="92">
        <v>1009.551</v>
      </c>
      <c r="S71" s="86">
        <v>1.0367051058253517E-2</v>
      </c>
      <c r="T71" s="92">
        <v>55293.94</v>
      </c>
      <c r="U71" s="86">
        <v>0.56781192747271458</v>
      </c>
      <c r="V71" s="91">
        <v>97380.73</v>
      </c>
      <c r="Y71" s="21"/>
      <c r="Z71" s="21"/>
      <c r="AA71" s="21"/>
      <c r="AB71" s="21"/>
      <c r="AH71" s="21"/>
    </row>
    <row r="72" spans="1:34">
      <c r="A72" s="90" t="s">
        <v>222</v>
      </c>
      <c r="B72" s="89">
        <v>76067.94</v>
      </c>
      <c r="C72" s="63">
        <v>0.42436668238024444</v>
      </c>
      <c r="D72" s="89">
        <v>21059.42</v>
      </c>
      <c r="E72" s="63">
        <v>0.11748597632921524</v>
      </c>
      <c r="F72" s="89">
        <v>10139.91</v>
      </c>
      <c r="G72" s="63">
        <v>5.6568377773004816E-2</v>
      </c>
      <c r="H72" s="89">
        <v>8720.17</v>
      </c>
      <c r="I72" s="63">
        <v>4.8647953562193688E-2</v>
      </c>
      <c r="J72" s="89">
        <v>18198.23</v>
      </c>
      <c r="K72" s="63">
        <v>0.10152401248532082</v>
      </c>
      <c r="L72" s="89">
        <v>16866.12</v>
      </c>
      <c r="M72" s="63">
        <v>9.4092457203745594E-2</v>
      </c>
      <c r="N72" s="89">
        <v>29980.240000000002</v>
      </c>
      <c r="O72" s="63">
        <v>0.16725331310093974</v>
      </c>
      <c r="P72" s="89">
        <v>0</v>
      </c>
      <c r="Q72" s="63">
        <v>0</v>
      </c>
      <c r="R72" s="89">
        <v>2563.877</v>
      </c>
      <c r="S72" s="63">
        <v>1.4303318540255117E-2</v>
      </c>
      <c r="T72" s="89">
        <v>78237.289999999994</v>
      </c>
      <c r="U72" s="63">
        <v>0.43646901961221862</v>
      </c>
      <c r="V72" s="16">
        <v>179250.5</v>
      </c>
      <c r="Y72" s="22"/>
      <c r="Z72" s="21"/>
      <c r="AA72" s="21"/>
      <c r="AB72" s="21"/>
      <c r="AC72" s="21"/>
      <c r="AD72" s="21"/>
      <c r="AE72" s="21"/>
      <c r="AF72" s="21"/>
      <c r="AG72" s="21"/>
      <c r="AH72" s="21"/>
    </row>
    <row r="73" spans="1:34">
      <c r="A73" s="88" t="s">
        <v>223</v>
      </c>
      <c r="B73" s="87">
        <v>67971.429999999993</v>
      </c>
      <c r="C73" s="86">
        <v>0.27812563550800334</v>
      </c>
      <c r="D73" s="87">
        <v>34238.379999999997</v>
      </c>
      <c r="E73" s="86">
        <v>0.14009667291484837</v>
      </c>
      <c r="F73" s="87">
        <v>14745.92</v>
      </c>
      <c r="G73" s="86">
        <v>6.0337385444887315E-2</v>
      </c>
      <c r="H73" s="87">
        <v>17509.61</v>
      </c>
      <c r="I73" s="86">
        <v>7.1645857807424246E-2</v>
      </c>
      <c r="J73" s="87">
        <v>29047.57</v>
      </c>
      <c r="K73" s="86">
        <v>0.11885690600025942</v>
      </c>
      <c r="L73" s="87">
        <v>36954.51</v>
      </c>
      <c r="M73" s="86">
        <v>0.1512105391726622</v>
      </c>
      <c r="N73" s="87">
        <v>34211.58</v>
      </c>
      <c r="O73" s="86">
        <v>0.13998701262034502</v>
      </c>
      <c r="P73" s="87">
        <v>11726.17</v>
      </c>
      <c r="Q73" s="86">
        <v>4.7981166253599251E-2</v>
      </c>
      <c r="R73" s="87">
        <v>14180.17</v>
      </c>
      <c r="S73" s="86">
        <v>5.8022448444317323E-2</v>
      </c>
      <c r="T73" s="87">
        <v>125567.7</v>
      </c>
      <c r="U73" s="86">
        <v>0.51379817022796659</v>
      </c>
      <c r="V73" s="85">
        <v>244391.1</v>
      </c>
      <c r="Y73" s="21"/>
      <c r="Z73" s="21"/>
      <c r="AA73" s="21"/>
      <c r="AB73" s="21"/>
      <c r="AC73" s="21"/>
      <c r="AD73" s="21"/>
      <c r="AE73" s="21"/>
      <c r="AF73" s="21"/>
      <c r="AG73" s="21"/>
    </row>
    <row r="74" spans="1:34">
      <c r="A74" s="120" t="s">
        <v>261</v>
      </c>
      <c r="B74" s="81">
        <v>4678267</v>
      </c>
      <c r="C74" s="80">
        <v>0.38710385557597154</v>
      </c>
      <c r="D74" s="81">
        <v>2064485</v>
      </c>
      <c r="E74" s="80">
        <v>0.17082609933951176</v>
      </c>
      <c r="F74" s="81">
        <v>1217549</v>
      </c>
      <c r="G74" s="80">
        <v>0.10074626186420496</v>
      </c>
      <c r="H74" s="81">
        <v>1286143</v>
      </c>
      <c r="I74" s="80">
        <v>0.10642208196369442</v>
      </c>
      <c r="J74" s="81">
        <v>2187122</v>
      </c>
      <c r="K74" s="80">
        <v>0.18097371501349324</v>
      </c>
      <c r="L74" s="81">
        <v>1805078</v>
      </c>
      <c r="M74" s="80">
        <v>0.14936143093486617</v>
      </c>
      <c r="N74" s="81">
        <v>2093367</v>
      </c>
      <c r="O74" s="80">
        <v>0.17321594445881452</v>
      </c>
      <c r="P74" s="81">
        <v>255627.4</v>
      </c>
      <c r="Q74" s="80">
        <v>2.1151924875356859E-2</v>
      </c>
      <c r="R74" s="81">
        <v>251295.9</v>
      </c>
      <c r="S74" s="80">
        <v>2.0793514303573051E-2</v>
      </c>
      <c r="T74" s="81">
        <v>5139972</v>
      </c>
      <c r="U74" s="80">
        <v>0.42530770021303566</v>
      </c>
      <c r="V74" s="119">
        <v>12085302</v>
      </c>
      <c r="Y74" s="21"/>
      <c r="Z74" s="22"/>
      <c r="AA74" s="21"/>
      <c r="AB74" s="21"/>
      <c r="AC74" s="21"/>
      <c r="AD74" s="21"/>
      <c r="AE74" s="21"/>
      <c r="AF74" s="21"/>
      <c r="AH74" s="21"/>
    </row>
    <row r="75" spans="1:34">
      <c r="A75" s="4" t="s">
        <v>30</v>
      </c>
      <c r="Y75" s="21"/>
      <c r="Z75" s="21"/>
      <c r="AA75" s="21"/>
      <c r="AB75" s="21"/>
      <c r="AC75" s="21"/>
      <c r="AD75" s="21"/>
      <c r="AE75" s="21"/>
      <c r="AH75" s="21"/>
    </row>
    <row r="76" spans="1:34">
      <c r="A76" s="4" t="s">
        <v>275</v>
      </c>
      <c r="AA76" s="21"/>
      <c r="AB76" s="21"/>
      <c r="AC76" s="21"/>
      <c r="AD76" s="21"/>
      <c r="AE76" s="21"/>
      <c r="AF76" s="21"/>
      <c r="AG76" s="21"/>
      <c r="AH76" s="22"/>
    </row>
    <row r="78" spans="1:34">
      <c r="B78" s="4"/>
      <c r="C78" s="4"/>
      <c r="D78" s="4"/>
      <c r="E78" s="4"/>
    </row>
    <row r="79" spans="1:34">
      <c r="B79" s="4"/>
      <c r="C79" s="4"/>
      <c r="D79" s="4"/>
      <c r="E79" s="4"/>
    </row>
    <row r="80" spans="1:34">
      <c r="B80" s="4"/>
      <c r="C80" s="4"/>
      <c r="D80" s="4"/>
      <c r="E80" s="4"/>
    </row>
    <row r="81" spans="2:24">
      <c r="B81" s="4"/>
      <c r="C81" s="4"/>
      <c r="D81" s="4"/>
      <c r="E81" s="4"/>
    </row>
    <row r="82" spans="2:24">
      <c r="B82" s="4"/>
      <c r="C82" s="4"/>
      <c r="D82" s="4"/>
      <c r="E82" s="4"/>
    </row>
    <row r="86" spans="2:24">
      <c r="X86" s="22"/>
    </row>
    <row r="87" spans="2:24">
      <c r="U87" s="21"/>
      <c r="V87" s="22"/>
      <c r="W87" s="21"/>
    </row>
    <row r="88" spans="2:24">
      <c r="N88" s="21"/>
      <c r="O88" s="21"/>
      <c r="P88" s="21"/>
      <c r="Q88" s="21"/>
      <c r="R88" s="21"/>
      <c r="S88" s="21"/>
      <c r="T88" s="21"/>
      <c r="U88" s="21"/>
      <c r="W88" s="21"/>
    </row>
    <row r="89" spans="2:24">
      <c r="L89" s="22"/>
      <c r="M89" s="21"/>
      <c r="N89" s="21"/>
      <c r="O89" s="21"/>
      <c r="P89" s="21"/>
      <c r="Q89" s="21"/>
      <c r="R89" s="21"/>
      <c r="S89" s="21"/>
      <c r="T89" s="21"/>
      <c r="U89" s="22"/>
      <c r="X89" s="22"/>
    </row>
    <row r="90" spans="2:24">
      <c r="U90" s="21"/>
      <c r="V90" s="22"/>
      <c r="W90" s="21"/>
    </row>
    <row r="91" spans="2:24">
      <c r="N91" s="21"/>
      <c r="O91" s="21"/>
      <c r="P91" s="21"/>
      <c r="Q91" s="21"/>
      <c r="R91" s="21"/>
      <c r="S91" s="21"/>
      <c r="T91" s="21"/>
      <c r="U91" s="22"/>
    </row>
  </sheetData>
  <mergeCells count="74">
    <mergeCell ref="A6:V6"/>
    <mergeCell ref="A11:A13"/>
    <mergeCell ref="B11:V11"/>
    <mergeCell ref="B12:C12"/>
    <mergeCell ref="D12:E12"/>
    <mergeCell ref="F12:G12"/>
    <mergeCell ref="H12:I12"/>
    <mergeCell ref="J12:K12"/>
    <mergeCell ref="T12:U12"/>
    <mergeCell ref="V12:V13"/>
    <mergeCell ref="J19:K19"/>
    <mergeCell ref="A26:A27"/>
    <mergeCell ref="B26:C26"/>
    <mergeCell ref="D26:E26"/>
    <mergeCell ref="F26:G26"/>
    <mergeCell ref="H26:I26"/>
    <mergeCell ref="J26:K26"/>
    <mergeCell ref="A19:A20"/>
    <mergeCell ref="B19:C19"/>
    <mergeCell ref="D19:E19"/>
    <mergeCell ref="F19:G19"/>
    <mergeCell ref="H19:I19"/>
    <mergeCell ref="A35:A36"/>
    <mergeCell ref="B35:C35"/>
    <mergeCell ref="D35:E35"/>
    <mergeCell ref="F35:G35"/>
    <mergeCell ref="H35:I35"/>
    <mergeCell ref="J35:K35"/>
    <mergeCell ref="T35:U35"/>
    <mergeCell ref="V35:V36"/>
    <mergeCell ref="R12:S12"/>
    <mergeCell ref="R19:S19"/>
    <mergeCell ref="R26:S26"/>
    <mergeCell ref="R35:S35"/>
    <mergeCell ref="T19:U19"/>
    <mergeCell ref="V19:V20"/>
    <mergeCell ref="T26:U26"/>
    <mergeCell ref="V26:V27"/>
    <mergeCell ref="L12:M12"/>
    <mergeCell ref="N12:O12"/>
    <mergeCell ref="P12:Q12"/>
    <mergeCell ref="L19:M19"/>
    <mergeCell ref="N19:O19"/>
    <mergeCell ref="P19:Q19"/>
    <mergeCell ref="L26:M26"/>
    <mergeCell ref="N26:O26"/>
    <mergeCell ref="P26:Q26"/>
    <mergeCell ref="L35:M35"/>
    <mergeCell ref="N35:O35"/>
    <mergeCell ref="P35:Q35"/>
    <mergeCell ref="N49:O49"/>
    <mergeCell ref="P49:Q49"/>
    <mergeCell ref="R49:S49"/>
    <mergeCell ref="A49:A50"/>
    <mergeCell ref="B49:C49"/>
    <mergeCell ref="D49:E49"/>
    <mergeCell ref="F49:G49"/>
    <mergeCell ref="H49:I49"/>
    <mergeCell ref="T49:U49"/>
    <mergeCell ref="V49:V50"/>
    <mergeCell ref="A43:A44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T43:U43"/>
    <mergeCell ref="V43:V44"/>
    <mergeCell ref="J49:K49"/>
    <mergeCell ref="L49:M49"/>
  </mergeCells>
  <pageMargins left="0.75" right="0.75" top="1" bottom="1" header="0" footer="0"/>
  <pageSetup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6:Y103"/>
  <sheetViews>
    <sheetView showGridLines="0" topLeftCell="A31" zoomScale="90" workbookViewId="0">
      <selection activeCell="A11" sqref="A11:A13"/>
    </sheetView>
  </sheetViews>
  <sheetFormatPr baseColWidth="10" defaultRowHeight="15"/>
  <cols>
    <col min="1" max="1" width="24" style="4" customWidth="1"/>
    <col min="2" max="2" width="19.5" style="5" customWidth="1"/>
    <col min="3" max="3" width="13.1640625" style="5" customWidth="1"/>
    <col min="4" max="4" width="14.1640625" style="5" customWidth="1"/>
    <col min="5" max="5" width="12.1640625" style="5" customWidth="1"/>
    <col min="6" max="6" width="12.83203125" style="4" customWidth="1"/>
    <col min="7" max="7" width="14.5" style="4" customWidth="1"/>
    <col min="8" max="8" width="13.1640625" style="4" customWidth="1"/>
    <col min="9" max="11" width="10.83203125" style="4"/>
    <col min="12" max="12" width="12.83203125" style="4" bestFit="1" customWidth="1"/>
    <col min="13" max="13" width="10.83203125" style="4"/>
    <col min="14" max="14" width="12.1640625" style="4" bestFit="1" customWidth="1"/>
    <col min="15" max="15" width="10.83203125" style="4"/>
    <col min="16" max="16" width="13.1640625" style="4" bestFit="1" customWidth="1"/>
    <col min="17" max="16384" width="10.83203125" style="4"/>
  </cols>
  <sheetData>
    <row r="6" spans="1:16" s="6" customFormat="1" ht="17">
      <c r="A6" s="440" t="s">
        <v>1</v>
      </c>
      <c r="B6" s="440"/>
      <c r="C6" s="440"/>
      <c r="D6" s="440"/>
      <c r="E6" s="440"/>
      <c r="F6" s="440"/>
      <c r="G6" s="440"/>
      <c r="H6" s="440"/>
      <c r="I6" s="440"/>
      <c r="J6" s="440"/>
      <c r="K6" s="440"/>
      <c r="L6" s="440"/>
      <c r="M6" s="440"/>
      <c r="N6" s="440"/>
      <c r="O6" s="440"/>
      <c r="P6" s="440"/>
    </row>
    <row r="7" spans="1:16" ht="15" customHeight="1">
      <c r="A7" s="106" t="s">
        <v>114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</row>
    <row r="8" spans="1:16" ht="15" customHeight="1">
      <c r="A8" s="106" t="s">
        <v>268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</row>
    <row r="9" spans="1:16" ht="15" customHeight="1">
      <c r="A9" s="106" t="s">
        <v>3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</row>
    <row r="10" spans="1:16" ht="15" customHeight="1">
      <c r="A10" s="107" t="s">
        <v>276</v>
      </c>
      <c r="B10" s="107"/>
      <c r="C10" s="107"/>
      <c r="D10" s="107"/>
      <c r="E10" s="107"/>
      <c r="F10" s="107"/>
      <c r="G10" s="107"/>
      <c r="H10" s="107"/>
      <c r="I10" s="106"/>
      <c r="J10" s="106"/>
      <c r="K10" s="106"/>
      <c r="L10" s="106"/>
      <c r="M10" s="106"/>
      <c r="N10" s="106"/>
      <c r="O10" s="106"/>
      <c r="P10" s="106"/>
    </row>
    <row r="11" spans="1:16">
      <c r="A11" s="441" t="s">
        <v>13</v>
      </c>
      <c r="B11" s="444"/>
      <c r="C11" s="444"/>
      <c r="D11" s="444"/>
      <c r="E11" s="444"/>
      <c r="F11" s="444"/>
      <c r="G11" s="444"/>
      <c r="H11" s="444"/>
      <c r="I11" s="444"/>
      <c r="J11" s="444"/>
      <c r="K11" s="444"/>
      <c r="L11" s="444"/>
      <c r="M11" s="444"/>
      <c r="N11" s="444"/>
      <c r="O11" s="444"/>
      <c r="P11" s="444"/>
    </row>
    <row r="12" spans="1:16" ht="20.25" customHeight="1">
      <c r="A12" s="442"/>
      <c r="B12" s="438" t="s">
        <v>115</v>
      </c>
      <c r="C12" s="439"/>
      <c r="D12" s="438" t="s">
        <v>116</v>
      </c>
      <c r="E12" s="439"/>
      <c r="F12" s="438" t="s">
        <v>117</v>
      </c>
      <c r="G12" s="439"/>
      <c r="H12" s="438" t="s">
        <v>118</v>
      </c>
      <c r="I12" s="439"/>
      <c r="J12" s="438" t="s">
        <v>119</v>
      </c>
      <c r="K12" s="439"/>
      <c r="L12" s="438" t="s">
        <v>120</v>
      </c>
      <c r="M12" s="439"/>
      <c r="N12" s="438" t="s">
        <v>113</v>
      </c>
      <c r="O12" s="439"/>
      <c r="P12" s="445" t="s">
        <v>11</v>
      </c>
    </row>
    <row r="13" spans="1:16" ht="17.25" customHeight="1">
      <c r="A13" s="443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11" t="s">
        <v>29</v>
      </c>
      <c r="M13" s="12" t="s">
        <v>12</v>
      </c>
      <c r="N13" s="11" t="s">
        <v>29</v>
      </c>
      <c r="O13" s="12" t="s">
        <v>12</v>
      </c>
      <c r="P13" s="435"/>
    </row>
    <row r="14" spans="1:16" s="121" customFormat="1" ht="32">
      <c r="A14" s="105" t="s">
        <v>3</v>
      </c>
      <c r="B14" s="139">
        <v>8387233.1292927461</v>
      </c>
      <c r="C14" s="146">
        <v>0.69513903203530081</v>
      </c>
      <c r="D14" s="139">
        <v>322835.6203858275</v>
      </c>
      <c r="E14" s="146">
        <v>2.67568144586013E-2</v>
      </c>
      <c r="F14" s="139">
        <v>3602236.2524468363</v>
      </c>
      <c r="G14" s="146">
        <v>0.29855555259849059</v>
      </c>
      <c r="H14" s="139">
        <v>644600.03906695324</v>
      </c>
      <c r="I14" s="146">
        <v>5.3424847062132866E-2</v>
      </c>
      <c r="J14" s="139">
        <v>125020.20798256528</v>
      </c>
      <c r="K14" s="146">
        <v>1.0361751607729642E-2</v>
      </c>
      <c r="L14" s="139">
        <v>5644442.6001032656</v>
      </c>
      <c r="M14" s="146">
        <v>0.46781486873317241</v>
      </c>
      <c r="N14" s="139">
        <v>1620092.4141250611</v>
      </c>
      <c r="O14" s="146">
        <v>0.13427425411955787</v>
      </c>
      <c r="P14" s="140">
        <v>12065547.671428731</v>
      </c>
    </row>
    <row r="15" spans="1:16" s="121" customFormat="1">
      <c r="A15" s="13" t="s">
        <v>4</v>
      </c>
      <c r="B15" s="130">
        <v>3026176.0581344664</v>
      </c>
      <c r="C15" s="129">
        <v>65.745967956095157</v>
      </c>
      <c r="D15" s="130">
        <v>222761.86437821499</v>
      </c>
      <c r="E15" s="129">
        <v>4.8396703020242331</v>
      </c>
      <c r="F15" s="130">
        <v>1529084.1715124031</v>
      </c>
      <c r="G15" s="129">
        <v>33.220512293789255</v>
      </c>
      <c r="H15" s="130">
        <v>215886.51855215672</v>
      </c>
      <c r="I15" s="129">
        <v>4.6902982041411514</v>
      </c>
      <c r="J15" s="130">
        <v>33057.134840449973</v>
      </c>
      <c r="K15" s="129">
        <v>0.71819130354244842</v>
      </c>
      <c r="L15" s="130">
        <v>2068499.4473424826</v>
      </c>
      <c r="M15" s="129">
        <v>44.939717904587461</v>
      </c>
      <c r="N15" s="130">
        <v>661027.66085346916</v>
      </c>
      <c r="O15" s="129">
        <v>14.361326827546264</v>
      </c>
      <c r="P15" s="136">
        <v>4602831.4012432406</v>
      </c>
    </row>
    <row r="16" spans="1:16" s="121" customFormat="1">
      <c r="A16" s="101" t="s">
        <v>5</v>
      </c>
      <c r="B16" s="135">
        <v>5361057.0711582797</v>
      </c>
      <c r="C16" s="134">
        <v>71.837878824046825</v>
      </c>
      <c r="D16" s="135">
        <v>100073.75600761248</v>
      </c>
      <c r="E16" s="134">
        <v>1.3409829931149868</v>
      </c>
      <c r="F16" s="135">
        <v>2073152.0809344333</v>
      </c>
      <c r="G16" s="134">
        <v>27.780127313923781</v>
      </c>
      <c r="H16" s="135">
        <v>428713.52051479655</v>
      </c>
      <c r="I16" s="134">
        <v>5.7447383096629592</v>
      </c>
      <c r="J16" s="135">
        <v>91963.073142115303</v>
      </c>
      <c r="K16" s="134">
        <v>1.2323002752968057</v>
      </c>
      <c r="L16" s="135">
        <v>3575943.1527607827</v>
      </c>
      <c r="M16" s="134">
        <v>47.917447525737174</v>
      </c>
      <c r="N16" s="135">
        <v>959064.75327159208</v>
      </c>
      <c r="O16" s="145">
        <v>12.851416542568808</v>
      </c>
      <c r="P16" s="133">
        <v>7462716.2701854901</v>
      </c>
    </row>
    <row r="17" spans="1:16">
      <c r="A17" s="4" t="s">
        <v>30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6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pans="1:16" s="20" customFormat="1" ht="44" customHeight="1">
      <c r="A19" s="436" t="s">
        <v>14</v>
      </c>
      <c r="B19" s="438" t="s">
        <v>115</v>
      </c>
      <c r="C19" s="439"/>
      <c r="D19" s="438" t="s">
        <v>116</v>
      </c>
      <c r="E19" s="439"/>
      <c r="F19" s="438" t="s">
        <v>117</v>
      </c>
      <c r="G19" s="439"/>
      <c r="H19" s="438" t="s">
        <v>118</v>
      </c>
      <c r="I19" s="439"/>
      <c r="J19" s="438" t="s">
        <v>119</v>
      </c>
      <c r="K19" s="439"/>
      <c r="L19" s="438" t="s">
        <v>120</v>
      </c>
      <c r="M19" s="439"/>
      <c r="N19" s="438" t="s">
        <v>113</v>
      </c>
      <c r="O19" s="439"/>
      <c r="P19" s="434" t="s">
        <v>11</v>
      </c>
    </row>
    <row r="20" spans="1:16">
      <c r="A20" s="437"/>
      <c r="B20" s="11" t="s">
        <v>29</v>
      </c>
      <c r="C20" s="12" t="s">
        <v>12</v>
      </c>
      <c r="D20" s="11" t="s">
        <v>29</v>
      </c>
      <c r="E20" s="12" t="s">
        <v>12</v>
      </c>
      <c r="F20" s="11" t="s">
        <v>29</v>
      </c>
      <c r="G20" s="12" t="s">
        <v>12</v>
      </c>
      <c r="H20" s="11" t="s">
        <v>29</v>
      </c>
      <c r="I20" s="12" t="s">
        <v>12</v>
      </c>
      <c r="J20" s="11" t="s">
        <v>29</v>
      </c>
      <c r="K20" s="12" t="s">
        <v>12</v>
      </c>
      <c r="L20" s="11" t="s">
        <v>29</v>
      </c>
      <c r="M20" s="12" t="s">
        <v>12</v>
      </c>
      <c r="N20" s="11" t="s">
        <v>29</v>
      </c>
      <c r="O20" s="12" t="s">
        <v>12</v>
      </c>
      <c r="P20" s="435"/>
    </row>
    <row r="21" spans="1:16" s="121" customFormat="1" ht="16">
      <c r="A21" s="97" t="s">
        <v>15</v>
      </c>
      <c r="B21" s="132">
        <v>385117.94845386106</v>
      </c>
      <c r="C21" s="138">
        <v>68.826294679395858</v>
      </c>
      <c r="D21" s="132">
        <v>29279.622404910628</v>
      </c>
      <c r="E21" s="138">
        <v>5.2327031960787762</v>
      </c>
      <c r="F21" s="132">
        <v>231114.78145310533</v>
      </c>
      <c r="G21" s="138">
        <v>41.303642473472799</v>
      </c>
      <c r="H21" s="132">
        <v>46819.236248970396</v>
      </c>
      <c r="I21" s="138">
        <v>8.3672925753600573</v>
      </c>
      <c r="J21" s="132">
        <v>969.51749025017216</v>
      </c>
      <c r="K21" s="138">
        <v>0.1732671685354624</v>
      </c>
      <c r="L21" s="132">
        <v>257040.26801798778</v>
      </c>
      <c r="M21" s="138">
        <v>45.936911800921685</v>
      </c>
      <c r="N21" s="132">
        <v>69431.270178790626</v>
      </c>
      <c r="O21" s="138">
        <v>12.408398726871345</v>
      </c>
      <c r="P21" s="137">
        <v>559550.60525603394</v>
      </c>
    </row>
    <row r="22" spans="1:16" s="121" customFormat="1">
      <c r="A22" s="13" t="s">
        <v>16</v>
      </c>
      <c r="B22" s="130">
        <v>4999941.4833410522</v>
      </c>
      <c r="C22" s="129">
        <v>70.360289125958019</v>
      </c>
      <c r="D22" s="130">
        <v>226128.44427889341</v>
      </c>
      <c r="E22" s="129">
        <v>3.1821297853338808</v>
      </c>
      <c r="F22" s="130">
        <v>2265959.4684152314</v>
      </c>
      <c r="G22" s="129">
        <v>31.887085854225116</v>
      </c>
      <c r="H22" s="130">
        <v>356467.54831748828</v>
      </c>
      <c r="I22" s="129">
        <v>5.0162906600419239</v>
      </c>
      <c r="J22" s="130">
        <v>75967.148409005124</v>
      </c>
      <c r="K22" s="129">
        <v>1.069026616399616</v>
      </c>
      <c r="L22" s="130">
        <v>3262444.2015749868</v>
      </c>
      <c r="M22" s="129">
        <v>45.909840754123017</v>
      </c>
      <c r="N22" s="130">
        <v>866878.52859088918</v>
      </c>
      <c r="O22" s="129">
        <v>12.198907549610528</v>
      </c>
      <c r="P22" s="136">
        <v>7106198.0350737702</v>
      </c>
    </row>
    <row r="23" spans="1:16" s="121" customFormat="1">
      <c r="A23" s="101" t="s">
        <v>17</v>
      </c>
      <c r="B23" s="135">
        <v>3002173.6974978438</v>
      </c>
      <c r="C23" s="134">
        <v>68.234336983978153</v>
      </c>
      <c r="D23" s="135">
        <v>67427.553702023302</v>
      </c>
      <c r="E23" s="134">
        <v>1.532514399531157</v>
      </c>
      <c r="F23" s="135">
        <v>1105162.002578499</v>
      </c>
      <c r="G23" s="134">
        <v>25.118465520059601</v>
      </c>
      <c r="H23" s="135">
        <v>241313.25450049466</v>
      </c>
      <c r="I23" s="134">
        <v>5.4846426574220759</v>
      </c>
      <c r="J23" s="135">
        <v>48083.542083309978</v>
      </c>
      <c r="K23" s="134">
        <v>1.0928576906227538</v>
      </c>
      <c r="L23" s="135">
        <v>2124958.1305102869</v>
      </c>
      <c r="M23" s="134">
        <v>48.29670890625983</v>
      </c>
      <c r="N23" s="135">
        <v>683782.61535538116</v>
      </c>
      <c r="O23" s="134">
        <v>15.541223826866366</v>
      </c>
      <c r="P23" s="133">
        <v>4399799.0310989218</v>
      </c>
    </row>
    <row r="24" spans="1:16">
      <c r="A24" s="4" t="s">
        <v>30</v>
      </c>
      <c r="F24" s="5"/>
      <c r="G24" s="5"/>
      <c r="H24" s="5"/>
      <c r="I24" s="5"/>
      <c r="J24" s="5"/>
      <c r="K24" s="5"/>
      <c r="L24" s="5"/>
      <c r="M24" s="5"/>
      <c r="N24" s="5"/>
      <c r="O24" s="5"/>
    </row>
    <row r="25" spans="1:16"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1:16">
      <c r="A26" s="436" t="s">
        <v>18</v>
      </c>
      <c r="B26" s="438" t="s">
        <v>115</v>
      </c>
      <c r="C26" s="439"/>
      <c r="D26" s="438" t="s">
        <v>116</v>
      </c>
      <c r="E26" s="439"/>
      <c r="F26" s="438" t="s">
        <v>117</v>
      </c>
      <c r="G26" s="439"/>
      <c r="H26" s="438" t="s">
        <v>118</v>
      </c>
      <c r="I26" s="439"/>
      <c r="J26" s="438" t="s">
        <v>119</v>
      </c>
      <c r="K26" s="439"/>
      <c r="L26" s="438" t="s">
        <v>120</v>
      </c>
      <c r="M26" s="439"/>
      <c r="N26" s="438" t="s">
        <v>113</v>
      </c>
      <c r="O26" s="439"/>
      <c r="P26" s="434" t="s">
        <v>11</v>
      </c>
    </row>
    <row r="27" spans="1:16">
      <c r="A27" s="437"/>
      <c r="B27" s="11" t="s">
        <v>29</v>
      </c>
      <c r="C27" s="12" t="s">
        <v>12</v>
      </c>
      <c r="D27" s="11" t="s">
        <v>29</v>
      </c>
      <c r="E27" s="12" t="s">
        <v>12</v>
      </c>
      <c r="F27" s="11" t="s">
        <v>29</v>
      </c>
      <c r="G27" s="12" t="s">
        <v>12</v>
      </c>
      <c r="H27" s="11" t="s">
        <v>29</v>
      </c>
      <c r="I27" s="12" t="s">
        <v>12</v>
      </c>
      <c r="J27" s="11" t="s">
        <v>29</v>
      </c>
      <c r="K27" s="12" t="s">
        <v>12</v>
      </c>
      <c r="L27" s="11" t="s">
        <v>29</v>
      </c>
      <c r="M27" s="12" t="s">
        <v>12</v>
      </c>
      <c r="N27" s="11" t="s">
        <v>29</v>
      </c>
      <c r="O27" s="12" t="s">
        <v>12</v>
      </c>
      <c r="P27" s="435"/>
    </row>
    <row r="28" spans="1:16" s="121" customFormat="1" ht="16">
      <c r="A28" s="97" t="s">
        <v>19</v>
      </c>
      <c r="B28" s="132">
        <v>962325.57677001331</v>
      </c>
      <c r="C28" s="131">
        <v>71.894975518619034</v>
      </c>
      <c r="D28" s="132">
        <v>16122.210745843808</v>
      </c>
      <c r="E28" s="131">
        <v>1.2044841941839737</v>
      </c>
      <c r="F28" s="132">
        <v>246265.59331319341</v>
      </c>
      <c r="G28" s="131">
        <v>18.398408220383004</v>
      </c>
      <c r="H28" s="132">
        <v>46967.031029788101</v>
      </c>
      <c r="I28" s="131">
        <v>3.5088889120067872</v>
      </c>
      <c r="J28" s="132">
        <v>9908.955229000323</v>
      </c>
      <c r="K28" s="131">
        <v>0.74029425259090675</v>
      </c>
      <c r="L28" s="132">
        <v>607739.77110442659</v>
      </c>
      <c r="M28" s="131">
        <v>45.40400569202184</v>
      </c>
      <c r="N28" s="132">
        <v>219989.06141492521</v>
      </c>
      <c r="O28" s="131">
        <v>16.43529857938082</v>
      </c>
      <c r="P28" s="125">
        <v>1338515.75833807</v>
      </c>
    </row>
    <row r="29" spans="1:16" s="121" customFormat="1">
      <c r="A29" s="13" t="s">
        <v>20</v>
      </c>
      <c r="B29" s="130">
        <v>2268109.4031976489</v>
      </c>
      <c r="C29" s="129">
        <v>67.676755813638721</v>
      </c>
      <c r="D29" s="130">
        <v>125773.74045591673</v>
      </c>
      <c r="E29" s="129">
        <v>3.7528871881588404</v>
      </c>
      <c r="F29" s="130">
        <v>821016.88749330177</v>
      </c>
      <c r="G29" s="129">
        <v>24.497830367187056</v>
      </c>
      <c r="H29" s="130">
        <v>114660.47434921036</v>
      </c>
      <c r="I29" s="129">
        <v>3.4212851077939304</v>
      </c>
      <c r="J29" s="130">
        <v>31569.741769025728</v>
      </c>
      <c r="K29" s="129">
        <v>0.94199058554663639</v>
      </c>
      <c r="L29" s="130">
        <v>1533120.4382179363</v>
      </c>
      <c r="M29" s="129">
        <v>45.745861017063319</v>
      </c>
      <c r="N29" s="130">
        <v>481450.84995397215</v>
      </c>
      <c r="O29" s="129">
        <v>14.365723083140193</v>
      </c>
      <c r="P29" s="128">
        <v>3351386.1235360261</v>
      </c>
    </row>
    <row r="30" spans="1:16" s="121" customFormat="1">
      <c r="A30" s="95" t="s">
        <v>21</v>
      </c>
      <c r="B30" s="127">
        <v>2729981.1389909657</v>
      </c>
      <c r="C30" s="126">
        <v>68.761931045747659</v>
      </c>
      <c r="D30" s="127">
        <v>99002.832628685297</v>
      </c>
      <c r="E30" s="126">
        <v>2.4936531074582944</v>
      </c>
      <c r="F30" s="127">
        <v>1202699.6683408218</v>
      </c>
      <c r="G30" s="126">
        <v>30.293231876965297</v>
      </c>
      <c r="H30" s="127">
        <v>255863.15033178733</v>
      </c>
      <c r="I30" s="126">
        <v>6.4446028761813903</v>
      </c>
      <c r="J30" s="127">
        <v>48083.858246764299</v>
      </c>
      <c r="K30" s="126">
        <v>1.2111215341215049</v>
      </c>
      <c r="L30" s="127">
        <v>1921534.2057733701</v>
      </c>
      <c r="M30" s="126">
        <v>48.399016635063724</v>
      </c>
      <c r="N30" s="127">
        <v>524196.63848467328</v>
      </c>
      <c r="O30" s="126">
        <v>13.203304812288339</v>
      </c>
      <c r="P30" s="125">
        <v>3970192.6596196019</v>
      </c>
    </row>
    <row r="31" spans="1:16" s="121" customFormat="1">
      <c r="A31" s="13" t="s">
        <v>22</v>
      </c>
      <c r="B31" s="130">
        <v>980124.75598989287</v>
      </c>
      <c r="C31" s="129">
        <v>71.530649081415049</v>
      </c>
      <c r="D31" s="130">
        <v>29070.260132942985</v>
      </c>
      <c r="E31" s="129">
        <v>2.1215815268076321</v>
      </c>
      <c r="F31" s="130">
        <v>485232.3535052368</v>
      </c>
      <c r="G31" s="129">
        <v>35.41282371393357</v>
      </c>
      <c r="H31" s="130">
        <v>70221.181573063339</v>
      </c>
      <c r="I31" s="129">
        <v>5.1248238211390715</v>
      </c>
      <c r="J31" s="130">
        <v>13934.56126031245</v>
      </c>
      <c r="K31" s="129">
        <v>1.0169605507088824</v>
      </c>
      <c r="L31" s="130">
        <v>650520.31979779771</v>
      </c>
      <c r="M31" s="129">
        <v>47.475732483453363</v>
      </c>
      <c r="N31" s="130">
        <v>161339.9655601579</v>
      </c>
      <c r="O31" s="129">
        <v>11.774779066401067</v>
      </c>
      <c r="P31" s="128">
        <v>1370216.4996075046</v>
      </c>
    </row>
    <row r="32" spans="1:16" s="121" customFormat="1">
      <c r="A32" s="101" t="s">
        <v>23</v>
      </c>
      <c r="B32" s="135">
        <v>1446692.2543442289</v>
      </c>
      <c r="C32" s="134">
        <v>71.167582343612423</v>
      </c>
      <c r="D32" s="135">
        <v>52866.576422438586</v>
      </c>
      <c r="E32" s="134">
        <v>2.6006819484038979</v>
      </c>
      <c r="F32" s="135">
        <v>847021.74979428889</v>
      </c>
      <c r="G32" s="134">
        <v>41.667804568871681</v>
      </c>
      <c r="H32" s="135">
        <v>156888.20178310416</v>
      </c>
      <c r="I32" s="134">
        <v>7.7178501409765881</v>
      </c>
      <c r="J32" s="135">
        <v>21523.091477462443</v>
      </c>
      <c r="K32" s="134">
        <v>1.0587921380043168</v>
      </c>
      <c r="L32" s="135">
        <v>929790.19521244033</v>
      </c>
      <c r="M32" s="134">
        <v>45.739458465587369</v>
      </c>
      <c r="N32" s="135">
        <v>232413.62291546701</v>
      </c>
      <c r="O32" s="134">
        <v>11.433195689646755</v>
      </c>
      <c r="P32" s="133">
        <v>2032796.6845343811</v>
      </c>
    </row>
    <row r="33" spans="1:16">
      <c r="A33" s="4" t="s">
        <v>30</v>
      </c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1:16"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1:16">
      <c r="A35" s="436" t="s">
        <v>24</v>
      </c>
      <c r="B35" s="438" t="s">
        <v>115</v>
      </c>
      <c r="C35" s="439"/>
      <c r="D35" s="438" t="s">
        <v>116</v>
      </c>
      <c r="E35" s="439"/>
      <c r="F35" s="438" t="s">
        <v>117</v>
      </c>
      <c r="G35" s="439"/>
      <c r="H35" s="438" t="s">
        <v>118</v>
      </c>
      <c r="I35" s="439"/>
      <c r="J35" s="438" t="s">
        <v>119</v>
      </c>
      <c r="K35" s="439"/>
      <c r="L35" s="438" t="s">
        <v>120</v>
      </c>
      <c r="M35" s="439"/>
      <c r="N35" s="438" t="s">
        <v>113</v>
      </c>
      <c r="O35" s="439"/>
      <c r="P35" s="434" t="s">
        <v>11</v>
      </c>
    </row>
    <row r="36" spans="1:16">
      <c r="A36" s="437"/>
      <c r="B36" s="11" t="s">
        <v>29</v>
      </c>
      <c r="C36" s="12" t="s">
        <v>12</v>
      </c>
      <c r="D36" s="11" t="s">
        <v>29</v>
      </c>
      <c r="E36" s="12" t="s">
        <v>12</v>
      </c>
      <c r="F36" s="11" t="s">
        <v>29</v>
      </c>
      <c r="G36" s="12" t="s">
        <v>12</v>
      </c>
      <c r="H36" s="11" t="s">
        <v>29</v>
      </c>
      <c r="I36" s="12" t="s">
        <v>12</v>
      </c>
      <c r="J36" s="11" t="s">
        <v>29</v>
      </c>
      <c r="K36" s="12" t="s">
        <v>12</v>
      </c>
      <c r="L36" s="11" t="s">
        <v>29</v>
      </c>
      <c r="M36" s="12" t="s">
        <v>12</v>
      </c>
      <c r="N36" s="11" t="s">
        <v>29</v>
      </c>
      <c r="O36" s="12" t="s">
        <v>12</v>
      </c>
      <c r="P36" s="435"/>
    </row>
    <row r="37" spans="1:16" s="121" customFormat="1" ht="16">
      <c r="A37" s="97" t="s">
        <v>25</v>
      </c>
      <c r="B37" s="132">
        <v>764239.3130955653</v>
      </c>
      <c r="C37" s="131">
        <v>60.042417880431472</v>
      </c>
      <c r="D37" s="132">
        <v>35255.571096603097</v>
      </c>
      <c r="E37" s="131">
        <v>2.7698519248129849</v>
      </c>
      <c r="F37" s="132">
        <v>402722.44467053766</v>
      </c>
      <c r="G37" s="131">
        <v>31.639865809564409</v>
      </c>
      <c r="H37" s="132">
        <v>61252.210297135767</v>
      </c>
      <c r="I37" s="131">
        <v>4.812276395287725</v>
      </c>
      <c r="J37" s="132">
        <v>17046.398326165629</v>
      </c>
      <c r="K37" s="131">
        <v>1.3392493085839705</v>
      </c>
      <c r="L37" s="132">
        <v>621386.64306694095</v>
      </c>
      <c r="M37" s="131">
        <v>48.819206037989268</v>
      </c>
      <c r="N37" s="132">
        <v>226547.91309499857</v>
      </c>
      <c r="O37" s="131">
        <v>17.798723822375045</v>
      </c>
      <c r="P37" s="125">
        <v>1272832.3409917837</v>
      </c>
    </row>
    <row r="38" spans="1:16" s="121" customFormat="1">
      <c r="A38" s="13" t="s">
        <v>26</v>
      </c>
      <c r="B38" s="130">
        <v>1725218.0526438293</v>
      </c>
      <c r="C38" s="129">
        <v>67.558123524829099</v>
      </c>
      <c r="D38" s="130">
        <v>78495.68678429618</v>
      </c>
      <c r="E38" s="129">
        <v>3.0738266944361636</v>
      </c>
      <c r="F38" s="130">
        <v>784804.17958622472</v>
      </c>
      <c r="G38" s="129">
        <v>30.732287797497488</v>
      </c>
      <c r="H38" s="130">
        <v>120606.26335468488</v>
      </c>
      <c r="I38" s="129">
        <v>4.7228423242485098</v>
      </c>
      <c r="J38" s="130">
        <v>26899.788620348107</v>
      </c>
      <c r="K38" s="129">
        <v>1.0533736530407445</v>
      </c>
      <c r="L38" s="130">
        <v>1206726.6765185918</v>
      </c>
      <c r="M38" s="129">
        <v>47.254426620459299</v>
      </c>
      <c r="N38" s="130">
        <v>368944.89057929581</v>
      </c>
      <c r="O38" s="129">
        <v>14.447579222472019</v>
      </c>
      <c r="P38" s="128">
        <v>2553679.6503972961</v>
      </c>
    </row>
    <row r="39" spans="1:16" s="121" customFormat="1">
      <c r="A39" s="95" t="s">
        <v>27</v>
      </c>
      <c r="B39" s="127">
        <v>2052383.4381043348</v>
      </c>
      <c r="C39" s="126">
        <v>73.545066136915253</v>
      </c>
      <c r="D39" s="127">
        <v>88442.601826013022</v>
      </c>
      <c r="E39" s="126">
        <v>3.169250384627361</v>
      </c>
      <c r="F39" s="127">
        <v>871483.61762314395</v>
      </c>
      <c r="G39" s="126">
        <v>31.228726126601124</v>
      </c>
      <c r="H39" s="127">
        <v>150605.48841671762</v>
      </c>
      <c r="I39" s="126">
        <v>5.3967939910977041</v>
      </c>
      <c r="J39" s="127">
        <v>16300.114725697271</v>
      </c>
      <c r="K39" s="126">
        <v>0.58409797764104265</v>
      </c>
      <c r="L39" s="127">
        <v>1195808.7500855972</v>
      </c>
      <c r="M39" s="126">
        <v>42.850586288777293</v>
      </c>
      <c r="N39" s="127">
        <v>372014.04799373925</v>
      </c>
      <c r="O39" s="126">
        <v>13.330743785786806</v>
      </c>
      <c r="P39" s="125">
        <v>2790647.348502635</v>
      </c>
    </row>
    <row r="40" spans="1:16" s="121" customFormat="1">
      <c r="A40" s="14" t="s">
        <v>28</v>
      </c>
      <c r="B40" s="124">
        <v>3845392.325449009</v>
      </c>
      <c r="C40" s="123">
        <v>70.578528758507332</v>
      </c>
      <c r="D40" s="124">
        <v>120641.76067891516</v>
      </c>
      <c r="E40" s="123">
        <v>2.2142650879086951</v>
      </c>
      <c r="F40" s="124">
        <v>1543226.0105669384</v>
      </c>
      <c r="G40" s="123">
        <v>28.324449665862705</v>
      </c>
      <c r="H40" s="124">
        <v>312136.07699841517</v>
      </c>
      <c r="I40" s="123">
        <v>5.7289616305737932</v>
      </c>
      <c r="J40" s="124">
        <v>64773.906310354243</v>
      </c>
      <c r="K40" s="123">
        <v>1.1888636119312965</v>
      </c>
      <c r="L40" s="124">
        <v>2620520.530432126</v>
      </c>
      <c r="M40" s="123">
        <v>48.097168758396222</v>
      </c>
      <c r="N40" s="124">
        <v>652585.56245702854</v>
      </c>
      <c r="O40" s="123">
        <v>11.977589018015742</v>
      </c>
      <c r="P40" s="122">
        <v>5448388.3315370139</v>
      </c>
    </row>
    <row r="41" spans="1:16">
      <c r="A41" s="4" t="s">
        <v>30</v>
      </c>
    </row>
    <row r="43" spans="1:16">
      <c r="A43" s="436" t="s">
        <v>269</v>
      </c>
      <c r="B43" s="438" t="s">
        <v>115</v>
      </c>
      <c r="C43" s="439"/>
      <c r="D43" s="438" t="s">
        <v>116</v>
      </c>
      <c r="E43" s="439"/>
      <c r="F43" s="438" t="s">
        <v>117</v>
      </c>
      <c r="G43" s="439"/>
      <c r="H43" s="438" t="s">
        <v>118</v>
      </c>
      <c r="I43" s="439"/>
      <c r="J43" s="438" t="s">
        <v>119</v>
      </c>
      <c r="K43" s="439"/>
      <c r="L43" s="438" t="s">
        <v>120</v>
      </c>
      <c r="M43" s="439"/>
      <c r="N43" s="438" t="s">
        <v>113</v>
      </c>
      <c r="O43" s="439"/>
      <c r="P43" s="434" t="s">
        <v>11</v>
      </c>
    </row>
    <row r="44" spans="1:16">
      <c r="A44" s="437"/>
      <c r="B44" s="11" t="s">
        <v>29</v>
      </c>
      <c r="C44" s="12" t="s">
        <v>12</v>
      </c>
      <c r="D44" s="11" t="s">
        <v>29</v>
      </c>
      <c r="E44" s="12" t="s">
        <v>12</v>
      </c>
      <c r="F44" s="11" t="s">
        <v>29</v>
      </c>
      <c r="G44" s="12" t="s">
        <v>12</v>
      </c>
      <c r="H44" s="11" t="s">
        <v>29</v>
      </c>
      <c r="I44" s="12" t="s">
        <v>12</v>
      </c>
      <c r="J44" s="11" t="s">
        <v>29</v>
      </c>
      <c r="K44" s="12" t="s">
        <v>12</v>
      </c>
      <c r="L44" s="11" t="s">
        <v>29</v>
      </c>
      <c r="M44" s="12" t="s">
        <v>12</v>
      </c>
      <c r="N44" s="11" t="s">
        <v>29</v>
      </c>
      <c r="O44" s="12" t="s">
        <v>12</v>
      </c>
      <c r="P44" s="435"/>
    </row>
    <row r="45" spans="1:16" ht="16">
      <c r="A45" s="75" t="s">
        <v>242</v>
      </c>
      <c r="B45" s="74">
        <v>6622323</v>
      </c>
      <c r="C45" s="73">
        <v>0.69713364773980069</v>
      </c>
      <c r="D45" s="74">
        <v>265351.3</v>
      </c>
      <c r="E45" s="73">
        <v>2.7933599690244369E-2</v>
      </c>
      <c r="F45" s="74">
        <v>3007115</v>
      </c>
      <c r="G45" s="73">
        <v>0.3165597705099964</v>
      </c>
      <c r="H45" s="74">
        <v>523122.3</v>
      </c>
      <c r="I45" s="73">
        <v>5.5069219247239121E-2</v>
      </c>
      <c r="J45" s="74">
        <v>95368.33</v>
      </c>
      <c r="K45" s="73">
        <v>1.0039448660500713E-2</v>
      </c>
      <c r="L45" s="74">
        <v>4451206</v>
      </c>
      <c r="M45" s="73">
        <v>0.46857960199484189</v>
      </c>
      <c r="N45" s="74">
        <v>1220757</v>
      </c>
      <c r="O45" s="73">
        <v>0.12850940378684275</v>
      </c>
      <c r="P45" s="72">
        <v>9499359.3000000007</v>
      </c>
    </row>
    <row r="46" spans="1:16">
      <c r="A46" s="71" t="s">
        <v>260</v>
      </c>
      <c r="B46" s="19">
        <v>1764910</v>
      </c>
      <c r="C46" s="64">
        <v>0.6877554274658868</v>
      </c>
      <c r="D46" s="19">
        <v>57484.34</v>
      </c>
      <c r="E46" s="64">
        <v>2.2400670192414554E-2</v>
      </c>
      <c r="F46" s="19">
        <v>595121.30000000005</v>
      </c>
      <c r="G46" s="64">
        <v>0.23190865487506687</v>
      </c>
      <c r="H46" s="19">
        <v>121477.8</v>
      </c>
      <c r="I46" s="64">
        <v>4.733783380830496E-2</v>
      </c>
      <c r="J46" s="19">
        <v>29651.88</v>
      </c>
      <c r="K46" s="64">
        <v>1.1554833620166002E-2</v>
      </c>
      <c r="L46" s="19">
        <v>1193236</v>
      </c>
      <c r="M46" s="64">
        <v>0.46498378684900921</v>
      </c>
      <c r="N46" s="19">
        <v>399335.2</v>
      </c>
      <c r="O46" s="64">
        <v>0.1556141396321486</v>
      </c>
      <c r="P46" s="17">
        <v>2566188.4</v>
      </c>
    </row>
    <row r="47" spans="1:16">
      <c r="A47" s="4" t="s">
        <v>30</v>
      </c>
      <c r="E47" s="26"/>
      <c r="F47" s="21"/>
      <c r="G47" s="21"/>
      <c r="H47" s="21"/>
    </row>
    <row r="49" spans="1:25">
      <c r="A49" s="436" t="s">
        <v>240</v>
      </c>
      <c r="B49" s="438" t="s">
        <v>115</v>
      </c>
      <c r="C49" s="439"/>
      <c r="D49" s="438" t="s">
        <v>116</v>
      </c>
      <c r="E49" s="439"/>
      <c r="F49" s="438" t="s">
        <v>117</v>
      </c>
      <c r="G49" s="439"/>
      <c r="H49" s="438" t="s">
        <v>118</v>
      </c>
      <c r="I49" s="439"/>
      <c r="J49" s="438" t="s">
        <v>119</v>
      </c>
      <c r="K49" s="439"/>
      <c r="L49" s="438" t="s">
        <v>120</v>
      </c>
      <c r="M49" s="439"/>
      <c r="N49" s="438" t="s">
        <v>113</v>
      </c>
      <c r="O49" s="439"/>
      <c r="P49" s="434" t="s">
        <v>11</v>
      </c>
    </row>
    <row r="50" spans="1:25">
      <c r="A50" s="437"/>
      <c r="B50" s="11" t="s">
        <v>29</v>
      </c>
      <c r="C50" s="12" t="s">
        <v>12</v>
      </c>
      <c r="D50" s="11" t="s">
        <v>29</v>
      </c>
      <c r="E50" s="12" t="s">
        <v>12</v>
      </c>
      <c r="F50" s="11" t="s">
        <v>29</v>
      </c>
      <c r="G50" s="12" t="s">
        <v>12</v>
      </c>
      <c r="H50" s="11" t="s">
        <v>29</v>
      </c>
      <c r="I50" s="12" t="s">
        <v>12</v>
      </c>
      <c r="J50" s="11" t="s">
        <v>29</v>
      </c>
      <c r="K50" s="12" t="s">
        <v>12</v>
      </c>
      <c r="L50" s="11" t="s">
        <v>29</v>
      </c>
      <c r="M50" s="12" t="s">
        <v>12</v>
      </c>
      <c r="N50" s="11" t="s">
        <v>29</v>
      </c>
      <c r="O50" s="12" t="s">
        <v>12</v>
      </c>
      <c r="P50" s="435"/>
    </row>
    <row r="51" spans="1:25" ht="16">
      <c r="A51" s="75" t="s">
        <v>211</v>
      </c>
      <c r="B51" s="74">
        <v>96902.62</v>
      </c>
      <c r="C51" s="73">
        <v>0.63942963626741556</v>
      </c>
      <c r="D51" s="74">
        <v>4523.7969999999996</v>
      </c>
      <c r="E51" s="73">
        <v>2.9851100726251009E-2</v>
      </c>
      <c r="F51" s="74">
        <v>41221.39</v>
      </c>
      <c r="G51" s="73">
        <v>0.27200687054836376</v>
      </c>
      <c r="H51" s="74">
        <v>10002.51</v>
      </c>
      <c r="I51" s="73">
        <v>6.6003389083403391E-2</v>
      </c>
      <c r="J51" s="74">
        <v>1235.789</v>
      </c>
      <c r="K51" s="73">
        <v>8.1545794197646383E-3</v>
      </c>
      <c r="L51" s="74">
        <v>34117.230000000003</v>
      </c>
      <c r="M51" s="73">
        <v>0.22512877329170009</v>
      </c>
      <c r="N51" s="74">
        <v>46286.99</v>
      </c>
      <c r="O51" s="73">
        <v>0.30543315732447174</v>
      </c>
      <c r="P51" s="72">
        <v>151545.4</v>
      </c>
      <c r="R51" s="22"/>
      <c r="S51" s="21"/>
      <c r="T51" s="21"/>
      <c r="U51" s="21"/>
      <c r="V51" s="21"/>
      <c r="W51" s="21"/>
    </row>
    <row r="52" spans="1:25">
      <c r="A52" s="90" t="s">
        <v>225</v>
      </c>
      <c r="B52" s="89">
        <v>638453.30000000005</v>
      </c>
      <c r="C52" s="63">
        <v>0.86035573494307771</v>
      </c>
      <c r="D52" s="89">
        <v>15728.1</v>
      </c>
      <c r="E52" s="63">
        <v>2.1194597999193081E-2</v>
      </c>
      <c r="F52" s="89">
        <v>169312.9</v>
      </c>
      <c r="G52" s="63">
        <v>0.22815971742153077</v>
      </c>
      <c r="H52" s="89">
        <v>32621.63</v>
      </c>
      <c r="I52" s="63">
        <v>4.3959685780762904E-2</v>
      </c>
      <c r="J52" s="89">
        <v>8191.152</v>
      </c>
      <c r="K52" s="63">
        <v>1.10380893935241E-2</v>
      </c>
      <c r="L52" s="89">
        <v>450757.9</v>
      </c>
      <c r="M52" s="63">
        <v>0.60742444958135278</v>
      </c>
      <c r="N52" s="89">
        <v>14267.3</v>
      </c>
      <c r="O52" s="63">
        <v>1.9226078676628927E-2</v>
      </c>
      <c r="P52" s="16">
        <v>742080.6</v>
      </c>
      <c r="S52" s="21"/>
      <c r="T52" s="21"/>
      <c r="U52" s="21"/>
      <c r="V52" s="21"/>
      <c r="W52" s="21"/>
      <c r="Y52" s="21"/>
    </row>
    <row r="53" spans="1:25">
      <c r="A53" s="88" t="s">
        <v>265</v>
      </c>
      <c r="B53" s="87">
        <v>2979355</v>
      </c>
      <c r="C53" s="86">
        <v>0.70731041543968431</v>
      </c>
      <c r="D53" s="87">
        <v>154417.4</v>
      </c>
      <c r="E53" s="86">
        <v>3.6659288787377099E-2</v>
      </c>
      <c r="F53" s="87">
        <v>1734671</v>
      </c>
      <c r="G53" s="86">
        <v>0.411817613430146</v>
      </c>
      <c r="H53" s="87">
        <v>345195.4</v>
      </c>
      <c r="I53" s="86">
        <v>8.195072483200827E-2</v>
      </c>
      <c r="J53" s="87">
        <v>72388.479999999996</v>
      </c>
      <c r="K53" s="86">
        <v>1.7185305497950824E-2</v>
      </c>
      <c r="L53" s="87">
        <v>1882474</v>
      </c>
      <c r="M53" s="86">
        <v>0.44690661804128889</v>
      </c>
      <c r="N53" s="87">
        <v>521610.9</v>
      </c>
      <c r="O53" s="86">
        <v>0.1238324477535801</v>
      </c>
      <c r="P53" s="85">
        <v>4212231.2</v>
      </c>
      <c r="U53" s="21"/>
      <c r="V53" s="21"/>
      <c r="W53" s="21"/>
      <c r="X53" s="21"/>
    </row>
    <row r="54" spans="1:25">
      <c r="A54" s="90" t="s">
        <v>224</v>
      </c>
      <c r="B54" s="89">
        <v>335549.9</v>
      </c>
      <c r="C54" s="63">
        <v>0.64396442697608192</v>
      </c>
      <c r="D54" s="89">
        <v>8879.7080000000005</v>
      </c>
      <c r="E54" s="63">
        <v>1.7041328499680465E-2</v>
      </c>
      <c r="F54" s="89">
        <v>100559.2</v>
      </c>
      <c r="G54" s="63">
        <v>0.19298634154017991</v>
      </c>
      <c r="H54" s="89">
        <v>14346.09</v>
      </c>
      <c r="I54" s="63">
        <v>2.7532035104755801E-2</v>
      </c>
      <c r="J54" s="89">
        <v>3210.9639999999999</v>
      </c>
      <c r="K54" s="63">
        <v>6.1622625794280602E-3</v>
      </c>
      <c r="L54" s="89">
        <v>177685.9</v>
      </c>
      <c r="M54" s="63">
        <v>0.34100263112946655</v>
      </c>
      <c r="N54" s="89">
        <v>159781.79999999999</v>
      </c>
      <c r="O54" s="63">
        <v>0.30664230648915974</v>
      </c>
      <c r="P54" s="16">
        <v>521069</v>
      </c>
      <c r="S54" s="21"/>
      <c r="T54" s="21"/>
      <c r="U54" s="21"/>
      <c r="V54" s="21"/>
      <c r="Y54" s="21"/>
    </row>
    <row r="55" spans="1:25" ht="16">
      <c r="A55" s="93" t="s">
        <v>262</v>
      </c>
      <c r="B55" s="92">
        <v>901938.7</v>
      </c>
      <c r="C55" s="86">
        <v>0.71434776289804125</v>
      </c>
      <c r="D55" s="92">
        <v>17376.099999999999</v>
      </c>
      <c r="E55" s="86">
        <v>1.3762108403700445E-2</v>
      </c>
      <c r="F55" s="92">
        <v>296857.2</v>
      </c>
      <c r="G55" s="86">
        <v>0.23511495484136166</v>
      </c>
      <c r="H55" s="92">
        <v>41878.769999999997</v>
      </c>
      <c r="I55" s="86">
        <v>3.3168557533257641E-2</v>
      </c>
      <c r="J55" s="92">
        <v>18724.11</v>
      </c>
      <c r="K55" s="86">
        <v>1.4829750725583507E-2</v>
      </c>
      <c r="L55" s="92">
        <v>477713.5</v>
      </c>
      <c r="M55" s="86">
        <v>0.37835561333735146</v>
      </c>
      <c r="N55" s="92">
        <v>159597.79999999999</v>
      </c>
      <c r="O55" s="86">
        <v>0.12640363629307513</v>
      </c>
      <c r="P55" s="91">
        <v>1262604.5</v>
      </c>
      <c r="S55" s="21"/>
      <c r="T55" s="21"/>
      <c r="U55" s="21"/>
      <c r="V55" s="21"/>
      <c r="Y55" s="21"/>
    </row>
    <row r="56" spans="1:25">
      <c r="A56" s="90" t="s">
        <v>213</v>
      </c>
      <c r="B56" s="89">
        <v>265468.2</v>
      </c>
      <c r="C56" s="63">
        <v>0.63211214322162468</v>
      </c>
      <c r="D56" s="89">
        <v>25914.48</v>
      </c>
      <c r="E56" s="63">
        <v>6.1705535703613187E-2</v>
      </c>
      <c r="F56" s="89">
        <v>176998.8</v>
      </c>
      <c r="G56" s="63">
        <v>0.42145571791896613</v>
      </c>
      <c r="H56" s="89">
        <v>69620.789999999994</v>
      </c>
      <c r="I56" s="63">
        <v>0.16577558735729042</v>
      </c>
      <c r="J56" s="89">
        <v>25105.33</v>
      </c>
      <c r="K56" s="63">
        <v>5.9778850922958572E-2</v>
      </c>
      <c r="L56" s="89">
        <v>213617</v>
      </c>
      <c r="M56" s="63">
        <v>0.50864811566347223</v>
      </c>
      <c r="N56" s="89">
        <v>14353.82</v>
      </c>
      <c r="O56" s="63">
        <v>3.4178195066744035E-2</v>
      </c>
      <c r="P56" s="16">
        <v>419970.1</v>
      </c>
      <c r="S56" s="21"/>
      <c r="T56" s="21"/>
      <c r="U56" s="21"/>
      <c r="V56" s="21"/>
      <c r="Y56" s="21"/>
    </row>
    <row r="57" spans="1:25">
      <c r="A57" s="88" t="s">
        <v>264</v>
      </c>
      <c r="B57" s="87">
        <v>166274.4</v>
      </c>
      <c r="C57" s="86">
        <v>0.43606998230536892</v>
      </c>
      <c r="D57" s="87">
        <v>0</v>
      </c>
      <c r="E57" s="86">
        <v>0</v>
      </c>
      <c r="F57" s="87">
        <v>33159.379999999997</v>
      </c>
      <c r="G57" s="86">
        <v>8.6963538884260005E-2</v>
      </c>
      <c r="H57" s="87">
        <v>8106.1220000000003</v>
      </c>
      <c r="I57" s="86">
        <v>2.125905417253144E-2</v>
      </c>
      <c r="J57" s="87">
        <v>846.17010000000005</v>
      </c>
      <c r="K57" s="86">
        <v>2.2191592965262979E-3</v>
      </c>
      <c r="L57" s="87">
        <v>178939.3</v>
      </c>
      <c r="M57" s="86">
        <v>0.46928485313875795</v>
      </c>
      <c r="N57" s="87">
        <v>115301.7</v>
      </c>
      <c r="O57" s="86">
        <v>0.30238936528280336</v>
      </c>
      <c r="P57" s="85">
        <v>381302.1</v>
      </c>
      <c r="S57" s="22"/>
      <c r="T57" s="21"/>
      <c r="U57" s="21"/>
      <c r="V57" s="21"/>
      <c r="Y57" s="21"/>
    </row>
    <row r="58" spans="1:25">
      <c r="A58" s="90" t="s">
        <v>214</v>
      </c>
      <c r="B58" s="89">
        <v>46114.07</v>
      </c>
      <c r="C58" s="63">
        <v>0.55808476790575723</v>
      </c>
      <c r="D58" s="89">
        <v>88.106380000000001</v>
      </c>
      <c r="E58" s="63">
        <v>1.0662868975416062E-3</v>
      </c>
      <c r="F58" s="89">
        <v>16303.43</v>
      </c>
      <c r="G58" s="63">
        <v>0.1973084559141659</v>
      </c>
      <c r="H58" s="89">
        <v>3943.5340000000001</v>
      </c>
      <c r="I58" s="63">
        <v>4.7725699707669753E-2</v>
      </c>
      <c r="J58" s="89">
        <v>32.30688</v>
      </c>
      <c r="K58" s="63">
        <v>3.9098647390176474E-4</v>
      </c>
      <c r="L58" s="89">
        <v>41549.089999999997</v>
      </c>
      <c r="M58" s="63">
        <v>0.50283816304536599</v>
      </c>
      <c r="N58" s="89">
        <v>34437</v>
      </c>
      <c r="O58" s="63">
        <v>0.4167657539742331</v>
      </c>
      <c r="P58" s="16">
        <v>82629.149999999994</v>
      </c>
      <c r="S58" s="21"/>
      <c r="T58" s="21"/>
      <c r="U58" s="21"/>
      <c r="V58" s="21"/>
      <c r="Y58" s="21"/>
    </row>
    <row r="59" spans="1:25" ht="16">
      <c r="A59" s="93" t="s">
        <v>229</v>
      </c>
      <c r="B59" s="92">
        <v>164597.1</v>
      </c>
      <c r="C59" s="86">
        <v>0.60529751301449364</v>
      </c>
      <c r="D59" s="92">
        <v>3467.5990000000002</v>
      </c>
      <c r="E59" s="86">
        <v>1.2751919996351972E-2</v>
      </c>
      <c r="F59" s="92">
        <v>46876.81</v>
      </c>
      <c r="G59" s="86">
        <v>0.17238709862478102</v>
      </c>
      <c r="H59" s="92">
        <v>6072.857</v>
      </c>
      <c r="I59" s="86">
        <v>2.2332624566244842E-2</v>
      </c>
      <c r="J59" s="92">
        <v>848.09820000000002</v>
      </c>
      <c r="K59" s="86">
        <v>3.1188382495929068E-3</v>
      </c>
      <c r="L59" s="92">
        <v>65197.03</v>
      </c>
      <c r="M59" s="86">
        <v>0.2397587813815148</v>
      </c>
      <c r="N59" s="92">
        <v>67465.89</v>
      </c>
      <c r="O59" s="86">
        <v>0.24810239931511183</v>
      </c>
      <c r="P59" s="91">
        <v>271927.59999999998</v>
      </c>
      <c r="S59" s="21"/>
      <c r="T59" s="21"/>
      <c r="U59" s="21"/>
      <c r="Y59" s="21"/>
    </row>
    <row r="60" spans="1:25">
      <c r="A60" s="90" t="s">
        <v>226</v>
      </c>
      <c r="B60" s="89">
        <v>141833.20000000001</v>
      </c>
      <c r="C60" s="63">
        <v>0.66363127208174699</v>
      </c>
      <c r="D60" s="89">
        <v>11081.5</v>
      </c>
      <c r="E60" s="63">
        <v>5.1849848565595921E-2</v>
      </c>
      <c r="F60" s="89">
        <v>81547.62</v>
      </c>
      <c r="G60" s="63">
        <v>0.3815577086030556</v>
      </c>
      <c r="H60" s="89">
        <v>9590.9969999999994</v>
      </c>
      <c r="I60" s="63">
        <v>4.4875850926597009E-2</v>
      </c>
      <c r="J60" s="89">
        <v>1390.212</v>
      </c>
      <c r="K60" s="63">
        <v>6.5047404840566925E-3</v>
      </c>
      <c r="L60" s="89">
        <v>123465.60000000001</v>
      </c>
      <c r="M60" s="63">
        <v>0.57769008374862973</v>
      </c>
      <c r="N60" s="89">
        <v>65225.96</v>
      </c>
      <c r="O60" s="63">
        <v>0.30518938307500038</v>
      </c>
      <c r="P60" s="16">
        <v>213722.9</v>
      </c>
      <c r="S60" s="21"/>
      <c r="T60" s="21"/>
      <c r="U60" s="21"/>
      <c r="Y60" s="21"/>
    </row>
    <row r="61" spans="1:25">
      <c r="A61" s="88" t="s">
        <v>266</v>
      </c>
      <c r="B61" s="87">
        <v>1525070</v>
      </c>
      <c r="C61" s="86">
        <v>0.80425754931138149</v>
      </c>
      <c r="D61" s="87">
        <v>32260.42</v>
      </c>
      <c r="E61" s="86">
        <v>1.7012783891202289E-2</v>
      </c>
      <c r="F61" s="87">
        <v>630512.80000000005</v>
      </c>
      <c r="G61" s="86">
        <v>0.33250583864180477</v>
      </c>
      <c r="H61" s="87">
        <v>82507.88</v>
      </c>
      <c r="I61" s="86">
        <v>4.3511173498709928E-2</v>
      </c>
      <c r="J61" s="87">
        <v>31491.63</v>
      </c>
      <c r="K61" s="86">
        <v>1.6607356493551627E-2</v>
      </c>
      <c r="L61" s="87">
        <v>939622.7</v>
      </c>
      <c r="M61" s="86">
        <v>0.4955173532882709</v>
      </c>
      <c r="N61" s="87">
        <v>92331.29</v>
      </c>
      <c r="O61" s="86">
        <v>4.8691625315663185E-2</v>
      </c>
      <c r="P61" s="85">
        <v>1896245.8</v>
      </c>
      <c r="S61" s="21"/>
      <c r="T61" s="21"/>
      <c r="U61" s="21"/>
      <c r="Y61" s="21"/>
    </row>
    <row r="62" spans="1:25">
      <c r="A62" s="90" t="s">
        <v>228</v>
      </c>
      <c r="B62" s="89">
        <v>147890.9</v>
      </c>
      <c r="C62" s="63">
        <v>0.96226942989673336</v>
      </c>
      <c r="D62" s="89">
        <v>4493.2629999999999</v>
      </c>
      <c r="E62" s="63">
        <v>2.923594099018997E-2</v>
      </c>
      <c r="F62" s="89">
        <v>62659.95</v>
      </c>
      <c r="G62" s="63">
        <v>0.40770428987759094</v>
      </c>
      <c r="H62" s="89">
        <v>12623.04</v>
      </c>
      <c r="I62" s="63">
        <v>8.2133285444632914E-2</v>
      </c>
      <c r="J62" s="89">
        <v>5456.2790000000005</v>
      </c>
      <c r="K62" s="63">
        <v>3.5501917174670779E-2</v>
      </c>
      <c r="L62" s="89">
        <v>128453.9</v>
      </c>
      <c r="M62" s="63">
        <v>0.8358003171325078</v>
      </c>
      <c r="N62" s="89">
        <v>1147.742</v>
      </c>
      <c r="O62" s="63">
        <v>7.4679174987003025E-3</v>
      </c>
      <c r="P62" s="16">
        <v>153689.70000000001</v>
      </c>
      <c r="S62" s="21"/>
      <c r="T62" s="21"/>
      <c r="U62" s="21"/>
      <c r="V62" s="21"/>
      <c r="Y62" s="21"/>
    </row>
    <row r="63" spans="1:25" ht="16">
      <c r="A63" s="93" t="s">
        <v>217</v>
      </c>
      <c r="B63" s="92">
        <v>102058.1</v>
      </c>
      <c r="C63" s="86">
        <v>0.63613244716094286</v>
      </c>
      <c r="D63" s="92">
        <v>1786.43</v>
      </c>
      <c r="E63" s="86">
        <v>1.1134893630017835E-2</v>
      </c>
      <c r="F63" s="92">
        <v>30328.54</v>
      </c>
      <c r="G63" s="86">
        <v>0.18903907057860708</v>
      </c>
      <c r="H63" s="92">
        <v>5488.1109999999999</v>
      </c>
      <c r="I63" s="86">
        <v>3.4207627623097911E-2</v>
      </c>
      <c r="J63" s="92">
        <v>772.92650000000003</v>
      </c>
      <c r="K63" s="86">
        <v>4.8176835147875812E-3</v>
      </c>
      <c r="L63" s="92">
        <v>92471.26</v>
      </c>
      <c r="M63" s="86">
        <v>0.57637726859363247</v>
      </c>
      <c r="N63" s="92">
        <v>7687.73</v>
      </c>
      <c r="O63" s="86">
        <v>4.7917945738874174E-2</v>
      </c>
      <c r="P63" s="91">
        <v>160435.29999999999</v>
      </c>
      <c r="S63" s="22"/>
      <c r="T63" s="21"/>
      <c r="U63" s="21"/>
      <c r="V63" s="21"/>
      <c r="Y63" s="21"/>
    </row>
    <row r="64" spans="1:25">
      <c r="A64" s="90" t="s">
        <v>218</v>
      </c>
      <c r="B64" s="89">
        <v>174063.8</v>
      </c>
      <c r="C64" s="63">
        <v>0.94262084681310565</v>
      </c>
      <c r="D64" s="89">
        <v>13766.13</v>
      </c>
      <c r="E64" s="63">
        <v>7.4548763832223003E-2</v>
      </c>
      <c r="F64" s="89">
        <v>108702.39999999999</v>
      </c>
      <c r="G64" s="63">
        <v>0.5886643192818779</v>
      </c>
      <c r="H64" s="89">
        <v>27837.67</v>
      </c>
      <c r="I64" s="63">
        <v>0.15075143751143999</v>
      </c>
      <c r="J64" s="89">
        <v>11029.55</v>
      </c>
      <c r="K64" s="63">
        <v>5.972915540719833E-2</v>
      </c>
      <c r="L64" s="89">
        <v>75661.259999999995</v>
      </c>
      <c r="M64" s="63">
        <v>0.4097341375527051</v>
      </c>
      <c r="N64" s="89">
        <v>1717.451</v>
      </c>
      <c r="O64" s="63">
        <v>9.3006421552328244E-3</v>
      </c>
      <c r="P64" s="16">
        <v>184659.4</v>
      </c>
      <c r="S64" s="21"/>
      <c r="T64" s="21"/>
      <c r="U64" s="21"/>
      <c r="V64" s="21"/>
      <c r="W64" s="21"/>
      <c r="Y64" s="21"/>
    </row>
    <row r="65" spans="1:25">
      <c r="A65" s="88" t="s">
        <v>263</v>
      </c>
      <c r="B65" s="87">
        <v>147771.6</v>
      </c>
      <c r="C65" s="86">
        <v>0.46503700398189723</v>
      </c>
      <c r="D65" s="87">
        <v>2404.7249999999999</v>
      </c>
      <c r="E65" s="86">
        <v>7.5676659750612959E-3</v>
      </c>
      <c r="F65" s="87">
        <v>69516.06</v>
      </c>
      <c r="G65" s="86">
        <v>0.2187669367525682</v>
      </c>
      <c r="H65" s="87">
        <v>9065.1569999999992</v>
      </c>
      <c r="I65" s="86">
        <v>2.852803550821351E-2</v>
      </c>
      <c r="J65" s="87">
        <v>3220.1729999999998</v>
      </c>
      <c r="K65" s="86">
        <v>1.013387961031347E-2</v>
      </c>
      <c r="L65" s="87">
        <v>65661.48</v>
      </c>
      <c r="M65" s="86">
        <v>0.20663657926297924</v>
      </c>
      <c r="N65" s="87">
        <v>120719.3</v>
      </c>
      <c r="O65" s="86">
        <v>0.37990345637992584</v>
      </c>
      <c r="P65" s="85">
        <v>317763.09999999998</v>
      </c>
      <c r="S65" s="21"/>
      <c r="T65" s="21"/>
      <c r="U65" s="21"/>
      <c r="Y65" s="21"/>
    </row>
    <row r="66" spans="1:25">
      <c r="A66" s="90" t="s">
        <v>209</v>
      </c>
      <c r="B66" s="89">
        <v>59969.1</v>
      </c>
      <c r="C66" s="63">
        <v>0.48017916068035132</v>
      </c>
      <c r="D66" s="89">
        <v>2145.29</v>
      </c>
      <c r="E66" s="63">
        <v>1.7177572310005499E-2</v>
      </c>
      <c r="F66" s="89">
        <v>34038.21</v>
      </c>
      <c r="G66" s="63">
        <v>0.27254768053650197</v>
      </c>
      <c r="H66" s="89">
        <v>6275.652</v>
      </c>
      <c r="I66" s="63">
        <v>5.0249833832456514E-2</v>
      </c>
      <c r="J66" s="89">
        <v>1958.049</v>
      </c>
      <c r="K66" s="63">
        <v>1.5678313087756881E-2</v>
      </c>
      <c r="L66" s="89">
        <v>22697.82</v>
      </c>
      <c r="M66" s="63">
        <v>0.18174393407394293</v>
      </c>
      <c r="N66" s="89">
        <v>25901.279999999999</v>
      </c>
      <c r="O66" s="63">
        <v>0.20739438962643711</v>
      </c>
      <c r="P66" s="16">
        <v>124889.01</v>
      </c>
      <c r="S66" s="21"/>
      <c r="T66" s="21"/>
      <c r="U66" s="21"/>
      <c r="V66" s="21"/>
      <c r="Y66" s="21"/>
    </row>
    <row r="67" spans="1:25" ht="16">
      <c r="A67" s="93" t="s">
        <v>210</v>
      </c>
      <c r="B67" s="92">
        <v>42033.84</v>
      </c>
      <c r="C67" s="86">
        <v>0.99183714497810038</v>
      </c>
      <c r="D67" s="92">
        <v>160.9288</v>
      </c>
      <c r="E67" s="86">
        <v>3.7973014489456999E-3</v>
      </c>
      <c r="F67" s="92">
        <v>2968.4340000000002</v>
      </c>
      <c r="G67" s="86">
        <v>7.0043638735264799E-2</v>
      </c>
      <c r="H67" s="92">
        <v>64.197199999999995</v>
      </c>
      <c r="I67" s="86">
        <v>1.5148072972535488E-3</v>
      </c>
      <c r="J67" s="92">
        <v>237.69589999999999</v>
      </c>
      <c r="K67" s="86">
        <v>5.6087100971265067E-3</v>
      </c>
      <c r="L67" s="92">
        <v>34504.1</v>
      </c>
      <c r="M67" s="86">
        <v>0.81416420755369656</v>
      </c>
      <c r="N67" s="92">
        <v>188.96029999999999</v>
      </c>
      <c r="O67" s="86">
        <v>4.4587371619201422E-3</v>
      </c>
      <c r="P67" s="91">
        <v>42379.78</v>
      </c>
      <c r="S67" s="21"/>
      <c r="T67" s="21"/>
      <c r="U67" s="21"/>
      <c r="V67" s="21"/>
      <c r="Y67" s="22"/>
    </row>
    <row r="68" spans="1:25">
      <c r="A68" s="90" t="s">
        <v>219</v>
      </c>
      <c r="B68" s="89">
        <v>65318.04</v>
      </c>
      <c r="C68" s="63">
        <v>0.62896766092502998</v>
      </c>
      <c r="D68" s="89">
        <v>1507.5060000000001</v>
      </c>
      <c r="E68" s="63">
        <v>1.451624272024158E-2</v>
      </c>
      <c r="F68" s="89">
        <v>20314.66</v>
      </c>
      <c r="G68" s="63">
        <v>0.1956161602933473</v>
      </c>
      <c r="H68" s="89">
        <v>4378.5079999999998</v>
      </c>
      <c r="I68" s="63">
        <v>4.2162011216220374E-2</v>
      </c>
      <c r="J68" s="89">
        <v>1250.7049999999999</v>
      </c>
      <c r="K68" s="63">
        <v>1.2043426262595136E-2</v>
      </c>
      <c r="L68" s="89">
        <v>39976.089999999997</v>
      </c>
      <c r="M68" s="63">
        <v>0.3849421663636643</v>
      </c>
      <c r="N68" s="89">
        <v>7623.1989999999996</v>
      </c>
      <c r="O68" s="63">
        <v>7.3406146966382146E-2</v>
      </c>
      <c r="P68" s="16">
        <v>103849.60000000001</v>
      </c>
      <c r="S68" s="21"/>
      <c r="T68" s="21"/>
      <c r="U68" s="21"/>
      <c r="V68" s="21"/>
      <c r="Y68" s="21"/>
    </row>
    <row r="69" spans="1:25">
      <c r="A69" s="88" t="s">
        <v>227</v>
      </c>
      <c r="B69" s="87">
        <v>201257.3</v>
      </c>
      <c r="C69" s="86">
        <v>0.97852115785023119</v>
      </c>
      <c r="D69" s="87">
        <v>6516.6170000000002</v>
      </c>
      <c r="E69" s="86">
        <v>3.1684056240973625E-2</v>
      </c>
      <c r="F69" s="87">
        <v>48996.22</v>
      </c>
      <c r="G69" s="86">
        <v>0.23822160947545584</v>
      </c>
      <c r="H69" s="87">
        <v>5086.54</v>
      </c>
      <c r="I69" s="86">
        <v>2.4730963847033202E-2</v>
      </c>
      <c r="J69" s="87">
        <v>427.71510000000001</v>
      </c>
      <c r="K69" s="86">
        <v>2.0795681691149958E-3</v>
      </c>
      <c r="L69" s="87">
        <v>129452.6</v>
      </c>
      <c r="M69" s="86">
        <v>0.62940379324736473</v>
      </c>
      <c r="N69" s="87">
        <v>2438.018</v>
      </c>
      <c r="O69" s="86">
        <v>1.1853742429316628E-2</v>
      </c>
      <c r="P69" s="85">
        <v>205674.96</v>
      </c>
      <c r="S69" s="21"/>
      <c r="T69" s="21"/>
      <c r="U69" s="21"/>
      <c r="Y69" s="21"/>
    </row>
    <row r="70" spans="1:25">
      <c r="A70" s="90" t="s">
        <v>220</v>
      </c>
      <c r="B70" s="89">
        <v>106271.5</v>
      </c>
      <c r="C70" s="63">
        <v>0.9192169596465386</v>
      </c>
      <c r="D70" s="89">
        <v>1345.605</v>
      </c>
      <c r="E70" s="63">
        <v>1.1639084203998066E-2</v>
      </c>
      <c r="F70" s="89">
        <v>38745.599999999999</v>
      </c>
      <c r="G70" s="63">
        <v>0.33513794979539124</v>
      </c>
      <c r="H70" s="89">
        <v>4347.6719999999996</v>
      </c>
      <c r="I70" s="63">
        <v>3.7606073475770885E-2</v>
      </c>
      <c r="J70" s="89">
        <v>112.8386</v>
      </c>
      <c r="K70" s="63">
        <v>9.7602042713965554E-4</v>
      </c>
      <c r="L70" s="89">
        <v>27799.360000000001</v>
      </c>
      <c r="M70" s="63">
        <v>0.24045621995849875</v>
      </c>
      <c r="N70" s="89">
        <v>4842.0330000000004</v>
      </c>
      <c r="O70" s="63">
        <v>4.1882149520503696E-2</v>
      </c>
      <c r="P70" s="16">
        <v>115610.9</v>
      </c>
      <c r="S70" s="22"/>
      <c r="T70" s="21"/>
      <c r="U70" s="21"/>
      <c r="V70" s="21"/>
      <c r="Y70" s="21"/>
    </row>
    <row r="71" spans="1:25" ht="16">
      <c r="A71" s="93" t="s">
        <v>221</v>
      </c>
      <c r="B71" s="92">
        <v>75119.929999999993</v>
      </c>
      <c r="C71" s="86">
        <v>0.77140446575005128</v>
      </c>
      <c r="D71" s="92">
        <v>4115.7280000000001</v>
      </c>
      <c r="E71" s="86">
        <v>4.2264296026534205E-2</v>
      </c>
      <c r="F71" s="92">
        <v>19992.919999999998</v>
      </c>
      <c r="G71" s="86">
        <v>0.20530673779093667</v>
      </c>
      <c r="H71" s="92">
        <v>13682.1</v>
      </c>
      <c r="I71" s="86">
        <v>0.14050110324701817</v>
      </c>
      <c r="J71" s="92">
        <v>637.40359999999998</v>
      </c>
      <c r="K71" s="86">
        <v>6.5454797884550667E-3</v>
      </c>
      <c r="L71" s="92">
        <v>24879.8</v>
      </c>
      <c r="M71" s="86">
        <v>0.25548997219470421</v>
      </c>
      <c r="N71" s="92">
        <v>16916.34</v>
      </c>
      <c r="O71" s="86">
        <v>0.17371342359006758</v>
      </c>
      <c r="P71" s="91">
        <v>97380.73</v>
      </c>
      <c r="S71" s="21"/>
      <c r="T71" s="21"/>
      <c r="U71" s="21"/>
      <c r="V71" s="21"/>
      <c r="W71" s="21"/>
    </row>
    <row r="72" spans="1:25">
      <c r="A72" s="90" t="s">
        <v>222</v>
      </c>
      <c r="B72" s="89">
        <v>111705.3</v>
      </c>
      <c r="C72" s="63">
        <v>0.62317985166010692</v>
      </c>
      <c r="D72" s="89">
        <v>4999.4799999999996</v>
      </c>
      <c r="E72" s="63">
        <v>2.7891024013880016E-2</v>
      </c>
      <c r="F72" s="89">
        <v>34079.96</v>
      </c>
      <c r="G72" s="63">
        <v>0.19012476952644483</v>
      </c>
      <c r="H72" s="89">
        <v>775.0711</v>
      </c>
      <c r="I72" s="63">
        <v>4.323955023835359E-3</v>
      </c>
      <c r="J72" s="89">
        <v>781.44550000000004</v>
      </c>
      <c r="K72" s="63">
        <v>4.3595164309165107E-3</v>
      </c>
      <c r="L72" s="89">
        <v>42584.98</v>
      </c>
      <c r="M72" s="63">
        <v>0.23757244749665973</v>
      </c>
      <c r="N72" s="89">
        <v>55801.61</v>
      </c>
      <c r="O72" s="63">
        <v>0.31130518464383644</v>
      </c>
      <c r="P72" s="16">
        <v>179250.5</v>
      </c>
      <c r="S72" s="21"/>
      <c r="T72" s="21"/>
      <c r="U72" s="21"/>
      <c r="V72" s="21"/>
      <c r="W72" s="21"/>
      <c r="Y72" s="21"/>
    </row>
    <row r="73" spans="1:25">
      <c r="A73" s="88" t="s">
        <v>223</v>
      </c>
      <c r="B73" s="87">
        <v>117977</v>
      </c>
      <c r="C73" s="86">
        <v>0.48273852853070343</v>
      </c>
      <c r="D73" s="87">
        <v>5138.7650000000003</v>
      </c>
      <c r="E73" s="86">
        <v>2.1026809077744648E-2</v>
      </c>
      <c r="F73" s="87">
        <v>57935.1</v>
      </c>
      <c r="G73" s="86">
        <v>0.2370589600030443</v>
      </c>
      <c r="H73" s="87">
        <v>5850.4920000000002</v>
      </c>
      <c r="I73" s="86">
        <v>2.3939055063789148E-2</v>
      </c>
      <c r="J73" s="87">
        <v>3747.2689999999998</v>
      </c>
      <c r="K73" s="86">
        <v>1.533308291504887E-2</v>
      </c>
      <c r="L73" s="87">
        <v>78763.509999999995</v>
      </c>
      <c r="M73" s="86">
        <v>0.32228469039993679</v>
      </c>
      <c r="N73" s="87">
        <v>43398.8</v>
      </c>
      <c r="O73" s="86">
        <v>0.17757929810046275</v>
      </c>
      <c r="P73" s="85">
        <v>244391.1</v>
      </c>
      <c r="S73" s="21"/>
      <c r="T73" s="21"/>
      <c r="U73" s="21"/>
      <c r="V73" s="21"/>
      <c r="W73" s="21"/>
      <c r="Y73" s="21"/>
    </row>
    <row r="74" spans="1:25">
      <c r="A74" s="120" t="s">
        <v>261</v>
      </c>
      <c r="B74" s="81">
        <v>8612993</v>
      </c>
      <c r="C74" s="80">
        <v>0.71268330737618302</v>
      </c>
      <c r="D74" s="81">
        <v>322117.7</v>
      </c>
      <c r="E74" s="80">
        <v>2.6653674024860942E-2</v>
      </c>
      <c r="F74" s="81">
        <v>3856298</v>
      </c>
      <c r="G74" s="80">
        <v>0.31908991599878928</v>
      </c>
      <c r="H74" s="81">
        <v>719360.8</v>
      </c>
      <c r="I74" s="80">
        <v>5.9523609753401284E-2</v>
      </c>
      <c r="J74" s="81">
        <v>193096.3</v>
      </c>
      <c r="K74" s="80">
        <v>1.5977780282197332E-2</v>
      </c>
      <c r="L74" s="81">
        <v>5348045</v>
      </c>
      <c r="M74" s="80">
        <v>0.44252472962611938</v>
      </c>
      <c r="N74" s="81">
        <v>1579043</v>
      </c>
      <c r="O74" s="80">
        <v>0.13065813332591936</v>
      </c>
      <c r="P74" s="119">
        <v>12085302</v>
      </c>
      <c r="V74" s="21"/>
      <c r="W74" s="21"/>
      <c r="X74" s="21"/>
      <c r="Y74" s="22"/>
    </row>
    <row r="75" spans="1:25">
      <c r="A75" s="4" t="s">
        <v>30</v>
      </c>
    </row>
    <row r="76" spans="1:25">
      <c r="A76" s="4" t="s">
        <v>275</v>
      </c>
    </row>
    <row r="78" spans="1:25">
      <c r="B78" s="4"/>
      <c r="C78" s="4"/>
      <c r="D78" s="4"/>
      <c r="E78" s="4"/>
    </row>
    <row r="79" spans="1:25">
      <c r="B79" s="4"/>
      <c r="C79" s="4"/>
      <c r="D79" s="4"/>
      <c r="E79" s="4"/>
    </row>
    <row r="80" spans="1:25">
      <c r="B80" s="4"/>
      <c r="C80" s="4"/>
      <c r="D80" s="4"/>
      <c r="E80" s="4"/>
    </row>
    <row r="81" spans="2:25">
      <c r="B81" s="4"/>
      <c r="C81" s="4"/>
      <c r="D81" s="4"/>
      <c r="E81" s="4"/>
    </row>
    <row r="82" spans="2:25">
      <c r="B82" s="4"/>
      <c r="C82" s="4"/>
      <c r="D82" s="4"/>
      <c r="E82" s="4"/>
    </row>
    <row r="83" spans="2:25">
      <c r="C83" s="26"/>
      <c r="D83" s="26"/>
      <c r="E83" s="26"/>
      <c r="F83" s="21"/>
      <c r="I83" s="21"/>
    </row>
    <row r="84" spans="2:25">
      <c r="C84" s="26"/>
      <c r="D84" s="26"/>
      <c r="E84" s="26"/>
      <c r="F84" s="21"/>
      <c r="G84" s="21"/>
      <c r="H84" s="21"/>
      <c r="I84" s="21"/>
      <c r="J84" s="22"/>
      <c r="U84" s="22"/>
      <c r="V84" s="21"/>
      <c r="W84" s="21"/>
      <c r="X84" s="22"/>
    </row>
    <row r="85" spans="2:25">
      <c r="C85" s="26"/>
      <c r="D85" s="26"/>
      <c r="E85" s="26"/>
      <c r="F85" s="21"/>
      <c r="G85" s="21"/>
      <c r="H85" s="21"/>
      <c r="I85" s="21"/>
      <c r="S85" s="21"/>
      <c r="T85" s="21"/>
      <c r="U85" s="21"/>
      <c r="V85" s="21"/>
      <c r="W85" s="21"/>
    </row>
    <row r="86" spans="2:25">
      <c r="C86" s="27"/>
      <c r="D86" s="26"/>
      <c r="E86" s="26"/>
      <c r="F86" s="21"/>
      <c r="I86" s="21"/>
      <c r="T86" s="22"/>
      <c r="U86" s="21"/>
      <c r="V86" s="21"/>
      <c r="W86" s="21"/>
      <c r="X86" s="21"/>
    </row>
    <row r="87" spans="2:25">
      <c r="C87" s="26"/>
      <c r="D87" s="26"/>
      <c r="E87" s="26"/>
      <c r="F87" s="21"/>
      <c r="G87" s="21"/>
      <c r="H87" s="21"/>
      <c r="I87" s="21"/>
      <c r="J87" s="22"/>
      <c r="S87" s="21"/>
      <c r="T87" s="21"/>
      <c r="U87" s="21"/>
      <c r="V87" s="21"/>
      <c r="W87" s="21"/>
      <c r="X87" s="21"/>
      <c r="Y87" s="21"/>
    </row>
    <row r="88" spans="2:25">
      <c r="C88" s="26"/>
      <c r="D88" s="26"/>
      <c r="E88" s="26"/>
      <c r="I88" s="21"/>
    </row>
    <row r="89" spans="2:25">
      <c r="C89" s="26"/>
      <c r="D89" s="26"/>
      <c r="E89" s="26"/>
      <c r="I89" s="21"/>
      <c r="U89" s="21"/>
      <c r="V89" s="21"/>
      <c r="W89" s="21"/>
      <c r="X89" s="21"/>
    </row>
    <row r="90" spans="2:25">
      <c r="C90" s="26"/>
      <c r="D90" s="26"/>
      <c r="E90" s="26"/>
      <c r="I90" s="21"/>
    </row>
    <row r="91" spans="2:25">
      <c r="C91" s="26"/>
      <c r="D91" s="26"/>
      <c r="E91" s="26"/>
      <c r="F91" s="21"/>
      <c r="I91" s="21"/>
      <c r="O91" s="22"/>
      <c r="P91" s="21"/>
      <c r="Q91" s="21"/>
      <c r="R91" s="22"/>
    </row>
    <row r="92" spans="2:25">
      <c r="C92" s="27"/>
      <c r="D92" s="26"/>
      <c r="E92" s="26"/>
      <c r="F92" s="21"/>
      <c r="I92" s="21"/>
      <c r="M92" s="21"/>
      <c r="N92" s="21"/>
      <c r="O92" s="21"/>
      <c r="P92" s="21"/>
      <c r="Q92" s="21"/>
    </row>
    <row r="93" spans="2:25">
      <c r="C93" s="26"/>
      <c r="D93" s="26"/>
      <c r="E93" s="26"/>
      <c r="F93" s="21"/>
      <c r="G93" s="21"/>
      <c r="I93" s="21"/>
      <c r="R93" s="22"/>
    </row>
    <row r="94" spans="2:25">
      <c r="C94" s="26"/>
      <c r="D94" s="26"/>
      <c r="E94" s="26"/>
      <c r="I94" s="21"/>
      <c r="O94" s="21"/>
      <c r="P94" s="21"/>
      <c r="Q94" s="21"/>
    </row>
    <row r="95" spans="2:25">
      <c r="C95" s="26"/>
      <c r="D95" s="26"/>
      <c r="E95" s="26"/>
      <c r="F95" s="21"/>
      <c r="I95" s="21"/>
    </row>
    <row r="96" spans="2:25">
      <c r="C96" s="26"/>
      <c r="D96" s="26"/>
      <c r="E96" s="26"/>
      <c r="F96" s="21"/>
      <c r="I96" s="21"/>
    </row>
    <row r="97" spans="3:9">
      <c r="C97" s="26"/>
      <c r="D97" s="26"/>
      <c r="E97" s="26"/>
      <c r="F97" s="21"/>
      <c r="I97" s="21"/>
    </row>
    <row r="98" spans="3:9">
      <c r="C98" s="26"/>
      <c r="D98" s="26"/>
      <c r="E98" s="26"/>
      <c r="I98" s="21"/>
    </row>
    <row r="99" spans="3:9">
      <c r="C99" s="27"/>
      <c r="D99" s="26"/>
      <c r="E99" s="26"/>
      <c r="F99" s="21"/>
      <c r="I99" s="21"/>
    </row>
    <row r="100" spans="3:9">
      <c r="C100" s="26"/>
      <c r="D100" s="26"/>
      <c r="E100" s="26"/>
      <c r="F100" s="21"/>
      <c r="G100" s="21"/>
    </row>
    <row r="101" spans="3:9">
      <c r="C101" s="26"/>
      <c r="D101" s="26"/>
      <c r="E101" s="26"/>
      <c r="F101" s="21"/>
      <c r="G101" s="21"/>
      <c r="I101" s="21"/>
    </row>
    <row r="102" spans="3:9">
      <c r="C102" s="26"/>
      <c r="D102" s="26"/>
      <c r="E102" s="26"/>
      <c r="F102" s="21"/>
      <c r="G102" s="21"/>
      <c r="I102" s="21"/>
    </row>
    <row r="103" spans="3:9">
      <c r="F103" s="21"/>
      <c r="G103" s="21"/>
      <c r="H103" s="21"/>
      <c r="I103" s="22"/>
    </row>
  </sheetData>
  <mergeCells count="56">
    <mergeCell ref="A6:P6"/>
    <mergeCell ref="A11:A13"/>
    <mergeCell ref="B11:P11"/>
    <mergeCell ref="B12:C12"/>
    <mergeCell ref="D12:E12"/>
    <mergeCell ref="F12:G12"/>
    <mergeCell ref="H12:I12"/>
    <mergeCell ref="J12:K12"/>
    <mergeCell ref="L12:M12"/>
    <mergeCell ref="N12:O12"/>
    <mergeCell ref="L19:M19"/>
    <mergeCell ref="N19:O19"/>
    <mergeCell ref="P19:P20"/>
    <mergeCell ref="P12:P13"/>
    <mergeCell ref="A19:A20"/>
    <mergeCell ref="B19:C19"/>
    <mergeCell ref="D19:E19"/>
    <mergeCell ref="F19:G19"/>
    <mergeCell ref="H19:I19"/>
    <mergeCell ref="J19:K19"/>
    <mergeCell ref="L26:M26"/>
    <mergeCell ref="N26:O26"/>
    <mergeCell ref="P26:P27"/>
    <mergeCell ref="A26:A27"/>
    <mergeCell ref="B26:C26"/>
    <mergeCell ref="D26:E26"/>
    <mergeCell ref="F26:G26"/>
    <mergeCell ref="H26:I26"/>
    <mergeCell ref="J26:K26"/>
    <mergeCell ref="L35:M35"/>
    <mergeCell ref="N35:O35"/>
    <mergeCell ref="P35:P36"/>
    <mergeCell ref="A35:A36"/>
    <mergeCell ref="B35:C35"/>
    <mergeCell ref="D35:E35"/>
    <mergeCell ref="F35:G35"/>
    <mergeCell ref="H35:I35"/>
    <mergeCell ref="J35:K35"/>
    <mergeCell ref="J43:K43"/>
    <mergeCell ref="L43:M43"/>
    <mergeCell ref="A49:A50"/>
    <mergeCell ref="B49:C49"/>
    <mergeCell ref="D49:E49"/>
    <mergeCell ref="F49:G49"/>
    <mergeCell ref="H49:I49"/>
    <mergeCell ref="J49:K49"/>
    <mergeCell ref="A43:A44"/>
    <mergeCell ref="B43:C43"/>
    <mergeCell ref="D43:E43"/>
    <mergeCell ref="F43:G43"/>
    <mergeCell ref="H43:I43"/>
    <mergeCell ref="N43:O43"/>
    <mergeCell ref="P43:P44"/>
    <mergeCell ref="L49:M49"/>
    <mergeCell ref="N49:O49"/>
    <mergeCell ref="P49:P50"/>
  </mergeCells>
  <pageMargins left="0.75" right="0.75" top="1" bottom="1" header="0" footer="0"/>
  <pageSetup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6:U89"/>
  <sheetViews>
    <sheetView showGridLines="0" zoomScale="90" workbookViewId="0">
      <selection activeCell="A11" sqref="A11:A13"/>
    </sheetView>
  </sheetViews>
  <sheetFormatPr baseColWidth="10" defaultRowHeight="15"/>
  <cols>
    <col min="1" max="1" width="24" style="4" customWidth="1"/>
    <col min="2" max="2" width="19.5" style="5" customWidth="1"/>
    <col min="3" max="3" width="11.33203125" style="5" customWidth="1"/>
    <col min="4" max="4" width="14.1640625" style="5" customWidth="1"/>
    <col min="5" max="5" width="12.1640625" style="5" customWidth="1"/>
    <col min="6" max="6" width="12.83203125" style="4" customWidth="1"/>
    <col min="7" max="7" width="14.5" style="4" customWidth="1"/>
    <col min="8" max="8" width="13.1640625" style="4" customWidth="1"/>
    <col min="9" max="16384" width="10.83203125" style="4"/>
  </cols>
  <sheetData>
    <row r="6" spans="1:12" s="6" customFormat="1" ht="17">
      <c r="A6" s="440" t="s">
        <v>1</v>
      </c>
      <c r="B6" s="440"/>
      <c r="C6" s="440"/>
      <c r="D6" s="440"/>
      <c r="E6" s="440"/>
      <c r="F6" s="440"/>
      <c r="G6" s="440"/>
      <c r="H6" s="440"/>
      <c r="I6" s="440"/>
      <c r="J6" s="440"/>
      <c r="K6" s="440"/>
      <c r="L6" s="440"/>
    </row>
    <row r="7" spans="1:12" ht="15" customHeight="1">
      <c r="A7" s="106" t="s">
        <v>77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</row>
    <row r="8" spans="1:12" ht="15" customHeight="1">
      <c r="A8" s="106" t="s">
        <v>268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</row>
    <row r="9" spans="1:12" ht="15" customHeight="1">
      <c r="A9" s="106" t="s">
        <v>3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</row>
    <row r="10" spans="1:12" ht="15" customHeight="1">
      <c r="A10" s="107" t="s">
        <v>276</v>
      </c>
      <c r="B10" s="107"/>
      <c r="C10" s="107"/>
      <c r="D10" s="107"/>
      <c r="E10" s="107"/>
      <c r="F10" s="107"/>
      <c r="G10" s="107"/>
      <c r="H10" s="107"/>
      <c r="I10" s="106"/>
      <c r="J10" s="106"/>
      <c r="K10" s="106"/>
      <c r="L10" s="106"/>
    </row>
    <row r="11" spans="1:12">
      <c r="A11" s="441" t="s">
        <v>13</v>
      </c>
      <c r="B11" s="444"/>
      <c r="C11" s="444"/>
      <c r="D11" s="444"/>
      <c r="E11" s="444"/>
      <c r="F11" s="444"/>
      <c r="G11" s="444"/>
      <c r="H11" s="444"/>
      <c r="I11" s="444"/>
      <c r="J11" s="444"/>
      <c r="K11" s="444"/>
      <c r="L11" s="444"/>
    </row>
    <row r="12" spans="1:12" ht="20.25" customHeight="1">
      <c r="A12" s="442"/>
      <c r="B12" s="438" t="s">
        <v>75</v>
      </c>
      <c r="C12" s="439"/>
      <c r="D12" s="438">
        <v>2</v>
      </c>
      <c r="E12" s="439"/>
      <c r="F12" s="438">
        <v>3</v>
      </c>
      <c r="G12" s="439"/>
      <c r="H12" s="438">
        <v>4</v>
      </c>
      <c r="I12" s="439"/>
      <c r="J12" s="438" t="s">
        <v>76</v>
      </c>
      <c r="K12" s="439"/>
      <c r="L12" s="445" t="s">
        <v>11</v>
      </c>
    </row>
    <row r="13" spans="1:12" ht="17.25" customHeight="1">
      <c r="A13" s="443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435"/>
    </row>
    <row r="14" spans="1:12" ht="32">
      <c r="A14" s="105" t="s">
        <v>3</v>
      </c>
      <c r="B14" s="104">
        <v>1819818.8601042074</v>
      </c>
      <c r="C14" s="103">
        <v>0.15082770460669159</v>
      </c>
      <c r="D14" s="104">
        <v>1983309.1106373395</v>
      </c>
      <c r="E14" s="103">
        <v>0.164377876963996</v>
      </c>
      <c r="F14" s="104">
        <v>3845398.7512567332</v>
      </c>
      <c r="G14" s="103">
        <v>0.31870900981665806</v>
      </c>
      <c r="H14" s="104">
        <v>2666757.8997702138</v>
      </c>
      <c r="I14" s="103">
        <v>0.22102253228712604</v>
      </c>
      <c r="J14" s="104">
        <v>1750263.0496602322</v>
      </c>
      <c r="K14" s="103">
        <v>0.14506287632552839</v>
      </c>
      <c r="L14" s="102">
        <v>12065547.671428725</v>
      </c>
    </row>
    <row r="15" spans="1:12">
      <c r="A15" s="13" t="s">
        <v>4</v>
      </c>
      <c r="B15" s="15">
        <v>676835.12666540302</v>
      </c>
      <c r="C15" s="63">
        <v>0.14704756000460645</v>
      </c>
      <c r="D15" s="15">
        <v>791677.08258142113</v>
      </c>
      <c r="E15" s="63">
        <v>0.17199784514540017</v>
      </c>
      <c r="F15" s="15">
        <v>1622491.7813088389</v>
      </c>
      <c r="G15" s="63">
        <v>0.35249863396486697</v>
      </c>
      <c r="H15" s="15">
        <v>936366.85283759527</v>
      </c>
      <c r="I15" s="63">
        <v>0.20343279412421628</v>
      </c>
      <c r="J15" s="15">
        <v>575460.55784998857</v>
      </c>
      <c r="K15" s="63">
        <v>0.12502316676091024</v>
      </c>
      <c r="L15" s="16">
        <v>4602831.4012432462</v>
      </c>
    </row>
    <row r="16" spans="1:12">
      <c r="A16" s="101" t="s">
        <v>5</v>
      </c>
      <c r="B16" s="100">
        <v>1142983.7334388045</v>
      </c>
      <c r="C16" s="99">
        <v>0.15315921067576602</v>
      </c>
      <c r="D16" s="100">
        <v>1191632.0280559184</v>
      </c>
      <c r="E16" s="99">
        <v>0.15967805620811865</v>
      </c>
      <c r="F16" s="100">
        <v>2222906.9699478941</v>
      </c>
      <c r="G16" s="99">
        <v>0.29786834839597159</v>
      </c>
      <c r="H16" s="100">
        <v>1730391.0469326184</v>
      </c>
      <c r="I16" s="99">
        <v>0.23187147739299099</v>
      </c>
      <c r="J16" s="100">
        <v>1174802.4918102436</v>
      </c>
      <c r="K16" s="99">
        <v>0.15742290732715275</v>
      </c>
      <c r="L16" s="98">
        <v>7462716.270185479</v>
      </c>
    </row>
    <row r="17" spans="1:12">
      <c r="A17" s="4" t="s">
        <v>30</v>
      </c>
      <c r="B17" s="9"/>
      <c r="C17" s="9"/>
      <c r="D17" s="9"/>
      <c r="E17" s="9"/>
      <c r="F17" s="9"/>
      <c r="G17" s="9"/>
      <c r="H17" s="9"/>
      <c r="I17" s="9"/>
      <c r="J17" s="9"/>
      <c r="K17" s="9"/>
    </row>
    <row r="18" spans="1:12">
      <c r="B18" s="9"/>
      <c r="C18" s="9"/>
      <c r="D18" s="9"/>
      <c r="E18" s="9"/>
      <c r="F18" s="9"/>
      <c r="G18" s="9"/>
      <c r="H18" s="9"/>
      <c r="I18" s="9"/>
      <c r="J18" s="9"/>
      <c r="K18" s="9"/>
    </row>
    <row r="19" spans="1:12">
      <c r="A19" s="436" t="s">
        <v>14</v>
      </c>
      <c r="B19" s="438" t="s">
        <v>75</v>
      </c>
      <c r="C19" s="439"/>
      <c r="D19" s="438">
        <v>2</v>
      </c>
      <c r="E19" s="439"/>
      <c r="F19" s="438">
        <v>3</v>
      </c>
      <c r="G19" s="439"/>
      <c r="H19" s="438">
        <v>4</v>
      </c>
      <c r="I19" s="439"/>
      <c r="J19" s="438" t="s">
        <v>76</v>
      </c>
      <c r="K19" s="439"/>
      <c r="L19" s="434" t="s">
        <v>11</v>
      </c>
    </row>
    <row r="20" spans="1:12">
      <c r="A20" s="437"/>
      <c r="B20" s="11" t="s">
        <v>29</v>
      </c>
      <c r="C20" s="12" t="s">
        <v>12</v>
      </c>
      <c r="D20" s="11" t="s">
        <v>29</v>
      </c>
      <c r="E20" s="12" t="s">
        <v>12</v>
      </c>
      <c r="F20" s="11" t="s">
        <v>29</v>
      </c>
      <c r="G20" s="12" t="s">
        <v>12</v>
      </c>
      <c r="H20" s="11" t="s">
        <v>29</v>
      </c>
      <c r="I20" s="12" t="s">
        <v>12</v>
      </c>
      <c r="J20" s="11" t="s">
        <v>29</v>
      </c>
      <c r="K20" s="12" t="s">
        <v>12</v>
      </c>
      <c r="L20" s="435"/>
    </row>
    <row r="21" spans="1:12" ht="16">
      <c r="A21" s="97" t="s">
        <v>15</v>
      </c>
      <c r="B21" s="96">
        <v>134303.26654651927</v>
      </c>
      <c r="C21" s="103">
        <v>0.24001987538743882</v>
      </c>
      <c r="D21" s="96">
        <v>129356.41230785687</v>
      </c>
      <c r="E21" s="103">
        <v>0.23117911247485318</v>
      </c>
      <c r="F21" s="96">
        <v>179670.08013108969</v>
      </c>
      <c r="G21" s="103">
        <v>0.32109710621951326</v>
      </c>
      <c r="H21" s="96">
        <v>68785.20676780447</v>
      </c>
      <c r="I21" s="103">
        <v>0.12292937604156529</v>
      </c>
      <c r="J21" s="96">
        <v>47435.639502763785</v>
      </c>
      <c r="K21" s="103">
        <v>8.4774529876629506E-2</v>
      </c>
      <c r="L21" s="72">
        <v>559550.60525603406</v>
      </c>
    </row>
    <row r="22" spans="1:12">
      <c r="A22" s="13" t="s">
        <v>16</v>
      </c>
      <c r="B22" s="15">
        <v>1250021.0024408021</v>
      </c>
      <c r="C22" s="63">
        <v>0.17590573697371301</v>
      </c>
      <c r="D22" s="15">
        <v>1186654.764127902</v>
      </c>
      <c r="E22" s="63">
        <v>0.16698869891761806</v>
      </c>
      <c r="F22" s="15">
        <v>2432332.6283921357</v>
      </c>
      <c r="G22" s="63">
        <v>0.34228325982290009</v>
      </c>
      <c r="H22" s="15">
        <v>1390849.0610713242</v>
      </c>
      <c r="I22" s="63">
        <v>0.19572337475068502</v>
      </c>
      <c r="J22" s="15">
        <v>846340.57904160209</v>
      </c>
      <c r="K22" s="63">
        <v>0.1190989295350839</v>
      </c>
      <c r="L22" s="16">
        <v>7106198.0350737656</v>
      </c>
    </row>
    <row r="23" spans="1:12">
      <c r="A23" s="101" t="s">
        <v>17</v>
      </c>
      <c r="B23" s="100">
        <v>435494.59111688624</v>
      </c>
      <c r="C23" s="99">
        <v>9.8980564348211675E-2</v>
      </c>
      <c r="D23" s="100">
        <v>667297.93420157814</v>
      </c>
      <c r="E23" s="99">
        <v>0.15166554869550702</v>
      </c>
      <c r="F23" s="100">
        <v>1233396.042733507</v>
      </c>
      <c r="G23" s="99">
        <v>0.28033008644611801</v>
      </c>
      <c r="H23" s="100">
        <v>1207123.631931083</v>
      </c>
      <c r="I23" s="99">
        <v>0.27435881125451861</v>
      </c>
      <c r="J23" s="100">
        <v>856486.83111586666</v>
      </c>
      <c r="K23" s="99">
        <v>0.19466498925564449</v>
      </c>
      <c r="L23" s="98">
        <v>4399799.0310989218</v>
      </c>
    </row>
    <row r="24" spans="1:12">
      <c r="A24" s="4" t="s">
        <v>30</v>
      </c>
      <c r="F24" s="5"/>
      <c r="G24" s="5"/>
      <c r="H24" s="5"/>
      <c r="I24" s="5"/>
      <c r="J24" s="5"/>
      <c r="K24" s="5"/>
    </row>
    <row r="25" spans="1:12">
      <c r="F25" s="5"/>
      <c r="G25" s="5"/>
      <c r="H25" s="5"/>
      <c r="I25" s="5"/>
      <c r="J25" s="5"/>
      <c r="K25" s="5"/>
    </row>
    <row r="26" spans="1:12">
      <c r="A26" s="436" t="s">
        <v>18</v>
      </c>
      <c r="B26" s="438" t="s">
        <v>75</v>
      </c>
      <c r="C26" s="439"/>
      <c r="D26" s="438">
        <v>2</v>
      </c>
      <c r="E26" s="439"/>
      <c r="F26" s="438">
        <v>3</v>
      </c>
      <c r="G26" s="439"/>
      <c r="H26" s="438">
        <v>4</v>
      </c>
      <c r="I26" s="439"/>
      <c r="J26" s="438" t="s">
        <v>76</v>
      </c>
      <c r="K26" s="439"/>
      <c r="L26" s="434" t="s">
        <v>11</v>
      </c>
    </row>
    <row r="27" spans="1:12">
      <c r="A27" s="437"/>
      <c r="B27" s="11" t="s">
        <v>29</v>
      </c>
      <c r="C27" s="12" t="s">
        <v>12</v>
      </c>
      <c r="D27" s="11" t="s">
        <v>29</v>
      </c>
      <c r="E27" s="12" t="s">
        <v>12</v>
      </c>
      <c r="F27" s="11" t="s">
        <v>29</v>
      </c>
      <c r="G27" s="12" t="s">
        <v>12</v>
      </c>
      <c r="H27" s="11" t="s">
        <v>29</v>
      </c>
      <c r="I27" s="12" t="s">
        <v>12</v>
      </c>
      <c r="J27" s="11" t="s">
        <v>29</v>
      </c>
      <c r="K27" s="12" t="s">
        <v>12</v>
      </c>
      <c r="L27" s="435"/>
    </row>
    <row r="28" spans="1:12" ht="16">
      <c r="A28" s="97" t="s">
        <v>19</v>
      </c>
      <c r="B28" s="96">
        <v>204948.50715839464</v>
      </c>
      <c r="C28" s="73">
        <v>0.1531162452751868</v>
      </c>
      <c r="D28" s="96">
        <v>230291.69175281614</v>
      </c>
      <c r="E28" s="73">
        <v>0.17205004148681166</v>
      </c>
      <c r="F28" s="96">
        <v>390838.24789355905</v>
      </c>
      <c r="G28" s="73">
        <v>0.29199375910137371</v>
      </c>
      <c r="H28" s="96">
        <v>258812.17457385134</v>
      </c>
      <c r="I28" s="73">
        <v>0.19335758504270287</v>
      </c>
      <c r="J28" s="96">
        <v>253625.13695944907</v>
      </c>
      <c r="K28" s="73">
        <v>0.18948236909392493</v>
      </c>
      <c r="L28" s="109">
        <v>1338515.7583380702</v>
      </c>
    </row>
    <row r="29" spans="1:12">
      <c r="A29" s="13" t="s">
        <v>20</v>
      </c>
      <c r="B29" s="15">
        <v>498416.99272750859</v>
      </c>
      <c r="C29" s="63">
        <v>0.14871965639149673</v>
      </c>
      <c r="D29" s="15">
        <v>593129.15184005687</v>
      </c>
      <c r="E29" s="63">
        <v>0.17698024935851003</v>
      </c>
      <c r="F29" s="15">
        <v>1004771.2644741368</v>
      </c>
      <c r="G29" s="63">
        <v>0.29980766985273777</v>
      </c>
      <c r="H29" s="15">
        <v>752067.55195314065</v>
      </c>
      <c r="I29" s="63">
        <v>0.22440492507608706</v>
      </c>
      <c r="J29" s="15">
        <v>503001.16254118673</v>
      </c>
      <c r="K29" s="63">
        <v>0.1500874993211683</v>
      </c>
      <c r="L29" s="23">
        <v>3351386.1235360298</v>
      </c>
    </row>
    <row r="30" spans="1:12">
      <c r="A30" s="95" t="s">
        <v>21</v>
      </c>
      <c r="B30" s="87">
        <v>714609.23179378291</v>
      </c>
      <c r="C30" s="94">
        <v>0.17999359050304933</v>
      </c>
      <c r="D30" s="87">
        <v>658778.95905532478</v>
      </c>
      <c r="E30" s="94">
        <v>0.16593123194138512</v>
      </c>
      <c r="F30" s="87">
        <v>1300956.9806273719</v>
      </c>
      <c r="G30" s="94">
        <v>0.3276810704576793</v>
      </c>
      <c r="H30" s="87">
        <v>746851.59439279756</v>
      </c>
      <c r="I30" s="94">
        <v>0.18811469830896219</v>
      </c>
      <c r="J30" s="87">
        <v>548995.89375032496</v>
      </c>
      <c r="K30" s="94">
        <v>0.13827940878892417</v>
      </c>
      <c r="L30" s="109">
        <v>3970192.6596196019</v>
      </c>
    </row>
    <row r="31" spans="1:12">
      <c r="A31" s="13" t="s">
        <v>22</v>
      </c>
      <c r="B31" s="15">
        <v>201243.43461072288</v>
      </c>
      <c r="C31" s="63">
        <v>0.14686980828822932</v>
      </c>
      <c r="D31" s="15">
        <v>238732.967608501</v>
      </c>
      <c r="E31" s="63">
        <v>0.17423010719611498</v>
      </c>
      <c r="F31" s="15">
        <v>454104.91300857457</v>
      </c>
      <c r="G31" s="63">
        <v>0.33141106762227124</v>
      </c>
      <c r="H31" s="15">
        <v>300992.24442577717</v>
      </c>
      <c r="I31" s="63">
        <v>0.2196676543538891</v>
      </c>
      <c r="J31" s="15">
        <v>175142.93995392928</v>
      </c>
      <c r="K31" s="63">
        <v>0.12782136253949544</v>
      </c>
      <c r="L31" s="23">
        <v>1370216.4996075048</v>
      </c>
    </row>
    <row r="32" spans="1:12">
      <c r="A32" s="101" t="s">
        <v>23</v>
      </c>
      <c r="B32" s="100">
        <v>198863.02381652145</v>
      </c>
      <c r="C32" s="99">
        <v>9.782730625717817E-2</v>
      </c>
      <c r="D32" s="100">
        <v>262376.34038064134</v>
      </c>
      <c r="E32" s="99">
        <v>0.12907160975655532</v>
      </c>
      <c r="F32" s="100">
        <v>694025.0694572276</v>
      </c>
      <c r="G32" s="99">
        <v>0.34141391253606646</v>
      </c>
      <c r="H32" s="100">
        <v>608034.33442464843</v>
      </c>
      <c r="I32" s="99">
        <v>0.29911222260967052</v>
      </c>
      <c r="J32" s="100">
        <v>269497.91645534371</v>
      </c>
      <c r="K32" s="99">
        <v>0.13257494884052948</v>
      </c>
      <c r="L32" s="98">
        <v>2032796.6845343825</v>
      </c>
    </row>
    <row r="33" spans="1:12">
      <c r="A33" s="4" t="s">
        <v>30</v>
      </c>
      <c r="F33" s="5"/>
      <c r="G33" s="5"/>
      <c r="H33" s="5"/>
      <c r="I33" s="5"/>
      <c r="J33" s="5"/>
      <c r="K33" s="5"/>
    </row>
    <row r="34" spans="1:12">
      <c r="F34" s="5"/>
      <c r="G34" s="5"/>
      <c r="H34" s="5"/>
      <c r="I34" s="5"/>
      <c r="J34" s="5"/>
      <c r="K34" s="5"/>
    </row>
    <row r="35" spans="1:12">
      <c r="A35" s="436" t="s">
        <v>24</v>
      </c>
      <c r="B35" s="438" t="s">
        <v>75</v>
      </c>
      <c r="C35" s="439"/>
      <c r="D35" s="438">
        <v>2</v>
      </c>
      <c r="E35" s="439"/>
      <c r="F35" s="438">
        <v>3</v>
      </c>
      <c r="G35" s="439"/>
      <c r="H35" s="438">
        <v>4</v>
      </c>
      <c r="I35" s="439"/>
      <c r="J35" s="438" t="s">
        <v>76</v>
      </c>
      <c r="K35" s="439"/>
      <c r="L35" s="434" t="s">
        <v>11</v>
      </c>
    </row>
    <row r="36" spans="1:12">
      <c r="A36" s="437"/>
      <c r="B36" s="11" t="s">
        <v>29</v>
      </c>
      <c r="C36" s="12" t="s">
        <v>12</v>
      </c>
      <c r="D36" s="11" t="s">
        <v>29</v>
      </c>
      <c r="E36" s="12" t="s">
        <v>12</v>
      </c>
      <c r="F36" s="11" t="s">
        <v>29</v>
      </c>
      <c r="G36" s="12" t="s">
        <v>12</v>
      </c>
      <c r="H36" s="11" t="s">
        <v>29</v>
      </c>
      <c r="I36" s="12" t="s">
        <v>12</v>
      </c>
      <c r="J36" s="11" t="s">
        <v>29</v>
      </c>
      <c r="K36" s="12" t="s">
        <v>12</v>
      </c>
      <c r="L36" s="435"/>
    </row>
    <row r="37" spans="1:12" ht="16">
      <c r="A37" s="97" t="s">
        <v>25</v>
      </c>
      <c r="B37" s="96">
        <v>167263.54264356161</v>
      </c>
      <c r="C37" s="73">
        <v>0.13141050651905231</v>
      </c>
      <c r="D37" s="96">
        <v>241290.26754400635</v>
      </c>
      <c r="E37" s="73">
        <v>0.18956956055657262</v>
      </c>
      <c r="F37" s="96">
        <v>391921.27973979031</v>
      </c>
      <c r="G37" s="73">
        <v>0.30791272905150019</v>
      </c>
      <c r="H37" s="96">
        <v>281576.66260831134</v>
      </c>
      <c r="I37" s="73">
        <v>0.22122054377476616</v>
      </c>
      <c r="J37" s="96">
        <v>190780.58845611571</v>
      </c>
      <c r="K37" s="73">
        <v>0.14988666009810869</v>
      </c>
      <c r="L37" s="109">
        <v>1272832.3409917853</v>
      </c>
    </row>
    <row r="38" spans="1:12">
      <c r="A38" s="13" t="s">
        <v>26</v>
      </c>
      <c r="B38" s="15">
        <v>338797.76990314951</v>
      </c>
      <c r="C38" s="63">
        <v>0.13267042710327442</v>
      </c>
      <c r="D38" s="15">
        <v>394788.3975907322</v>
      </c>
      <c r="E38" s="63">
        <v>0.15459589754310496</v>
      </c>
      <c r="F38" s="15">
        <v>799136.58132299909</v>
      </c>
      <c r="G38" s="63">
        <v>0.3129353289081</v>
      </c>
      <c r="H38" s="15">
        <v>642628.91591823986</v>
      </c>
      <c r="I38" s="63">
        <v>0.2516482111678579</v>
      </c>
      <c r="J38" s="15">
        <v>378327.98566217371</v>
      </c>
      <c r="K38" s="63">
        <v>0.14815013527766277</v>
      </c>
      <c r="L38" s="23">
        <v>2553679.6503972942</v>
      </c>
    </row>
    <row r="39" spans="1:12">
      <c r="A39" s="95" t="s">
        <v>27</v>
      </c>
      <c r="B39" s="87">
        <v>398527.55452996976</v>
      </c>
      <c r="C39" s="94">
        <v>0.14280828236638571</v>
      </c>
      <c r="D39" s="87">
        <v>476588.82372074371</v>
      </c>
      <c r="E39" s="94">
        <v>0.17078074159978149</v>
      </c>
      <c r="F39" s="87">
        <v>889011.83048244216</v>
      </c>
      <c r="G39" s="94">
        <v>0.31856831747639325</v>
      </c>
      <c r="H39" s="87">
        <v>637737.26846749487</v>
      </c>
      <c r="I39" s="94">
        <v>0.22852664232536687</v>
      </c>
      <c r="J39" s="87">
        <v>388781.87130198372</v>
      </c>
      <c r="K39" s="94">
        <v>0.13931601623207274</v>
      </c>
      <c r="L39" s="109">
        <v>2790647.3485026341</v>
      </c>
    </row>
    <row r="40" spans="1:12">
      <c r="A40" s="14" t="s">
        <v>28</v>
      </c>
      <c r="B40" s="19">
        <v>915229.99302752863</v>
      </c>
      <c r="C40" s="64">
        <v>0.16798178421495474</v>
      </c>
      <c r="D40" s="19">
        <v>870641.62178185745</v>
      </c>
      <c r="E40" s="64">
        <v>0.15979801159588877</v>
      </c>
      <c r="F40" s="19">
        <v>1765329.0597115033</v>
      </c>
      <c r="G40" s="64">
        <v>0.32400940466985678</v>
      </c>
      <c r="H40" s="19">
        <v>1104815.0527761688</v>
      </c>
      <c r="I40" s="64">
        <v>0.20277832370742468</v>
      </c>
      <c r="J40" s="19">
        <v>792372.60423995927</v>
      </c>
      <c r="K40" s="64">
        <v>0.14543247581187499</v>
      </c>
      <c r="L40" s="17">
        <v>5448388.3315370176</v>
      </c>
    </row>
    <row r="41" spans="1:12">
      <c r="A41" s="4" t="s">
        <v>30</v>
      </c>
    </row>
    <row r="43" spans="1:12">
      <c r="A43" s="436" t="s">
        <v>269</v>
      </c>
      <c r="B43" s="438" t="s">
        <v>75</v>
      </c>
      <c r="C43" s="439"/>
      <c r="D43" s="438">
        <v>2</v>
      </c>
      <c r="E43" s="439"/>
      <c r="F43" s="438">
        <v>3</v>
      </c>
      <c r="G43" s="439"/>
      <c r="H43" s="438">
        <v>4</v>
      </c>
      <c r="I43" s="439"/>
      <c r="J43" s="438" t="s">
        <v>76</v>
      </c>
      <c r="K43" s="439"/>
      <c r="L43" s="434" t="s">
        <v>11</v>
      </c>
    </row>
    <row r="44" spans="1:12">
      <c r="A44" s="437"/>
      <c r="B44" s="77" t="s">
        <v>29</v>
      </c>
      <c r="C44" s="76" t="s">
        <v>12</v>
      </c>
      <c r="D44" s="77" t="s">
        <v>29</v>
      </c>
      <c r="E44" s="76" t="s">
        <v>12</v>
      </c>
      <c r="F44" s="77" t="s">
        <v>29</v>
      </c>
      <c r="G44" s="76" t="s">
        <v>12</v>
      </c>
      <c r="H44" s="77" t="s">
        <v>29</v>
      </c>
      <c r="I44" s="76" t="s">
        <v>12</v>
      </c>
      <c r="J44" s="77" t="s">
        <v>29</v>
      </c>
      <c r="K44" s="76" t="s">
        <v>12</v>
      </c>
      <c r="L44" s="435"/>
    </row>
    <row r="45" spans="1:12" ht="16">
      <c r="A45" s="75" t="s">
        <v>242</v>
      </c>
      <c r="B45" s="74">
        <v>1349078.5441437007</v>
      </c>
      <c r="C45" s="73"/>
      <c r="D45" s="74">
        <v>1517010.9656233885</v>
      </c>
      <c r="E45" s="73"/>
      <c r="F45" s="74">
        <v>3024250.4040612625</v>
      </c>
      <c r="G45" s="73"/>
      <c r="H45" s="74">
        <v>2225344.9403157756</v>
      </c>
      <c r="I45" s="73"/>
      <c r="J45" s="74">
        <v>1383674.4552464276</v>
      </c>
      <c r="K45" s="73"/>
      <c r="L45" s="72">
        <v>9499359.3093905542</v>
      </c>
    </row>
    <row r="46" spans="1:12">
      <c r="A46" s="71" t="s">
        <v>260</v>
      </c>
      <c r="B46" s="19">
        <v>470740.31596051005</v>
      </c>
      <c r="C46" s="64"/>
      <c r="D46" s="19">
        <v>466298.145013951</v>
      </c>
      <c r="E46" s="64"/>
      <c r="F46" s="19">
        <v>821148.34719547129</v>
      </c>
      <c r="G46" s="64"/>
      <c r="H46" s="19">
        <v>441412.95945443393</v>
      </c>
      <c r="I46" s="64"/>
      <c r="J46" s="19">
        <v>366588.59441380523</v>
      </c>
      <c r="K46" s="64"/>
      <c r="L46" s="17">
        <v>2566188.3620381714</v>
      </c>
    </row>
    <row r="47" spans="1:12">
      <c r="A47" s="4" t="s">
        <v>30</v>
      </c>
    </row>
    <row r="49" spans="1:21">
      <c r="A49" s="436" t="s">
        <v>240</v>
      </c>
      <c r="B49" s="438" t="s">
        <v>75</v>
      </c>
      <c r="C49" s="439"/>
      <c r="D49" s="438">
        <v>2</v>
      </c>
      <c r="E49" s="439"/>
      <c r="F49" s="438">
        <v>3</v>
      </c>
      <c r="G49" s="439"/>
      <c r="H49" s="438">
        <v>4</v>
      </c>
      <c r="I49" s="439"/>
      <c r="J49" s="438" t="s">
        <v>76</v>
      </c>
      <c r="K49" s="439"/>
      <c r="L49" s="434" t="s">
        <v>11</v>
      </c>
    </row>
    <row r="50" spans="1:21">
      <c r="A50" s="437"/>
      <c r="B50" s="77" t="s">
        <v>29</v>
      </c>
      <c r="C50" s="76" t="s">
        <v>12</v>
      </c>
      <c r="D50" s="77" t="s">
        <v>29</v>
      </c>
      <c r="E50" s="76" t="s">
        <v>12</v>
      </c>
      <c r="F50" s="77" t="s">
        <v>29</v>
      </c>
      <c r="G50" s="76" t="s">
        <v>12</v>
      </c>
      <c r="H50" s="77" t="s">
        <v>29</v>
      </c>
      <c r="I50" s="76" t="s">
        <v>12</v>
      </c>
      <c r="J50" s="77" t="s">
        <v>29</v>
      </c>
      <c r="K50" s="76" t="s">
        <v>12</v>
      </c>
      <c r="L50" s="435"/>
    </row>
    <row r="51" spans="1:21" ht="16">
      <c r="A51" s="75" t="s">
        <v>211</v>
      </c>
      <c r="B51" s="74">
        <v>12350.101613998413</v>
      </c>
      <c r="C51" s="73">
        <v>8.1494403603803611E-2</v>
      </c>
      <c r="D51" s="74">
        <v>9120.9481201171875</v>
      </c>
      <c r="E51" s="73">
        <v>6.0186243853060449E-2</v>
      </c>
      <c r="F51" s="74">
        <v>32870.064182281494</v>
      </c>
      <c r="G51" s="73">
        <v>0.21689912849927756</v>
      </c>
      <c r="H51" s="74">
        <v>34254.609516143799</v>
      </c>
      <c r="I51" s="73">
        <v>0.22603530403629871</v>
      </c>
      <c r="J51" s="74">
        <v>62949.67193031311</v>
      </c>
      <c r="K51" s="73">
        <v>0.41538492000755967</v>
      </c>
      <c r="L51" s="72">
        <v>151545.395362854</v>
      </c>
    </row>
    <row r="52" spans="1:21">
      <c r="A52" s="90" t="s">
        <v>225</v>
      </c>
      <c r="B52" s="89">
        <v>43420.798095703125</v>
      </c>
      <c r="C52" s="63">
        <v>5.851224361573952E-2</v>
      </c>
      <c r="D52" s="89">
        <v>75713.104156494141</v>
      </c>
      <c r="E52" s="63">
        <v>0.10202814756062828</v>
      </c>
      <c r="F52" s="89">
        <v>158675.3628616333</v>
      </c>
      <c r="G52" s="63">
        <v>0.21382498467927824</v>
      </c>
      <c r="H52" s="89">
        <v>296069.91600036621</v>
      </c>
      <c r="I52" s="63">
        <v>0.39897274605874411</v>
      </c>
      <c r="J52" s="89">
        <v>168201.37181854248</v>
      </c>
      <c r="K52" s="63">
        <v>0.22666187808560984</v>
      </c>
      <c r="L52" s="16">
        <v>742080.55293273926</v>
      </c>
      <c r="P52" s="21"/>
      <c r="Q52" s="21"/>
      <c r="R52" s="21"/>
      <c r="S52" s="21"/>
      <c r="T52" s="21"/>
    </row>
    <row r="53" spans="1:21">
      <c r="A53" s="88" t="s">
        <v>265</v>
      </c>
      <c r="B53" s="87">
        <v>804694.53106689453</v>
      </c>
      <c r="C53" s="86">
        <v>0.19103759878602222</v>
      </c>
      <c r="D53" s="87">
        <v>902507.30346679688</v>
      </c>
      <c r="E53" s="86">
        <v>0.21425872984690636</v>
      </c>
      <c r="F53" s="87">
        <v>1303031.5028076172</v>
      </c>
      <c r="G53" s="86">
        <v>0.3093447262638544</v>
      </c>
      <c r="H53" s="87">
        <v>755038.82263183594</v>
      </c>
      <c r="I53" s="86">
        <v>0.17924914125434821</v>
      </c>
      <c r="J53" s="87">
        <v>446959.02478027344</v>
      </c>
      <c r="K53" s="86">
        <v>0.10610980384886881</v>
      </c>
      <c r="L53" s="85">
        <v>4212231.184753418</v>
      </c>
      <c r="P53" s="21"/>
      <c r="Q53" s="21"/>
      <c r="R53" s="21"/>
      <c r="S53" s="21"/>
      <c r="T53" s="21"/>
      <c r="U53" s="21"/>
    </row>
    <row r="54" spans="1:21">
      <c r="A54" s="90" t="s">
        <v>224</v>
      </c>
      <c r="B54" s="89">
        <v>107610.29328155518</v>
      </c>
      <c r="C54" s="63">
        <v>0.20651832988114502</v>
      </c>
      <c r="D54" s="89">
        <v>87381.091163635254</v>
      </c>
      <c r="E54" s="63">
        <v>0.16769582592894161</v>
      </c>
      <c r="F54" s="89">
        <v>175683.06149291992</v>
      </c>
      <c r="G54" s="63">
        <v>0.33715894029761145</v>
      </c>
      <c r="H54" s="89">
        <v>105363.94304656982</v>
      </c>
      <c r="I54" s="63">
        <v>0.20220728783572006</v>
      </c>
      <c r="J54" s="89">
        <v>45030.580261230469</v>
      </c>
      <c r="K54" s="63">
        <v>8.6419616056581883E-2</v>
      </c>
      <c r="L54" s="16">
        <v>521068.96924591064</v>
      </c>
      <c r="P54" s="21"/>
      <c r="Q54" s="21"/>
      <c r="S54" s="21"/>
      <c r="T54" s="21"/>
    </row>
    <row r="55" spans="1:21" ht="16">
      <c r="A55" s="93" t="s">
        <v>262</v>
      </c>
      <c r="B55" s="92">
        <v>267087.88726806641</v>
      </c>
      <c r="C55" s="86">
        <v>0.21153724709449209</v>
      </c>
      <c r="D55" s="92">
        <v>172021.07305908203</v>
      </c>
      <c r="E55" s="86">
        <v>0.13624303449087727</v>
      </c>
      <c r="F55" s="92">
        <v>406921.57530212402</v>
      </c>
      <c r="G55" s="86">
        <v>0.32228743393507375</v>
      </c>
      <c r="H55" s="92">
        <v>217030.48718261719</v>
      </c>
      <c r="I55" s="86">
        <v>0.17189110395002324</v>
      </c>
      <c r="J55" s="92">
        <v>199543.51107788086</v>
      </c>
      <c r="K55" s="86">
        <v>0.15804118052953361</v>
      </c>
      <c r="L55" s="85">
        <v>1262604.5338897705</v>
      </c>
      <c r="P55" s="21"/>
      <c r="Q55" s="21"/>
      <c r="R55" s="21"/>
      <c r="S55" s="21"/>
      <c r="T55" s="21"/>
      <c r="U55" s="21"/>
    </row>
    <row r="56" spans="1:21">
      <c r="A56" s="90" t="s">
        <v>213</v>
      </c>
      <c r="B56" s="89">
        <v>51642.036331176758</v>
      </c>
      <c r="C56" s="63">
        <v>0.12296597241243548</v>
      </c>
      <c r="D56" s="89">
        <v>68642.945602416992</v>
      </c>
      <c r="E56" s="63">
        <v>0.16344720609243993</v>
      </c>
      <c r="F56" s="89">
        <v>113821.01061248779</v>
      </c>
      <c r="G56" s="63">
        <v>0.27102167624015872</v>
      </c>
      <c r="H56" s="89">
        <v>103419.56908416748</v>
      </c>
      <c r="I56" s="63">
        <v>0.2462545782926899</v>
      </c>
      <c r="J56" s="89">
        <v>82444.575782775879</v>
      </c>
      <c r="K56" s="63">
        <v>0.196310566962276</v>
      </c>
      <c r="L56" s="16">
        <v>419970.1374130249</v>
      </c>
      <c r="P56" s="21"/>
      <c r="Q56" s="21"/>
      <c r="R56" s="21"/>
      <c r="S56" s="21"/>
      <c r="T56" s="21"/>
      <c r="U56" s="21"/>
    </row>
    <row r="57" spans="1:21">
      <c r="A57" s="88" t="s">
        <v>264</v>
      </c>
      <c r="B57" s="87">
        <v>53923.563346862793</v>
      </c>
      <c r="C57" s="86">
        <v>0.14141952273070249</v>
      </c>
      <c r="D57" s="87">
        <v>14752.915451049805</v>
      </c>
      <c r="E57" s="86">
        <v>3.8690882658355533E-2</v>
      </c>
      <c r="F57" s="87">
        <v>90284.333961486816</v>
      </c>
      <c r="G57" s="86">
        <v>0.23677900024453119</v>
      </c>
      <c r="H57" s="87">
        <v>73373.455154418945</v>
      </c>
      <c r="I57" s="86">
        <v>0.19242865947664078</v>
      </c>
      <c r="J57" s="87">
        <v>148967.84869384766</v>
      </c>
      <c r="K57" s="86">
        <v>0.39068193488976999</v>
      </c>
      <c r="L57" s="85">
        <v>381302.11660766602</v>
      </c>
      <c r="P57" s="21"/>
      <c r="Q57" s="21"/>
      <c r="R57" s="21"/>
      <c r="S57" s="21"/>
      <c r="T57" s="21"/>
      <c r="U57" s="21"/>
    </row>
    <row r="58" spans="1:21">
      <c r="A58" s="90" t="s">
        <v>214</v>
      </c>
      <c r="B58" s="89">
        <v>13760.311656951904</v>
      </c>
      <c r="C58" s="63">
        <v>0.16653096236853471</v>
      </c>
      <c r="D58" s="89">
        <v>13127.687774658203</v>
      </c>
      <c r="E58" s="63">
        <v>0.15887477938648259</v>
      </c>
      <c r="F58" s="89">
        <v>45856.090208053589</v>
      </c>
      <c r="G58" s="63">
        <v>0.55496263625304287</v>
      </c>
      <c r="H58" s="89">
        <v>9518.8272171020508</v>
      </c>
      <c r="I58" s="63">
        <v>0.11519938622051125</v>
      </c>
      <c r="J58" s="89">
        <v>366.23186874389648</v>
      </c>
      <c r="K58" s="63">
        <v>4.4322357714285847E-3</v>
      </c>
      <c r="L58" s="16">
        <v>82629.148725509644</v>
      </c>
      <c r="P58" s="21"/>
      <c r="Q58" s="21"/>
      <c r="R58" s="21"/>
      <c r="S58" s="21"/>
      <c r="T58" s="21"/>
      <c r="U58" s="21"/>
    </row>
    <row r="59" spans="1:21" ht="16">
      <c r="A59" s="93" t="s">
        <v>229</v>
      </c>
      <c r="B59" s="92">
        <v>49189.359184265137</v>
      </c>
      <c r="C59" s="86">
        <v>0.18089136937087422</v>
      </c>
      <c r="D59" s="92">
        <v>16260.587753295898</v>
      </c>
      <c r="E59" s="86">
        <v>5.9797485355529235E-2</v>
      </c>
      <c r="F59" s="92">
        <v>128919.14593887329</v>
      </c>
      <c r="G59" s="86">
        <v>0.47409360954769592</v>
      </c>
      <c r="H59" s="92">
        <v>44214.428596496582</v>
      </c>
      <c r="I59" s="86">
        <v>0.16259631488204948</v>
      </c>
      <c r="J59" s="92">
        <v>33344.096496582031</v>
      </c>
      <c r="K59" s="86">
        <v>0.12262122084385114</v>
      </c>
      <c r="L59" s="85">
        <v>271927.61796951294</v>
      </c>
      <c r="P59" s="21"/>
      <c r="Q59" s="21"/>
      <c r="R59" s="21"/>
      <c r="S59" s="21"/>
      <c r="T59" s="21"/>
      <c r="U59" s="21"/>
    </row>
    <row r="60" spans="1:21">
      <c r="A60" s="90" t="s">
        <v>226</v>
      </c>
      <c r="B60" s="89">
        <v>33883.954711914062</v>
      </c>
      <c r="C60" s="63">
        <v>0.15854154217920285</v>
      </c>
      <c r="D60" s="89">
        <v>24335.30904006958</v>
      </c>
      <c r="E60" s="63">
        <v>0.11386384669152999</v>
      </c>
      <c r="F60" s="89">
        <v>54413.242233276367</v>
      </c>
      <c r="G60" s="63">
        <v>0.25459718064139902</v>
      </c>
      <c r="H60" s="89">
        <v>48470.357563018799</v>
      </c>
      <c r="I60" s="63">
        <v>0.22679068318186577</v>
      </c>
      <c r="J60" s="89">
        <v>52620.014671325684</v>
      </c>
      <c r="K60" s="63">
        <v>0.24620674730600239</v>
      </c>
      <c r="L60" s="16">
        <v>213722.87821960449</v>
      </c>
      <c r="P60" s="21"/>
      <c r="Q60" s="21"/>
      <c r="R60" s="21"/>
      <c r="S60" s="21"/>
      <c r="T60" s="21"/>
      <c r="U60" s="21"/>
    </row>
    <row r="61" spans="1:21">
      <c r="A61" s="88" t="s">
        <v>266</v>
      </c>
      <c r="B61" s="87">
        <v>190320.53625488281</v>
      </c>
      <c r="C61" s="86">
        <v>0.10036701977886411</v>
      </c>
      <c r="D61" s="87">
        <v>270248.0725402832</v>
      </c>
      <c r="E61" s="86">
        <v>0.14251742967729591</v>
      </c>
      <c r="F61" s="87">
        <v>688956.41773986816</v>
      </c>
      <c r="G61" s="86">
        <v>0.36332654250966917</v>
      </c>
      <c r="H61" s="87">
        <v>520955.27226257324</v>
      </c>
      <c r="I61" s="86">
        <v>0.2747298276054525</v>
      </c>
      <c r="J61" s="87">
        <v>225765.46673583984</v>
      </c>
      <c r="K61" s="86">
        <v>0.11905918042871835</v>
      </c>
      <c r="L61" s="85">
        <v>1896245.7655334473</v>
      </c>
      <c r="P61" s="21"/>
      <c r="Q61" s="21"/>
      <c r="R61" s="21"/>
      <c r="S61" s="21"/>
      <c r="T61" s="21"/>
      <c r="U61" s="21"/>
    </row>
    <row r="62" spans="1:21">
      <c r="A62" s="90" t="s">
        <v>228</v>
      </c>
      <c r="B62" s="89">
        <v>20707.54651260376</v>
      </c>
      <c r="C62" s="63">
        <v>0.1347360805037072</v>
      </c>
      <c r="D62" s="89">
        <v>7846.8099060058594</v>
      </c>
      <c r="E62" s="63">
        <v>5.1056189131309819E-2</v>
      </c>
      <c r="F62" s="89">
        <v>48483.097286224365</v>
      </c>
      <c r="G62" s="63">
        <v>0.31546095985102823</v>
      </c>
      <c r="H62" s="89">
        <v>43005.645168304443</v>
      </c>
      <c r="I62" s="63">
        <v>0.27982127510778421</v>
      </c>
      <c r="J62" s="89">
        <v>33646.591632843018</v>
      </c>
      <c r="K62" s="63">
        <v>0.21892549540617057</v>
      </c>
      <c r="L62" s="16">
        <v>153689.69050598145</v>
      </c>
      <c r="P62" s="21"/>
      <c r="Q62" s="21"/>
      <c r="R62" s="21"/>
      <c r="S62" s="21"/>
      <c r="T62" s="21"/>
      <c r="U62" s="21"/>
    </row>
    <row r="63" spans="1:21" ht="16">
      <c r="A63" s="93" t="s">
        <v>217</v>
      </c>
      <c r="B63" s="92">
        <v>33758.122592926025</v>
      </c>
      <c r="C63" s="86">
        <v>0.21041579556578655</v>
      </c>
      <c r="D63" s="92">
        <v>28835.312915802002</v>
      </c>
      <c r="E63" s="86">
        <v>0.17973171614816921</v>
      </c>
      <c r="F63" s="92">
        <v>47339.392456054688</v>
      </c>
      <c r="G63" s="86">
        <v>0.2950684208762559</v>
      </c>
      <c r="H63" s="92">
        <v>19964.596206665039</v>
      </c>
      <c r="I63" s="86">
        <v>0.124440166434356</v>
      </c>
      <c r="J63" s="92">
        <v>30537.882038116455</v>
      </c>
      <c r="K63" s="86">
        <v>0.19034390097543233</v>
      </c>
      <c r="L63" s="85">
        <v>160435.30620956421</v>
      </c>
      <c r="P63" s="21"/>
      <c r="Q63" s="21"/>
      <c r="R63" s="21"/>
      <c r="S63" s="21"/>
      <c r="T63" s="21"/>
      <c r="U63" s="21"/>
    </row>
    <row r="64" spans="1:21">
      <c r="A64" s="90" t="s">
        <v>218</v>
      </c>
      <c r="B64" s="89">
        <v>33686.483711242676</v>
      </c>
      <c r="C64" s="63">
        <v>0.18242498584167191</v>
      </c>
      <c r="D64" s="89">
        <v>35983.896785736084</v>
      </c>
      <c r="E64" s="63">
        <v>0.194866342178518</v>
      </c>
      <c r="F64" s="89">
        <v>94572.969985961914</v>
      </c>
      <c r="G64" s="63">
        <v>0.51214822118510539</v>
      </c>
      <c r="H64" s="89">
        <v>15263.557308197021</v>
      </c>
      <c r="I64" s="63">
        <v>8.2657906646163057E-2</v>
      </c>
      <c r="J64" s="89">
        <v>5152.4663391113281</v>
      </c>
      <c r="K64" s="63">
        <v>2.7902544148541569E-2</v>
      </c>
      <c r="L64" s="16">
        <v>184659.37413024902</v>
      </c>
      <c r="P64" s="21"/>
      <c r="Q64" s="21"/>
      <c r="R64" s="21"/>
      <c r="S64" s="21"/>
      <c r="T64" s="21"/>
      <c r="U64" s="21"/>
    </row>
    <row r="65" spans="1:21">
      <c r="A65" s="88" t="s">
        <v>263</v>
      </c>
      <c r="B65" s="87">
        <v>65393.241081237793</v>
      </c>
      <c r="C65" s="86">
        <v>0.20579243600780905</v>
      </c>
      <c r="D65" s="87">
        <v>42317.130462646484</v>
      </c>
      <c r="E65" s="86">
        <v>0.13317194894728782</v>
      </c>
      <c r="F65" s="87">
        <v>73152.685508728027</v>
      </c>
      <c r="G65" s="86">
        <v>0.23021139650583194</v>
      </c>
      <c r="H65" s="87">
        <v>78022.288780212402</v>
      </c>
      <c r="I65" s="86">
        <v>0.24553603102555896</v>
      </c>
      <c r="J65" s="87">
        <v>58877.747650146484</v>
      </c>
      <c r="K65" s="86">
        <v>0.18528818751351223</v>
      </c>
      <c r="L65" s="85">
        <v>317763.09348297119</v>
      </c>
      <c r="P65" s="21"/>
      <c r="Q65" s="21"/>
      <c r="R65" s="21"/>
      <c r="S65" s="21"/>
      <c r="T65" s="21"/>
      <c r="U65" s="21"/>
    </row>
    <row r="66" spans="1:21">
      <c r="A66" s="90" t="s">
        <v>209</v>
      </c>
      <c r="B66" s="89">
        <v>23720.037702560425</v>
      </c>
      <c r="C66" s="63">
        <v>0.18992894385831599</v>
      </c>
      <c r="D66" s="89">
        <v>17513.862373352051</v>
      </c>
      <c r="E66" s="63">
        <v>0.1402354172097961</v>
      </c>
      <c r="F66" s="89">
        <v>46284.572624206543</v>
      </c>
      <c r="G66" s="63">
        <v>0.37060565019676023</v>
      </c>
      <c r="H66" s="89">
        <v>24105.32724571228</v>
      </c>
      <c r="I66" s="63">
        <v>0.19301399949474046</v>
      </c>
      <c r="J66" s="89">
        <v>13265.209705352783</v>
      </c>
      <c r="K66" s="63">
        <v>0.10621598924038721</v>
      </c>
      <c r="L66" s="16">
        <v>124889.00965118408</v>
      </c>
      <c r="P66" s="21"/>
      <c r="Q66" s="21"/>
      <c r="R66" s="21"/>
      <c r="S66" s="21"/>
      <c r="T66" s="22"/>
      <c r="U66" s="21"/>
    </row>
    <row r="67" spans="1:21" ht="16">
      <c r="A67" s="93" t="s">
        <v>210</v>
      </c>
      <c r="B67" s="92">
        <v>4431.7173795700073</v>
      </c>
      <c r="C67" s="86">
        <v>0.10457151042850885</v>
      </c>
      <c r="D67" s="92">
        <v>4756.4335894584656</v>
      </c>
      <c r="E67" s="86">
        <v>0.11223356592988006</v>
      </c>
      <c r="F67" s="92">
        <v>15999.153903484344</v>
      </c>
      <c r="G67" s="86">
        <v>0.37751858838702873</v>
      </c>
      <c r="H67" s="92">
        <v>10622.633842945099</v>
      </c>
      <c r="I67" s="86">
        <v>0.25065336314238151</v>
      </c>
      <c r="J67" s="92">
        <v>6569.8391170501709</v>
      </c>
      <c r="K67" s="86">
        <v>0.1550229721122009</v>
      </c>
      <c r="L67" s="85">
        <v>42379.777832508087</v>
      </c>
      <c r="P67" s="21"/>
      <c r="Q67" s="21"/>
      <c r="R67" s="21"/>
      <c r="S67" s="21"/>
      <c r="T67" s="21"/>
      <c r="U67" s="21"/>
    </row>
    <row r="68" spans="1:21">
      <c r="A68" s="90" t="s">
        <v>219</v>
      </c>
      <c r="B68" s="89">
        <v>11150.941766738892</v>
      </c>
      <c r="C68" s="63">
        <v>0.10737587958903559</v>
      </c>
      <c r="D68" s="89">
        <v>6183.9217109680176</v>
      </c>
      <c r="E68" s="63">
        <v>5.9546901680136176E-2</v>
      </c>
      <c r="F68" s="89">
        <v>25367.199411392212</v>
      </c>
      <c r="G68" s="63">
        <v>0.24426863725836595</v>
      </c>
      <c r="H68" s="89">
        <v>33802.48822593689</v>
      </c>
      <c r="I68" s="63">
        <v>0.32549465161627023</v>
      </c>
      <c r="J68" s="89">
        <v>27345.045362472534</v>
      </c>
      <c r="K68" s="63">
        <v>0.26331392985619206</v>
      </c>
      <c r="L68" s="16">
        <v>103849.59647750854</v>
      </c>
      <c r="P68" s="21"/>
      <c r="Q68" s="21"/>
      <c r="R68" s="21"/>
      <c r="S68" s="21"/>
      <c r="T68" s="21"/>
      <c r="U68" s="22"/>
    </row>
    <row r="69" spans="1:21">
      <c r="A69" s="88" t="s">
        <v>227</v>
      </c>
      <c r="B69" s="87">
        <v>29683.894725799561</v>
      </c>
      <c r="C69" s="86">
        <v>0.14432430077119859</v>
      </c>
      <c r="D69" s="87">
        <v>26427.351963043213</v>
      </c>
      <c r="E69" s="86">
        <v>0.12849085770357374</v>
      </c>
      <c r="F69" s="87">
        <v>57492.236743927002</v>
      </c>
      <c r="G69" s="86">
        <v>0.27952958816511825</v>
      </c>
      <c r="H69" s="87">
        <v>59350.45581817627</v>
      </c>
      <c r="I69" s="86">
        <v>0.28856432471327198</v>
      </c>
      <c r="J69" s="87">
        <v>32721.020317077637</v>
      </c>
      <c r="K69" s="86">
        <v>0.15909092864683747</v>
      </c>
      <c r="L69" s="85">
        <v>205674.95956802368</v>
      </c>
      <c r="P69" s="21"/>
      <c r="Q69" s="21"/>
      <c r="R69" s="21"/>
      <c r="S69" s="21"/>
      <c r="T69" s="21"/>
      <c r="U69" s="21"/>
    </row>
    <row r="70" spans="1:21">
      <c r="A70" s="90" t="s">
        <v>220</v>
      </c>
      <c r="B70" s="89">
        <v>15269.548753738403</v>
      </c>
      <c r="C70" s="63">
        <v>0.13207708374372018</v>
      </c>
      <c r="D70" s="89">
        <v>8676.2881813049316</v>
      </c>
      <c r="E70" s="63">
        <v>7.5047328456664703E-2</v>
      </c>
      <c r="F70" s="89">
        <v>29394.155952453613</v>
      </c>
      <c r="G70" s="63">
        <v>0.25425076142853892</v>
      </c>
      <c r="H70" s="89">
        <v>30240.176113128662</v>
      </c>
      <c r="I70" s="63">
        <v>0.26156858577374081</v>
      </c>
      <c r="J70" s="89">
        <v>32030.717618942261</v>
      </c>
      <c r="K70" s="63">
        <v>0.27705624059733541</v>
      </c>
      <c r="L70" s="16">
        <v>115610.88661956787</v>
      </c>
      <c r="P70" s="21"/>
      <c r="Q70" s="21"/>
      <c r="R70" s="21"/>
      <c r="S70" s="21"/>
      <c r="T70" s="21"/>
      <c r="U70" s="21"/>
    </row>
    <row r="71" spans="1:21" ht="16">
      <c r="A71" s="93" t="s">
        <v>221</v>
      </c>
      <c r="B71" s="92">
        <v>8121.3829879760742</v>
      </c>
      <c r="C71" s="86">
        <v>8.3398256526437731E-2</v>
      </c>
      <c r="D71" s="92">
        <v>30011.301229476929</v>
      </c>
      <c r="E71" s="86">
        <v>0.30818521947970062</v>
      </c>
      <c r="F71" s="92">
        <v>43677.049793243408</v>
      </c>
      <c r="G71" s="86">
        <v>0.44851841224183864</v>
      </c>
      <c r="H71" s="92">
        <v>13853.476560592651</v>
      </c>
      <c r="I71" s="86">
        <v>0.14226096635189273</v>
      </c>
      <c r="J71" s="92">
        <v>1717.5180702209473</v>
      </c>
      <c r="K71" s="86">
        <v>1.7637145400130321E-2</v>
      </c>
      <c r="L71" s="85">
        <v>97380.72864151001</v>
      </c>
      <c r="P71" s="21"/>
      <c r="Q71" s="21"/>
      <c r="R71" s="21"/>
      <c r="S71" s="21"/>
      <c r="T71" s="21"/>
      <c r="U71" s="21"/>
    </row>
    <row r="72" spans="1:21">
      <c r="A72" s="90" t="s">
        <v>222</v>
      </c>
      <c r="B72" s="89">
        <v>27557.369750976562</v>
      </c>
      <c r="C72" s="63">
        <v>0.15373666950232739</v>
      </c>
      <c r="D72" s="89">
        <v>20742.850494384766</v>
      </c>
      <c r="E72" s="63">
        <v>0.11571992464478259</v>
      </c>
      <c r="F72" s="89">
        <v>79013.799171447754</v>
      </c>
      <c r="G72" s="63">
        <v>0.44080107931612972</v>
      </c>
      <c r="H72" s="89">
        <v>26270.667945861816</v>
      </c>
      <c r="I72" s="63">
        <v>0.14655843544194636</v>
      </c>
      <c r="J72" s="89">
        <v>25665.779296875</v>
      </c>
      <c r="K72" s="63">
        <v>0.14318389109481397</v>
      </c>
      <c r="L72" s="16">
        <v>179250.4666595459</v>
      </c>
      <c r="P72" s="21"/>
      <c r="Q72" s="21"/>
      <c r="R72" s="21"/>
      <c r="S72" s="21"/>
      <c r="T72" s="21"/>
    </row>
    <row r="73" spans="1:21">
      <c r="A73" s="88" t="s">
        <v>223</v>
      </c>
      <c r="B73" s="87">
        <v>74043.570774078369</v>
      </c>
      <c r="C73" s="86">
        <v>0.30297167250259993</v>
      </c>
      <c r="D73" s="87">
        <v>36757.813144683838</v>
      </c>
      <c r="E73" s="86">
        <v>0.15040571395405575</v>
      </c>
      <c r="F73" s="87">
        <v>72901.703212738037</v>
      </c>
      <c r="G73" s="86">
        <v>0.298299375891037</v>
      </c>
      <c r="H73" s="87">
        <v>30709.392150878906</v>
      </c>
      <c r="I73" s="86">
        <v>0.12565676944293488</v>
      </c>
      <c r="J73" s="87">
        <v>29978.589237213135</v>
      </c>
      <c r="K73" s="86">
        <v>0.12266646820937246</v>
      </c>
      <c r="L73" s="85">
        <v>244391.06851959229</v>
      </c>
      <c r="P73" s="21"/>
      <c r="Q73" s="21"/>
      <c r="R73" s="21"/>
      <c r="S73" s="21"/>
      <c r="T73" s="21"/>
      <c r="U73" s="21"/>
    </row>
    <row r="74" spans="1:21">
      <c r="A74" s="82" t="s">
        <v>261</v>
      </c>
      <c r="B74" s="81">
        <v>1975407.2305517197</v>
      </c>
      <c r="C74" s="80">
        <v>0.16345534337699516</v>
      </c>
      <c r="D74" s="81">
        <v>1920164.0108847618</v>
      </c>
      <c r="E74" s="80">
        <v>0.15888423555666417</v>
      </c>
      <c r="F74" s="81">
        <v>3833109.8233904839</v>
      </c>
      <c r="G74" s="80">
        <v>0.31717120029424783</v>
      </c>
      <c r="H74" s="81">
        <v>2592920.3936219215</v>
      </c>
      <c r="I74" s="80">
        <v>0.21455155510912671</v>
      </c>
      <c r="J74" s="81">
        <v>1763700.8005027771</v>
      </c>
      <c r="K74" s="80">
        <v>0.14593766566296612</v>
      </c>
      <c r="L74" s="79">
        <v>12085302.258951664</v>
      </c>
      <c r="P74" s="21"/>
      <c r="Q74" s="21"/>
      <c r="R74" s="21"/>
      <c r="S74" s="21"/>
      <c r="T74" s="21"/>
      <c r="U74" s="21"/>
    </row>
    <row r="75" spans="1:21">
      <c r="A75" s="4" t="s">
        <v>30</v>
      </c>
      <c r="U75" s="22"/>
    </row>
    <row r="76" spans="1:21">
      <c r="A76" s="4" t="s">
        <v>275</v>
      </c>
    </row>
    <row r="78" spans="1:21">
      <c r="B78" s="4"/>
      <c r="C78" s="4"/>
      <c r="D78" s="4"/>
      <c r="E78" s="4"/>
    </row>
    <row r="79" spans="1:21">
      <c r="B79" s="4"/>
      <c r="C79" s="4"/>
      <c r="D79" s="4"/>
      <c r="E79" s="4"/>
    </row>
    <row r="80" spans="1:21">
      <c r="B80" s="4"/>
      <c r="C80" s="4"/>
      <c r="D80" s="4"/>
      <c r="E80" s="4"/>
    </row>
    <row r="81" spans="2:8">
      <c r="B81" s="4"/>
      <c r="C81" s="4"/>
      <c r="D81" s="4"/>
      <c r="E81" s="4"/>
    </row>
    <row r="82" spans="2:8">
      <c r="B82" s="4"/>
      <c r="C82" s="4"/>
      <c r="D82" s="4"/>
      <c r="E82" s="4"/>
    </row>
    <row r="87" spans="2:8">
      <c r="C87" s="26"/>
      <c r="D87" s="27"/>
      <c r="E87" s="26"/>
      <c r="F87" s="21"/>
      <c r="G87" s="21"/>
      <c r="H87" s="22"/>
    </row>
    <row r="89" spans="2:8">
      <c r="E89" s="27"/>
      <c r="H89" s="22"/>
    </row>
  </sheetData>
  <mergeCells count="44">
    <mergeCell ref="L19:L20"/>
    <mergeCell ref="A6:L6"/>
    <mergeCell ref="A11:A13"/>
    <mergeCell ref="B11:L11"/>
    <mergeCell ref="B12:C12"/>
    <mergeCell ref="D12:E12"/>
    <mergeCell ref="L12:L13"/>
    <mergeCell ref="D19:E19"/>
    <mergeCell ref="F19:G19"/>
    <mergeCell ref="H19:I19"/>
    <mergeCell ref="F12:G12"/>
    <mergeCell ref="H12:I12"/>
    <mergeCell ref="J12:K12"/>
    <mergeCell ref="J19:K19"/>
    <mergeCell ref="A19:A20"/>
    <mergeCell ref="B19:C19"/>
    <mergeCell ref="A26:A27"/>
    <mergeCell ref="B26:C26"/>
    <mergeCell ref="D26:E26"/>
    <mergeCell ref="F26:G26"/>
    <mergeCell ref="H26:I26"/>
    <mergeCell ref="L26:L27"/>
    <mergeCell ref="L35:L36"/>
    <mergeCell ref="J26:K26"/>
    <mergeCell ref="D35:E35"/>
    <mergeCell ref="F35:G35"/>
    <mergeCell ref="H35:I35"/>
    <mergeCell ref="J35:K35"/>
    <mergeCell ref="A35:A36"/>
    <mergeCell ref="B35:C35"/>
    <mergeCell ref="L49:L50"/>
    <mergeCell ref="A43:A44"/>
    <mergeCell ref="B43:C43"/>
    <mergeCell ref="D43:E43"/>
    <mergeCell ref="F43:G43"/>
    <mergeCell ref="H43:I43"/>
    <mergeCell ref="J43:K43"/>
    <mergeCell ref="L43:L44"/>
    <mergeCell ref="A49:A50"/>
    <mergeCell ref="B49:C49"/>
    <mergeCell ref="D49:E49"/>
    <mergeCell ref="F49:G49"/>
    <mergeCell ref="H49:I49"/>
    <mergeCell ref="J49:K49"/>
  </mergeCells>
  <pageMargins left="0.75" right="0.75" top="1" bottom="1" header="0" footer="0"/>
  <pageSetup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6:T77"/>
  <sheetViews>
    <sheetView showGridLines="0" topLeftCell="A45" zoomScale="90" workbookViewId="0">
      <selection activeCell="O52" sqref="O52"/>
    </sheetView>
  </sheetViews>
  <sheetFormatPr baseColWidth="10" defaultRowHeight="15"/>
  <cols>
    <col min="1" max="1" width="24" style="149" customWidth="1"/>
    <col min="2" max="2" width="19.5" style="149" customWidth="1"/>
    <col min="3" max="3" width="8.33203125" style="149" customWidth="1"/>
    <col min="4" max="4" width="14.1640625" style="149" customWidth="1"/>
    <col min="5" max="5" width="12.1640625" style="149" customWidth="1"/>
    <col min="6" max="6" width="12.83203125" style="149" customWidth="1"/>
    <col min="7" max="7" width="14.5" style="149" customWidth="1"/>
    <col min="8" max="8" width="13.1640625" style="149" customWidth="1"/>
    <col min="9" max="16384" width="10.83203125" style="149"/>
  </cols>
  <sheetData>
    <row r="6" spans="1:13" s="147" customFormat="1" ht="17">
      <c r="A6" s="448" t="s">
        <v>1</v>
      </c>
      <c r="B6" s="448"/>
      <c r="C6" s="448"/>
      <c r="D6" s="448"/>
      <c r="E6" s="448"/>
      <c r="F6" s="448"/>
      <c r="G6" s="448"/>
      <c r="H6" s="448"/>
      <c r="I6" s="448"/>
      <c r="J6" s="448"/>
      <c r="K6" s="448"/>
      <c r="L6" s="448"/>
    </row>
    <row r="7" spans="1:13" ht="15" customHeight="1">
      <c r="A7" s="148" t="s">
        <v>78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</row>
    <row r="8" spans="1:13" ht="15" customHeight="1">
      <c r="A8" s="148" t="s">
        <v>283</v>
      </c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</row>
    <row r="9" spans="1:13" ht="15" customHeight="1">
      <c r="A9" s="148" t="s">
        <v>3</v>
      </c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</row>
    <row r="10" spans="1:13" ht="15" customHeight="1">
      <c r="A10" s="150" t="s">
        <v>276</v>
      </c>
      <c r="B10" s="150"/>
      <c r="C10" s="150"/>
      <c r="D10" s="150"/>
      <c r="E10" s="150"/>
      <c r="F10" s="150"/>
      <c r="G10" s="150"/>
      <c r="H10" s="150"/>
      <c r="I10" s="148"/>
      <c r="J10" s="148"/>
      <c r="K10" s="148"/>
      <c r="L10" s="148"/>
    </row>
    <row r="11" spans="1:13">
      <c r="A11" s="449" t="s">
        <v>13</v>
      </c>
      <c r="B11" s="452"/>
      <c r="C11" s="452"/>
      <c r="D11" s="452"/>
      <c r="E11" s="452"/>
      <c r="F11" s="452"/>
      <c r="G11" s="452"/>
      <c r="H11" s="452"/>
      <c r="I11" s="452"/>
      <c r="J11" s="452"/>
      <c r="K11" s="452"/>
      <c r="L11" s="452"/>
    </row>
    <row r="12" spans="1:13" ht="20.25" customHeight="1">
      <c r="A12" s="450"/>
      <c r="B12" s="453" t="s">
        <v>75</v>
      </c>
      <c r="C12" s="454"/>
      <c r="D12" s="453">
        <v>2</v>
      </c>
      <c r="E12" s="454"/>
      <c r="F12" s="453">
        <v>3</v>
      </c>
      <c r="G12" s="454"/>
      <c r="H12" s="453">
        <v>4</v>
      </c>
      <c r="I12" s="454"/>
      <c r="J12" s="453" t="s">
        <v>76</v>
      </c>
      <c r="K12" s="454"/>
      <c r="L12" s="455" t="s">
        <v>11</v>
      </c>
    </row>
    <row r="13" spans="1:13" ht="17.25" customHeight="1">
      <c r="A13" s="451"/>
      <c r="B13" s="151" t="s">
        <v>29</v>
      </c>
      <c r="C13" s="152" t="s">
        <v>12</v>
      </c>
      <c r="D13" s="151" t="s">
        <v>29</v>
      </c>
      <c r="E13" s="152" t="s">
        <v>12</v>
      </c>
      <c r="F13" s="151" t="s">
        <v>29</v>
      </c>
      <c r="G13" s="152" t="s">
        <v>12</v>
      </c>
      <c r="H13" s="151" t="s">
        <v>29</v>
      </c>
      <c r="I13" s="152" t="s">
        <v>12</v>
      </c>
      <c r="J13" s="151" t="s">
        <v>29</v>
      </c>
      <c r="K13" s="152" t="s">
        <v>12</v>
      </c>
      <c r="L13" s="456"/>
      <c r="M13" s="153"/>
    </row>
    <row r="14" spans="1:13" ht="32">
      <c r="A14" s="154" t="s">
        <v>3</v>
      </c>
      <c r="B14" s="155">
        <v>9340790.1999999993</v>
      </c>
      <c r="C14" s="156">
        <f>B14/$L$14</f>
        <v>0.77417040651614</v>
      </c>
      <c r="D14" s="155">
        <v>1965329.5</v>
      </c>
      <c r="E14" s="156">
        <f>D14/$L$14</f>
        <v>0.16288771135799218</v>
      </c>
      <c r="F14" s="155">
        <v>523553.34</v>
      </c>
      <c r="G14" s="156">
        <f>F14/$L$14</f>
        <v>4.3392421131638617E-2</v>
      </c>
      <c r="H14" s="155">
        <v>139589.4</v>
      </c>
      <c r="I14" s="156">
        <f>H14/$L$14</f>
        <v>1.1569254873462853E-2</v>
      </c>
      <c r="J14" s="155">
        <v>96285.21</v>
      </c>
      <c r="K14" s="156">
        <f>J14/$L$14</f>
        <v>7.9801771125522034E-3</v>
      </c>
      <c r="L14" s="157">
        <v>12065548</v>
      </c>
      <c r="M14" s="153"/>
    </row>
    <row r="15" spans="1:13">
      <c r="A15" s="158" t="s">
        <v>4</v>
      </c>
      <c r="B15" s="159">
        <v>3477154.2</v>
      </c>
      <c r="C15" s="160">
        <f>B15/$L$15</f>
        <v>0.75543809838439879</v>
      </c>
      <c r="D15" s="159">
        <v>801886.6</v>
      </c>
      <c r="E15" s="160">
        <f>D15/$L$15</f>
        <v>0.17421594021453837</v>
      </c>
      <c r="F15" s="159">
        <v>210019.7</v>
      </c>
      <c r="G15" s="160">
        <f>F15/$L$15</f>
        <v>4.5628371267302993E-2</v>
      </c>
      <c r="H15" s="159">
        <v>51815.87</v>
      </c>
      <c r="I15" s="160">
        <f>H15/$L$15</f>
        <v>1.1257390396702342E-2</v>
      </c>
      <c r="J15" s="159">
        <v>61954.96</v>
      </c>
      <c r="K15" s="160">
        <f>J15/$L$15</f>
        <v>1.3460184529027067E-2</v>
      </c>
      <c r="L15" s="161">
        <v>4602831.4000000004</v>
      </c>
      <c r="M15" s="153"/>
    </row>
    <row r="16" spans="1:13">
      <c r="A16" s="162" t="s">
        <v>5</v>
      </c>
      <c r="B16" s="163">
        <v>5863635.9000000004</v>
      </c>
      <c r="C16" s="164">
        <f>B16/$L$16</f>
        <v>0.78572408011812012</v>
      </c>
      <c r="D16" s="163">
        <v>1163443</v>
      </c>
      <c r="E16" s="164">
        <f>D16/$L$16</f>
        <v>0.15590074086026826</v>
      </c>
      <c r="F16" s="163">
        <v>313533.59999999998</v>
      </c>
      <c r="G16" s="164">
        <f>F16/$L$16</f>
        <v>4.2013335010470651E-2</v>
      </c>
      <c r="H16" s="163">
        <v>87773.55</v>
      </c>
      <c r="I16" s="164">
        <f>H16/$L$16</f>
        <v>1.1761608839398063E-2</v>
      </c>
      <c r="J16" s="163">
        <v>34330.25</v>
      </c>
      <c r="K16" s="164">
        <f>J16/$L$16</f>
        <v>4.6002351717430289E-3</v>
      </c>
      <c r="L16" s="165">
        <v>7462716.2999999998</v>
      </c>
    </row>
    <row r="17" spans="1:20">
      <c r="A17" s="149" t="s">
        <v>30</v>
      </c>
      <c r="B17" s="166"/>
      <c r="C17" s="166"/>
      <c r="D17" s="166"/>
      <c r="E17" s="166"/>
      <c r="F17" s="166"/>
      <c r="G17" s="166"/>
      <c r="H17" s="166"/>
      <c r="I17" s="166"/>
      <c r="J17" s="166"/>
      <c r="K17" s="166"/>
    </row>
    <row r="18" spans="1:20">
      <c r="B18" s="166"/>
      <c r="C18" s="166"/>
      <c r="D18" s="166"/>
      <c r="E18" s="166"/>
      <c r="F18" s="166"/>
      <c r="G18" s="166"/>
      <c r="H18" s="166"/>
      <c r="I18" s="166"/>
      <c r="J18" s="166"/>
      <c r="K18" s="166"/>
    </row>
    <row r="19" spans="1:20">
      <c r="A19" s="458" t="s">
        <v>14</v>
      </c>
      <c r="B19" s="453" t="s">
        <v>75</v>
      </c>
      <c r="C19" s="454"/>
      <c r="D19" s="453">
        <v>2</v>
      </c>
      <c r="E19" s="454"/>
      <c r="F19" s="453">
        <v>3</v>
      </c>
      <c r="G19" s="454"/>
      <c r="H19" s="453">
        <v>4</v>
      </c>
      <c r="I19" s="454"/>
      <c r="J19" s="453" t="s">
        <v>76</v>
      </c>
      <c r="K19" s="454"/>
      <c r="L19" s="457" t="s">
        <v>11</v>
      </c>
    </row>
    <row r="20" spans="1:20">
      <c r="A20" s="458"/>
      <c r="B20" s="151" t="s">
        <v>29</v>
      </c>
      <c r="C20" s="152" t="s">
        <v>12</v>
      </c>
      <c r="D20" s="151" t="s">
        <v>29</v>
      </c>
      <c r="E20" s="152" t="s">
        <v>12</v>
      </c>
      <c r="F20" s="151" t="s">
        <v>29</v>
      </c>
      <c r="G20" s="152" t="s">
        <v>12</v>
      </c>
      <c r="H20" s="151" t="s">
        <v>29</v>
      </c>
      <c r="I20" s="152" t="s">
        <v>12</v>
      </c>
      <c r="J20" s="151" t="s">
        <v>29</v>
      </c>
      <c r="K20" s="152" t="s">
        <v>12</v>
      </c>
      <c r="L20" s="457"/>
    </row>
    <row r="21" spans="1:20" ht="16">
      <c r="A21" s="167" t="s">
        <v>15</v>
      </c>
      <c r="B21" s="168">
        <v>449538.2</v>
      </c>
      <c r="C21" s="156">
        <f>B21/$L$21</f>
        <v>0.80339150739897347</v>
      </c>
      <c r="D21" s="168">
        <v>95100.66</v>
      </c>
      <c r="E21" s="156">
        <f>D21/$L$21</f>
        <v>0.16995899923974706</v>
      </c>
      <c r="F21" s="168">
        <v>11545.666999999999</v>
      </c>
      <c r="G21" s="156">
        <f>F21/$L$21</f>
        <v>2.0633821141466026E-2</v>
      </c>
      <c r="H21" s="168">
        <v>2125.3755999999998</v>
      </c>
      <c r="I21" s="156">
        <f>H21/$L$21</f>
        <v>3.7983617567383539E-3</v>
      </c>
      <c r="J21" s="168">
        <v>1240.7460000000001</v>
      </c>
      <c r="K21" s="156">
        <f>J21/$L$21</f>
        <v>2.2173973184909466E-3</v>
      </c>
      <c r="L21" s="169">
        <v>559550.6</v>
      </c>
    </row>
    <row r="22" spans="1:20">
      <c r="A22" s="158" t="s">
        <v>16</v>
      </c>
      <c r="B22" s="159">
        <v>5605191.2999999998</v>
      </c>
      <c r="C22" s="160">
        <f>B22/$L$22</f>
        <v>0.78877499613717483</v>
      </c>
      <c r="D22" s="159">
        <v>1111136.2</v>
      </c>
      <c r="E22" s="160">
        <f>D22/$L$22</f>
        <v>0.15636155930358259</v>
      </c>
      <c r="F22" s="159">
        <v>271266.7</v>
      </c>
      <c r="G22" s="160">
        <f>F22/$L$22</f>
        <v>3.8173253827152018E-2</v>
      </c>
      <c r="H22" s="159">
        <v>53492.63</v>
      </c>
      <c r="I22" s="160">
        <f>H22/$L$22</f>
        <v>7.5276019609923613E-3</v>
      </c>
      <c r="J22" s="159">
        <v>65111.17</v>
      </c>
      <c r="K22" s="160">
        <f>J22/$L$22</f>
        <v>9.1625887710981308E-3</v>
      </c>
      <c r="L22" s="161">
        <v>7106198</v>
      </c>
    </row>
    <row r="23" spans="1:20">
      <c r="A23" s="162" t="s">
        <v>17</v>
      </c>
      <c r="B23" s="163">
        <v>3286060.7</v>
      </c>
      <c r="C23" s="164">
        <f>B23/$L$23</f>
        <v>0.74686609547390692</v>
      </c>
      <c r="D23" s="163">
        <v>759092.7</v>
      </c>
      <c r="E23" s="164">
        <f>D23/$L$23</f>
        <v>0.17252894961792573</v>
      </c>
      <c r="F23" s="163">
        <v>240741</v>
      </c>
      <c r="G23" s="164">
        <f>F23/$L$23</f>
        <v>5.4716363179317967E-2</v>
      </c>
      <c r="H23" s="163">
        <v>83971.42</v>
      </c>
      <c r="I23" s="164">
        <f>H23/$L$23</f>
        <v>1.9085285486905197E-2</v>
      </c>
      <c r="J23" s="163">
        <v>29933.3</v>
      </c>
      <c r="K23" s="164">
        <f>J23/$L$23</f>
        <v>6.8033335159174311E-3</v>
      </c>
      <c r="L23" s="165">
        <v>4399799</v>
      </c>
    </row>
    <row r="24" spans="1:20">
      <c r="A24" s="149" t="s">
        <v>30</v>
      </c>
    </row>
    <row r="26" spans="1:20">
      <c r="A26" s="458" t="s">
        <v>18</v>
      </c>
      <c r="B26" s="453" t="s">
        <v>75</v>
      </c>
      <c r="C26" s="454"/>
      <c r="D26" s="453">
        <v>2</v>
      </c>
      <c r="E26" s="454"/>
      <c r="F26" s="453">
        <v>3</v>
      </c>
      <c r="G26" s="454"/>
      <c r="H26" s="453">
        <v>4</v>
      </c>
      <c r="I26" s="454"/>
      <c r="J26" s="453" t="s">
        <v>76</v>
      </c>
      <c r="K26" s="454"/>
      <c r="L26" s="457" t="s">
        <v>11</v>
      </c>
    </row>
    <row r="27" spans="1:20">
      <c r="A27" s="458"/>
      <c r="B27" s="151" t="s">
        <v>29</v>
      </c>
      <c r="C27" s="152" t="s">
        <v>12</v>
      </c>
      <c r="D27" s="151" t="s">
        <v>29</v>
      </c>
      <c r="E27" s="152" t="s">
        <v>12</v>
      </c>
      <c r="F27" s="151" t="s">
        <v>29</v>
      </c>
      <c r="G27" s="152" t="s">
        <v>12</v>
      </c>
      <c r="H27" s="151" t="s">
        <v>29</v>
      </c>
      <c r="I27" s="152" t="s">
        <v>12</v>
      </c>
      <c r="J27" s="151" t="s">
        <v>29</v>
      </c>
      <c r="K27" s="152" t="s">
        <v>12</v>
      </c>
      <c r="L27" s="457"/>
      <c r="Q27" s="170"/>
      <c r="R27" s="170"/>
      <c r="S27" s="170"/>
      <c r="T27" s="171"/>
    </row>
    <row r="28" spans="1:20" ht="16">
      <c r="A28" s="167" t="s">
        <v>19</v>
      </c>
      <c r="B28" s="168">
        <v>1024585.5</v>
      </c>
      <c r="C28" s="172">
        <f>B28/$L$28</f>
        <v>0.76546388171137014</v>
      </c>
      <c r="D28" s="168">
        <v>245060.8</v>
      </c>
      <c r="E28" s="172">
        <f>D28/$L$28</f>
        <v>0.1830839800322118</v>
      </c>
      <c r="F28" s="168">
        <v>53352.639999999999</v>
      </c>
      <c r="G28" s="172">
        <f>F28/$L$28</f>
        <v>3.9859551900694783E-2</v>
      </c>
      <c r="H28" s="168">
        <v>8879.6679999999997</v>
      </c>
      <c r="I28" s="172">
        <f>H28/$L$28</f>
        <v>6.6339657701463065E-3</v>
      </c>
      <c r="J28" s="168">
        <v>6637.1329999999998</v>
      </c>
      <c r="K28" s="172">
        <f>J28/$L$28</f>
        <v>4.9585765069041395E-3</v>
      </c>
      <c r="L28" s="173">
        <v>1338515.8</v>
      </c>
    </row>
    <row r="29" spans="1:20">
      <c r="A29" s="158" t="s">
        <v>20</v>
      </c>
      <c r="B29" s="159">
        <v>2617310.1</v>
      </c>
      <c r="C29" s="160">
        <f>B29/$L$29</f>
        <v>0.78096346463930255</v>
      </c>
      <c r="D29" s="159">
        <v>514116.8</v>
      </c>
      <c r="E29" s="160">
        <f>D29/$L$29</f>
        <v>0.15340422877566987</v>
      </c>
      <c r="F29" s="159">
        <v>151719.29999999999</v>
      </c>
      <c r="G29" s="160">
        <f>F29/$L$29</f>
        <v>4.5270612061081232E-2</v>
      </c>
      <c r="H29" s="159">
        <v>46574.17</v>
      </c>
      <c r="I29" s="160">
        <f>H29/$L$29</f>
        <v>1.3896987279382701E-2</v>
      </c>
      <c r="J29" s="159">
        <v>21665.71</v>
      </c>
      <c r="K29" s="160">
        <f>J29/$L$29</f>
        <v>6.4647012768836148E-3</v>
      </c>
      <c r="L29" s="174">
        <v>3351386.1</v>
      </c>
    </row>
    <row r="30" spans="1:20">
      <c r="A30" s="175" t="s">
        <v>21</v>
      </c>
      <c r="B30" s="176">
        <v>3124673.9</v>
      </c>
      <c r="C30" s="177">
        <f>B30/$L$30</f>
        <v>0.78703330949150141</v>
      </c>
      <c r="D30" s="176">
        <v>630555.69999999995</v>
      </c>
      <c r="E30" s="177">
        <f>D30/$L$30</f>
        <v>0.15882244204418589</v>
      </c>
      <c r="F30" s="176">
        <v>128916.4</v>
      </c>
      <c r="G30" s="177">
        <f>F30/$L$30</f>
        <v>3.2471068721676905E-2</v>
      </c>
      <c r="H30" s="176">
        <v>36160.69</v>
      </c>
      <c r="I30" s="177">
        <f>H30/$L$30</f>
        <v>9.1080440503555401E-3</v>
      </c>
      <c r="J30" s="176">
        <v>49885.91</v>
      </c>
      <c r="K30" s="177">
        <f>J30/$L$30</f>
        <v>1.2565110504585836E-2</v>
      </c>
      <c r="L30" s="173">
        <v>3970192.7</v>
      </c>
    </row>
    <row r="31" spans="1:20">
      <c r="A31" s="158" t="s">
        <v>22</v>
      </c>
      <c r="B31" s="159">
        <v>1069395.2</v>
      </c>
      <c r="C31" s="160">
        <f>B31/$L$31</f>
        <v>0.7804571029468701</v>
      </c>
      <c r="D31" s="159">
        <v>207927.9</v>
      </c>
      <c r="E31" s="160">
        <f>D31/$L$31</f>
        <v>0.15174820913337417</v>
      </c>
      <c r="F31" s="159">
        <v>75653.149999999994</v>
      </c>
      <c r="G31" s="160">
        <f>F31/$L$31</f>
        <v>5.5212552176973489E-2</v>
      </c>
      <c r="H31" s="159">
        <v>8647.3850000000002</v>
      </c>
      <c r="I31" s="160">
        <f>H31/$L$31</f>
        <v>6.3109625376719667E-3</v>
      </c>
      <c r="J31" s="159">
        <v>8592.8829999999998</v>
      </c>
      <c r="K31" s="160">
        <f>J31/$L$31</f>
        <v>6.2711863417204503E-3</v>
      </c>
      <c r="L31" s="174">
        <v>1370216.5</v>
      </c>
    </row>
    <row r="32" spans="1:20">
      <c r="A32" s="162" t="s">
        <v>23</v>
      </c>
      <c r="B32" s="163">
        <v>1502385.5</v>
      </c>
      <c r="C32" s="178">
        <f>B32/$L$32</f>
        <v>0.73907316949107604</v>
      </c>
      <c r="D32" s="163">
        <v>367668.25</v>
      </c>
      <c r="E32" s="178">
        <f>D32/$L$32</f>
        <v>0.18086818519530262</v>
      </c>
      <c r="F32" s="163">
        <v>113911.8</v>
      </c>
      <c r="G32" s="178">
        <f>F32/$L$32</f>
        <v>5.6036985892391505E-2</v>
      </c>
      <c r="H32" s="163">
        <v>39327.519999999997</v>
      </c>
      <c r="I32" s="178">
        <f>H32/$L$32</f>
        <v>1.9346509171330316E-2</v>
      </c>
      <c r="J32" s="163">
        <v>9503.58</v>
      </c>
      <c r="K32" s="178">
        <f>J32/$L$32</f>
        <v>4.6751256532441242E-3</v>
      </c>
      <c r="L32" s="165">
        <v>2032796.7</v>
      </c>
    </row>
    <row r="33" spans="1:20">
      <c r="A33" s="149" t="s">
        <v>30</v>
      </c>
    </row>
    <row r="34" spans="1:20">
      <c r="Q34" s="170"/>
      <c r="R34" s="170"/>
      <c r="S34" s="170"/>
      <c r="T34" s="171"/>
    </row>
    <row r="35" spans="1:20">
      <c r="A35" s="458" t="s">
        <v>24</v>
      </c>
      <c r="B35" s="453" t="s">
        <v>75</v>
      </c>
      <c r="C35" s="454"/>
      <c r="D35" s="453">
        <v>2</v>
      </c>
      <c r="E35" s="454"/>
      <c r="F35" s="453">
        <v>3</v>
      </c>
      <c r="G35" s="454"/>
      <c r="H35" s="453">
        <v>4</v>
      </c>
      <c r="I35" s="454"/>
      <c r="J35" s="453" t="s">
        <v>76</v>
      </c>
      <c r="K35" s="454"/>
      <c r="L35" s="457" t="s">
        <v>11</v>
      </c>
    </row>
    <row r="36" spans="1:20">
      <c r="A36" s="458"/>
      <c r="B36" s="151" t="s">
        <v>29</v>
      </c>
      <c r="C36" s="152" t="s">
        <v>12</v>
      </c>
      <c r="D36" s="151" t="s">
        <v>29</v>
      </c>
      <c r="E36" s="152" t="s">
        <v>12</v>
      </c>
      <c r="F36" s="151" t="s">
        <v>29</v>
      </c>
      <c r="G36" s="152" t="s">
        <v>12</v>
      </c>
      <c r="H36" s="151" t="s">
        <v>29</v>
      </c>
      <c r="I36" s="152" t="s">
        <v>12</v>
      </c>
      <c r="J36" s="151" t="s">
        <v>29</v>
      </c>
      <c r="K36" s="152" t="s">
        <v>12</v>
      </c>
      <c r="L36" s="457"/>
    </row>
    <row r="37" spans="1:20" ht="16">
      <c r="A37" s="167" t="s">
        <v>25</v>
      </c>
      <c r="B37" s="168">
        <v>955547</v>
      </c>
      <c r="C37" s="172">
        <f>B37/$L$37</f>
        <v>0.75072497767380664</v>
      </c>
      <c r="D37" s="168">
        <v>253634.9</v>
      </c>
      <c r="E37" s="172">
        <f>D37/$L$37</f>
        <v>0.19926812039575048</v>
      </c>
      <c r="F37" s="168">
        <v>47038.76</v>
      </c>
      <c r="G37" s="172">
        <f>F37/$L$37</f>
        <v>3.6955976054347459E-2</v>
      </c>
      <c r="H37" s="168">
        <v>14191.4</v>
      </c>
      <c r="I37" s="172">
        <f>H37/$L$37</f>
        <v>1.1149465644452926E-2</v>
      </c>
      <c r="J37" s="168">
        <v>2420.3049999999998</v>
      </c>
      <c r="K37" s="172">
        <f>J37/$L$37</f>
        <v>1.9015112988568876E-3</v>
      </c>
      <c r="L37" s="173">
        <v>1272832.3</v>
      </c>
    </row>
    <row r="38" spans="1:20">
      <c r="A38" s="158" t="s">
        <v>26</v>
      </c>
      <c r="B38" s="159">
        <v>1957667.6</v>
      </c>
      <c r="C38" s="160">
        <f>B38/$L$38</f>
        <v>0.76660655602188477</v>
      </c>
      <c r="D38" s="159">
        <v>445769.4</v>
      </c>
      <c r="E38" s="160">
        <f>D38/$L$38</f>
        <v>0.17455963643365296</v>
      </c>
      <c r="F38" s="159">
        <v>111507.53</v>
      </c>
      <c r="G38" s="160">
        <f>F38/$L$38</f>
        <v>4.3665433061162676E-2</v>
      </c>
      <c r="H38" s="159">
        <v>23208.48</v>
      </c>
      <c r="I38" s="160">
        <f>H38/$L$38</f>
        <v>9.0882501826677793E-3</v>
      </c>
      <c r="J38" s="159">
        <v>15526.61</v>
      </c>
      <c r="K38" s="160">
        <f>J38/$L$38</f>
        <v>6.0800929732887019E-3</v>
      </c>
      <c r="L38" s="174">
        <v>2553679.7000000002</v>
      </c>
    </row>
    <row r="39" spans="1:20">
      <c r="A39" s="175" t="s">
        <v>27</v>
      </c>
      <c r="B39" s="176">
        <v>2179905.6</v>
      </c>
      <c r="C39" s="177">
        <f>B39/$L$39</f>
        <v>0.78114694035322929</v>
      </c>
      <c r="D39" s="176">
        <v>429460.3</v>
      </c>
      <c r="E39" s="177">
        <f>D39/$L$39</f>
        <v>0.15389271872515026</v>
      </c>
      <c r="F39" s="176">
        <v>141895.6</v>
      </c>
      <c r="G39" s="177">
        <f>F39/$L$39</f>
        <v>5.0846841161188663E-2</v>
      </c>
      <c r="H39" s="176">
        <v>14689.47</v>
      </c>
      <c r="I39" s="177">
        <f>H39/$L$39</f>
        <v>5.2638217663694012E-3</v>
      </c>
      <c r="J39" s="176">
        <v>24696.39</v>
      </c>
      <c r="K39" s="177">
        <f>J39/$L$39</f>
        <v>8.8496994944506253E-3</v>
      </c>
      <c r="L39" s="173">
        <v>2790647.3</v>
      </c>
    </row>
    <row r="40" spans="1:20">
      <c r="A40" s="179" t="s">
        <v>28</v>
      </c>
      <c r="B40" s="180">
        <v>4247670</v>
      </c>
      <c r="C40" s="181">
        <f>B40/$L$40</f>
        <v>0.77961954363641817</v>
      </c>
      <c r="D40" s="180">
        <v>836464.9</v>
      </c>
      <c r="E40" s="181">
        <f>D40/$L$40</f>
        <v>0.15352519936950898</v>
      </c>
      <c r="F40" s="180">
        <v>223111.4</v>
      </c>
      <c r="G40" s="181">
        <f>F40/$L$40</f>
        <v>4.0949981483515044E-2</v>
      </c>
      <c r="H40" s="180">
        <v>87500.08</v>
      </c>
      <c r="I40" s="181">
        <f>H40/$L$40</f>
        <v>1.6059809834038444E-2</v>
      </c>
      <c r="J40" s="180">
        <v>53641.91</v>
      </c>
      <c r="K40" s="181">
        <f>J40/$L$40</f>
        <v>9.8454638411142621E-3</v>
      </c>
      <c r="L40" s="182">
        <v>5448388.2999999998</v>
      </c>
    </row>
    <row r="41" spans="1:20">
      <c r="A41" s="149" t="s">
        <v>30</v>
      </c>
    </row>
    <row r="43" spans="1:20">
      <c r="A43" s="459" t="s">
        <v>241</v>
      </c>
      <c r="B43" s="461" t="s">
        <v>75</v>
      </c>
      <c r="C43" s="462"/>
      <c r="D43" s="461">
        <v>2</v>
      </c>
      <c r="E43" s="462"/>
      <c r="F43" s="461">
        <v>3</v>
      </c>
      <c r="G43" s="462"/>
      <c r="H43" s="461">
        <v>4</v>
      </c>
      <c r="I43" s="462"/>
      <c r="J43" s="461" t="s">
        <v>76</v>
      </c>
      <c r="K43" s="462"/>
      <c r="L43" s="463" t="s">
        <v>11</v>
      </c>
    </row>
    <row r="44" spans="1:20">
      <c r="A44" s="460"/>
      <c r="B44" s="183" t="s">
        <v>29</v>
      </c>
      <c r="C44" s="184" t="s">
        <v>12</v>
      </c>
      <c r="D44" s="183" t="s">
        <v>29</v>
      </c>
      <c r="E44" s="184" t="s">
        <v>12</v>
      </c>
      <c r="F44" s="183" t="s">
        <v>29</v>
      </c>
      <c r="G44" s="184" t="s">
        <v>12</v>
      </c>
      <c r="H44" s="183" t="s">
        <v>29</v>
      </c>
      <c r="I44" s="184" t="s">
        <v>12</v>
      </c>
      <c r="J44" s="183" t="s">
        <v>29</v>
      </c>
      <c r="K44" s="184" t="s">
        <v>12</v>
      </c>
      <c r="L44" s="463"/>
    </row>
    <row r="45" spans="1:20">
      <c r="A45" s="185" t="s">
        <v>242</v>
      </c>
      <c r="B45" s="186">
        <v>7267065.5999999996</v>
      </c>
      <c r="C45" s="177">
        <f>B45/$L$45</f>
        <v>0.76500586729043918</v>
      </c>
      <c r="D45" s="186">
        <v>1612136.3</v>
      </c>
      <c r="E45" s="177">
        <f>D45/$L$45</f>
        <v>0.16971000349465673</v>
      </c>
      <c r="F45" s="186">
        <v>420186</v>
      </c>
      <c r="G45" s="177">
        <f>F45/$L$45</f>
        <v>4.423308843576429E-2</v>
      </c>
      <c r="H45" s="186">
        <v>121227.2</v>
      </c>
      <c r="I45" s="177">
        <f>H45/$L$45</f>
        <v>1.2761618565159441E-2</v>
      </c>
      <c r="J45" s="186">
        <v>78744.289999999994</v>
      </c>
      <c r="K45" s="177">
        <f>J45/$L$45</f>
        <v>8.2894316883034402E-3</v>
      </c>
      <c r="L45" s="187">
        <v>9499359.3000000007</v>
      </c>
    </row>
    <row r="46" spans="1:20">
      <c r="A46" s="188" t="s">
        <v>243</v>
      </c>
      <c r="B46" s="189">
        <v>2073724.6</v>
      </c>
      <c r="C46" s="181">
        <f>B46/$L$46</f>
        <v>0.80809522792636745</v>
      </c>
      <c r="D46" s="189">
        <v>353193.3</v>
      </c>
      <c r="E46" s="181">
        <f>D46/$L$46</f>
        <v>0.13763342551154856</v>
      </c>
      <c r="F46" s="189">
        <v>103367.4</v>
      </c>
      <c r="G46" s="181">
        <f>F46/$L$46</f>
        <v>4.0280518764717353E-2</v>
      </c>
      <c r="H46" s="189">
        <v>18362.23</v>
      </c>
      <c r="I46" s="181">
        <f>H46/$L$46</f>
        <v>7.1554489140392028E-3</v>
      </c>
      <c r="J46" s="189">
        <v>17540.93</v>
      </c>
      <c r="K46" s="181">
        <f>J46/$L$46</f>
        <v>6.8354022643076408E-3</v>
      </c>
      <c r="L46" s="190">
        <v>2566188.4</v>
      </c>
    </row>
    <row r="47" spans="1:20">
      <c r="A47" s="149" t="s">
        <v>30</v>
      </c>
    </row>
    <row r="50" spans="1:12">
      <c r="A50" s="464" t="s">
        <v>239</v>
      </c>
      <c r="B50" s="461" t="s">
        <v>75</v>
      </c>
      <c r="C50" s="462"/>
      <c r="D50" s="461">
        <v>2</v>
      </c>
      <c r="E50" s="462"/>
      <c r="F50" s="461">
        <v>3</v>
      </c>
      <c r="G50" s="462"/>
      <c r="H50" s="461">
        <v>4</v>
      </c>
      <c r="I50" s="462"/>
      <c r="J50" s="461" t="s">
        <v>76</v>
      </c>
      <c r="K50" s="462"/>
      <c r="L50" s="463" t="s">
        <v>11</v>
      </c>
    </row>
    <row r="51" spans="1:12">
      <c r="A51" s="465"/>
      <c r="B51" s="183" t="s">
        <v>29</v>
      </c>
      <c r="C51" s="184" t="s">
        <v>12</v>
      </c>
      <c r="D51" s="183" t="s">
        <v>29</v>
      </c>
      <c r="E51" s="184" t="s">
        <v>12</v>
      </c>
      <c r="F51" s="183" t="s">
        <v>29</v>
      </c>
      <c r="G51" s="184" t="s">
        <v>12</v>
      </c>
      <c r="H51" s="183" t="s">
        <v>29</v>
      </c>
      <c r="I51" s="184" t="s">
        <v>12</v>
      </c>
      <c r="J51" s="183" t="s">
        <v>29</v>
      </c>
      <c r="K51" s="184" t="s">
        <v>12</v>
      </c>
      <c r="L51" s="463"/>
    </row>
    <row r="52" spans="1:12">
      <c r="A52" s="185" t="s">
        <v>211</v>
      </c>
      <c r="B52" s="186">
        <v>96523.65</v>
      </c>
      <c r="C52" s="177">
        <f>B52/L52</f>
        <v>0.63692893350771451</v>
      </c>
      <c r="D52" s="186">
        <v>28445.81</v>
      </c>
      <c r="E52" s="177">
        <f>D52/L52</f>
        <v>0.1877048725992343</v>
      </c>
      <c r="F52" s="186">
        <v>21085.360000000001</v>
      </c>
      <c r="G52" s="177">
        <f>F52/L52</f>
        <v>0.13913559896902183</v>
      </c>
      <c r="H52" s="186">
        <v>3018.1060000000002</v>
      </c>
      <c r="I52" s="177">
        <f t="shared" ref="I52:I75" si="0">H52/L52</f>
        <v>1.991552366485555E-2</v>
      </c>
      <c r="J52" s="186">
        <v>2472.4749999999999</v>
      </c>
      <c r="K52" s="177">
        <f t="shared" ref="K52:K75" si="1">J52/L52</f>
        <v>1.6315077857856457E-2</v>
      </c>
      <c r="L52" s="187">
        <v>151545.4</v>
      </c>
    </row>
    <row r="53" spans="1:12">
      <c r="A53" s="191" t="s">
        <v>230</v>
      </c>
      <c r="B53" s="192">
        <v>446187.9</v>
      </c>
      <c r="C53" s="160">
        <f t="shared" ref="C53:C75" si="2">B53/L53</f>
        <v>0.60126608888576261</v>
      </c>
      <c r="D53" s="192">
        <v>217872.2</v>
      </c>
      <c r="E53" s="160">
        <f t="shared" ref="E53:E75" si="3">D53/L53</f>
        <v>0.29359640987784885</v>
      </c>
      <c r="F53" s="192">
        <v>59086.52</v>
      </c>
      <c r="G53" s="160">
        <f t="shared" ref="G53:G75" si="4">F53/L53</f>
        <v>7.9622779520176115E-2</v>
      </c>
      <c r="H53" s="192">
        <v>14659.13</v>
      </c>
      <c r="I53" s="160">
        <f t="shared" si="0"/>
        <v>1.9754094097056304E-2</v>
      </c>
      <c r="J53" s="192">
        <v>4274.7349999999997</v>
      </c>
      <c r="K53" s="160">
        <f t="shared" si="1"/>
        <v>5.7604726494669177E-3</v>
      </c>
      <c r="L53" s="193">
        <v>742080.6</v>
      </c>
    </row>
    <row r="54" spans="1:12">
      <c r="A54" s="185" t="s">
        <v>284</v>
      </c>
      <c r="B54" s="186">
        <v>3564826</v>
      </c>
      <c r="C54" s="177">
        <f t="shared" si="2"/>
        <v>0.84630349825052331</v>
      </c>
      <c r="D54" s="186">
        <v>373519.2</v>
      </c>
      <c r="E54" s="177">
        <f t="shared" si="3"/>
        <v>8.8674904644360453E-2</v>
      </c>
      <c r="F54" s="186">
        <v>202671.1</v>
      </c>
      <c r="G54" s="177">
        <f t="shared" si="4"/>
        <v>4.811490404420346E-2</v>
      </c>
      <c r="H54" s="186">
        <v>44512.81</v>
      </c>
      <c r="I54" s="177">
        <f t="shared" si="0"/>
        <v>1.056751348311555E-2</v>
      </c>
      <c r="J54" s="186">
        <v>26702.05</v>
      </c>
      <c r="K54" s="177">
        <f t="shared" si="1"/>
        <v>6.3391700816422415E-3</v>
      </c>
      <c r="L54" s="187">
        <v>4212231.2</v>
      </c>
    </row>
    <row r="55" spans="1:12">
      <c r="A55" s="191" t="s">
        <v>231</v>
      </c>
      <c r="B55" s="192">
        <v>423191.6</v>
      </c>
      <c r="C55" s="160">
        <f t="shared" si="2"/>
        <v>0.81216038566869253</v>
      </c>
      <c r="D55" s="192">
        <v>85884.29</v>
      </c>
      <c r="E55" s="160">
        <f t="shared" si="3"/>
        <v>0.16482325757241362</v>
      </c>
      <c r="F55" s="192">
        <v>9952.018</v>
      </c>
      <c r="G55" s="160">
        <f t="shared" si="4"/>
        <v>1.9099232539260637E-2</v>
      </c>
      <c r="H55" s="192">
        <v>1763.7760000000001</v>
      </c>
      <c r="I55" s="160">
        <f t="shared" si="0"/>
        <v>3.3849183121621132E-3</v>
      </c>
      <c r="J55" s="192">
        <v>277.28046000000001</v>
      </c>
      <c r="K55" s="160">
        <f t="shared" si="1"/>
        <v>5.3213770153281049E-4</v>
      </c>
      <c r="L55" s="193">
        <v>521069</v>
      </c>
    </row>
    <row r="56" spans="1:12">
      <c r="A56" s="185" t="s">
        <v>232</v>
      </c>
      <c r="B56" s="186">
        <v>959748.04</v>
      </c>
      <c r="C56" s="177">
        <f t="shared" si="2"/>
        <v>0.76013354934185651</v>
      </c>
      <c r="D56" s="186">
        <v>232936.5</v>
      </c>
      <c r="E56" s="177">
        <f t="shared" si="3"/>
        <v>0.18448888785047099</v>
      </c>
      <c r="F56" s="186">
        <v>58135.56</v>
      </c>
      <c r="G56" s="177">
        <f t="shared" si="4"/>
        <v>4.6044157137092416E-2</v>
      </c>
      <c r="H56" s="186">
        <v>6535.01</v>
      </c>
      <c r="I56" s="177">
        <f t="shared" si="0"/>
        <v>5.1758171303840595E-3</v>
      </c>
      <c r="J56" s="186">
        <v>5249.4313000000002</v>
      </c>
      <c r="K56" s="177">
        <f t="shared" si="1"/>
        <v>4.1576212503598711E-3</v>
      </c>
      <c r="L56" s="187">
        <v>1262604.5</v>
      </c>
    </row>
    <row r="57" spans="1:12">
      <c r="A57" s="191" t="s">
        <v>213</v>
      </c>
      <c r="B57" s="192">
        <v>233611.6</v>
      </c>
      <c r="C57" s="160">
        <f t="shared" si="2"/>
        <v>0.55625769548832171</v>
      </c>
      <c r="D57" s="192">
        <v>64675.42</v>
      </c>
      <c r="E57" s="160">
        <f t="shared" si="3"/>
        <v>0.15400005857559859</v>
      </c>
      <c r="F57" s="192">
        <v>59556.52</v>
      </c>
      <c r="G57" s="160">
        <f t="shared" si="4"/>
        <v>0.14181133371161422</v>
      </c>
      <c r="H57" s="192">
        <v>46349.53</v>
      </c>
      <c r="I57" s="160">
        <f t="shared" si="0"/>
        <v>0.1103638806667427</v>
      </c>
      <c r="J57" s="192">
        <v>15777.02</v>
      </c>
      <c r="K57" s="160">
        <f t="shared" si="1"/>
        <v>3.7567007746503858E-2</v>
      </c>
      <c r="L57" s="193">
        <v>419970.1</v>
      </c>
    </row>
    <row r="58" spans="1:12">
      <c r="A58" s="185" t="s">
        <v>285</v>
      </c>
      <c r="B58" s="186">
        <v>330507.8</v>
      </c>
      <c r="C58" s="177">
        <f t="shared" si="2"/>
        <v>0.86678725346647711</v>
      </c>
      <c r="D58" s="186">
        <v>38833.019999999997</v>
      </c>
      <c r="E58" s="177">
        <f t="shared" si="3"/>
        <v>0.1018431841838794</v>
      </c>
      <c r="F58" s="186">
        <v>11626.09</v>
      </c>
      <c r="G58" s="177">
        <f t="shared" si="4"/>
        <v>3.0490495593913595E-2</v>
      </c>
      <c r="H58" s="186">
        <v>161.95231999999999</v>
      </c>
      <c r="I58" s="177">
        <f t="shared" si="0"/>
        <v>4.2473492802688468E-4</v>
      </c>
      <c r="J58" s="186">
        <v>173.30017000000001</v>
      </c>
      <c r="K58" s="177">
        <f t="shared" si="1"/>
        <v>4.5449571350380716E-4</v>
      </c>
      <c r="L58" s="187">
        <v>381302.1</v>
      </c>
    </row>
    <row r="59" spans="1:12">
      <c r="A59" s="191" t="s">
        <v>214</v>
      </c>
      <c r="B59" s="192">
        <v>81709.789999999994</v>
      </c>
      <c r="C59" s="160">
        <f t="shared" si="2"/>
        <v>0.98887366020345124</v>
      </c>
      <c r="D59" s="192">
        <v>919.35852999999997</v>
      </c>
      <c r="E59" s="160">
        <f t="shared" si="3"/>
        <v>1.1126322006216934E-2</v>
      </c>
      <c r="F59" s="192">
        <v>0</v>
      </c>
      <c r="G59" s="160">
        <f t="shared" si="4"/>
        <v>0</v>
      </c>
      <c r="H59" s="192">
        <v>0</v>
      </c>
      <c r="I59" s="160">
        <f t="shared" si="0"/>
        <v>0</v>
      </c>
      <c r="J59" s="192">
        <v>0</v>
      </c>
      <c r="K59" s="160">
        <f t="shared" si="1"/>
        <v>0</v>
      </c>
      <c r="L59" s="193">
        <v>82629.149999999994</v>
      </c>
    </row>
    <row r="60" spans="1:12">
      <c r="A60" s="185" t="s">
        <v>229</v>
      </c>
      <c r="B60" s="186">
        <v>246341</v>
      </c>
      <c r="C60" s="177">
        <f t="shared" si="2"/>
        <v>0.90590657219053905</v>
      </c>
      <c r="D60" s="186">
        <v>13662.12</v>
      </c>
      <c r="E60" s="177">
        <f t="shared" si="3"/>
        <v>5.0241755526103278E-2</v>
      </c>
      <c r="F60" s="186">
        <v>9550.0416000000005</v>
      </c>
      <c r="G60" s="177">
        <f t="shared" si="4"/>
        <v>3.5119795121936873E-2</v>
      </c>
      <c r="H60" s="186">
        <v>1291.914</v>
      </c>
      <c r="I60" s="177">
        <f t="shared" si="0"/>
        <v>4.7509484142102534E-3</v>
      </c>
      <c r="J60" s="186">
        <v>1082.5820000000001</v>
      </c>
      <c r="K60" s="177">
        <f t="shared" si="1"/>
        <v>3.981140568298327E-3</v>
      </c>
      <c r="L60" s="187">
        <v>271927.59999999998</v>
      </c>
    </row>
    <row r="61" spans="1:12">
      <c r="A61" s="191" t="s">
        <v>234</v>
      </c>
      <c r="B61" s="192">
        <v>146414</v>
      </c>
      <c r="C61" s="160">
        <f t="shared" si="2"/>
        <v>0.68506463275577867</v>
      </c>
      <c r="D61" s="192">
        <v>37558.49</v>
      </c>
      <c r="E61" s="160">
        <f t="shared" si="3"/>
        <v>0.17573451417700209</v>
      </c>
      <c r="F61" s="192">
        <v>22421</v>
      </c>
      <c r="G61" s="160">
        <f t="shared" si="4"/>
        <v>0.10490686772451618</v>
      </c>
      <c r="H61" s="192">
        <v>5254.125</v>
      </c>
      <c r="I61" s="160">
        <f t="shared" si="0"/>
        <v>2.4583818580039857E-2</v>
      </c>
      <c r="J61" s="192">
        <v>2075.2620000000002</v>
      </c>
      <c r="K61" s="160">
        <f t="shared" si="1"/>
        <v>9.7100591466801178E-3</v>
      </c>
      <c r="L61" s="193">
        <v>213722.9</v>
      </c>
    </row>
    <row r="62" spans="1:12">
      <c r="A62" s="185" t="s">
        <v>286</v>
      </c>
      <c r="B62" s="186">
        <v>1198773.8999999999</v>
      </c>
      <c r="C62" s="177">
        <f t="shared" si="2"/>
        <v>0.63218275816352498</v>
      </c>
      <c r="D62" s="186">
        <v>599199.6</v>
      </c>
      <c r="E62" s="177">
        <f t="shared" si="3"/>
        <v>0.31599257859925117</v>
      </c>
      <c r="F62" s="186">
        <v>88925.381999999998</v>
      </c>
      <c r="G62" s="177">
        <f t="shared" si="4"/>
        <v>4.6895493189754195E-2</v>
      </c>
      <c r="H62" s="186">
        <v>4900.51</v>
      </c>
      <c r="I62" s="177">
        <f t="shared" si="0"/>
        <v>2.584322137984432E-3</v>
      </c>
      <c r="J62" s="186">
        <v>4446.3530000000001</v>
      </c>
      <c r="K62" s="177">
        <f t="shared" si="1"/>
        <v>2.3448189048065394E-3</v>
      </c>
      <c r="L62" s="187">
        <v>1896245.8</v>
      </c>
    </row>
    <row r="63" spans="1:12">
      <c r="A63" s="191" t="s">
        <v>216</v>
      </c>
      <c r="B63" s="192">
        <v>113546.6</v>
      </c>
      <c r="C63" s="160">
        <f t="shared" si="2"/>
        <v>0.73880422695860548</v>
      </c>
      <c r="D63" s="192">
        <v>25655.73</v>
      </c>
      <c r="E63" s="160">
        <f t="shared" si="3"/>
        <v>0.16693200650401424</v>
      </c>
      <c r="F63" s="192">
        <v>10502.89</v>
      </c>
      <c r="G63" s="160">
        <f t="shared" si="4"/>
        <v>6.8338281615488869E-2</v>
      </c>
      <c r="H63" s="192">
        <v>1753.3520000000001</v>
      </c>
      <c r="I63" s="160">
        <f t="shared" si="0"/>
        <v>1.1408389761968434E-2</v>
      </c>
      <c r="J63" s="192">
        <v>2231.123</v>
      </c>
      <c r="K63" s="160">
        <f t="shared" si="1"/>
        <v>1.4517062626838363E-2</v>
      </c>
      <c r="L63" s="193">
        <v>153689.70000000001</v>
      </c>
    </row>
    <row r="64" spans="1:12">
      <c r="A64" s="185" t="s">
        <v>217</v>
      </c>
      <c r="B64" s="186">
        <v>132580.29999999999</v>
      </c>
      <c r="C64" s="177">
        <f t="shared" si="2"/>
        <v>0.82637860869771174</v>
      </c>
      <c r="D64" s="186">
        <v>21200.7</v>
      </c>
      <c r="E64" s="177">
        <f t="shared" si="3"/>
        <v>0.13214485839463011</v>
      </c>
      <c r="F64" s="186">
        <v>5485.0789999999997</v>
      </c>
      <c r="G64" s="177">
        <f t="shared" si="4"/>
        <v>3.4188729039058112E-2</v>
      </c>
      <c r="H64" s="186">
        <v>351.50565999999998</v>
      </c>
      <c r="I64" s="177">
        <f t="shared" si="0"/>
        <v>2.1909496226827888E-3</v>
      </c>
      <c r="J64" s="186">
        <v>817.68462</v>
      </c>
      <c r="K64" s="177">
        <f t="shared" si="1"/>
        <v>5.0966627668599124E-3</v>
      </c>
      <c r="L64" s="187">
        <v>160435.29999999999</v>
      </c>
    </row>
    <row r="65" spans="1:12">
      <c r="A65" s="191" t="s">
        <v>218</v>
      </c>
      <c r="B65" s="192">
        <v>117998.5</v>
      </c>
      <c r="C65" s="160">
        <f t="shared" si="2"/>
        <v>0.63900619194040487</v>
      </c>
      <c r="D65" s="192">
        <v>62348.46</v>
      </c>
      <c r="E65" s="160">
        <f t="shared" si="3"/>
        <v>0.33764032591896215</v>
      </c>
      <c r="F65" s="192">
        <v>3517.6660000000002</v>
      </c>
      <c r="G65" s="160">
        <f t="shared" si="4"/>
        <v>1.9049482452558605E-2</v>
      </c>
      <c r="H65" s="192">
        <v>45.085712000000001</v>
      </c>
      <c r="I65" s="160">
        <f t="shared" si="0"/>
        <v>2.4415606245877544E-4</v>
      </c>
      <c r="J65" s="192">
        <v>749.70282999999995</v>
      </c>
      <c r="K65" s="160">
        <f t="shared" si="1"/>
        <v>4.0599223760068538E-3</v>
      </c>
      <c r="L65" s="193">
        <v>184659.4</v>
      </c>
    </row>
    <row r="66" spans="1:12">
      <c r="A66" s="185" t="s">
        <v>236</v>
      </c>
      <c r="B66" s="186">
        <v>251159.9</v>
      </c>
      <c r="C66" s="177">
        <f t="shared" si="2"/>
        <v>0.79039982930680119</v>
      </c>
      <c r="D66" s="186">
        <v>43642.02</v>
      </c>
      <c r="E66" s="177">
        <f t="shared" si="3"/>
        <v>0.13734137160670953</v>
      </c>
      <c r="F66" s="186">
        <v>18740.47</v>
      </c>
      <c r="G66" s="177">
        <f t="shared" si="4"/>
        <v>5.8976231035006904E-2</v>
      </c>
      <c r="H66" s="186">
        <v>2294.3620000000001</v>
      </c>
      <c r="I66" s="177">
        <f t="shared" si="0"/>
        <v>7.220353779277708E-3</v>
      </c>
      <c r="J66" s="186">
        <v>1926.306</v>
      </c>
      <c r="K66" s="177">
        <f t="shared" si="1"/>
        <v>6.0620820982675468E-3</v>
      </c>
      <c r="L66" s="187">
        <v>317763.09999999998</v>
      </c>
    </row>
    <row r="67" spans="1:12">
      <c r="A67" s="191" t="s">
        <v>209</v>
      </c>
      <c r="B67" s="192">
        <v>111800.16</v>
      </c>
      <c r="C67" s="160">
        <f t="shared" si="2"/>
        <v>0.89519614255890101</v>
      </c>
      <c r="D67" s="192">
        <v>7983.1930000000002</v>
      </c>
      <c r="E67" s="160">
        <f t="shared" si="3"/>
        <v>6.3922301890294436E-2</v>
      </c>
      <c r="F67" s="192">
        <v>4086.9090000000001</v>
      </c>
      <c r="G67" s="160">
        <f t="shared" si="4"/>
        <v>3.2724328585837938E-2</v>
      </c>
      <c r="H67" s="192">
        <v>585.52112999999997</v>
      </c>
      <c r="I67" s="160">
        <f t="shared" si="0"/>
        <v>4.6883319036639011E-3</v>
      </c>
      <c r="J67" s="192">
        <v>433.22627999999997</v>
      </c>
      <c r="K67" s="160">
        <f t="shared" si="1"/>
        <v>3.4688903371081249E-3</v>
      </c>
      <c r="L67" s="193">
        <v>124889.01</v>
      </c>
    </row>
    <row r="68" spans="1:12">
      <c r="A68" s="185" t="s">
        <v>210</v>
      </c>
      <c r="B68" s="186">
        <v>21858.28</v>
      </c>
      <c r="C68" s="177">
        <f t="shared" si="2"/>
        <v>0.51577143628400146</v>
      </c>
      <c r="D68" s="186">
        <v>12838.85</v>
      </c>
      <c r="E68" s="177">
        <f t="shared" si="3"/>
        <v>0.30294753771727934</v>
      </c>
      <c r="F68" s="186">
        <v>7499.723</v>
      </c>
      <c r="G68" s="177">
        <f t="shared" si="4"/>
        <v>0.17696465153901225</v>
      </c>
      <c r="H68" s="186">
        <v>122.17413000000001</v>
      </c>
      <c r="I68" s="177">
        <f t="shared" si="0"/>
        <v>2.8828401185659767E-3</v>
      </c>
      <c r="J68" s="186">
        <v>60.747467</v>
      </c>
      <c r="K68" s="177">
        <f t="shared" si="1"/>
        <v>1.4334068510973865E-3</v>
      </c>
      <c r="L68" s="187">
        <v>42379.78</v>
      </c>
    </row>
    <row r="69" spans="1:12">
      <c r="A69" s="191" t="s">
        <v>219</v>
      </c>
      <c r="B69" s="192">
        <v>79118.12</v>
      </c>
      <c r="C69" s="160">
        <f t="shared" si="2"/>
        <v>0.76185291036267822</v>
      </c>
      <c r="D69" s="192">
        <v>16644.97</v>
      </c>
      <c r="E69" s="160">
        <f t="shared" si="3"/>
        <v>0.16027957738883924</v>
      </c>
      <c r="F69" s="192">
        <v>6953.0150000000003</v>
      </c>
      <c r="G69" s="160">
        <f t="shared" si="4"/>
        <v>6.6952737420269318E-2</v>
      </c>
      <c r="H69" s="192">
        <v>454.29749299999997</v>
      </c>
      <c r="I69" s="160">
        <f t="shared" si="0"/>
        <v>4.3745714282963045E-3</v>
      </c>
      <c r="J69" s="192">
        <v>679.20096999999998</v>
      </c>
      <c r="K69" s="160">
        <f t="shared" si="1"/>
        <v>6.5402367462176064E-3</v>
      </c>
      <c r="L69" s="193">
        <v>103849.60000000001</v>
      </c>
    </row>
    <row r="70" spans="1:12">
      <c r="A70" s="185" t="s">
        <v>238</v>
      </c>
      <c r="B70" s="186">
        <v>178272</v>
      </c>
      <c r="C70" s="177">
        <f t="shared" si="2"/>
        <v>0.86676569670902093</v>
      </c>
      <c r="D70" s="186">
        <v>22809.434000000001</v>
      </c>
      <c r="E70" s="177">
        <f t="shared" si="3"/>
        <v>0.11090039351411568</v>
      </c>
      <c r="F70" s="186">
        <v>3908.8789999999999</v>
      </c>
      <c r="G70" s="177">
        <f t="shared" si="4"/>
        <v>1.900512828591288E-2</v>
      </c>
      <c r="H70" s="186">
        <v>554.75045999999998</v>
      </c>
      <c r="I70" s="177">
        <f t="shared" si="0"/>
        <v>2.6972192434120321E-3</v>
      </c>
      <c r="J70" s="186">
        <v>129.91163</v>
      </c>
      <c r="K70" s="177">
        <f t="shared" si="1"/>
        <v>6.3163561573076278E-4</v>
      </c>
      <c r="L70" s="187">
        <v>205674.96</v>
      </c>
    </row>
    <row r="71" spans="1:12">
      <c r="A71" s="191" t="s">
        <v>220</v>
      </c>
      <c r="B71" s="192">
        <v>102820.6</v>
      </c>
      <c r="C71" s="160">
        <f t="shared" si="2"/>
        <v>0.88936769802847315</v>
      </c>
      <c r="D71" s="192">
        <v>10282.68</v>
      </c>
      <c r="E71" s="160">
        <f t="shared" si="3"/>
        <v>8.8942132618983163E-2</v>
      </c>
      <c r="F71" s="192">
        <v>1527.7737999999999</v>
      </c>
      <c r="G71" s="160">
        <f t="shared" si="4"/>
        <v>1.3214790300914533E-2</v>
      </c>
      <c r="H71" s="192">
        <v>598.54530999999997</v>
      </c>
      <c r="I71" s="160">
        <f t="shared" si="0"/>
        <v>5.1772394298461475E-3</v>
      </c>
      <c r="J71" s="192">
        <v>381.29118999999997</v>
      </c>
      <c r="K71" s="160">
        <f t="shared" si="1"/>
        <v>3.2980557196596516E-3</v>
      </c>
      <c r="L71" s="193">
        <v>115610.9</v>
      </c>
    </row>
    <row r="72" spans="1:12">
      <c r="A72" s="185" t="s">
        <v>221</v>
      </c>
      <c r="B72" s="186">
        <v>50835.71</v>
      </c>
      <c r="C72" s="177">
        <f t="shared" si="2"/>
        <v>0.52203048796204343</v>
      </c>
      <c r="D72" s="186">
        <v>38385.089999999997</v>
      </c>
      <c r="E72" s="177">
        <f t="shared" si="3"/>
        <v>0.39417541848371845</v>
      </c>
      <c r="F72" s="186">
        <v>7973.6469999999999</v>
      </c>
      <c r="G72" s="177">
        <f t="shared" si="4"/>
        <v>8.1881158623477154E-2</v>
      </c>
      <c r="H72" s="186">
        <v>186.28602599999999</v>
      </c>
      <c r="I72" s="177">
        <f t="shared" si="0"/>
        <v>1.9129660046705338E-3</v>
      </c>
      <c r="J72" s="186">
        <v>0</v>
      </c>
      <c r="K72" s="177">
        <f t="shared" si="1"/>
        <v>0</v>
      </c>
      <c r="L72" s="187">
        <v>97380.73</v>
      </c>
    </row>
    <row r="73" spans="1:12">
      <c r="A73" s="191" t="s">
        <v>222</v>
      </c>
      <c r="B73" s="192">
        <v>139674.29999999999</v>
      </c>
      <c r="C73" s="160">
        <f t="shared" si="2"/>
        <v>0.77921288922485565</v>
      </c>
      <c r="D73" s="192">
        <v>29453.69</v>
      </c>
      <c r="E73" s="160">
        <f t="shared" si="3"/>
        <v>0.16431580386107708</v>
      </c>
      <c r="F73" s="192">
        <v>8340.625</v>
      </c>
      <c r="G73" s="160">
        <f t="shared" si="4"/>
        <v>4.6530553610729122E-2</v>
      </c>
      <c r="H73" s="192">
        <v>988.89622999999995</v>
      </c>
      <c r="I73" s="160">
        <f t="shared" si="0"/>
        <v>5.5168394509359803E-3</v>
      </c>
      <c r="J73" s="192">
        <v>792.92846999999995</v>
      </c>
      <c r="K73" s="160">
        <f t="shared" si="1"/>
        <v>4.4235774516668009E-3</v>
      </c>
      <c r="L73" s="193">
        <v>179250.5</v>
      </c>
    </row>
    <row r="74" spans="1:12">
      <c r="A74" s="185" t="s">
        <v>223</v>
      </c>
      <c r="B74" s="186">
        <v>215146.2</v>
      </c>
      <c r="C74" s="177">
        <f t="shared" si="2"/>
        <v>0.88033565870442909</v>
      </c>
      <c r="D74" s="186">
        <v>19450.439999999999</v>
      </c>
      <c r="E74" s="177">
        <f t="shared" si="3"/>
        <v>7.9587349948504665E-2</v>
      </c>
      <c r="F74" s="186">
        <v>6577.4610000000002</v>
      </c>
      <c r="G74" s="177">
        <f t="shared" si="4"/>
        <v>2.6913668296431416E-2</v>
      </c>
      <c r="H74" s="186">
        <v>2674.9659999999999</v>
      </c>
      <c r="I74" s="177">
        <f t="shared" si="0"/>
        <v>1.0945431318898273E-2</v>
      </c>
      <c r="J74" s="186">
        <v>541.96142999999995</v>
      </c>
      <c r="K74" s="177">
        <f t="shared" si="1"/>
        <v>2.2175988814649959E-3</v>
      </c>
      <c r="L74" s="187">
        <v>244391.1</v>
      </c>
    </row>
    <row r="75" spans="1:12">
      <c r="A75" s="188" t="s">
        <v>11</v>
      </c>
      <c r="B75" s="189">
        <v>9242646.0999999996</v>
      </c>
      <c r="C75" s="181">
        <f t="shared" si="2"/>
        <v>0.76478404097804087</v>
      </c>
      <c r="D75" s="189">
        <v>2004201.3</v>
      </c>
      <c r="E75" s="181">
        <f t="shared" si="3"/>
        <v>0.16583791617288504</v>
      </c>
      <c r="F75" s="189">
        <v>628123.69999999995</v>
      </c>
      <c r="G75" s="181">
        <f t="shared" si="4"/>
        <v>5.1974183185492587E-2</v>
      </c>
      <c r="H75" s="189">
        <v>139056.6</v>
      </c>
      <c r="I75" s="181">
        <f t="shared" si="0"/>
        <v>1.1506257766665657E-2</v>
      </c>
      <c r="J75" s="189">
        <v>71274.570000000007</v>
      </c>
      <c r="K75" s="181">
        <f t="shared" si="1"/>
        <v>5.8976242381034421E-3</v>
      </c>
      <c r="L75" s="190">
        <v>12085302</v>
      </c>
    </row>
    <row r="76" spans="1:12">
      <c r="A76" s="194" t="s">
        <v>30</v>
      </c>
    </row>
    <row r="77" spans="1:12" ht="16">
      <c r="A77" s="28" t="s">
        <v>287</v>
      </c>
    </row>
  </sheetData>
  <mergeCells count="44">
    <mergeCell ref="L50:L51"/>
    <mergeCell ref="A50:A51"/>
    <mergeCell ref="B50:C50"/>
    <mergeCell ref="D50:E50"/>
    <mergeCell ref="F50:G50"/>
    <mergeCell ref="H50:I50"/>
    <mergeCell ref="J50:K50"/>
    <mergeCell ref="L35:L36"/>
    <mergeCell ref="A43:A44"/>
    <mergeCell ref="B43:C43"/>
    <mergeCell ref="D43:E43"/>
    <mergeCell ref="F43:G43"/>
    <mergeCell ref="H43:I43"/>
    <mergeCell ref="J43:K43"/>
    <mergeCell ref="L43:L44"/>
    <mergeCell ref="A35:A36"/>
    <mergeCell ref="B35:C35"/>
    <mergeCell ref="D35:E35"/>
    <mergeCell ref="F35:G35"/>
    <mergeCell ref="H35:I35"/>
    <mergeCell ref="J35:K35"/>
    <mergeCell ref="L19:L20"/>
    <mergeCell ref="A26:A27"/>
    <mergeCell ref="B26:C26"/>
    <mergeCell ref="D26:E26"/>
    <mergeCell ref="F26:G26"/>
    <mergeCell ref="H26:I26"/>
    <mergeCell ref="J26:K26"/>
    <mergeCell ref="L26:L27"/>
    <mergeCell ref="A19:A20"/>
    <mergeCell ref="B19:C19"/>
    <mergeCell ref="D19:E19"/>
    <mergeCell ref="F19:G19"/>
    <mergeCell ref="H19:I19"/>
    <mergeCell ref="J19:K19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</mergeCells>
  <pageMargins left="0.75" right="0.75" top="1" bottom="1" header="0" footer="0"/>
  <pageSetup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6:M77"/>
  <sheetViews>
    <sheetView showGridLines="0" topLeftCell="A41" zoomScale="90" workbookViewId="0">
      <selection activeCell="A77" sqref="A77"/>
    </sheetView>
  </sheetViews>
  <sheetFormatPr baseColWidth="10" defaultRowHeight="15"/>
  <cols>
    <col min="1" max="1" width="24" style="149" customWidth="1"/>
    <col min="2" max="2" width="19.5" style="149" customWidth="1"/>
    <col min="3" max="3" width="10.33203125" style="149" customWidth="1"/>
    <col min="4" max="4" width="14.1640625" style="149" customWidth="1"/>
    <col min="5" max="5" width="12.1640625" style="149" customWidth="1"/>
    <col min="6" max="6" width="12.83203125" style="149" customWidth="1"/>
    <col min="7" max="7" width="14.5" style="149" customWidth="1"/>
    <col min="8" max="8" width="13.1640625" style="149" customWidth="1"/>
    <col min="9" max="16384" width="10.83203125" style="149"/>
  </cols>
  <sheetData>
    <row r="6" spans="1:13" s="147" customFormat="1" ht="17">
      <c r="A6" s="448" t="s">
        <v>1</v>
      </c>
      <c r="B6" s="448"/>
      <c r="C6" s="448"/>
      <c r="D6" s="448"/>
      <c r="E6" s="448"/>
      <c r="F6" s="448"/>
      <c r="G6" s="448"/>
      <c r="H6" s="448"/>
      <c r="I6" s="448"/>
      <c r="J6" s="448"/>
      <c r="K6" s="448"/>
      <c r="L6" s="448"/>
    </row>
    <row r="7" spans="1:13" ht="15" customHeight="1">
      <c r="A7" s="148" t="s">
        <v>79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</row>
    <row r="8" spans="1:13" ht="15" customHeight="1">
      <c r="A8" s="148" t="s">
        <v>283</v>
      </c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</row>
    <row r="9" spans="1:13" ht="15" customHeight="1">
      <c r="A9" s="148" t="s">
        <v>3</v>
      </c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</row>
    <row r="10" spans="1:13" ht="15" customHeight="1">
      <c r="A10" s="150" t="s">
        <v>276</v>
      </c>
      <c r="B10" s="150"/>
      <c r="C10" s="150"/>
      <c r="D10" s="150"/>
      <c r="E10" s="150"/>
      <c r="F10" s="150"/>
      <c r="G10" s="150"/>
      <c r="H10" s="150"/>
      <c r="I10" s="148"/>
      <c r="J10" s="148"/>
      <c r="K10" s="148"/>
      <c r="L10" s="148"/>
    </row>
    <row r="11" spans="1:13">
      <c r="A11" s="449" t="s">
        <v>13</v>
      </c>
      <c r="B11" s="452"/>
      <c r="C11" s="452"/>
      <c r="D11" s="452"/>
      <c r="E11" s="452"/>
      <c r="F11" s="452"/>
      <c r="G11" s="452"/>
      <c r="H11" s="452"/>
      <c r="I11" s="452"/>
      <c r="J11" s="452"/>
      <c r="K11" s="452"/>
      <c r="L11" s="452"/>
    </row>
    <row r="12" spans="1:13" ht="20.25" customHeight="1">
      <c r="A12" s="450"/>
      <c r="B12" s="453" t="s">
        <v>75</v>
      </c>
      <c r="C12" s="454"/>
      <c r="D12" s="453">
        <v>2</v>
      </c>
      <c r="E12" s="454"/>
      <c r="F12" s="453">
        <v>3</v>
      </c>
      <c r="G12" s="454"/>
      <c r="H12" s="453">
        <v>4</v>
      </c>
      <c r="I12" s="454"/>
      <c r="J12" s="453" t="s">
        <v>76</v>
      </c>
      <c r="K12" s="454"/>
      <c r="L12" s="455" t="s">
        <v>11</v>
      </c>
    </row>
    <row r="13" spans="1:13" ht="17.25" customHeight="1">
      <c r="A13" s="451"/>
      <c r="B13" s="151" t="s">
        <v>29</v>
      </c>
      <c r="C13" s="152" t="s">
        <v>12</v>
      </c>
      <c r="D13" s="151" t="s">
        <v>29</v>
      </c>
      <c r="E13" s="152" t="s">
        <v>12</v>
      </c>
      <c r="F13" s="151" t="s">
        <v>29</v>
      </c>
      <c r="G13" s="152" t="s">
        <v>12</v>
      </c>
      <c r="H13" s="151" t="s">
        <v>29</v>
      </c>
      <c r="I13" s="152" t="s">
        <v>12</v>
      </c>
      <c r="J13" s="151" t="s">
        <v>29</v>
      </c>
      <c r="K13" s="152" t="s">
        <v>12</v>
      </c>
      <c r="L13" s="456"/>
      <c r="M13" s="153"/>
    </row>
    <row r="14" spans="1:13" ht="32">
      <c r="A14" s="154" t="s">
        <v>3</v>
      </c>
      <c r="B14" s="155">
        <v>7765870.5999999996</v>
      </c>
      <c r="C14" s="156">
        <f>B14/$L$14</f>
        <v>0.64364010652479275</v>
      </c>
      <c r="D14" s="155">
        <v>2415321.6</v>
      </c>
      <c r="E14" s="156">
        <f>D14/$L$14</f>
        <v>0.2001833319133122</v>
      </c>
      <c r="F14" s="155">
        <v>1313341.6000000001</v>
      </c>
      <c r="G14" s="156">
        <f>F14/$L$14</f>
        <v>0.10885055531667522</v>
      </c>
      <c r="H14" s="155">
        <v>361457.9</v>
      </c>
      <c r="I14" s="156">
        <f>H14/$L$14</f>
        <v>2.9957851893672796E-2</v>
      </c>
      <c r="J14" s="155">
        <v>209556</v>
      </c>
      <c r="K14" s="156">
        <f>J14/$L$14</f>
        <v>1.7368129487363524E-2</v>
      </c>
      <c r="L14" s="157">
        <v>12065548</v>
      </c>
      <c r="M14" s="153"/>
    </row>
    <row r="15" spans="1:13">
      <c r="A15" s="158" t="s">
        <v>4</v>
      </c>
      <c r="B15" s="159">
        <v>2795968.9</v>
      </c>
      <c r="C15" s="160">
        <f>B15/$L$15</f>
        <v>0.60744543021932107</v>
      </c>
      <c r="D15" s="159">
        <v>1035138</v>
      </c>
      <c r="E15" s="160">
        <f>D15/$L$15</f>
        <v>0.2248915743470421</v>
      </c>
      <c r="F15" s="159">
        <v>534785.30000000005</v>
      </c>
      <c r="G15" s="160">
        <f>F15/$L$15</f>
        <v>0.11618615880651201</v>
      </c>
      <c r="H15" s="159">
        <v>141681</v>
      </c>
      <c r="I15" s="160">
        <f>H15/$L$15</f>
        <v>3.0781270849938147E-2</v>
      </c>
      <c r="J15" s="159">
        <v>95258.240000000005</v>
      </c>
      <c r="K15" s="160">
        <f>J15/$L$15</f>
        <v>2.0695574467489729E-2</v>
      </c>
      <c r="L15" s="161">
        <v>4602831.4000000004</v>
      </c>
      <c r="M15" s="153"/>
    </row>
    <row r="16" spans="1:13">
      <c r="A16" s="162" t="s">
        <v>5</v>
      </c>
      <c r="B16" s="163">
        <v>4969901.5999999996</v>
      </c>
      <c r="C16" s="164">
        <f>B16/$L$16</f>
        <v>0.66596416106558942</v>
      </c>
      <c r="D16" s="163">
        <v>1380183.6</v>
      </c>
      <c r="E16" s="164">
        <f>D16/$L$16</f>
        <v>0.1849438655466509</v>
      </c>
      <c r="F16" s="163">
        <v>778556.3</v>
      </c>
      <c r="G16" s="164">
        <f>F16/$L$16</f>
        <v>0.10432612854383866</v>
      </c>
      <c r="H16" s="163">
        <v>219776.9</v>
      </c>
      <c r="I16" s="164">
        <f>H16/$L$16</f>
        <v>2.9449987265360737E-2</v>
      </c>
      <c r="J16" s="163">
        <v>114297.8</v>
      </c>
      <c r="K16" s="164">
        <f>J16/$L$16</f>
        <v>1.5315844178613624E-2</v>
      </c>
      <c r="L16" s="165">
        <v>7462716.2999999998</v>
      </c>
    </row>
    <row r="17" spans="1:12">
      <c r="A17" s="149" t="s">
        <v>30</v>
      </c>
      <c r="B17" s="166"/>
      <c r="C17" s="166"/>
      <c r="D17" s="166"/>
      <c r="E17" s="166"/>
      <c r="F17" s="166"/>
      <c r="G17" s="166"/>
      <c r="H17" s="166"/>
      <c r="I17" s="166"/>
      <c r="J17" s="166"/>
      <c r="K17" s="166"/>
    </row>
    <row r="18" spans="1:12">
      <c r="B18" s="166"/>
      <c r="C18" s="166"/>
      <c r="D18" s="166"/>
      <c r="E18" s="166"/>
      <c r="F18" s="166"/>
      <c r="G18" s="166"/>
      <c r="H18" s="166"/>
      <c r="I18" s="166"/>
      <c r="J18" s="166"/>
      <c r="K18" s="166"/>
    </row>
    <row r="19" spans="1:12">
      <c r="A19" s="458" t="s">
        <v>14</v>
      </c>
      <c r="B19" s="453" t="s">
        <v>75</v>
      </c>
      <c r="C19" s="454"/>
      <c r="D19" s="453">
        <v>2</v>
      </c>
      <c r="E19" s="454"/>
      <c r="F19" s="453">
        <v>3</v>
      </c>
      <c r="G19" s="454"/>
      <c r="H19" s="453">
        <v>4</v>
      </c>
      <c r="I19" s="454"/>
      <c r="J19" s="453" t="s">
        <v>76</v>
      </c>
      <c r="K19" s="454"/>
      <c r="L19" s="457" t="s">
        <v>11</v>
      </c>
    </row>
    <row r="20" spans="1:12">
      <c r="A20" s="458"/>
      <c r="B20" s="151" t="s">
        <v>29</v>
      </c>
      <c r="C20" s="152" t="s">
        <v>12</v>
      </c>
      <c r="D20" s="151" t="s">
        <v>29</v>
      </c>
      <c r="E20" s="152" t="s">
        <v>12</v>
      </c>
      <c r="F20" s="151" t="s">
        <v>29</v>
      </c>
      <c r="G20" s="152" t="s">
        <v>12</v>
      </c>
      <c r="H20" s="151" t="s">
        <v>29</v>
      </c>
      <c r="I20" s="152" t="s">
        <v>12</v>
      </c>
      <c r="J20" s="151" t="s">
        <v>29</v>
      </c>
      <c r="K20" s="152" t="s">
        <v>12</v>
      </c>
      <c r="L20" s="457"/>
    </row>
    <row r="21" spans="1:12" ht="16">
      <c r="A21" s="167" t="s">
        <v>15</v>
      </c>
      <c r="B21" s="168">
        <v>362607.2</v>
      </c>
      <c r="C21" s="156">
        <f>B21/$L$21</f>
        <v>0.6480329035479544</v>
      </c>
      <c r="D21" s="168">
        <v>106764.1</v>
      </c>
      <c r="E21" s="156">
        <f>D21/$L$21</f>
        <v>0.19080329821824873</v>
      </c>
      <c r="F21" s="168">
        <v>79970.5</v>
      </c>
      <c r="G21" s="156">
        <f>F21/$L$21</f>
        <v>0.14291915690913387</v>
      </c>
      <c r="H21" s="168">
        <v>3471.0169999999998</v>
      </c>
      <c r="I21" s="156">
        <f>H21/$L$21</f>
        <v>6.2032227290972431E-3</v>
      </c>
      <c r="J21" s="168">
        <v>6737.7780000000002</v>
      </c>
      <c r="K21" s="156">
        <f>J21/$L$21</f>
        <v>1.2041409659823438E-2</v>
      </c>
      <c r="L21" s="169">
        <v>559550.6</v>
      </c>
    </row>
    <row r="22" spans="1:12">
      <c r="A22" s="158" t="s">
        <v>16</v>
      </c>
      <c r="B22" s="159">
        <v>4693993.5999999996</v>
      </c>
      <c r="C22" s="160">
        <f>B22/$L$22</f>
        <v>0.66054922758977441</v>
      </c>
      <c r="D22" s="159">
        <v>1356726.4</v>
      </c>
      <c r="E22" s="160">
        <f>D22/$L$22</f>
        <v>0.19092155889830256</v>
      </c>
      <c r="F22" s="159">
        <v>738935.8</v>
      </c>
      <c r="G22" s="160">
        <f>F22/$L$22</f>
        <v>0.10398469054760366</v>
      </c>
      <c r="H22" s="159">
        <v>191156.85</v>
      </c>
      <c r="I22" s="160">
        <f>H22/$L$22</f>
        <v>2.6900017421411564E-2</v>
      </c>
      <c r="J22" s="159">
        <v>125385.4</v>
      </c>
      <c r="K22" s="160">
        <f>J22/$L$22</f>
        <v>1.7644512579019046E-2</v>
      </c>
      <c r="L22" s="161">
        <v>7106198</v>
      </c>
    </row>
    <row r="23" spans="1:12">
      <c r="A23" s="162" t="s">
        <v>17</v>
      </c>
      <c r="B23" s="163">
        <v>2709269.7</v>
      </c>
      <c r="C23" s="164">
        <f>B23/$L$23</f>
        <v>0.61577124318633647</v>
      </c>
      <c r="D23" s="163">
        <v>951831.1</v>
      </c>
      <c r="E23" s="164">
        <f>D23/$L$23</f>
        <v>0.21633513258219295</v>
      </c>
      <c r="F23" s="163">
        <v>494435.4</v>
      </c>
      <c r="G23" s="164">
        <f>F23/$L$23</f>
        <v>0.11237681539543057</v>
      </c>
      <c r="H23" s="163">
        <v>166830</v>
      </c>
      <c r="I23" s="164">
        <f>H23/$L$23</f>
        <v>3.7917641237701992E-2</v>
      </c>
      <c r="J23" s="163">
        <v>77432.800000000003</v>
      </c>
      <c r="K23" s="164">
        <f>J23/$L$23</f>
        <v>1.7599167598338017E-2</v>
      </c>
      <c r="L23" s="165">
        <v>4399799</v>
      </c>
    </row>
    <row r="24" spans="1:12">
      <c r="A24" s="149" t="s">
        <v>30</v>
      </c>
    </row>
    <row r="26" spans="1:12">
      <c r="A26" s="458" t="s">
        <v>18</v>
      </c>
      <c r="B26" s="453" t="s">
        <v>75</v>
      </c>
      <c r="C26" s="454"/>
      <c r="D26" s="453">
        <v>2</v>
      </c>
      <c r="E26" s="454"/>
      <c r="F26" s="453">
        <v>3</v>
      </c>
      <c r="G26" s="454"/>
      <c r="H26" s="453">
        <v>4</v>
      </c>
      <c r="I26" s="454"/>
      <c r="J26" s="453" t="s">
        <v>76</v>
      </c>
      <c r="K26" s="454"/>
      <c r="L26" s="457" t="s">
        <v>11</v>
      </c>
    </row>
    <row r="27" spans="1:12">
      <c r="A27" s="458"/>
      <c r="B27" s="151" t="s">
        <v>29</v>
      </c>
      <c r="C27" s="152" t="s">
        <v>12</v>
      </c>
      <c r="D27" s="151" t="s">
        <v>29</v>
      </c>
      <c r="E27" s="152" t="s">
        <v>12</v>
      </c>
      <c r="F27" s="151" t="s">
        <v>29</v>
      </c>
      <c r="G27" s="152" t="s">
        <v>12</v>
      </c>
      <c r="H27" s="151" t="s">
        <v>29</v>
      </c>
      <c r="I27" s="152" t="s">
        <v>12</v>
      </c>
      <c r="J27" s="151" t="s">
        <v>29</v>
      </c>
      <c r="K27" s="152" t="s">
        <v>12</v>
      </c>
      <c r="L27" s="457"/>
    </row>
    <row r="28" spans="1:12" ht="16">
      <c r="A28" s="167" t="s">
        <v>19</v>
      </c>
      <c r="B28" s="168">
        <v>889498.8</v>
      </c>
      <c r="C28" s="172">
        <f>B28/$L$28</f>
        <v>0.66454112831540724</v>
      </c>
      <c r="D28" s="168">
        <v>297596.7</v>
      </c>
      <c r="E28" s="172">
        <f>D28/$L$28</f>
        <v>0.22233334862390119</v>
      </c>
      <c r="F28" s="168">
        <v>108006.3</v>
      </c>
      <c r="G28" s="172">
        <f>F28/$L$28</f>
        <v>8.0691090833593451E-2</v>
      </c>
      <c r="H28" s="168">
        <v>27171.55</v>
      </c>
      <c r="I28" s="172">
        <f>H28/$L$28</f>
        <v>2.0299760376381062E-2</v>
      </c>
      <c r="J28" s="168">
        <v>16242.43</v>
      </c>
      <c r="K28" s="172">
        <f>J28/$L$28</f>
        <v>1.2134656908794053E-2</v>
      </c>
      <c r="L28" s="173">
        <v>1338515.8</v>
      </c>
    </row>
    <row r="29" spans="1:12">
      <c r="A29" s="158" t="s">
        <v>20</v>
      </c>
      <c r="B29" s="159">
        <v>2349283.1</v>
      </c>
      <c r="C29" s="160">
        <f>B29/$L$29</f>
        <v>0.70098849547654329</v>
      </c>
      <c r="D29" s="159">
        <v>563849.69999999995</v>
      </c>
      <c r="E29" s="160">
        <f>D29/$L$29</f>
        <v>0.16824373055673889</v>
      </c>
      <c r="F29" s="159">
        <v>256882.7</v>
      </c>
      <c r="G29" s="160">
        <f>F29/$L$29</f>
        <v>7.6649688318513945E-2</v>
      </c>
      <c r="H29" s="159">
        <v>107821</v>
      </c>
      <c r="I29" s="160">
        <f>H29/$L$29</f>
        <v>3.217206158371308E-2</v>
      </c>
      <c r="J29" s="159">
        <v>73549.69</v>
      </c>
      <c r="K29" s="160">
        <f>J29/$L$29</f>
        <v>2.1946050919051076E-2</v>
      </c>
      <c r="L29" s="174">
        <v>3351386.1</v>
      </c>
    </row>
    <row r="30" spans="1:12">
      <c r="A30" s="175" t="s">
        <v>21</v>
      </c>
      <c r="B30" s="176">
        <v>2490650.2999999998</v>
      </c>
      <c r="C30" s="177">
        <f>B30/$L$30</f>
        <v>0.62733738339703249</v>
      </c>
      <c r="D30" s="176">
        <v>869551.5</v>
      </c>
      <c r="E30" s="177">
        <f>D30/$L$30</f>
        <v>0.21901997351413194</v>
      </c>
      <c r="F30" s="176">
        <v>450954.3</v>
      </c>
      <c r="G30" s="177">
        <f>F30/$L$30</f>
        <v>0.11358499047162118</v>
      </c>
      <c r="H30" s="176">
        <v>72202.66</v>
      </c>
      <c r="I30" s="177">
        <f>H30/$L$30</f>
        <v>1.818618527004999E-2</v>
      </c>
      <c r="J30" s="176">
        <v>86833.91</v>
      </c>
      <c r="K30" s="177">
        <f>J30/$L$30</f>
        <v>2.1871459790855995E-2</v>
      </c>
      <c r="L30" s="173">
        <v>3970192.7</v>
      </c>
    </row>
    <row r="31" spans="1:12">
      <c r="A31" s="158" t="s">
        <v>22</v>
      </c>
      <c r="B31" s="159">
        <v>915755.8</v>
      </c>
      <c r="C31" s="160">
        <f>B31/$L$31</f>
        <v>0.66832927497223982</v>
      </c>
      <c r="D31" s="159">
        <v>281334.5</v>
      </c>
      <c r="E31" s="160">
        <f>D31/$L$31</f>
        <v>0.2053212028902002</v>
      </c>
      <c r="F31" s="159">
        <v>124417.81</v>
      </c>
      <c r="G31" s="160">
        <f>F31/$L$31</f>
        <v>9.0801570408763868E-2</v>
      </c>
      <c r="H31" s="159">
        <v>35990.81</v>
      </c>
      <c r="I31" s="160">
        <f>H31/$L$31</f>
        <v>2.6266513357560646E-2</v>
      </c>
      <c r="J31" s="159">
        <v>12717.5</v>
      </c>
      <c r="K31" s="160">
        <f>J31/$L$31</f>
        <v>9.2813799863014357E-3</v>
      </c>
      <c r="L31" s="174">
        <v>1370216.5</v>
      </c>
    </row>
    <row r="32" spans="1:12">
      <c r="A32" s="162" t="s">
        <v>23</v>
      </c>
      <c r="B32" s="163">
        <v>1118242.6000000001</v>
      </c>
      <c r="C32" s="164">
        <f>B32/$L$32</f>
        <v>0.55010055850641637</v>
      </c>
      <c r="D32" s="163">
        <v>402989.2</v>
      </c>
      <c r="E32" s="164">
        <f>D32/$L$32</f>
        <v>0.19824372993128139</v>
      </c>
      <c r="F32" s="163">
        <v>373080.5</v>
      </c>
      <c r="G32" s="164">
        <f>F32/$L$32</f>
        <v>0.18353065016290118</v>
      </c>
      <c r="H32" s="163">
        <v>118271.9</v>
      </c>
      <c r="I32" s="164">
        <f>H32/$L$32</f>
        <v>5.818186343966418E-2</v>
      </c>
      <c r="J32" s="163">
        <v>20212.47</v>
      </c>
      <c r="K32" s="164">
        <f>J32/$L$32</f>
        <v>9.9431832017436873E-3</v>
      </c>
      <c r="L32" s="165">
        <v>2032796.7</v>
      </c>
    </row>
    <row r="33" spans="1:12">
      <c r="A33" s="149" t="s">
        <v>30</v>
      </c>
    </row>
    <row r="35" spans="1:12">
      <c r="A35" s="458" t="s">
        <v>24</v>
      </c>
      <c r="B35" s="453" t="s">
        <v>75</v>
      </c>
      <c r="C35" s="454"/>
      <c r="D35" s="453">
        <v>2</v>
      </c>
      <c r="E35" s="454"/>
      <c r="F35" s="453">
        <v>3</v>
      </c>
      <c r="G35" s="454"/>
      <c r="H35" s="453">
        <v>4</v>
      </c>
      <c r="I35" s="454"/>
      <c r="J35" s="453" t="s">
        <v>76</v>
      </c>
      <c r="K35" s="454"/>
      <c r="L35" s="457" t="s">
        <v>11</v>
      </c>
    </row>
    <row r="36" spans="1:12">
      <c r="A36" s="458"/>
      <c r="B36" s="151" t="s">
        <v>29</v>
      </c>
      <c r="C36" s="152" t="s">
        <v>12</v>
      </c>
      <c r="D36" s="151" t="s">
        <v>29</v>
      </c>
      <c r="E36" s="152" t="s">
        <v>12</v>
      </c>
      <c r="F36" s="151" t="s">
        <v>29</v>
      </c>
      <c r="G36" s="152" t="s">
        <v>12</v>
      </c>
      <c r="H36" s="151" t="s">
        <v>29</v>
      </c>
      <c r="I36" s="152" t="s">
        <v>12</v>
      </c>
      <c r="J36" s="151" t="s">
        <v>29</v>
      </c>
      <c r="K36" s="152" t="s">
        <v>12</v>
      </c>
      <c r="L36" s="457"/>
    </row>
    <row r="37" spans="1:12" ht="16">
      <c r="A37" s="167" t="s">
        <v>25</v>
      </c>
      <c r="B37" s="168">
        <v>784435.4</v>
      </c>
      <c r="C37" s="172">
        <f>B37/$L$37</f>
        <v>0.61629124276623082</v>
      </c>
      <c r="D37" s="168">
        <v>313753.7</v>
      </c>
      <c r="E37" s="172">
        <f>D37/$L$37</f>
        <v>0.24650042271868808</v>
      </c>
      <c r="F37" s="168">
        <v>141600.9</v>
      </c>
      <c r="G37" s="172">
        <f>F37/$L$37</f>
        <v>0.11124866960085786</v>
      </c>
      <c r="H37" s="168">
        <v>25435.41</v>
      </c>
      <c r="I37" s="172">
        <f>H37/$L$37</f>
        <v>1.9983315948220358E-2</v>
      </c>
      <c r="J37" s="168">
        <v>7606.8630000000003</v>
      </c>
      <c r="K37" s="172">
        <f>J37/$L$37</f>
        <v>5.9763277534676017E-3</v>
      </c>
      <c r="L37" s="173">
        <v>1272832.3</v>
      </c>
    </row>
    <row r="38" spans="1:12">
      <c r="A38" s="158" t="s">
        <v>26</v>
      </c>
      <c r="B38" s="159">
        <v>1566763.7</v>
      </c>
      <c r="C38" s="160">
        <f>B38/$L$38</f>
        <v>0.61353179883914177</v>
      </c>
      <c r="D38" s="159">
        <v>531081.6</v>
      </c>
      <c r="E38" s="160">
        <f>D38/$L$38</f>
        <v>0.20796719337981187</v>
      </c>
      <c r="F38" s="159">
        <v>341674.4</v>
      </c>
      <c r="G38" s="160">
        <f>F38/$L$38</f>
        <v>0.13379688924965805</v>
      </c>
      <c r="H38" s="159">
        <v>76814.070000000007</v>
      </c>
      <c r="I38" s="160">
        <f>H38/$L$38</f>
        <v>3.0079759023811797E-2</v>
      </c>
      <c r="J38" s="159">
        <v>37345.870000000003</v>
      </c>
      <c r="K38" s="160">
        <f>J38/$L$38</f>
        <v>1.4624336012069172E-2</v>
      </c>
      <c r="L38" s="174">
        <v>2553679.7000000002</v>
      </c>
    </row>
    <row r="39" spans="1:12">
      <c r="A39" s="175" t="s">
        <v>27</v>
      </c>
      <c r="B39" s="176">
        <v>1852616.2</v>
      </c>
      <c r="C39" s="177">
        <f>B39/$L$39</f>
        <v>0.66386612167005132</v>
      </c>
      <c r="D39" s="176">
        <v>491857.7</v>
      </c>
      <c r="E39" s="177">
        <f>D39/$L$39</f>
        <v>0.17625219066558503</v>
      </c>
      <c r="F39" s="176">
        <v>310382.5</v>
      </c>
      <c r="G39" s="177">
        <f>F39/$L$39</f>
        <v>0.11122240349040168</v>
      </c>
      <c r="H39" s="176">
        <v>88995.92</v>
      </c>
      <c r="I39" s="177">
        <f>H39/$L$39</f>
        <v>3.1890780321827128E-2</v>
      </c>
      <c r="J39" s="176">
        <v>46795.09</v>
      </c>
      <c r="K39" s="177">
        <f>J39/$L$39</f>
        <v>1.6768543269513134E-2</v>
      </c>
      <c r="L39" s="173">
        <v>2790647.3</v>
      </c>
    </row>
    <row r="40" spans="1:12">
      <c r="A40" s="179" t="s">
        <v>28</v>
      </c>
      <c r="B40" s="180">
        <v>3562055.3</v>
      </c>
      <c r="C40" s="181">
        <f>B40/$L$40</f>
        <v>0.65378146781498669</v>
      </c>
      <c r="D40" s="180">
        <v>1078628.6000000001</v>
      </c>
      <c r="E40" s="181">
        <f>D40/$L$40</f>
        <v>0.19797204982618441</v>
      </c>
      <c r="F40" s="180">
        <v>519683.8</v>
      </c>
      <c r="G40" s="181">
        <f>F40/$L$40</f>
        <v>9.5383032813575352E-2</v>
      </c>
      <c r="H40" s="180">
        <v>170212.5</v>
      </c>
      <c r="I40" s="181">
        <f>H40/$L$40</f>
        <v>3.124089008120071E-2</v>
      </c>
      <c r="J40" s="180">
        <v>117808.2</v>
      </c>
      <c r="K40" s="181">
        <f>J40/$L$40</f>
        <v>2.1622577818104484E-2</v>
      </c>
      <c r="L40" s="182">
        <v>5448388.2999999998</v>
      </c>
    </row>
    <row r="41" spans="1:12">
      <c r="A41" s="149" t="s">
        <v>30</v>
      </c>
    </row>
    <row r="43" spans="1:12">
      <c r="A43" s="459" t="s">
        <v>241</v>
      </c>
      <c r="B43" s="461" t="s">
        <v>75</v>
      </c>
      <c r="C43" s="462"/>
      <c r="D43" s="461">
        <v>2</v>
      </c>
      <c r="E43" s="462"/>
      <c r="F43" s="461">
        <v>3</v>
      </c>
      <c r="G43" s="462"/>
      <c r="H43" s="461">
        <v>4</v>
      </c>
      <c r="I43" s="462"/>
      <c r="J43" s="461" t="s">
        <v>76</v>
      </c>
      <c r="K43" s="462"/>
      <c r="L43" s="463" t="s">
        <v>11</v>
      </c>
    </row>
    <row r="44" spans="1:12">
      <c r="A44" s="460"/>
      <c r="B44" s="183" t="s">
        <v>29</v>
      </c>
      <c r="C44" s="184" t="s">
        <v>12</v>
      </c>
      <c r="D44" s="183" t="s">
        <v>29</v>
      </c>
      <c r="E44" s="184" t="s">
        <v>12</v>
      </c>
      <c r="F44" s="183" t="s">
        <v>29</v>
      </c>
      <c r="G44" s="184" t="s">
        <v>12</v>
      </c>
      <c r="H44" s="183" t="s">
        <v>29</v>
      </c>
      <c r="I44" s="184" t="s">
        <v>12</v>
      </c>
      <c r="J44" s="183" t="s">
        <v>29</v>
      </c>
      <c r="K44" s="184" t="s">
        <v>12</v>
      </c>
      <c r="L44" s="463"/>
    </row>
    <row r="45" spans="1:12">
      <c r="A45" s="185" t="s">
        <v>242</v>
      </c>
      <c r="B45" s="186">
        <v>5947184.4000000004</v>
      </c>
      <c r="C45" s="177">
        <f>B45/$L$45</f>
        <v>0.62606163344089949</v>
      </c>
      <c r="D45" s="186">
        <v>1935609.1</v>
      </c>
      <c r="E45" s="177">
        <f>D45/$L$45</f>
        <v>0.2037620684586591</v>
      </c>
      <c r="F45" s="186">
        <v>1128737.2</v>
      </c>
      <c r="G45" s="177">
        <f>F45/$L$45</f>
        <v>0.11882245574183091</v>
      </c>
      <c r="H45" s="186">
        <v>321847.2</v>
      </c>
      <c r="I45" s="177">
        <f>H45/$L$45</f>
        <v>3.3880937633341227E-2</v>
      </c>
      <c r="J45" s="186">
        <v>165981.5</v>
      </c>
      <c r="K45" s="177">
        <f>J45/$L$45</f>
        <v>1.7472915252294961E-2</v>
      </c>
      <c r="L45" s="187">
        <v>9499359.3000000007</v>
      </c>
    </row>
    <row r="46" spans="1:12">
      <c r="A46" s="188" t="s">
        <v>243</v>
      </c>
      <c r="B46" s="189">
        <v>1818686.2</v>
      </c>
      <c r="C46" s="181">
        <f>B46/$L$46</f>
        <v>0.70871109853041192</v>
      </c>
      <c r="D46" s="189">
        <v>479712.5</v>
      </c>
      <c r="E46" s="181">
        <f>D46/$L$46</f>
        <v>0.18693580720729625</v>
      </c>
      <c r="F46" s="189">
        <v>184604.4</v>
      </c>
      <c r="G46" s="181">
        <f>F46/$L$46</f>
        <v>7.1937196816882196E-2</v>
      </c>
      <c r="H46" s="189">
        <v>39610.69</v>
      </c>
      <c r="I46" s="181">
        <f>H46/$L$46</f>
        <v>1.5435612599604926E-2</v>
      </c>
      <c r="J46" s="189">
        <v>43574.508999999998</v>
      </c>
      <c r="K46" s="181">
        <f>J46/$L$46</f>
        <v>1.6980245487821548E-2</v>
      </c>
      <c r="L46" s="190">
        <v>2566188.4</v>
      </c>
    </row>
    <row r="47" spans="1:12">
      <c r="A47" s="149" t="s">
        <v>30</v>
      </c>
    </row>
    <row r="50" spans="1:12">
      <c r="A50" s="464" t="s">
        <v>239</v>
      </c>
      <c r="B50" s="461" t="s">
        <v>75</v>
      </c>
      <c r="C50" s="462"/>
      <c r="D50" s="461">
        <v>2</v>
      </c>
      <c r="E50" s="462"/>
      <c r="F50" s="461">
        <v>3</v>
      </c>
      <c r="G50" s="462"/>
      <c r="H50" s="461">
        <v>4</v>
      </c>
      <c r="I50" s="462"/>
      <c r="J50" s="461" t="s">
        <v>76</v>
      </c>
      <c r="K50" s="462"/>
      <c r="L50" s="463" t="s">
        <v>11</v>
      </c>
    </row>
    <row r="51" spans="1:12">
      <c r="A51" s="465"/>
      <c r="B51" s="183" t="s">
        <v>29</v>
      </c>
      <c r="C51" s="184" t="s">
        <v>12</v>
      </c>
      <c r="D51" s="183" t="s">
        <v>29</v>
      </c>
      <c r="E51" s="184" t="s">
        <v>12</v>
      </c>
      <c r="F51" s="183" t="s">
        <v>29</v>
      </c>
      <c r="G51" s="184" t="s">
        <v>12</v>
      </c>
      <c r="H51" s="183" t="s">
        <v>29</v>
      </c>
      <c r="I51" s="184" t="s">
        <v>12</v>
      </c>
      <c r="J51" s="183" t="s">
        <v>29</v>
      </c>
      <c r="K51" s="184" t="s">
        <v>12</v>
      </c>
      <c r="L51" s="463"/>
    </row>
    <row r="52" spans="1:12">
      <c r="A52" s="185" t="s">
        <v>211</v>
      </c>
      <c r="B52" s="186">
        <v>94633.62</v>
      </c>
      <c r="C52" s="177">
        <f>B52/L52</f>
        <v>0.62445722535952919</v>
      </c>
      <c r="D52" s="186">
        <v>25998.51</v>
      </c>
      <c r="E52" s="177">
        <f>D52/L52</f>
        <v>0.1715559165768146</v>
      </c>
      <c r="F52" s="186">
        <v>22530.03</v>
      </c>
      <c r="G52" s="177">
        <f>F52/L52</f>
        <v>0.148668517817103</v>
      </c>
      <c r="H52" s="186">
        <v>5151.3249999999998</v>
      </c>
      <c r="I52" s="177">
        <f t="shared" ref="I52:I75" si="0">H52/L52</f>
        <v>3.3991958845336116E-2</v>
      </c>
      <c r="J52" s="186">
        <v>3231.9126999999999</v>
      </c>
      <c r="K52" s="177">
        <f t="shared" ref="K52:K75" si="1">J52/L52</f>
        <v>2.1326366224246992E-2</v>
      </c>
      <c r="L52" s="187">
        <v>151545.4</v>
      </c>
    </row>
    <row r="53" spans="1:12">
      <c r="A53" s="191" t="s">
        <v>230</v>
      </c>
      <c r="B53" s="192">
        <v>385112.2</v>
      </c>
      <c r="C53" s="160">
        <f t="shared" ref="C53:C75" si="2">B53/L53</f>
        <v>0.51896276496111071</v>
      </c>
      <c r="D53" s="192">
        <v>193444.81</v>
      </c>
      <c r="E53" s="160">
        <f t="shared" ref="E53:E75" si="3">D53/L53</f>
        <v>0.26067897476365776</v>
      </c>
      <c r="F53" s="192">
        <v>127095</v>
      </c>
      <c r="G53" s="160">
        <f t="shared" ref="G53:G75" si="4">F53/L53</f>
        <v>0.17126845790066469</v>
      </c>
      <c r="H53" s="192">
        <v>23488.92</v>
      </c>
      <c r="I53" s="160">
        <f t="shared" si="0"/>
        <v>3.1652788120320081E-2</v>
      </c>
      <c r="J53" s="192">
        <v>12939.63</v>
      </c>
      <c r="K53" s="160">
        <f t="shared" si="1"/>
        <v>1.7436960351746158E-2</v>
      </c>
      <c r="L53" s="193">
        <v>742080.6</v>
      </c>
    </row>
    <row r="54" spans="1:12">
      <c r="A54" s="185" t="s">
        <v>284</v>
      </c>
      <c r="B54" s="186">
        <v>2923849.6</v>
      </c>
      <c r="C54" s="177">
        <f t="shared" si="2"/>
        <v>0.69413321851848964</v>
      </c>
      <c r="D54" s="186">
        <v>596827.69999999995</v>
      </c>
      <c r="E54" s="177">
        <f t="shared" si="3"/>
        <v>0.14168920737304255</v>
      </c>
      <c r="F54" s="186">
        <v>438637.4</v>
      </c>
      <c r="G54" s="177">
        <f t="shared" si="4"/>
        <v>0.10413421751398641</v>
      </c>
      <c r="H54" s="186">
        <v>167789.3</v>
      </c>
      <c r="I54" s="177">
        <f t="shared" si="0"/>
        <v>3.9833829634042875E-2</v>
      </c>
      <c r="J54" s="186">
        <v>85127.17</v>
      </c>
      <c r="K54" s="177">
        <f t="shared" si="1"/>
        <v>2.0209519838322264E-2</v>
      </c>
      <c r="L54" s="187">
        <v>4212231.2</v>
      </c>
    </row>
    <row r="55" spans="1:12">
      <c r="A55" s="191" t="s">
        <v>231</v>
      </c>
      <c r="B55" s="192">
        <v>418636</v>
      </c>
      <c r="C55" s="160">
        <f t="shared" si="2"/>
        <v>0.80341758960905374</v>
      </c>
      <c r="D55" s="192">
        <v>65231.17</v>
      </c>
      <c r="E55" s="160">
        <f t="shared" si="3"/>
        <v>0.12518720169497705</v>
      </c>
      <c r="F55" s="192">
        <v>27907.03</v>
      </c>
      <c r="G55" s="160">
        <f t="shared" si="4"/>
        <v>5.3557264009181121E-2</v>
      </c>
      <c r="H55" s="192">
        <v>7401.491</v>
      </c>
      <c r="I55" s="160">
        <f t="shared" si="0"/>
        <v>1.4204435497026305E-2</v>
      </c>
      <c r="J55" s="192">
        <v>1893.306</v>
      </c>
      <c r="K55" s="160">
        <f t="shared" si="1"/>
        <v>3.6335034323669228E-3</v>
      </c>
      <c r="L55" s="193">
        <v>521069</v>
      </c>
    </row>
    <row r="56" spans="1:12">
      <c r="A56" s="185" t="s">
        <v>232</v>
      </c>
      <c r="B56" s="186">
        <v>850995.9</v>
      </c>
      <c r="C56" s="177">
        <f t="shared" si="2"/>
        <v>0.67400036987037515</v>
      </c>
      <c r="D56" s="186">
        <v>229901.83</v>
      </c>
      <c r="E56" s="177">
        <f t="shared" si="3"/>
        <v>0.18208538778374384</v>
      </c>
      <c r="F56" s="186">
        <v>144297.79999999999</v>
      </c>
      <c r="G56" s="177">
        <f t="shared" si="4"/>
        <v>0.11428582743052158</v>
      </c>
      <c r="H56" s="186">
        <v>25362.36</v>
      </c>
      <c r="I56" s="177">
        <f t="shared" si="0"/>
        <v>2.0087335345312013E-2</v>
      </c>
      <c r="J56" s="186">
        <v>12046.63</v>
      </c>
      <c r="K56" s="177">
        <f t="shared" si="1"/>
        <v>9.5410954103204923E-3</v>
      </c>
      <c r="L56" s="187">
        <v>1262604.5</v>
      </c>
    </row>
    <row r="57" spans="1:12">
      <c r="A57" s="191" t="s">
        <v>213</v>
      </c>
      <c r="B57" s="192">
        <v>219270.2</v>
      </c>
      <c r="C57" s="160">
        <f t="shared" si="2"/>
        <v>0.5221090739555031</v>
      </c>
      <c r="D57" s="192">
        <v>69001.59</v>
      </c>
      <c r="E57" s="160">
        <f t="shared" si="3"/>
        <v>0.16430119668043033</v>
      </c>
      <c r="F57" s="192">
        <v>68115.83</v>
      </c>
      <c r="G57" s="160">
        <f t="shared" si="4"/>
        <v>0.1621920941514646</v>
      </c>
      <c r="H57" s="192">
        <v>48423.48</v>
      </c>
      <c r="I57" s="160">
        <f t="shared" si="0"/>
        <v>0.11530220841912318</v>
      </c>
      <c r="J57" s="192">
        <v>15159.07</v>
      </c>
      <c r="K57" s="160">
        <f t="shared" si="1"/>
        <v>3.609559347201146E-2</v>
      </c>
      <c r="L57" s="193">
        <v>419970.1</v>
      </c>
    </row>
    <row r="58" spans="1:12">
      <c r="A58" s="185" t="s">
        <v>285</v>
      </c>
      <c r="B58" s="186">
        <v>337072.9</v>
      </c>
      <c r="C58" s="177">
        <f t="shared" si="2"/>
        <v>0.88400483501139926</v>
      </c>
      <c r="D58" s="186">
        <v>31826.06</v>
      </c>
      <c r="E58" s="177">
        <f t="shared" si="3"/>
        <v>8.3466783949000034E-2</v>
      </c>
      <c r="F58" s="186">
        <v>9734.1290000000008</v>
      </c>
      <c r="G58" s="177">
        <f t="shared" si="4"/>
        <v>2.5528653002435606E-2</v>
      </c>
      <c r="H58" s="186">
        <v>1849.604</v>
      </c>
      <c r="I58" s="177">
        <f t="shared" si="0"/>
        <v>4.8507574440319109E-3</v>
      </c>
      <c r="J58" s="186">
        <v>819.46310000000005</v>
      </c>
      <c r="K58" s="177">
        <f t="shared" si="1"/>
        <v>2.149117720568547E-3</v>
      </c>
      <c r="L58" s="187">
        <v>381302.1</v>
      </c>
    </row>
    <row r="59" spans="1:12">
      <c r="A59" s="191" t="s">
        <v>214</v>
      </c>
      <c r="B59" s="192">
        <v>82411.839999999997</v>
      </c>
      <c r="C59" s="160">
        <f t="shared" si="2"/>
        <v>0.9973700564510225</v>
      </c>
      <c r="D59" s="192">
        <v>66.725046000000006</v>
      </c>
      <c r="E59" s="160">
        <f t="shared" si="3"/>
        <v>8.0752429378736206E-4</v>
      </c>
      <c r="F59" s="192">
        <v>150.58427</v>
      </c>
      <c r="G59" s="160">
        <f t="shared" si="4"/>
        <v>1.8224109772398726E-3</v>
      </c>
      <c r="H59" s="192">
        <v>0</v>
      </c>
      <c r="I59" s="160">
        <f t="shared" si="0"/>
        <v>0</v>
      </c>
      <c r="J59" s="192">
        <v>0</v>
      </c>
      <c r="K59" s="160">
        <f t="shared" si="1"/>
        <v>0</v>
      </c>
      <c r="L59" s="193">
        <v>82629.149999999994</v>
      </c>
    </row>
    <row r="60" spans="1:12">
      <c r="A60" s="185" t="s">
        <v>229</v>
      </c>
      <c r="B60" s="186">
        <v>191873.5</v>
      </c>
      <c r="C60" s="177">
        <f t="shared" si="2"/>
        <v>0.70560509488555045</v>
      </c>
      <c r="D60" s="186">
        <v>21837.79</v>
      </c>
      <c r="E60" s="177">
        <f t="shared" si="3"/>
        <v>8.0307368578989416E-2</v>
      </c>
      <c r="F60" s="186">
        <v>51560.36</v>
      </c>
      <c r="G60" s="177">
        <f t="shared" si="4"/>
        <v>0.18961061694362766</v>
      </c>
      <c r="H60" s="186">
        <v>4052.692</v>
      </c>
      <c r="I60" s="177">
        <f t="shared" si="0"/>
        <v>1.4903569920817161E-2</v>
      </c>
      <c r="J60" s="186">
        <v>2603.2280000000001</v>
      </c>
      <c r="K60" s="177">
        <f t="shared" si="1"/>
        <v>9.5732393475322121E-3</v>
      </c>
      <c r="L60" s="187">
        <v>271927.59999999998</v>
      </c>
    </row>
    <row r="61" spans="1:12">
      <c r="A61" s="191" t="s">
        <v>234</v>
      </c>
      <c r="B61" s="192">
        <v>125655.6</v>
      </c>
      <c r="C61" s="160">
        <f t="shared" si="2"/>
        <v>0.58793699692452239</v>
      </c>
      <c r="D61" s="192">
        <v>42153.67</v>
      </c>
      <c r="E61" s="160">
        <f t="shared" si="3"/>
        <v>0.19723515823526633</v>
      </c>
      <c r="F61" s="192">
        <v>34341.9</v>
      </c>
      <c r="G61" s="160">
        <f t="shared" si="4"/>
        <v>0.16068423177862551</v>
      </c>
      <c r="H61" s="192">
        <v>7848.3289999999997</v>
      </c>
      <c r="I61" s="160">
        <f t="shared" si="0"/>
        <v>3.6721984401297196E-2</v>
      </c>
      <c r="J61" s="192">
        <v>3723.4290000000001</v>
      </c>
      <c r="K61" s="160">
        <f t="shared" si="1"/>
        <v>1.7421759671050693E-2</v>
      </c>
      <c r="L61" s="193">
        <v>213722.9</v>
      </c>
    </row>
    <row r="62" spans="1:12">
      <c r="A62" s="185" t="s">
        <v>286</v>
      </c>
      <c r="B62" s="186">
        <v>989346.2</v>
      </c>
      <c r="C62" s="177">
        <f t="shared" si="2"/>
        <v>0.52173942850657862</v>
      </c>
      <c r="D62" s="186">
        <v>655010.6</v>
      </c>
      <c r="E62" s="177">
        <f t="shared" si="3"/>
        <v>0.34542494438221033</v>
      </c>
      <c r="F62" s="186">
        <v>215750.39999999999</v>
      </c>
      <c r="G62" s="177">
        <f t="shared" si="4"/>
        <v>0.11377765477450233</v>
      </c>
      <c r="H62" s="186">
        <v>29523.812999999998</v>
      </c>
      <c r="I62" s="177">
        <f t="shared" si="0"/>
        <v>1.5569612863480039E-2</v>
      </c>
      <c r="J62" s="186">
        <v>6614.8069999999998</v>
      </c>
      <c r="K62" s="177">
        <f t="shared" si="1"/>
        <v>3.4883700203844881E-3</v>
      </c>
      <c r="L62" s="187">
        <v>1896245.8</v>
      </c>
    </row>
    <row r="63" spans="1:12">
      <c r="A63" s="191" t="s">
        <v>216</v>
      </c>
      <c r="B63" s="192">
        <v>106603.2</v>
      </c>
      <c r="C63" s="160">
        <f t="shared" si="2"/>
        <v>0.69362618314695124</v>
      </c>
      <c r="D63" s="192">
        <v>29153.05</v>
      </c>
      <c r="E63" s="160">
        <f t="shared" si="3"/>
        <v>0.18968772793492339</v>
      </c>
      <c r="F63" s="192">
        <v>12611.43</v>
      </c>
      <c r="G63" s="160">
        <f t="shared" si="4"/>
        <v>8.2057743622376778E-2</v>
      </c>
      <c r="H63" s="192">
        <v>2752.1480000000001</v>
      </c>
      <c r="I63" s="160">
        <f t="shared" si="0"/>
        <v>1.7907172699276528E-2</v>
      </c>
      <c r="J63" s="192">
        <v>2569.873</v>
      </c>
      <c r="K63" s="160">
        <f t="shared" si="1"/>
        <v>1.6721179103088884E-2</v>
      </c>
      <c r="L63" s="193">
        <v>153689.70000000001</v>
      </c>
    </row>
    <row r="64" spans="1:12">
      <c r="A64" s="185" t="s">
        <v>217</v>
      </c>
      <c r="B64" s="186">
        <v>125255.7</v>
      </c>
      <c r="C64" s="177">
        <f t="shared" si="2"/>
        <v>0.78072406758363033</v>
      </c>
      <c r="D64" s="186">
        <v>25488.32</v>
      </c>
      <c r="E64" s="177">
        <f t="shared" si="3"/>
        <v>0.15886977491861207</v>
      </c>
      <c r="F64" s="186">
        <v>7542.2860000000001</v>
      </c>
      <c r="G64" s="177">
        <f t="shared" si="4"/>
        <v>4.7011387144849051E-2</v>
      </c>
      <c r="H64" s="186">
        <v>1514.098</v>
      </c>
      <c r="I64" s="177">
        <f t="shared" si="0"/>
        <v>9.4374367735778845E-3</v>
      </c>
      <c r="J64" s="186">
        <v>634.94394999999997</v>
      </c>
      <c r="K64" s="177">
        <f t="shared" si="1"/>
        <v>3.9576324537056373E-3</v>
      </c>
      <c r="L64" s="187">
        <v>160435.29999999999</v>
      </c>
    </row>
    <row r="65" spans="1:12">
      <c r="A65" s="191" t="s">
        <v>218</v>
      </c>
      <c r="B65" s="192">
        <v>114062</v>
      </c>
      <c r="C65" s="160">
        <f t="shared" si="2"/>
        <v>0.61768856608436939</v>
      </c>
      <c r="D65" s="192">
        <v>62294.66</v>
      </c>
      <c r="E65" s="160">
        <f t="shared" si="3"/>
        <v>0.3373489787143249</v>
      </c>
      <c r="F65" s="192">
        <v>6182.0990000000002</v>
      </c>
      <c r="G65" s="160">
        <f t="shared" si="4"/>
        <v>3.3478387777713996E-2</v>
      </c>
      <c r="H65" s="192">
        <v>1443.8810000000001</v>
      </c>
      <c r="I65" s="160">
        <f t="shared" si="0"/>
        <v>7.8191578657788342E-3</v>
      </c>
      <c r="J65" s="192">
        <v>676.75249099999996</v>
      </c>
      <c r="K65" s="160">
        <f t="shared" si="1"/>
        <v>3.6648688937579131E-3</v>
      </c>
      <c r="L65" s="193">
        <v>184659.4</v>
      </c>
    </row>
    <row r="66" spans="1:12">
      <c r="A66" s="185" t="s">
        <v>236</v>
      </c>
      <c r="B66" s="186">
        <v>214913.3</v>
      </c>
      <c r="C66" s="177">
        <f t="shared" si="2"/>
        <v>0.67633183336894687</v>
      </c>
      <c r="D66" s="186">
        <v>54943.737000000001</v>
      </c>
      <c r="E66" s="177">
        <f t="shared" si="3"/>
        <v>0.17290785808673192</v>
      </c>
      <c r="F66" s="186">
        <v>37116.82</v>
      </c>
      <c r="G66" s="177">
        <f t="shared" si="4"/>
        <v>0.11680657697511133</v>
      </c>
      <c r="H66" s="186">
        <v>7592.2439999999997</v>
      </c>
      <c r="I66" s="177">
        <f t="shared" si="0"/>
        <v>2.3892780502204315E-2</v>
      </c>
      <c r="J66" s="186">
        <v>3196.9769999999999</v>
      </c>
      <c r="K66" s="177">
        <f t="shared" si="1"/>
        <v>1.0060881833038512E-2</v>
      </c>
      <c r="L66" s="187">
        <v>317763.09999999998</v>
      </c>
    </row>
    <row r="67" spans="1:12">
      <c r="A67" s="191" t="s">
        <v>209</v>
      </c>
      <c r="B67" s="192">
        <v>103276.5</v>
      </c>
      <c r="C67" s="160">
        <f t="shared" si="2"/>
        <v>0.82694626212506617</v>
      </c>
      <c r="D67" s="192">
        <v>10670.41</v>
      </c>
      <c r="E67" s="160">
        <f t="shared" si="3"/>
        <v>8.5439143123962627E-2</v>
      </c>
      <c r="F67" s="192">
        <v>8598.9979999999996</v>
      </c>
      <c r="G67" s="160">
        <f t="shared" si="4"/>
        <v>6.8853120062365769E-2</v>
      </c>
      <c r="H67" s="192">
        <v>1825.461</v>
      </c>
      <c r="I67" s="160">
        <f t="shared" si="0"/>
        <v>1.4616666430456933E-2</v>
      </c>
      <c r="J67" s="192">
        <v>517.68447000000003</v>
      </c>
      <c r="K67" s="160">
        <f t="shared" si="1"/>
        <v>4.1451563272060536E-3</v>
      </c>
      <c r="L67" s="193">
        <v>124889.01</v>
      </c>
    </row>
    <row r="68" spans="1:12">
      <c r="A68" s="185" t="s">
        <v>210</v>
      </c>
      <c r="B68" s="186">
        <v>20777.43</v>
      </c>
      <c r="C68" s="177">
        <f t="shared" si="2"/>
        <v>0.49026752852421607</v>
      </c>
      <c r="D68" s="186">
        <v>14268.61</v>
      </c>
      <c r="E68" s="177">
        <f t="shared" si="3"/>
        <v>0.33668438108928361</v>
      </c>
      <c r="F68" s="186">
        <v>7272.9889999999996</v>
      </c>
      <c r="G68" s="177">
        <f t="shared" si="4"/>
        <v>0.17161460017017549</v>
      </c>
      <c r="H68" s="186">
        <v>0</v>
      </c>
      <c r="I68" s="177">
        <f t="shared" si="0"/>
        <v>0</v>
      </c>
      <c r="J68" s="186">
        <v>60.747467</v>
      </c>
      <c r="K68" s="177">
        <f t="shared" si="1"/>
        <v>1.4334068510973865E-3</v>
      </c>
      <c r="L68" s="187">
        <v>42379.78</v>
      </c>
    </row>
    <row r="69" spans="1:12">
      <c r="A69" s="191" t="s">
        <v>219</v>
      </c>
      <c r="B69" s="192">
        <v>68977.399999999994</v>
      </c>
      <c r="C69" s="160">
        <f t="shared" si="2"/>
        <v>0.66420477305642001</v>
      </c>
      <c r="D69" s="192">
        <v>19702.05</v>
      </c>
      <c r="E69" s="160">
        <f t="shared" si="3"/>
        <v>0.1897171486457338</v>
      </c>
      <c r="F69" s="192">
        <v>11467.03</v>
      </c>
      <c r="G69" s="160">
        <f t="shared" si="4"/>
        <v>0.11041958755739069</v>
      </c>
      <c r="H69" s="192">
        <v>2738.37</v>
      </c>
      <c r="I69" s="160">
        <f t="shared" si="0"/>
        <v>2.6368613841555477E-2</v>
      </c>
      <c r="J69" s="192">
        <v>964.74189999999999</v>
      </c>
      <c r="K69" s="160">
        <f t="shared" si="1"/>
        <v>9.289798901488306E-3</v>
      </c>
      <c r="L69" s="193">
        <v>103849.60000000001</v>
      </c>
    </row>
    <row r="70" spans="1:12">
      <c r="A70" s="185" t="s">
        <v>238</v>
      </c>
      <c r="B70" s="186">
        <v>130854.7</v>
      </c>
      <c r="C70" s="177">
        <f t="shared" si="2"/>
        <v>0.63622086033224468</v>
      </c>
      <c r="D70" s="186">
        <v>37348.71</v>
      </c>
      <c r="E70" s="177">
        <f t="shared" si="3"/>
        <v>0.18159094330199457</v>
      </c>
      <c r="F70" s="186">
        <v>26849.14</v>
      </c>
      <c r="G70" s="177">
        <f t="shared" si="4"/>
        <v>0.13054160798183698</v>
      </c>
      <c r="H70" s="186">
        <v>8862.8474999999999</v>
      </c>
      <c r="I70" s="177">
        <f t="shared" si="0"/>
        <v>4.3091524121361198E-2</v>
      </c>
      <c r="J70" s="186">
        <v>1759.548</v>
      </c>
      <c r="K70" s="177">
        <f t="shared" si="1"/>
        <v>8.5549937629743559E-3</v>
      </c>
      <c r="L70" s="187">
        <v>205674.96</v>
      </c>
    </row>
    <row r="71" spans="1:12">
      <c r="A71" s="191" t="s">
        <v>220</v>
      </c>
      <c r="B71" s="192">
        <v>99388.81</v>
      </c>
      <c r="C71" s="160">
        <f t="shared" si="2"/>
        <v>0.85968373224324002</v>
      </c>
      <c r="D71" s="192">
        <v>11704.08</v>
      </c>
      <c r="E71" s="160">
        <f t="shared" si="3"/>
        <v>0.10123682109558874</v>
      </c>
      <c r="F71" s="192">
        <v>2780.9589999999998</v>
      </c>
      <c r="G71" s="160">
        <f t="shared" si="4"/>
        <v>2.4054470642474023E-2</v>
      </c>
      <c r="H71" s="192">
        <v>1065.9549999999999</v>
      </c>
      <c r="I71" s="160">
        <f t="shared" si="0"/>
        <v>9.2201946356269167E-3</v>
      </c>
      <c r="J71" s="192">
        <v>671.08024999999998</v>
      </c>
      <c r="K71" s="160">
        <f t="shared" si="1"/>
        <v>5.8046451502410243E-3</v>
      </c>
      <c r="L71" s="193">
        <v>115610.9</v>
      </c>
    </row>
    <row r="72" spans="1:12">
      <c r="A72" s="185" t="s">
        <v>221</v>
      </c>
      <c r="B72" s="186">
        <v>66718.3</v>
      </c>
      <c r="C72" s="177">
        <f t="shared" si="2"/>
        <v>0.68512836163787239</v>
      </c>
      <c r="D72" s="186">
        <v>25278.92</v>
      </c>
      <c r="E72" s="177">
        <f t="shared" si="3"/>
        <v>0.25958852434152013</v>
      </c>
      <c r="F72" s="186">
        <v>5022.8680000000004</v>
      </c>
      <c r="G72" s="177">
        <f t="shared" si="4"/>
        <v>5.1579691382473723E-2</v>
      </c>
      <c r="H72" s="186">
        <v>266.26940999999999</v>
      </c>
      <c r="I72" s="177">
        <f t="shared" si="0"/>
        <v>2.7343131438838054E-3</v>
      </c>
      <c r="J72" s="186">
        <v>94.366478000000001</v>
      </c>
      <c r="K72" s="177">
        <f t="shared" si="1"/>
        <v>9.6904673029253325E-4</v>
      </c>
      <c r="L72" s="187">
        <v>97380.73</v>
      </c>
    </row>
    <row r="73" spans="1:12">
      <c r="A73" s="191" t="s">
        <v>222</v>
      </c>
      <c r="B73" s="192">
        <v>141550.39999999999</v>
      </c>
      <c r="C73" s="160">
        <f t="shared" si="2"/>
        <v>0.78967924775663101</v>
      </c>
      <c r="D73" s="192">
        <v>25456.22</v>
      </c>
      <c r="E73" s="160">
        <f t="shared" si="3"/>
        <v>0.1420147782014555</v>
      </c>
      <c r="F73" s="192">
        <v>10266.39</v>
      </c>
      <c r="G73" s="160">
        <f t="shared" si="4"/>
        <v>5.7273982499351464E-2</v>
      </c>
      <c r="H73" s="192">
        <v>689.51092000000006</v>
      </c>
      <c r="I73" s="160">
        <f t="shared" si="0"/>
        <v>3.8466331753607384E-3</v>
      </c>
      <c r="J73" s="192">
        <v>1287.905</v>
      </c>
      <c r="K73" s="160">
        <f t="shared" si="1"/>
        <v>7.184945090808673E-3</v>
      </c>
      <c r="L73" s="193">
        <v>179250.5</v>
      </c>
    </row>
    <row r="74" spans="1:12">
      <c r="A74" s="185" t="s">
        <v>223</v>
      </c>
      <c r="B74" s="186">
        <v>187701.8</v>
      </c>
      <c r="C74" s="177">
        <f t="shared" si="2"/>
        <v>0.76803860697054838</v>
      </c>
      <c r="D74" s="186">
        <v>28963.294999999998</v>
      </c>
      <c r="E74" s="177">
        <f t="shared" si="3"/>
        <v>0.11851206938386871</v>
      </c>
      <c r="F74" s="186">
        <v>17866.810000000001</v>
      </c>
      <c r="G74" s="177">
        <f t="shared" si="4"/>
        <v>7.3107449493864551E-2</v>
      </c>
      <c r="H74" s="186">
        <v>7162.9</v>
      </c>
      <c r="I74" s="177">
        <f t="shared" si="0"/>
        <v>2.9309168787243069E-2</v>
      </c>
      <c r="J74" s="186">
        <v>2696.2649999999999</v>
      </c>
      <c r="K74" s="177">
        <f t="shared" si="1"/>
        <v>1.1032582610414208E-2</v>
      </c>
      <c r="L74" s="187">
        <v>244391.1</v>
      </c>
    </row>
    <row r="75" spans="1:12">
      <c r="A75" s="188" t="s">
        <v>11</v>
      </c>
      <c r="B75" s="189">
        <v>7998937</v>
      </c>
      <c r="C75" s="181">
        <f t="shared" si="2"/>
        <v>0.66187315798976309</v>
      </c>
      <c r="D75" s="189">
        <v>2276572.5</v>
      </c>
      <c r="E75" s="181">
        <f t="shared" si="3"/>
        <v>0.18837530911515493</v>
      </c>
      <c r="F75" s="189">
        <v>1293698.2</v>
      </c>
      <c r="G75" s="181">
        <f t="shared" si="4"/>
        <v>0.1070472380417138</v>
      </c>
      <c r="H75" s="189">
        <v>356805</v>
      </c>
      <c r="I75" s="181">
        <f t="shared" si="0"/>
        <v>2.9523879502556079E-2</v>
      </c>
      <c r="J75" s="189">
        <v>159289.5</v>
      </c>
      <c r="K75" s="181">
        <f t="shared" si="1"/>
        <v>1.3180431899839987E-2</v>
      </c>
      <c r="L75" s="190">
        <v>12085302</v>
      </c>
    </row>
    <row r="76" spans="1:12">
      <c r="A76" s="194" t="s">
        <v>30</v>
      </c>
    </row>
    <row r="77" spans="1:12" ht="16">
      <c r="A77" s="28" t="s">
        <v>287</v>
      </c>
    </row>
  </sheetData>
  <mergeCells count="44">
    <mergeCell ref="L50:L51"/>
    <mergeCell ref="A50:A51"/>
    <mergeCell ref="B50:C50"/>
    <mergeCell ref="D50:E50"/>
    <mergeCell ref="F50:G50"/>
    <mergeCell ref="H50:I50"/>
    <mergeCell ref="J50:K50"/>
    <mergeCell ref="L35:L36"/>
    <mergeCell ref="A43:A44"/>
    <mergeCell ref="B43:C43"/>
    <mergeCell ref="D43:E43"/>
    <mergeCell ref="F43:G43"/>
    <mergeCell ref="H43:I43"/>
    <mergeCell ref="J43:K43"/>
    <mergeCell ref="L43:L44"/>
    <mergeCell ref="A35:A36"/>
    <mergeCell ref="B35:C35"/>
    <mergeCell ref="D35:E35"/>
    <mergeCell ref="F35:G35"/>
    <mergeCell ref="H35:I35"/>
    <mergeCell ref="J35:K35"/>
    <mergeCell ref="L19:L20"/>
    <mergeCell ref="A26:A27"/>
    <mergeCell ref="B26:C26"/>
    <mergeCell ref="D26:E26"/>
    <mergeCell ref="F26:G26"/>
    <mergeCell ref="H26:I26"/>
    <mergeCell ref="J26:K26"/>
    <mergeCell ref="L26:L27"/>
    <mergeCell ref="A19:A20"/>
    <mergeCell ref="B19:C19"/>
    <mergeCell ref="D19:E19"/>
    <mergeCell ref="F19:G19"/>
    <mergeCell ref="H19:I19"/>
    <mergeCell ref="J19:K19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</mergeCells>
  <pageMargins left="0.75" right="0.75" top="1" bottom="1" header="0" footer="0"/>
  <pageSetup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6:L77"/>
  <sheetViews>
    <sheetView showGridLines="0" topLeftCell="A36" zoomScale="90" workbookViewId="0">
      <selection activeCell="A77" sqref="A77"/>
    </sheetView>
  </sheetViews>
  <sheetFormatPr baseColWidth="10" defaultColWidth="11.5" defaultRowHeight="15"/>
  <cols>
    <col min="1" max="1" width="24" style="4" customWidth="1"/>
    <col min="2" max="2" width="19.5" style="5" customWidth="1"/>
    <col min="3" max="3" width="8.6640625" style="5" customWidth="1"/>
    <col min="4" max="4" width="14.1640625" style="5" customWidth="1"/>
    <col min="5" max="5" width="12.1640625" style="5" customWidth="1"/>
    <col min="6" max="6" width="12.83203125" style="4" customWidth="1"/>
    <col min="7" max="7" width="14.5" style="4" customWidth="1"/>
    <col min="8" max="8" width="13.1640625" style="4" customWidth="1"/>
    <col min="9" max="16384" width="11.5" style="4"/>
  </cols>
  <sheetData>
    <row r="6" spans="1:12" s="6" customFormat="1" ht="17">
      <c r="A6" s="440" t="s">
        <v>1</v>
      </c>
      <c r="B6" s="440"/>
      <c r="C6" s="440"/>
      <c r="D6" s="440"/>
      <c r="E6" s="440"/>
      <c r="F6" s="440"/>
      <c r="G6" s="440"/>
      <c r="H6" s="440"/>
      <c r="I6" s="440"/>
      <c r="J6" s="440"/>
      <c r="K6" s="440"/>
      <c r="L6" s="440"/>
    </row>
    <row r="7" spans="1:12" ht="15" customHeight="1">
      <c r="A7" s="106" t="s">
        <v>80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</row>
    <row r="8" spans="1:12" ht="15" customHeight="1">
      <c r="A8" s="106" t="s">
        <v>283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</row>
    <row r="9" spans="1:12" ht="15" customHeight="1">
      <c r="A9" s="106" t="s">
        <v>3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</row>
    <row r="10" spans="1:12" ht="15" customHeight="1">
      <c r="A10" s="107" t="s">
        <v>276</v>
      </c>
      <c r="B10" s="107"/>
      <c r="C10" s="107"/>
      <c r="D10" s="107"/>
      <c r="E10" s="107"/>
      <c r="F10" s="107"/>
      <c r="G10" s="107"/>
      <c r="H10" s="107"/>
      <c r="I10" s="106"/>
      <c r="J10" s="106"/>
      <c r="K10" s="106"/>
      <c r="L10" s="106"/>
    </row>
    <row r="11" spans="1:12">
      <c r="A11" s="441" t="s">
        <v>13</v>
      </c>
      <c r="B11" s="444"/>
      <c r="C11" s="444"/>
      <c r="D11" s="444"/>
      <c r="E11" s="444"/>
      <c r="F11" s="444"/>
      <c r="G11" s="444"/>
      <c r="H11" s="444"/>
      <c r="I11" s="444"/>
      <c r="J11" s="444"/>
      <c r="K11" s="444"/>
      <c r="L11" s="444"/>
    </row>
    <row r="12" spans="1:12" ht="20.25" customHeight="1">
      <c r="A12" s="442"/>
      <c r="B12" s="438" t="s">
        <v>75</v>
      </c>
      <c r="C12" s="439"/>
      <c r="D12" s="438">
        <v>2</v>
      </c>
      <c r="E12" s="439"/>
      <c r="F12" s="438">
        <v>3</v>
      </c>
      <c r="G12" s="439"/>
      <c r="H12" s="438">
        <v>4</v>
      </c>
      <c r="I12" s="439"/>
      <c r="J12" s="438" t="s">
        <v>76</v>
      </c>
      <c r="K12" s="439"/>
      <c r="L12" s="475" t="s">
        <v>11</v>
      </c>
    </row>
    <row r="13" spans="1:12" ht="17.25" customHeight="1">
      <c r="A13" s="443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476"/>
    </row>
    <row r="14" spans="1:12" ht="32">
      <c r="A14" s="105" t="s">
        <v>3</v>
      </c>
      <c r="B14" s="104">
        <v>972477.5</v>
      </c>
      <c r="C14" s="337">
        <f>B14/$L$14</f>
        <v>8.0599530166387795E-2</v>
      </c>
      <c r="D14" s="104">
        <v>885221.6</v>
      </c>
      <c r="E14" s="337">
        <f>D14/$L$14</f>
        <v>7.3367707790810657E-2</v>
      </c>
      <c r="F14" s="104">
        <v>3596095.9</v>
      </c>
      <c r="G14" s="337">
        <f>F14/$L$14</f>
        <v>0.29804662830067891</v>
      </c>
      <c r="H14" s="104">
        <v>4358737</v>
      </c>
      <c r="I14" s="337">
        <f>H14/$L$14</f>
        <v>0.36125478925615312</v>
      </c>
      <c r="J14" s="104">
        <v>2253015.6</v>
      </c>
      <c r="K14" s="337">
        <f>J14/$L$14</f>
        <v>0.18673131133372475</v>
      </c>
      <c r="L14" s="102">
        <v>12065548</v>
      </c>
    </row>
    <row r="15" spans="1:12">
      <c r="A15" s="13" t="s">
        <v>4</v>
      </c>
      <c r="B15" s="15">
        <v>387541.8</v>
      </c>
      <c r="C15" s="338">
        <f>B15/$L$15</f>
        <v>8.419639268125266E-2</v>
      </c>
      <c r="D15" s="15">
        <v>300041.09999999998</v>
      </c>
      <c r="E15" s="338">
        <f>D15/$L$15</f>
        <v>6.5186202562188128E-2</v>
      </c>
      <c r="F15" s="15">
        <v>1391084.8</v>
      </c>
      <c r="G15" s="338">
        <f>F15/$L$15</f>
        <v>0.30222371386447044</v>
      </c>
      <c r="H15" s="15">
        <v>1695136.9</v>
      </c>
      <c r="I15" s="338">
        <f>H15/$L$15</f>
        <v>0.36828133657035533</v>
      </c>
      <c r="J15" s="15">
        <v>829026.8</v>
      </c>
      <c r="K15" s="338">
        <f>J15/$L$15</f>
        <v>0.18011235432173336</v>
      </c>
      <c r="L15" s="16">
        <v>4602831.4000000004</v>
      </c>
    </row>
    <row r="16" spans="1:12">
      <c r="A16" s="101" t="s">
        <v>5</v>
      </c>
      <c r="B16" s="100">
        <v>584935.80000000005</v>
      </c>
      <c r="C16" s="339">
        <f>B16/$L$16</f>
        <v>7.8381084914081495E-2</v>
      </c>
      <c r="D16" s="100">
        <v>585180.5</v>
      </c>
      <c r="E16" s="339">
        <f>D16/$L$16</f>
        <v>7.8413874583440887E-2</v>
      </c>
      <c r="F16" s="100">
        <v>2205011.1</v>
      </c>
      <c r="G16" s="339">
        <f>F16/$L$16</f>
        <v>0.29547031018719017</v>
      </c>
      <c r="H16" s="100">
        <v>2663600.1</v>
      </c>
      <c r="I16" s="339">
        <f>H16/$L$16</f>
        <v>0.35692099135538624</v>
      </c>
      <c r="J16" s="100">
        <v>1423988.9</v>
      </c>
      <c r="K16" s="339">
        <f>J16/$L$16</f>
        <v>0.19081375235984785</v>
      </c>
      <c r="L16" s="98">
        <v>7462716.2999999998</v>
      </c>
    </row>
    <row r="17" spans="1:12">
      <c r="A17" s="4" t="s">
        <v>30</v>
      </c>
      <c r="B17" s="9"/>
      <c r="C17" s="9"/>
      <c r="D17" s="9"/>
      <c r="E17" s="9"/>
      <c r="F17" s="9"/>
      <c r="G17" s="9"/>
      <c r="H17" s="9"/>
      <c r="I17" s="9"/>
      <c r="J17" s="9"/>
      <c r="K17" s="9"/>
    </row>
    <row r="18" spans="1:12">
      <c r="B18" s="9"/>
      <c r="C18" s="9"/>
      <c r="D18" s="9"/>
      <c r="E18" s="9"/>
      <c r="F18" s="9"/>
      <c r="G18" s="9"/>
      <c r="H18" s="9"/>
      <c r="I18" s="9"/>
      <c r="J18" s="9"/>
      <c r="K18" s="9"/>
    </row>
    <row r="19" spans="1:12">
      <c r="A19" s="474" t="s">
        <v>14</v>
      </c>
      <c r="B19" s="438" t="s">
        <v>75</v>
      </c>
      <c r="C19" s="439"/>
      <c r="D19" s="438">
        <v>2</v>
      </c>
      <c r="E19" s="439"/>
      <c r="F19" s="438">
        <v>3</v>
      </c>
      <c r="G19" s="439"/>
      <c r="H19" s="438">
        <v>4</v>
      </c>
      <c r="I19" s="439"/>
      <c r="J19" s="438" t="s">
        <v>76</v>
      </c>
      <c r="K19" s="439"/>
      <c r="L19" s="471" t="s">
        <v>11</v>
      </c>
    </row>
    <row r="20" spans="1:12">
      <c r="A20" s="474"/>
      <c r="B20" s="11" t="s">
        <v>29</v>
      </c>
      <c r="C20" s="12" t="s">
        <v>12</v>
      </c>
      <c r="D20" s="11" t="s">
        <v>29</v>
      </c>
      <c r="E20" s="12" t="s">
        <v>12</v>
      </c>
      <c r="F20" s="11" t="s">
        <v>29</v>
      </c>
      <c r="G20" s="12" t="s">
        <v>12</v>
      </c>
      <c r="H20" s="11" t="s">
        <v>29</v>
      </c>
      <c r="I20" s="12" t="s">
        <v>12</v>
      </c>
      <c r="J20" s="11" t="s">
        <v>29</v>
      </c>
      <c r="K20" s="12" t="s">
        <v>12</v>
      </c>
      <c r="L20" s="471"/>
    </row>
    <row r="21" spans="1:12" ht="16">
      <c r="A21" s="97" t="s">
        <v>15</v>
      </c>
      <c r="B21" s="96">
        <v>42795.59</v>
      </c>
      <c r="C21" s="337">
        <f>B21/$L$21</f>
        <v>7.6482073292388569E-2</v>
      </c>
      <c r="D21" s="96">
        <v>52594.14</v>
      </c>
      <c r="E21" s="337">
        <f>D21/$L$21</f>
        <v>9.3993536956264542E-2</v>
      </c>
      <c r="F21" s="96">
        <v>202914.9</v>
      </c>
      <c r="G21" s="337">
        <f>F21/$L$21</f>
        <v>0.36263905355476339</v>
      </c>
      <c r="H21" s="96">
        <v>182835.4</v>
      </c>
      <c r="I21" s="337">
        <f>H21/$L$21</f>
        <v>0.32675400580394337</v>
      </c>
      <c r="J21" s="96">
        <v>78410.55</v>
      </c>
      <c r="K21" s="337">
        <f>J21/$L$21</f>
        <v>0.14013129464967067</v>
      </c>
      <c r="L21" s="72">
        <v>559550.6</v>
      </c>
    </row>
    <row r="22" spans="1:12">
      <c r="A22" s="13" t="s">
        <v>16</v>
      </c>
      <c r="B22" s="15">
        <v>654986</v>
      </c>
      <c r="C22" s="338">
        <f>B22/$L$22</f>
        <v>9.2171087830651491E-2</v>
      </c>
      <c r="D22" s="15">
        <v>517745.4</v>
      </c>
      <c r="E22" s="338">
        <f>D22/$L$22</f>
        <v>7.285828511955339E-2</v>
      </c>
      <c r="F22" s="15">
        <v>2078723.2</v>
      </c>
      <c r="G22" s="338">
        <f>F22/$L$22</f>
        <v>0.29252255566197283</v>
      </c>
      <c r="H22" s="15">
        <v>2533609.1</v>
      </c>
      <c r="I22" s="338">
        <f>H22/$L$22</f>
        <v>0.35653511202474236</v>
      </c>
      <c r="J22" s="15">
        <v>1321134.3</v>
      </c>
      <c r="K22" s="338">
        <f>J22/$L$22</f>
        <v>0.18591295936307994</v>
      </c>
      <c r="L22" s="16">
        <v>7106198</v>
      </c>
    </row>
    <row r="23" spans="1:12">
      <c r="A23" s="101" t="s">
        <v>17</v>
      </c>
      <c r="B23" s="100">
        <v>274695.90000000002</v>
      </c>
      <c r="C23" s="339">
        <f>B23/$L$23</f>
        <v>6.2433738450324669E-2</v>
      </c>
      <c r="D23" s="100">
        <v>314882.09999999998</v>
      </c>
      <c r="E23" s="339">
        <f>D23/$L$23</f>
        <v>7.1567382964539961E-2</v>
      </c>
      <c r="F23" s="100">
        <v>1314457.7</v>
      </c>
      <c r="G23" s="339">
        <f>F23/$L$23</f>
        <v>0.29875403399109823</v>
      </c>
      <c r="H23" s="100">
        <v>1642292.5</v>
      </c>
      <c r="I23" s="339">
        <f>H23/$L$23</f>
        <v>0.37326534689425583</v>
      </c>
      <c r="J23" s="100">
        <v>853470.8</v>
      </c>
      <c r="K23" s="339">
        <f>J23/$L$23</f>
        <v>0.19397949769978129</v>
      </c>
      <c r="L23" s="98">
        <v>4399799</v>
      </c>
    </row>
    <row r="24" spans="1:12">
      <c r="A24" s="4" t="s">
        <v>30</v>
      </c>
      <c r="F24" s="5"/>
      <c r="G24" s="5"/>
      <c r="H24" s="5"/>
      <c r="I24" s="5"/>
      <c r="J24" s="5"/>
      <c r="K24" s="5"/>
    </row>
    <row r="25" spans="1:12">
      <c r="F25" s="5"/>
      <c r="G25" s="5"/>
      <c r="H25" s="5"/>
      <c r="I25" s="5"/>
      <c r="J25" s="5"/>
      <c r="K25" s="5"/>
    </row>
    <row r="26" spans="1:12">
      <c r="A26" s="474" t="s">
        <v>18</v>
      </c>
      <c r="B26" s="438" t="s">
        <v>75</v>
      </c>
      <c r="C26" s="439"/>
      <c r="D26" s="438">
        <v>2</v>
      </c>
      <c r="E26" s="439"/>
      <c r="F26" s="438">
        <v>3</v>
      </c>
      <c r="G26" s="439"/>
      <c r="H26" s="438">
        <v>4</v>
      </c>
      <c r="I26" s="439"/>
      <c r="J26" s="438" t="s">
        <v>76</v>
      </c>
      <c r="K26" s="439"/>
      <c r="L26" s="471" t="s">
        <v>11</v>
      </c>
    </row>
    <row r="27" spans="1:12">
      <c r="A27" s="474"/>
      <c r="B27" s="11" t="s">
        <v>29</v>
      </c>
      <c r="C27" s="12" t="s">
        <v>12</v>
      </c>
      <c r="D27" s="11" t="s">
        <v>29</v>
      </c>
      <c r="E27" s="12" t="s">
        <v>12</v>
      </c>
      <c r="F27" s="11" t="s">
        <v>29</v>
      </c>
      <c r="G27" s="12" t="s">
        <v>12</v>
      </c>
      <c r="H27" s="11" t="s">
        <v>29</v>
      </c>
      <c r="I27" s="12" t="s">
        <v>12</v>
      </c>
      <c r="J27" s="11" t="s">
        <v>29</v>
      </c>
      <c r="K27" s="12" t="s">
        <v>12</v>
      </c>
      <c r="L27" s="471"/>
    </row>
    <row r="28" spans="1:12" ht="16">
      <c r="A28" s="97" t="s">
        <v>19</v>
      </c>
      <c r="B28" s="96">
        <v>98593.29</v>
      </c>
      <c r="C28" s="340">
        <f>B28/$L$28</f>
        <v>7.3658667308970124E-2</v>
      </c>
      <c r="D28" s="96">
        <v>136744.5</v>
      </c>
      <c r="E28" s="340">
        <f>D28/$L$28</f>
        <v>0.10216128939232544</v>
      </c>
      <c r="F28" s="96">
        <v>424803</v>
      </c>
      <c r="G28" s="340">
        <f>F28/$L$28</f>
        <v>0.31736868552466846</v>
      </c>
      <c r="H28" s="96">
        <v>465102.4</v>
      </c>
      <c r="I28" s="340">
        <f>H28/$L$28</f>
        <v>0.34747621208505719</v>
      </c>
      <c r="J28" s="96">
        <v>213272.6</v>
      </c>
      <c r="K28" s="340">
        <f>J28/$L$28</f>
        <v>0.15933513821801729</v>
      </c>
      <c r="L28" s="109">
        <v>1338515.8</v>
      </c>
    </row>
    <row r="29" spans="1:12">
      <c r="A29" s="13" t="s">
        <v>20</v>
      </c>
      <c r="B29" s="15">
        <v>282221.40000000002</v>
      </c>
      <c r="C29" s="338">
        <f>B29/$L$29</f>
        <v>8.4210351054448795E-2</v>
      </c>
      <c r="D29" s="15">
        <v>247023.5</v>
      </c>
      <c r="E29" s="338">
        <f>D29/$L$29</f>
        <v>7.370786075647924E-2</v>
      </c>
      <c r="F29" s="15">
        <v>1036742.4</v>
      </c>
      <c r="G29" s="338">
        <f>F29/$L$29</f>
        <v>0.30934734735577019</v>
      </c>
      <c r="H29" s="15">
        <v>1160551</v>
      </c>
      <c r="I29" s="338">
        <f>H29/$L$29</f>
        <v>0.34628985302529003</v>
      </c>
      <c r="J29" s="15">
        <v>624847.80000000005</v>
      </c>
      <c r="K29" s="338">
        <f>J29/$L$29</f>
        <v>0.18644458780801174</v>
      </c>
      <c r="L29" s="23">
        <v>3351386.1</v>
      </c>
    </row>
    <row r="30" spans="1:12">
      <c r="A30" s="95" t="s">
        <v>21</v>
      </c>
      <c r="B30" s="87">
        <v>385805.9</v>
      </c>
      <c r="C30" s="341">
        <f>B30/$L$30</f>
        <v>9.7175610644793131E-2</v>
      </c>
      <c r="D30" s="87">
        <v>297314.2</v>
      </c>
      <c r="E30" s="341">
        <f>D30/$L$30</f>
        <v>7.4886591776766903E-2</v>
      </c>
      <c r="F30" s="87">
        <v>1180528.8</v>
      </c>
      <c r="G30" s="341">
        <f>F30/$L$30</f>
        <v>0.29734798514943622</v>
      </c>
      <c r="H30" s="87">
        <v>1401624.6</v>
      </c>
      <c r="I30" s="341">
        <f>H30/$L$30</f>
        <v>0.35303691934147174</v>
      </c>
      <c r="J30" s="87">
        <v>704919.1</v>
      </c>
      <c r="K30" s="341">
        <f>J30/$L$30</f>
        <v>0.17755286789983771</v>
      </c>
      <c r="L30" s="109">
        <v>3970192.7</v>
      </c>
    </row>
    <row r="31" spans="1:12">
      <c r="A31" s="13" t="s">
        <v>22</v>
      </c>
      <c r="B31" s="15">
        <v>86240.65</v>
      </c>
      <c r="C31" s="338">
        <f>B31/$L$31</f>
        <v>6.2939433293935657E-2</v>
      </c>
      <c r="D31" s="15">
        <v>97450.77</v>
      </c>
      <c r="E31" s="338">
        <f>D31/$L$31</f>
        <v>7.1120709756450906E-2</v>
      </c>
      <c r="F31" s="15">
        <v>378900.3</v>
      </c>
      <c r="G31" s="338">
        <f>F31/$L$31</f>
        <v>0.27652586288371217</v>
      </c>
      <c r="H31" s="15">
        <v>505447.46</v>
      </c>
      <c r="I31" s="338">
        <f>H31/$L$31</f>
        <v>0.3688814577842261</v>
      </c>
      <c r="J31" s="15">
        <v>302177.3</v>
      </c>
      <c r="K31" s="338">
        <f>J31/$L$31</f>
        <v>0.22053252168544168</v>
      </c>
      <c r="L31" s="23">
        <v>1370216.5</v>
      </c>
    </row>
    <row r="32" spans="1:12">
      <c r="A32" s="101" t="s">
        <v>23</v>
      </c>
      <c r="B32" s="100">
        <v>117878.6</v>
      </c>
      <c r="C32" s="339">
        <f>B32/$L$32</f>
        <v>5.7988386148009788E-2</v>
      </c>
      <c r="D32" s="100">
        <v>106688.7</v>
      </c>
      <c r="E32" s="339">
        <f>D32/$L$32</f>
        <v>5.2483703854891144E-2</v>
      </c>
      <c r="F32" s="100">
        <v>574419</v>
      </c>
      <c r="G32" s="339">
        <f>F32/$L$32</f>
        <v>0.28257572437027273</v>
      </c>
      <c r="H32" s="100">
        <v>826011.5</v>
      </c>
      <c r="I32" s="339">
        <f>H32/$L$32</f>
        <v>0.40634240502259772</v>
      </c>
      <c r="J32" s="100">
        <v>407798.9</v>
      </c>
      <c r="K32" s="339">
        <f>J32/$L$32</f>
        <v>0.20060978060422865</v>
      </c>
      <c r="L32" s="98">
        <v>2032796.7</v>
      </c>
    </row>
    <row r="33" spans="1:12">
      <c r="A33" s="4" t="s">
        <v>30</v>
      </c>
      <c r="B33" s="27"/>
      <c r="D33" s="27"/>
      <c r="F33" s="27"/>
      <c r="G33" s="5"/>
      <c r="H33" s="27"/>
      <c r="I33" s="5"/>
      <c r="J33" s="27"/>
      <c r="K33" s="5"/>
      <c r="L33" s="27"/>
    </row>
    <row r="34" spans="1:12">
      <c r="F34" s="5"/>
      <c r="G34" s="5"/>
      <c r="H34" s="5"/>
      <c r="I34" s="5"/>
      <c r="J34" s="5"/>
      <c r="K34" s="5"/>
    </row>
    <row r="35" spans="1:12">
      <c r="A35" s="474" t="s">
        <v>24</v>
      </c>
      <c r="B35" s="438" t="s">
        <v>75</v>
      </c>
      <c r="C35" s="439"/>
      <c r="D35" s="438">
        <v>2</v>
      </c>
      <c r="E35" s="439"/>
      <c r="F35" s="438">
        <v>3</v>
      </c>
      <c r="G35" s="439"/>
      <c r="H35" s="438">
        <v>4</v>
      </c>
      <c r="I35" s="439"/>
      <c r="J35" s="438" t="s">
        <v>76</v>
      </c>
      <c r="K35" s="439"/>
      <c r="L35" s="471" t="s">
        <v>11</v>
      </c>
    </row>
    <row r="36" spans="1:12">
      <c r="A36" s="474"/>
      <c r="B36" s="11" t="s">
        <v>29</v>
      </c>
      <c r="C36" s="12" t="s">
        <v>12</v>
      </c>
      <c r="D36" s="11" t="s">
        <v>29</v>
      </c>
      <c r="E36" s="12" t="s">
        <v>12</v>
      </c>
      <c r="F36" s="11" t="s">
        <v>29</v>
      </c>
      <c r="G36" s="12" t="s">
        <v>12</v>
      </c>
      <c r="H36" s="11" t="s">
        <v>29</v>
      </c>
      <c r="I36" s="12" t="s">
        <v>12</v>
      </c>
      <c r="J36" s="11" t="s">
        <v>29</v>
      </c>
      <c r="K36" s="12" t="s">
        <v>12</v>
      </c>
      <c r="L36" s="471"/>
    </row>
    <row r="37" spans="1:12" ht="16">
      <c r="A37" s="97" t="s">
        <v>25</v>
      </c>
      <c r="B37" s="96">
        <v>83587.09</v>
      </c>
      <c r="C37" s="340">
        <f>B37/$L$38</f>
        <v>3.2732018036561117E-2</v>
      </c>
      <c r="D37" s="96">
        <v>108905.93</v>
      </c>
      <c r="E37" s="340">
        <f>D37/$L$38</f>
        <v>4.2646667865198593E-2</v>
      </c>
      <c r="F37" s="96">
        <v>417771</v>
      </c>
      <c r="G37" s="340">
        <f>F37/$L$38</f>
        <v>0.16359569291324982</v>
      </c>
      <c r="H37" s="96">
        <v>459338.1</v>
      </c>
      <c r="I37" s="340">
        <f>H37/$L$38</f>
        <v>0.17987302792907034</v>
      </c>
      <c r="J37" s="96">
        <v>203230.3</v>
      </c>
      <c r="K37" s="340">
        <f>J37/$L$38</f>
        <v>7.9583316576468055E-2</v>
      </c>
      <c r="L37" s="109">
        <v>1272832.3</v>
      </c>
    </row>
    <row r="38" spans="1:12">
      <c r="A38" s="13" t="s">
        <v>26</v>
      </c>
      <c r="B38" s="15">
        <v>219522</v>
      </c>
      <c r="C38" s="338">
        <f>B38/$L$39</f>
        <v>7.8663469941185338E-2</v>
      </c>
      <c r="D38" s="15">
        <v>175998.1</v>
      </c>
      <c r="E38" s="338">
        <f>D38/$L$39</f>
        <v>6.306712424748194E-2</v>
      </c>
      <c r="F38" s="15">
        <v>775953</v>
      </c>
      <c r="G38" s="338">
        <f>F38/$L$39</f>
        <v>0.27805484412164877</v>
      </c>
      <c r="H38" s="15">
        <v>978688.3</v>
      </c>
      <c r="I38" s="338">
        <f>H38/$L$39</f>
        <v>0.35070297131421807</v>
      </c>
      <c r="J38" s="15">
        <v>403518.3</v>
      </c>
      <c r="K38" s="338">
        <f>J38/$L$39</f>
        <v>0.14459666759034723</v>
      </c>
      <c r="L38" s="23">
        <v>2553679.7000000002</v>
      </c>
    </row>
    <row r="39" spans="1:12">
      <c r="A39" s="95" t="s">
        <v>27</v>
      </c>
      <c r="B39" s="87">
        <v>223544.6</v>
      </c>
      <c r="C39" s="341">
        <f>B39/$L$40</f>
        <v>4.1029491235050189E-2</v>
      </c>
      <c r="D39" s="87">
        <v>195946</v>
      </c>
      <c r="E39" s="341">
        <f>D39/$L$40</f>
        <v>3.5964029949921157E-2</v>
      </c>
      <c r="F39" s="87">
        <v>855095.8</v>
      </c>
      <c r="G39" s="341">
        <f>F39/$L$40</f>
        <v>0.1569447243692231</v>
      </c>
      <c r="H39" s="87">
        <v>1030893.3</v>
      </c>
      <c r="I39" s="341">
        <f>H39/$L$40</f>
        <v>0.1892106882323347</v>
      </c>
      <c r="J39" s="87">
        <v>485167.8</v>
      </c>
      <c r="K39" s="341">
        <f>J39/$L$40</f>
        <v>8.9047948363004892E-2</v>
      </c>
      <c r="L39" s="109">
        <v>2790647.3</v>
      </c>
    </row>
    <row r="40" spans="1:12">
      <c r="A40" s="14" t="s">
        <v>28</v>
      </c>
      <c r="B40" s="19">
        <v>445823.8</v>
      </c>
      <c r="C40" s="342">
        <f>B40/$L$37</f>
        <v>0.3502612245148084</v>
      </c>
      <c r="D40" s="19">
        <v>404371.6</v>
      </c>
      <c r="E40" s="342">
        <f>D40/$L$37</f>
        <v>0.31769432626749022</v>
      </c>
      <c r="F40" s="19">
        <v>1547276.2</v>
      </c>
      <c r="G40" s="342">
        <f>F40/$L$37</f>
        <v>1.2156166998590465</v>
      </c>
      <c r="H40" s="19">
        <v>1889817.4</v>
      </c>
      <c r="I40" s="342">
        <f>H40/$L$37</f>
        <v>1.4847340062001881</v>
      </c>
      <c r="J40" s="19">
        <v>1161099.3</v>
      </c>
      <c r="K40" s="342">
        <f>J40/$L$37</f>
        <v>0.91221702969039986</v>
      </c>
      <c r="L40" s="17">
        <v>5448388.2999999998</v>
      </c>
    </row>
    <row r="41" spans="1:12">
      <c r="A41" s="4" t="s">
        <v>30</v>
      </c>
    </row>
    <row r="43" spans="1:12">
      <c r="A43" s="472" t="s">
        <v>241</v>
      </c>
      <c r="B43" s="469" t="s">
        <v>75</v>
      </c>
      <c r="C43" s="470"/>
      <c r="D43" s="469">
        <v>2</v>
      </c>
      <c r="E43" s="470"/>
      <c r="F43" s="469">
        <v>3</v>
      </c>
      <c r="G43" s="470"/>
      <c r="H43" s="469">
        <v>4</v>
      </c>
      <c r="I43" s="470"/>
      <c r="J43" s="469" t="s">
        <v>76</v>
      </c>
      <c r="K43" s="470"/>
      <c r="L43" s="466" t="s">
        <v>11</v>
      </c>
    </row>
    <row r="44" spans="1:12">
      <c r="A44" s="473"/>
      <c r="B44" s="343" t="s">
        <v>29</v>
      </c>
      <c r="C44" s="344" t="s">
        <v>12</v>
      </c>
      <c r="D44" s="343" t="s">
        <v>29</v>
      </c>
      <c r="E44" s="344" t="s">
        <v>12</v>
      </c>
      <c r="F44" s="343" t="s">
        <v>29</v>
      </c>
      <c r="G44" s="344" t="s">
        <v>12</v>
      </c>
      <c r="H44" s="343" t="s">
        <v>29</v>
      </c>
      <c r="I44" s="344" t="s">
        <v>12</v>
      </c>
      <c r="J44" s="343" t="s">
        <v>29</v>
      </c>
      <c r="K44" s="344" t="s">
        <v>12</v>
      </c>
      <c r="L44" s="466"/>
    </row>
    <row r="45" spans="1:12">
      <c r="A45" s="345" t="s">
        <v>242</v>
      </c>
      <c r="B45" s="346">
        <v>725170.9</v>
      </c>
      <c r="C45" s="341">
        <f>B45/$L$45</f>
        <v>7.633892740534616E-2</v>
      </c>
      <c r="D45" s="346">
        <v>704523.9</v>
      </c>
      <c r="E45" s="341">
        <f>D45/$L$45</f>
        <v>7.4165412397865602E-2</v>
      </c>
      <c r="F45" s="346">
        <v>2781484.3</v>
      </c>
      <c r="G45" s="341">
        <f>F45/$L$45</f>
        <v>0.29280756861149571</v>
      </c>
      <c r="H45" s="346">
        <v>3468525.3</v>
      </c>
      <c r="I45" s="341">
        <f>H45/$L$45</f>
        <v>0.36513255162377106</v>
      </c>
      <c r="J45" s="346">
        <v>1819654.9</v>
      </c>
      <c r="K45" s="341">
        <f>J45/$L$45</f>
        <v>0.19155553996152139</v>
      </c>
      <c r="L45" s="347">
        <v>9499359.3000000007</v>
      </c>
    </row>
    <row r="46" spans="1:12">
      <c r="A46" s="348" t="s">
        <v>243</v>
      </c>
      <c r="B46" s="349">
        <v>247306.6</v>
      </c>
      <c r="C46" s="342">
        <f>B46/$L$46</f>
        <v>9.6371178359312984E-2</v>
      </c>
      <c r="D46" s="349">
        <v>180697.7</v>
      </c>
      <c r="E46" s="342">
        <f>D46/$L$46</f>
        <v>7.0414822232069949E-2</v>
      </c>
      <c r="F46" s="349">
        <v>814611.56</v>
      </c>
      <c r="G46" s="342">
        <f>F46/$L$46</f>
        <v>0.31744027835212724</v>
      </c>
      <c r="H46" s="349">
        <v>890211.7</v>
      </c>
      <c r="I46" s="342">
        <f>H46/$L$46</f>
        <v>0.34690036787634143</v>
      </c>
      <c r="J46" s="349">
        <v>433360.7</v>
      </c>
      <c r="K46" s="342">
        <f>J46/$L$46</f>
        <v>0.16887329862452813</v>
      </c>
      <c r="L46" s="350">
        <v>2566188.4</v>
      </c>
    </row>
    <row r="47" spans="1:12">
      <c r="A47" s="4" t="s">
        <v>30</v>
      </c>
    </row>
    <row r="50" spans="1:12">
      <c r="A50" s="467" t="s">
        <v>239</v>
      </c>
      <c r="B50" s="469" t="s">
        <v>75</v>
      </c>
      <c r="C50" s="470"/>
      <c r="D50" s="469">
        <v>2</v>
      </c>
      <c r="E50" s="470"/>
      <c r="F50" s="469">
        <v>3</v>
      </c>
      <c r="G50" s="470"/>
      <c r="H50" s="469">
        <v>4</v>
      </c>
      <c r="I50" s="470"/>
      <c r="J50" s="469" t="s">
        <v>76</v>
      </c>
      <c r="K50" s="470"/>
      <c r="L50" s="466" t="s">
        <v>11</v>
      </c>
    </row>
    <row r="51" spans="1:12">
      <c r="A51" s="468"/>
      <c r="B51" s="343" t="s">
        <v>29</v>
      </c>
      <c r="C51" s="344" t="s">
        <v>12</v>
      </c>
      <c r="D51" s="343" t="s">
        <v>29</v>
      </c>
      <c r="E51" s="344" t="s">
        <v>12</v>
      </c>
      <c r="F51" s="343" t="s">
        <v>29</v>
      </c>
      <c r="G51" s="344" t="s">
        <v>12</v>
      </c>
      <c r="H51" s="343" t="s">
        <v>29</v>
      </c>
      <c r="I51" s="344" t="s">
        <v>12</v>
      </c>
      <c r="J51" s="343" t="s">
        <v>29</v>
      </c>
      <c r="K51" s="344" t="s">
        <v>12</v>
      </c>
      <c r="L51" s="466"/>
    </row>
    <row r="52" spans="1:12">
      <c r="A52" s="345" t="s">
        <v>211</v>
      </c>
      <c r="B52" s="346">
        <v>6968.826</v>
      </c>
      <c r="C52" s="341">
        <f>B52/L52</f>
        <v>4.5985071140397536E-2</v>
      </c>
      <c r="D52" s="346">
        <v>6512.1710000000003</v>
      </c>
      <c r="E52" s="341">
        <f>D52/L52</f>
        <v>4.2971749719885925E-2</v>
      </c>
      <c r="F52" s="346">
        <v>27848.07</v>
      </c>
      <c r="G52" s="341">
        <f>F52/L52</f>
        <v>0.18376057603859966</v>
      </c>
      <c r="H52" s="346">
        <v>41008.58</v>
      </c>
      <c r="I52" s="341">
        <f t="shared" ref="I52:I75" si="0">H52/L52</f>
        <v>0.27060260489595861</v>
      </c>
      <c r="J52" s="346">
        <v>69207.75</v>
      </c>
      <c r="K52" s="341">
        <f t="shared" ref="K52:K75" si="1">J52/L52</f>
        <v>0.4566799784091104</v>
      </c>
      <c r="L52" s="347">
        <v>151545.4</v>
      </c>
    </row>
    <row r="53" spans="1:12">
      <c r="A53" s="351" t="s">
        <v>230</v>
      </c>
      <c r="B53" s="352">
        <v>37528.199999999997</v>
      </c>
      <c r="C53" s="338">
        <f t="shared" ref="C53:C75" si="2">B53/L53</f>
        <v>5.0571595592176916E-2</v>
      </c>
      <c r="D53" s="352">
        <v>43435.75</v>
      </c>
      <c r="E53" s="338">
        <f t="shared" ref="E53:E75" si="3">D53/L53</f>
        <v>5.8532388530302508E-2</v>
      </c>
      <c r="F53" s="352">
        <v>121953.7</v>
      </c>
      <c r="G53" s="338">
        <f t="shared" ref="G53:G75" si="4">F53/L53</f>
        <v>0.16434023473999995</v>
      </c>
      <c r="H53" s="352">
        <v>308359.7</v>
      </c>
      <c r="I53" s="338">
        <f t="shared" si="0"/>
        <v>0.41553397299430822</v>
      </c>
      <c r="J53" s="352">
        <v>230803.20000000001</v>
      </c>
      <c r="K53" s="338">
        <f t="shared" si="1"/>
        <v>0.31102174076508671</v>
      </c>
      <c r="L53" s="353">
        <v>742080.6</v>
      </c>
    </row>
    <row r="54" spans="1:12">
      <c r="A54" s="345" t="s">
        <v>284</v>
      </c>
      <c r="B54" s="346">
        <v>325842.90000000002</v>
      </c>
      <c r="C54" s="341">
        <f t="shared" si="2"/>
        <v>7.7356366383687578E-2</v>
      </c>
      <c r="D54" s="346">
        <v>420331.5</v>
      </c>
      <c r="E54" s="341">
        <f t="shared" si="3"/>
        <v>9.9788325958935969E-2</v>
      </c>
      <c r="F54" s="346">
        <v>1363491.5</v>
      </c>
      <c r="G54" s="341">
        <f t="shared" si="4"/>
        <v>0.32369816262697071</v>
      </c>
      <c r="H54" s="346">
        <v>1282945.3</v>
      </c>
      <c r="I54" s="341">
        <f t="shared" si="0"/>
        <v>0.30457618280781928</v>
      </c>
      <c r="J54" s="346">
        <v>819619.9</v>
      </c>
      <c r="K54" s="341">
        <f t="shared" si="1"/>
        <v>0.19458093848219918</v>
      </c>
      <c r="L54" s="347">
        <v>4212231.2</v>
      </c>
    </row>
    <row r="55" spans="1:12">
      <c r="A55" s="351" t="s">
        <v>231</v>
      </c>
      <c r="B55" s="352">
        <v>18428.34</v>
      </c>
      <c r="C55" s="338">
        <f t="shared" si="2"/>
        <v>3.5366410206709671E-2</v>
      </c>
      <c r="D55" s="352">
        <v>28529.11</v>
      </c>
      <c r="E55" s="338">
        <f t="shared" si="3"/>
        <v>5.4751117414392335E-2</v>
      </c>
      <c r="F55" s="352">
        <v>148083</v>
      </c>
      <c r="G55" s="338">
        <f t="shared" si="4"/>
        <v>0.28419076936067966</v>
      </c>
      <c r="H55" s="352">
        <v>227647.6</v>
      </c>
      <c r="I55" s="338">
        <f t="shared" si="0"/>
        <v>0.43688570995396003</v>
      </c>
      <c r="J55" s="352">
        <v>98380.84</v>
      </c>
      <c r="K55" s="338">
        <f t="shared" si="1"/>
        <v>0.18880578195977885</v>
      </c>
      <c r="L55" s="353">
        <v>521069</v>
      </c>
    </row>
    <row r="56" spans="1:12">
      <c r="A56" s="345" t="s">
        <v>232</v>
      </c>
      <c r="B56" s="346">
        <v>176739.5</v>
      </c>
      <c r="C56" s="341">
        <f t="shared" si="2"/>
        <v>0.13998009669694667</v>
      </c>
      <c r="D56" s="346">
        <v>115236.2</v>
      </c>
      <c r="E56" s="341">
        <f t="shared" si="3"/>
        <v>9.1268643506339467E-2</v>
      </c>
      <c r="F56" s="346">
        <v>456914</v>
      </c>
      <c r="G56" s="341">
        <f t="shared" si="4"/>
        <v>0.36188212540031339</v>
      </c>
      <c r="H56" s="346">
        <v>302113.5</v>
      </c>
      <c r="I56" s="341">
        <f t="shared" si="0"/>
        <v>0.23927801619588715</v>
      </c>
      <c r="J56" s="346">
        <v>211601.3</v>
      </c>
      <c r="K56" s="341">
        <f t="shared" si="1"/>
        <v>0.16759111820051328</v>
      </c>
      <c r="L56" s="347">
        <v>1262604.5</v>
      </c>
    </row>
    <row r="57" spans="1:12">
      <c r="A57" s="351" t="s">
        <v>213</v>
      </c>
      <c r="B57" s="352">
        <v>21001.184000000001</v>
      </c>
      <c r="C57" s="338">
        <f t="shared" si="2"/>
        <v>5.0006379025554444E-2</v>
      </c>
      <c r="D57" s="352">
        <v>48040.61</v>
      </c>
      <c r="E57" s="338">
        <f t="shared" si="3"/>
        <v>0.11439054827950848</v>
      </c>
      <c r="F57" s="352">
        <v>119837.6</v>
      </c>
      <c r="G57" s="338">
        <f t="shared" si="4"/>
        <v>0.28534793310285661</v>
      </c>
      <c r="H57" s="352">
        <v>124353.60000000001</v>
      </c>
      <c r="I57" s="338">
        <f t="shared" si="0"/>
        <v>0.29610107957685561</v>
      </c>
      <c r="J57" s="352">
        <v>106737.1</v>
      </c>
      <c r="K57" s="338">
        <f t="shared" si="1"/>
        <v>0.25415404572849354</v>
      </c>
      <c r="L57" s="353">
        <v>419970.1</v>
      </c>
    </row>
    <row r="58" spans="1:12">
      <c r="A58" s="345" t="s">
        <v>285</v>
      </c>
      <c r="B58" s="346">
        <v>39555.58</v>
      </c>
      <c r="C58" s="341">
        <f t="shared" si="2"/>
        <v>0.10373816456819934</v>
      </c>
      <c r="D58" s="346">
        <v>8433.5589999999993</v>
      </c>
      <c r="E58" s="341">
        <f t="shared" si="3"/>
        <v>2.2117787969171951E-2</v>
      </c>
      <c r="F58" s="346">
        <v>102160.9</v>
      </c>
      <c r="G58" s="341">
        <f t="shared" si="4"/>
        <v>0.26792640271322921</v>
      </c>
      <c r="H58" s="346">
        <v>90862.89</v>
      </c>
      <c r="I58" s="341">
        <f t="shared" si="0"/>
        <v>0.23829632724288696</v>
      </c>
      <c r="J58" s="346">
        <v>140289.20000000001</v>
      </c>
      <c r="K58" s="341">
        <f t="shared" si="1"/>
        <v>0.36792139356169301</v>
      </c>
      <c r="L58" s="347">
        <v>381302.1</v>
      </c>
    </row>
    <row r="59" spans="1:12">
      <c r="A59" s="351" t="s">
        <v>214</v>
      </c>
      <c r="B59" s="352">
        <v>22180.2</v>
      </c>
      <c r="C59" s="338">
        <f t="shared" si="2"/>
        <v>0.26843069304234646</v>
      </c>
      <c r="D59" s="352">
        <v>8738.8160000000007</v>
      </c>
      <c r="E59" s="338">
        <f t="shared" si="3"/>
        <v>0.10575948076435497</v>
      </c>
      <c r="F59" s="352">
        <v>45070.61</v>
      </c>
      <c r="G59" s="338">
        <f t="shared" si="4"/>
        <v>0.54545653682749984</v>
      </c>
      <c r="H59" s="352">
        <v>6498.3360000000002</v>
      </c>
      <c r="I59" s="338">
        <f t="shared" si="0"/>
        <v>7.8644594552890842E-2</v>
      </c>
      <c r="J59" s="352">
        <v>141.18654000000001</v>
      </c>
      <c r="K59" s="338">
        <f t="shared" si="1"/>
        <v>1.7086771435988392E-3</v>
      </c>
      <c r="L59" s="353">
        <v>82629.149999999994</v>
      </c>
    </row>
    <row r="60" spans="1:12">
      <c r="A60" s="345" t="s">
        <v>229</v>
      </c>
      <c r="B60" s="346">
        <v>31724.94</v>
      </c>
      <c r="C60" s="341">
        <f t="shared" si="2"/>
        <v>0.1166668627973034</v>
      </c>
      <c r="D60" s="346">
        <v>7283.4250000000002</v>
      </c>
      <c r="E60" s="341">
        <f t="shared" si="3"/>
        <v>2.6784427178410727E-2</v>
      </c>
      <c r="F60" s="346">
        <v>140499.20000000001</v>
      </c>
      <c r="G60" s="341">
        <f t="shared" si="4"/>
        <v>0.51667870418449624</v>
      </c>
      <c r="H60" s="346">
        <v>52056.57</v>
      </c>
      <c r="I60" s="341">
        <f t="shared" si="0"/>
        <v>0.19143540412962864</v>
      </c>
      <c r="J60" s="346">
        <v>40363.485000000001</v>
      </c>
      <c r="K60" s="341">
        <f t="shared" si="1"/>
        <v>0.14843467525914988</v>
      </c>
      <c r="L60" s="347">
        <v>271927.59999999998</v>
      </c>
    </row>
    <row r="61" spans="1:12">
      <c r="A61" s="351" t="s">
        <v>234</v>
      </c>
      <c r="B61" s="352">
        <v>22343.31</v>
      </c>
      <c r="C61" s="338">
        <f t="shared" si="2"/>
        <v>0.10454335964934035</v>
      </c>
      <c r="D61" s="352">
        <v>21939.63</v>
      </c>
      <c r="E61" s="338">
        <f t="shared" si="3"/>
        <v>0.10265455877680867</v>
      </c>
      <c r="F61" s="352">
        <v>53442.83</v>
      </c>
      <c r="G61" s="338">
        <f t="shared" si="4"/>
        <v>0.25005663875981471</v>
      </c>
      <c r="H61" s="352">
        <v>55991.5</v>
      </c>
      <c r="I61" s="338">
        <f t="shared" si="0"/>
        <v>0.26198175300821763</v>
      </c>
      <c r="J61" s="352">
        <v>60005.59</v>
      </c>
      <c r="K61" s="338">
        <f t="shared" si="1"/>
        <v>0.28076350264758715</v>
      </c>
      <c r="L61" s="353">
        <v>213722.9</v>
      </c>
    </row>
    <row r="62" spans="1:12">
      <c r="A62" s="345" t="s">
        <v>286</v>
      </c>
      <c r="B62" s="346">
        <v>102793</v>
      </c>
      <c r="C62" s="341">
        <f t="shared" si="2"/>
        <v>5.4208689611863606E-2</v>
      </c>
      <c r="D62" s="346">
        <v>95403.39</v>
      </c>
      <c r="E62" s="341">
        <f t="shared" si="3"/>
        <v>5.0311721191419384E-2</v>
      </c>
      <c r="F62" s="346">
        <v>379173.2</v>
      </c>
      <c r="G62" s="341">
        <f t="shared" si="4"/>
        <v>0.19995994190204666</v>
      </c>
      <c r="H62" s="346">
        <v>1003433.8</v>
      </c>
      <c r="I62" s="341">
        <f t="shared" si="0"/>
        <v>0.52916863415069926</v>
      </c>
      <c r="J62" s="346">
        <v>315442.3</v>
      </c>
      <c r="K62" s="341">
        <f t="shared" si="1"/>
        <v>0.16635095513461387</v>
      </c>
      <c r="L62" s="347">
        <v>1896245.8</v>
      </c>
    </row>
    <row r="63" spans="1:12">
      <c r="A63" s="351" t="s">
        <v>216</v>
      </c>
      <c r="B63" s="352">
        <v>21718.66</v>
      </c>
      <c r="C63" s="338">
        <f t="shared" si="2"/>
        <v>0.14131500028954444</v>
      </c>
      <c r="D63" s="352">
        <v>7227.107</v>
      </c>
      <c r="E63" s="338">
        <f t="shared" si="3"/>
        <v>4.7024016573654577E-2</v>
      </c>
      <c r="F63" s="352">
        <v>50938.69</v>
      </c>
      <c r="G63" s="338">
        <f t="shared" si="4"/>
        <v>0.33143854142470186</v>
      </c>
      <c r="H63" s="352">
        <v>53236.999000000003</v>
      </c>
      <c r="I63" s="338">
        <f t="shared" si="0"/>
        <v>0.34639275761485644</v>
      </c>
      <c r="J63" s="352">
        <v>20568.235000000001</v>
      </c>
      <c r="K63" s="338">
        <f t="shared" si="1"/>
        <v>0.13382962553769054</v>
      </c>
      <c r="L63" s="353">
        <v>153689.70000000001</v>
      </c>
    </row>
    <row r="64" spans="1:12">
      <c r="A64" s="345" t="s">
        <v>217</v>
      </c>
      <c r="B64" s="346">
        <v>17546.099999999999</v>
      </c>
      <c r="C64" s="341">
        <f t="shared" si="2"/>
        <v>0.10936558226275639</v>
      </c>
      <c r="D64" s="346">
        <v>9830.616</v>
      </c>
      <c r="E64" s="341">
        <f t="shared" si="3"/>
        <v>6.1274644669845106E-2</v>
      </c>
      <c r="F64" s="346">
        <v>45925.86</v>
      </c>
      <c r="G64" s="341">
        <f t="shared" si="4"/>
        <v>0.28625782480538886</v>
      </c>
      <c r="H64" s="346">
        <v>51128.72</v>
      </c>
      <c r="I64" s="341">
        <f t="shared" si="0"/>
        <v>0.31868747089948413</v>
      </c>
      <c r="J64" s="346">
        <v>36004.019999999997</v>
      </c>
      <c r="K64" s="341">
        <f t="shared" si="1"/>
        <v>0.22441457709120124</v>
      </c>
      <c r="L64" s="347">
        <v>160435.29999999999</v>
      </c>
    </row>
    <row r="65" spans="1:12">
      <c r="A65" s="351" t="s">
        <v>218</v>
      </c>
      <c r="B65" s="352">
        <v>17766.64</v>
      </c>
      <c r="C65" s="338">
        <f t="shared" si="2"/>
        <v>9.6213027877270263E-2</v>
      </c>
      <c r="D65" s="352">
        <v>18463.03</v>
      </c>
      <c r="E65" s="338">
        <f t="shared" si="3"/>
        <v>9.9984241257146944E-2</v>
      </c>
      <c r="F65" s="352">
        <v>44943.58</v>
      </c>
      <c r="G65" s="338">
        <f t="shared" si="4"/>
        <v>0.24338636430097793</v>
      </c>
      <c r="H65" s="352">
        <v>90816.2</v>
      </c>
      <c r="I65" s="338">
        <f t="shared" si="0"/>
        <v>0.49180382910374454</v>
      </c>
      <c r="J65" s="352">
        <v>12669.93</v>
      </c>
      <c r="K65" s="338">
        <f t="shared" si="1"/>
        <v>6.8612429153349364E-2</v>
      </c>
      <c r="L65" s="353">
        <v>184659.4</v>
      </c>
    </row>
    <row r="66" spans="1:12">
      <c r="A66" s="345" t="s">
        <v>236</v>
      </c>
      <c r="B66" s="346">
        <v>34448.32</v>
      </c>
      <c r="C66" s="341">
        <f t="shared" si="2"/>
        <v>0.1084088114699284</v>
      </c>
      <c r="D66" s="346">
        <v>33297.21</v>
      </c>
      <c r="E66" s="341">
        <f t="shared" si="3"/>
        <v>0.10478627002317135</v>
      </c>
      <c r="F66" s="346">
        <v>98747.97</v>
      </c>
      <c r="G66" s="341">
        <f t="shared" si="4"/>
        <v>0.31075971376160422</v>
      </c>
      <c r="H66" s="346">
        <v>88321.57</v>
      </c>
      <c r="I66" s="341">
        <f t="shared" si="0"/>
        <v>0.27794784857020849</v>
      </c>
      <c r="J66" s="346">
        <v>62948.01</v>
      </c>
      <c r="K66" s="341">
        <f t="shared" si="1"/>
        <v>0.19809729323511763</v>
      </c>
      <c r="L66" s="347">
        <v>317763.09999999998</v>
      </c>
    </row>
    <row r="67" spans="1:12">
      <c r="A67" s="351" t="s">
        <v>209</v>
      </c>
      <c r="B67" s="352">
        <v>16470.77</v>
      </c>
      <c r="C67" s="338">
        <f t="shared" si="2"/>
        <v>0.13188326178580487</v>
      </c>
      <c r="D67" s="352">
        <v>13725.33</v>
      </c>
      <c r="E67" s="338">
        <f t="shared" si="3"/>
        <v>0.10990022260565602</v>
      </c>
      <c r="F67" s="352">
        <v>42183.1</v>
      </c>
      <c r="G67" s="338">
        <f t="shared" si="4"/>
        <v>0.33776470803956249</v>
      </c>
      <c r="H67" s="352">
        <v>31541.279999999999</v>
      </c>
      <c r="I67" s="338">
        <f t="shared" si="0"/>
        <v>0.25255448818114579</v>
      </c>
      <c r="J67" s="352">
        <v>20968.52</v>
      </c>
      <c r="K67" s="338">
        <f t="shared" si="1"/>
        <v>0.16789723931673411</v>
      </c>
      <c r="L67" s="353">
        <v>124889.01</v>
      </c>
    </row>
    <row r="68" spans="1:12">
      <c r="A68" s="345" t="s">
        <v>210</v>
      </c>
      <c r="B68" s="346">
        <v>1181.03</v>
      </c>
      <c r="C68" s="341">
        <f t="shared" si="2"/>
        <v>2.7867770903954668E-2</v>
      </c>
      <c r="D68" s="346">
        <v>7284.2079999999996</v>
      </c>
      <c r="E68" s="341">
        <f t="shared" si="3"/>
        <v>0.17187932547077875</v>
      </c>
      <c r="F68" s="346">
        <v>25581.919999999998</v>
      </c>
      <c r="G68" s="341">
        <f t="shared" si="4"/>
        <v>0.60363503538715868</v>
      </c>
      <c r="H68" s="346">
        <v>6001.67</v>
      </c>
      <c r="I68" s="341">
        <f t="shared" si="0"/>
        <v>0.14161635572435724</v>
      </c>
      <c r="J68" s="346">
        <v>2330.953</v>
      </c>
      <c r="K68" s="341">
        <f t="shared" si="1"/>
        <v>5.5001536109909016E-2</v>
      </c>
      <c r="L68" s="347">
        <v>42379.78</v>
      </c>
    </row>
    <row r="69" spans="1:12">
      <c r="A69" s="351" t="s">
        <v>219</v>
      </c>
      <c r="B69" s="352">
        <v>13295.69</v>
      </c>
      <c r="C69" s="338">
        <f t="shared" si="2"/>
        <v>0.12802832172680492</v>
      </c>
      <c r="D69" s="352">
        <v>12574.21</v>
      </c>
      <c r="E69" s="338">
        <f t="shared" si="3"/>
        <v>0.12108096709086986</v>
      </c>
      <c r="F69" s="352">
        <v>37259.760000000002</v>
      </c>
      <c r="G69" s="338">
        <f t="shared" si="4"/>
        <v>0.35878578251625426</v>
      </c>
      <c r="H69" s="352">
        <v>27444.77</v>
      </c>
      <c r="I69" s="338">
        <f t="shared" si="0"/>
        <v>0.26427420038209104</v>
      </c>
      <c r="J69" s="352">
        <v>13275.161</v>
      </c>
      <c r="K69" s="338">
        <f t="shared" si="1"/>
        <v>0.1278306416201892</v>
      </c>
      <c r="L69" s="353">
        <v>103849.60000000001</v>
      </c>
    </row>
    <row r="70" spans="1:12">
      <c r="A70" s="345" t="s">
        <v>238</v>
      </c>
      <c r="B70" s="346">
        <v>21544.35</v>
      </c>
      <c r="C70" s="341">
        <f t="shared" si="2"/>
        <v>0.10474950378013929</v>
      </c>
      <c r="D70" s="346">
        <v>25723.279999999999</v>
      </c>
      <c r="E70" s="341">
        <f t="shared" si="3"/>
        <v>0.1250676309843454</v>
      </c>
      <c r="F70" s="346">
        <v>70170.59</v>
      </c>
      <c r="G70" s="341">
        <f t="shared" si="4"/>
        <v>0.34117225548506247</v>
      </c>
      <c r="H70" s="346">
        <v>62190.48</v>
      </c>
      <c r="I70" s="341">
        <f t="shared" si="0"/>
        <v>0.30237263690242122</v>
      </c>
      <c r="J70" s="346">
        <v>26046.26</v>
      </c>
      <c r="K70" s="341">
        <f t="shared" si="1"/>
        <v>0.12663797284803166</v>
      </c>
      <c r="L70" s="347">
        <v>205674.96</v>
      </c>
    </row>
    <row r="71" spans="1:12">
      <c r="A71" s="351" t="s">
        <v>220</v>
      </c>
      <c r="B71" s="352">
        <v>10444.58</v>
      </c>
      <c r="C71" s="338">
        <f t="shared" si="2"/>
        <v>9.0342519606715285E-2</v>
      </c>
      <c r="D71" s="352">
        <v>8467.1939999999995</v>
      </c>
      <c r="E71" s="338">
        <f t="shared" si="3"/>
        <v>7.3238717110583856E-2</v>
      </c>
      <c r="F71" s="352">
        <v>42616.27</v>
      </c>
      <c r="G71" s="338">
        <f t="shared" si="4"/>
        <v>0.36861809742852963</v>
      </c>
      <c r="H71" s="352">
        <v>39517.129999999997</v>
      </c>
      <c r="I71" s="338">
        <f t="shared" si="0"/>
        <v>0.34181145549424835</v>
      </c>
      <c r="J71" s="352">
        <v>14565.72</v>
      </c>
      <c r="K71" s="338">
        <f t="shared" si="1"/>
        <v>0.12598915846170214</v>
      </c>
      <c r="L71" s="353">
        <v>115610.9</v>
      </c>
    </row>
    <row r="72" spans="1:12">
      <c r="A72" s="345" t="s">
        <v>221</v>
      </c>
      <c r="B72" s="346">
        <v>1710.711</v>
      </c>
      <c r="C72" s="341">
        <f t="shared" si="2"/>
        <v>1.7567243539866665E-2</v>
      </c>
      <c r="D72" s="346">
        <v>8716.9969999999994</v>
      </c>
      <c r="E72" s="341">
        <f t="shared" si="3"/>
        <v>8.9514599038228601E-2</v>
      </c>
      <c r="F72" s="346">
        <v>16528.62</v>
      </c>
      <c r="G72" s="341">
        <f t="shared" si="4"/>
        <v>0.16973193772525633</v>
      </c>
      <c r="H72" s="346">
        <v>34079.19</v>
      </c>
      <c r="I72" s="341">
        <f t="shared" si="0"/>
        <v>0.34995825149390442</v>
      </c>
      <c r="J72" s="346">
        <v>36345.21</v>
      </c>
      <c r="K72" s="341">
        <f t="shared" si="1"/>
        <v>0.37322794766479983</v>
      </c>
      <c r="L72" s="347">
        <v>97380.73</v>
      </c>
    </row>
    <row r="73" spans="1:12">
      <c r="A73" s="351" t="s">
        <v>222</v>
      </c>
      <c r="B73" s="352">
        <v>12396.09</v>
      </c>
      <c r="C73" s="338">
        <f t="shared" si="2"/>
        <v>6.9155120906217837E-2</v>
      </c>
      <c r="D73" s="352">
        <v>13548.04</v>
      </c>
      <c r="E73" s="338">
        <f t="shared" si="3"/>
        <v>7.558160228283882E-2</v>
      </c>
      <c r="F73" s="352">
        <v>89283.97</v>
      </c>
      <c r="G73" s="338">
        <f t="shared" si="4"/>
        <v>0.49809607225642327</v>
      </c>
      <c r="H73" s="352">
        <v>35071.57</v>
      </c>
      <c r="I73" s="338">
        <f t="shared" si="0"/>
        <v>0.19565674851674053</v>
      </c>
      <c r="J73" s="352">
        <v>28950.799999999999</v>
      </c>
      <c r="K73" s="338">
        <f t="shared" si="1"/>
        <v>0.16151028867422965</v>
      </c>
      <c r="L73" s="353">
        <v>179250.5</v>
      </c>
    </row>
    <row r="74" spans="1:12">
      <c r="A74" s="345" t="s">
        <v>223</v>
      </c>
      <c r="B74" s="346">
        <v>52532.860999999997</v>
      </c>
      <c r="C74" s="341">
        <f t="shared" si="2"/>
        <v>0.2149540674762706</v>
      </c>
      <c r="D74" s="346">
        <v>20754.990000000002</v>
      </c>
      <c r="E74" s="341">
        <f t="shared" si="3"/>
        <v>8.4925310291577724E-2</v>
      </c>
      <c r="F74" s="346">
        <v>82715.14</v>
      </c>
      <c r="G74" s="341">
        <f t="shared" si="4"/>
        <v>0.33845397807039618</v>
      </c>
      <c r="H74" s="346">
        <v>48824.53</v>
      </c>
      <c r="I74" s="341">
        <f t="shared" si="0"/>
        <v>0.19978031114881023</v>
      </c>
      <c r="J74" s="346">
        <v>39563.550000000003</v>
      </c>
      <c r="K74" s="341">
        <f t="shared" si="1"/>
        <v>0.16188621435068626</v>
      </c>
      <c r="L74" s="347">
        <v>244391.1</v>
      </c>
    </row>
    <row r="75" spans="1:12">
      <c r="A75" s="348" t="s">
        <v>11</v>
      </c>
      <c r="B75" s="349">
        <v>1026161.9</v>
      </c>
      <c r="C75" s="342">
        <f t="shared" si="2"/>
        <v>8.4909909574456641E-2</v>
      </c>
      <c r="D75" s="349">
        <v>983496.4</v>
      </c>
      <c r="E75" s="342">
        <f t="shared" si="3"/>
        <v>8.137954682472974E-2</v>
      </c>
      <c r="F75" s="349">
        <v>3605370.3</v>
      </c>
      <c r="G75" s="342">
        <f t="shared" si="4"/>
        <v>0.29832686845558348</v>
      </c>
      <c r="H75" s="349">
        <v>4063445.5</v>
      </c>
      <c r="I75" s="342">
        <f t="shared" si="0"/>
        <v>0.33623036478525731</v>
      </c>
      <c r="J75" s="349">
        <v>2406828.2000000002</v>
      </c>
      <c r="K75" s="342">
        <f t="shared" si="1"/>
        <v>0.19915333518351466</v>
      </c>
      <c r="L75" s="350">
        <v>12085302</v>
      </c>
    </row>
    <row r="76" spans="1:12">
      <c r="A76" s="354" t="s">
        <v>30</v>
      </c>
    </row>
    <row r="77" spans="1:12" ht="16">
      <c r="A77" s="28" t="s">
        <v>287</v>
      </c>
    </row>
  </sheetData>
  <mergeCells count="44"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L19:L20"/>
    <mergeCell ref="A26:A27"/>
    <mergeCell ref="B26:C26"/>
    <mergeCell ref="D26:E26"/>
    <mergeCell ref="F26:G26"/>
    <mergeCell ref="H26:I26"/>
    <mergeCell ref="J26:K26"/>
    <mergeCell ref="L26:L27"/>
    <mergeCell ref="A19:A20"/>
    <mergeCell ref="B19:C19"/>
    <mergeCell ref="D19:E19"/>
    <mergeCell ref="F19:G19"/>
    <mergeCell ref="H19:I19"/>
    <mergeCell ref="J19:K19"/>
    <mergeCell ref="L35:L36"/>
    <mergeCell ref="A43:A44"/>
    <mergeCell ref="B43:C43"/>
    <mergeCell ref="D43:E43"/>
    <mergeCell ref="F43:G43"/>
    <mergeCell ref="H43:I43"/>
    <mergeCell ref="J43:K43"/>
    <mergeCell ref="L43:L44"/>
    <mergeCell ref="A35:A36"/>
    <mergeCell ref="B35:C35"/>
    <mergeCell ref="D35:E35"/>
    <mergeCell ref="F35:G35"/>
    <mergeCell ref="H35:I35"/>
    <mergeCell ref="J35:K35"/>
    <mergeCell ref="L50:L51"/>
    <mergeCell ref="A50:A51"/>
    <mergeCell ref="B50:C50"/>
    <mergeCell ref="D50:E50"/>
    <mergeCell ref="F50:G50"/>
    <mergeCell ref="H50:I50"/>
    <mergeCell ref="J50:K50"/>
  </mergeCells>
  <pageMargins left="0.75" right="0.75" top="1" bottom="1" header="0" footer="0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6:L77"/>
  <sheetViews>
    <sheetView showGridLines="0" topLeftCell="A40" zoomScale="90" workbookViewId="0">
      <selection activeCell="E48" sqref="E48"/>
    </sheetView>
  </sheetViews>
  <sheetFormatPr baseColWidth="10" defaultColWidth="11.5" defaultRowHeight="15"/>
  <cols>
    <col min="1" max="1" width="24" style="354" customWidth="1"/>
    <col min="2" max="2" width="19.5" style="354" customWidth="1"/>
    <col min="3" max="3" width="6.5" style="354" customWidth="1"/>
    <col min="4" max="4" width="14.1640625" style="354" customWidth="1"/>
    <col min="5" max="5" width="12.1640625" style="354" customWidth="1"/>
    <col min="6" max="6" width="12.83203125" style="354" customWidth="1"/>
    <col min="7" max="7" width="14.5" style="354" customWidth="1"/>
    <col min="8" max="8" width="13.1640625" style="354" customWidth="1"/>
    <col min="9" max="16384" width="11.5" style="354"/>
  </cols>
  <sheetData>
    <row r="6" spans="1:12" s="355" customFormat="1" ht="17">
      <c r="A6" s="478" t="s">
        <v>1</v>
      </c>
      <c r="B6" s="478"/>
      <c r="C6" s="478"/>
      <c r="D6" s="478"/>
      <c r="E6" s="478"/>
      <c r="F6" s="478"/>
      <c r="G6" s="478"/>
      <c r="H6" s="478"/>
      <c r="I6" s="478"/>
      <c r="J6" s="478"/>
      <c r="K6" s="478"/>
      <c r="L6" s="478"/>
    </row>
    <row r="7" spans="1:12" ht="15" customHeight="1">
      <c r="A7" s="356" t="s">
        <v>81</v>
      </c>
      <c r="B7" s="356"/>
      <c r="C7" s="356"/>
      <c r="D7" s="356"/>
      <c r="E7" s="356"/>
      <c r="F7" s="356"/>
      <c r="G7" s="356"/>
      <c r="H7" s="356"/>
      <c r="I7" s="356"/>
      <c r="J7" s="356"/>
      <c r="K7" s="356"/>
      <c r="L7" s="356"/>
    </row>
    <row r="8" spans="1:12" ht="15" customHeight="1">
      <c r="A8" s="356" t="s">
        <v>283</v>
      </c>
      <c r="B8" s="356"/>
      <c r="C8" s="356"/>
      <c r="D8" s="356"/>
      <c r="E8" s="356"/>
      <c r="F8" s="356"/>
      <c r="G8" s="356"/>
      <c r="H8" s="356"/>
      <c r="I8" s="356"/>
      <c r="J8" s="356"/>
      <c r="K8" s="356"/>
      <c r="L8" s="356"/>
    </row>
    <row r="9" spans="1:12" ht="15" customHeight="1">
      <c r="A9" s="356" t="s">
        <v>3</v>
      </c>
      <c r="B9" s="356"/>
      <c r="C9" s="356"/>
      <c r="D9" s="356"/>
      <c r="E9" s="356"/>
      <c r="F9" s="356"/>
      <c r="G9" s="356"/>
      <c r="H9" s="356"/>
      <c r="I9" s="356"/>
      <c r="J9" s="356"/>
      <c r="K9" s="356"/>
      <c r="L9" s="356"/>
    </row>
    <row r="10" spans="1:12" ht="15" customHeight="1">
      <c r="A10" s="357" t="s">
        <v>293</v>
      </c>
      <c r="B10" s="357"/>
      <c r="C10" s="357"/>
      <c r="D10" s="357"/>
      <c r="E10" s="357"/>
      <c r="F10" s="357"/>
      <c r="G10" s="357"/>
      <c r="H10" s="357"/>
      <c r="I10" s="356"/>
      <c r="J10" s="356"/>
      <c r="K10" s="356"/>
      <c r="L10" s="356"/>
    </row>
    <row r="11" spans="1:12">
      <c r="A11" s="479" t="s">
        <v>13</v>
      </c>
      <c r="B11" s="482"/>
      <c r="C11" s="482"/>
      <c r="D11" s="482"/>
      <c r="E11" s="482"/>
      <c r="F11" s="482"/>
      <c r="G11" s="482"/>
      <c r="H11" s="482"/>
      <c r="I11" s="482"/>
      <c r="J11" s="482"/>
      <c r="K11" s="482"/>
      <c r="L11" s="482"/>
    </row>
    <row r="12" spans="1:12" ht="20.25" customHeight="1">
      <c r="A12" s="480"/>
      <c r="B12" s="469" t="s">
        <v>75</v>
      </c>
      <c r="C12" s="470"/>
      <c r="D12" s="469">
        <v>2</v>
      </c>
      <c r="E12" s="470"/>
      <c r="F12" s="469">
        <v>3</v>
      </c>
      <c r="G12" s="470"/>
      <c r="H12" s="469">
        <v>4</v>
      </c>
      <c r="I12" s="470"/>
      <c r="J12" s="469" t="s">
        <v>76</v>
      </c>
      <c r="K12" s="470"/>
      <c r="L12" s="483" t="s">
        <v>11</v>
      </c>
    </row>
    <row r="13" spans="1:12" ht="17.25" customHeight="1">
      <c r="A13" s="481"/>
      <c r="B13" s="343" t="s">
        <v>29</v>
      </c>
      <c r="C13" s="344" t="s">
        <v>12</v>
      </c>
      <c r="D13" s="343" t="s">
        <v>29</v>
      </c>
      <c r="E13" s="344" t="s">
        <v>12</v>
      </c>
      <c r="F13" s="343" t="s">
        <v>29</v>
      </c>
      <c r="G13" s="344" t="s">
        <v>12</v>
      </c>
      <c r="H13" s="343" t="s">
        <v>29</v>
      </c>
      <c r="I13" s="344" t="s">
        <v>12</v>
      </c>
      <c r="J13" s="343" t="s">
        <v>29</v>
      </c>
      <c r="K13" s="344" t="s">
        <v>12</v>
      </c>
      <c r="L13" s="484"/>
    </row>
    <row r="14" spans="1:12" ht="32">
      <c r="A14" s="358" t="s">
        <v>3</v>
      </c>
      <c r="B14" s="359">
        <v>2521209.2999999998</v>
      </c>
      <c r="C14" s="337">
        <f>B14/$L$14</f>
        <v>0.20895936927191369</v>
      </c>
      <c r="D14" s="359">
        <v>2765421.8</v>
      </c>
      <c r="E14" s="337">
        <f>D14/$L$14</f>
        <v>0.22919985068228976</v>
      </c>
      <c r="F14" s="359">
        <v>4419110.3</v>
      </c>
      <c r="G14" s="337">
        <f>F14/$L$14</f>
        <v>0.36625856529682693</v>
      </c>
      <c r="H14" s="359">
        <v>1583985.1</v>
      </c>
      <c r="I14" s="337">
        <f>H14/$L$14</f>
        <v>0.13128165417766355</v>
      </c>
      <c r="J14" s="359">
        <v>775821.3</v>
      </c>
      <c r="K14" s="337">
        <f>J14/$L$14</f>
        <v>6.4300543995183645E-2</v>
      </c>
      <c r="L14" s="360">
        <v>12065548</v>
      </c>
    </row>
    <row r="15" spans="1:12">
      <c r="A15" s="351" t="s">
        <v>4</v>
      </c>
      <c r="B15" s="352">
        <v>1089563.6000000001</v>
      </c>
      <c r="C15" s="338">
        <f>B15/$L$15</f>
        <v>0.23671594836169754</v>
      </c>
      <c r="D15" s="352">
        <v>1063098.2</v>
      </c>
      <c r="E15" s="338">
        <f>D15/$L$15</f>
        <v>0.23096613966785745</v>
      </c>
      <c r="F15" s="352">
        <v>1599958.1</v>
      </c>
      <c r="G15" s="338">
        <f>F15/$L$15</f>
        <v>0.34760302104482904</v>
      </c>
      <c r="H15" s="352">
        <v>575341.5</v>
      </c>
      <c r="I15" s="338">
        <f>H15/$L$15</f>
        <v>0.12499730057459849</v>
      </c>
      <c r="J15" s="352">
        <v>274870</v>
      </c>
      <c r="K15" s="338">
        <f>J15/$L$15</f>
        <v>5.9717590351017417E-2</v>
      </c>
      <c r="L15" s="361">
        <v>4602831.4000000004</v>
      </c>
    </row>
    <row r="16" spans="1:12">
      <c r="A16" s="362" t="s">
        <v>5</v>
      </c>
      <c r="B16" s="363">
        <v>1431645.7</v>
      </c>
      <c r="C16" s="339">
        <f>B16/$L$16</f>
        <v>0.1918397594720303</v>
      </c>
      <c r="D16" s="363">
        <v>1702323.6</v>
      </c>
      <c r="E16" s="339">
        <f>D16/$L$16</f>
        <v>0.22811045356233092</v>
      </c>
      <c r="F16" s="363">
        <v>2819152.1</v>
      </c>
      <c r="G16" s="339">
        <f>F16/$L$16</f>
        <v>0.37776487630917982</v>
      </c>
      <c r="H16" s="363">
        <v>1008643.5</v>
      </c>
      <c r="I16" s="339">
        <f>H16/$L$16</f>
        <v>0.13515769050472951</v>
      </c>
      <c r="J16" s="363">
        <v>500951.3</v>
      </c>
      <c r="K16" s="339">
        <f>J16/$L$16</f>
        <v>6.7127206751782853E-2</v>
      </c>
      <c r="L16" s="364">
        <v>7462716.2999999998</v>
      </c>
    </row>
    <row r="17" spans="1:12">
      <c r="A17" s="354" t="s">
        <v>30</v>
      </c>
      <c r="B17" s="365"/>
      <c r="C17" s="365"/>
      <c r="D17" s="365"/>
      <c r="E17" s="365"/>
      <c r="F17" s="366"/>
      <c r="G17" s="366"/>
      <c r="H17" s="366"/>
    </row>
    <row r="18" spans="1:12">
      <c r="B18" s="365"/>
      <c r="C18" s="365"/>
      <c r="D18" s="365"/>
      <c r="E18" s="365"/>
      <c r="F18" s="366"/>
      <c r="G18" s="366"/>
      <c r="H18" s="366"/>
    </row>
    <row r="19" spans="1:12">
      <c r="A19" s="477" t="s">
        <v>14</v>
      </c>
      <c r="B19" s="469" t="s">
        <v>75</v>
      </c>
      <c r="C19" s="470"/>
      <c r="D19" s="469">
        <v>2</v>
      </c>
      <c r="E19" s="470"/>
      <c r="F19" s="469">
        <v>3</v>
      </c>
      <c r="G19" s="470"/>
      <c r="H19" s="469">
        <v>4</v>
      </c>
      <c r="I19" s="470"/>
      <c r="J19" s="469" t="s">
        <v>76</v>
      </c>
      <c r="K19" s="470"/>
      <c r="L19" s="466" t="s">
        <v>11</v>
      </c>
    </row>
    <row r="20" spans="1:12">
      <c r="A20" s="477"/>
      <c r="B20" s="343" t="s">
        <v>29</v>
      </c>
      <c r="C20" s="344" t="s">
        <v>12</v>
      </c>
      <c r="D20" s="343" t="s">
        <v>29</v>
      </c>
      <c r="E20" s="344" t="s">
        <v>12</v>
      </c>
      <c r="F20" s="343" t="s">
        <v>29</v>
      </c>
      <c r="G20" s="344" t="s">
        <v>12</v>
      </c>
      <c r="H20" s="343" t="s">
        <v>29</v>
      </c>
      <c r="I20" s="344" t="s">
        <v>12</v>
      </c>
      <c r="J20" s="343" t="s">
        <v>29</v>
      </c>
      <c r="K20" s="344" t="s">
        <v>12</v>
      </c>
      <c r="L20" s="466"/>
    </row>
    <row r="21" spans="1:12" ht="16">
      <c r="A21" s="367" t="s">
        <v>15</v>
      </c>
      <c r="B21" s="368">
        <v>117682.1</v>
      </c>
      <c r="C21" s="340">
        <f>B21/$L$21</f>
        <v>0.21031538523951188</v>
      </c>
      <c r="D21" s="368">
        <v>158010.9</v>
      </c>
      <c r="E21" s="340">
        <f>D21/$L$21</f>
        <v>0.28238893855175923</v>
      </c>
      <c r="F21" s="368">
        <v>181139.4</v>
      </c>
      <c r="G21" s="340">
        <f>F21/$L$21</f>
        <v>0.32372300199481513</v>
      </c>
      <c r="H21" s="368">
        <v>51194.89</v>
      </c>
      <c r="I21" s="340">
        <f>H21/$L$21</f>
        <v>9.1492869456310119E-2</v>
      </c>
      <c r="J21" s="368">
        <v>51523.4</v>
      </c>
      <c r="K21" s="340">
        <f>J21/$L$21</f>
        <v>9.2079965600966207E-2</v>
      </c>
      <c r="L21" s="369">
        <v>559550.6</v>
      </c>
    </row>
    <row r="22" spans="1:12">
      <c r="A22" s="351" t="s">
        <v>16</v>
      </c>
      <c r="B22" s="352">
        <v>1682281</v>
      </c>
      <c r="C22" s="338">
        <f>B22/$L$22</f>
        <v>0.2367343268510109</v>
      </c>
      <c r="D22" s="352">
        <v>1648725.9</v>
      </c>
      <c r="E22" s="338">
        <f>D22/$L$22</f>
        <v>0.23201237848987602</v>
      </c>
      <c r="F22" s="352">
        <v>2533866.9</v>
      </c>
      <c r="G22" s="338">
        <f>F22/$L$22</f>
        <v>0.35657139021457041</v>
      </c>
      <c r="H22" s="352">
        <v>820007.1</v>
      </c>
      <c r="I22" s="338">
        <f>H22/$L$22</f>
        <v>0.11539322433740236</v>
      </c>
      <c r="J22" s="352">
        <v>421317</v>
      </c>
      <c r="K22" s="338">
        <f>J22/$L$22</f>
        <v>5.9288666034917691E-2</v>
      </c>
      <c r="L22" s="361">
        <v>7106198</v>
      </c>
    </row>
    <row r="23" spans="1:12">
      <c r="A23" s="362" t="s">
        <v>17</v>
      </c>
      <c r="B23" s="363">
        <v>721246.2</v>
      </c>
      <c r="C23" s="339">
        <f>B23/$L$23</f>
        <v>0.16392707939612694</v>
      </c>
      <c r="D23" s="363">
        <v>958685</v>
      </c>
      <c r="E23" s="339">
        <f>D23/$L$23</f>
        <v>0.21789290828967414</v>
      </c>
      <c r="F23" s="363">
        <v>1704104</v>
      </c>
      <c r="G23" s="339">
        <f>F23/$L$23</f>
        <v>0.38731405684668779</v>
      </c>
      <c r="H23" s="363">
        <v>712783.1</v>
      </c>
      <c r="I23" s="339">
        <f>H23/$L$23</f>
        <v>0.16200355970806848</v>
      </c>
      <c r="J23" s="363">
        <v>302980.8</v>
      </c>
      <c r="K23" s="339">
        <f>J23/$L$23</f>
        <v>6.8862418487753638E-2</v>
      </c>
      <c r="L23" s="364">
        <v>4399799</v>
      </c>
    </row>
    <row r="24" spans="1:12">
      <c r="A24" s="354" t="s">
        <v>30</v>
      </c>
    </row>
    <row r="26" spans="1:12">
      <c r="A26" s="477" t="s">
        <v>18</v>
      </c>
      <c r="B26" s="469" t="s">
        <v>75</v>
      </c>
      <c r="C26" s="470"/>
      <c r="D26" s="469">
        <v>2</v>
      </c>
      <c r="E26" s="470"/>
      <c r="F26" s="469">
        <v>3</v>
      </c>
      <c r="G26" s="470"/>
      <c r="H26" s="469">
        <v>4</v>
      </c>
      <c r="I26" s="470"/>
      <c r="J26" s="469" t="s">
        <v>76</v>
      </c>
      <c r="K26" s="470"/>
      <c r="L26" s="466" t="s">
        <v>11</v>
      </c>
    </row>
    <row r="27" spans="1:12">
      <c r="A27" s="477"/>
      <c r="B27" s="343" t="s">
        <v>29</v>
      </c>
      <c r="C27" s="344" t="s">
        <v>12</v>
      </c>
      <c r="D27" s="343" t="s">
        <v>29</v>
      </c>
      <c r="E27" s="344" t="s">
        <v>12</v>
      </c>
      <c r="F27" s="343" t="s">
        <v>29</v>
      </c>
      <c r="G27" s="344" t="s">
        <v>12</v>
      </c>
      <c r="H27" s="343" t="s">
        <v>29</v>
      </c>
      <c r="I27" s="344" t="s">
        <v>12</v>
      </c>
      <c r="J27" s="343" t="s">
        <v>29</v>
      </c>
      <c r="K27" s="344" t="s">
        <v>12</v>
      </c>
      <c r="L27" s="466"/>
    </row>
    <row r="28" spans="1:12" ht="16">
      <c r="A28" s="367" t="s">
        <v>19</v>
      </c>
      <c r="B28" s="368">
        <v>237773.3</v>
      </c>
      <c r="C28" s="340">
        <f>B28/$L$28</f>
        <v>0.17763951684395507</v>
      </c>
      <c r="D28" s="368">
        <v>254453.2</v>
      </c>
      <c r="E28" s="340">
        <f>D28/$L$28</f>
        <v>0.19010100590519738</v>
      </c>
      <c r="F28" s="368">
        <v>536322.5</v>
      </c>
      <c r="G28" s="340">
        <f>F28/$L$28</f>
        <v>0.40068447455009493</v>
      </c>
      <c r="H28" s="368">
        <v>167559.70000000001</v>
      </c>
      <c r="I28" s="340">
        <f>H28/$L$28</f>
        <v>0.12518320665321994</v>
      </c>
      <c r="J28" s="368">
        <v>142407.1</v>
      </c>
      <c r="K28" s="340">
        <f>J28/$L$28</f>
        <v>0.10639179604753266</v>
      </c>
      <c r="L28" s="369">
        <v>1338515.8</v>
      </c>
    </row>
    <row r="29" spans="1:12">
      <c r="A29" s="351" t="s">
        <v>20</v>
      </c>
      <c r="B29" s="352">
        <v>632684.69999999995</v>
      </c>
      <c r="C29" s="338">
        <f>B29/$L$29</f>
        <v>0.18878299340084986</v>
      </c>
      <c r="D29" s="352">
        <v>858433.7</v>
      </c>
      <c r="E29" s="338">
        <f>D29/$L$29</f>
        <v>0.25614288368624549</v>
      </c>
      <c r="F29" s="352">
        <v>1108647.5</v>
      </c>
      <c r="G29" s="338">
        <f>F29/$L$29</f>
        <v>0.33080267892738469</v>
      </c>
      <c r="H29" s="352">
        <v>466904</v>
      </c>
      <c r="I29" s="338">
        <f>H29/$L$29</f>
        <v>0.13931668452047349</v>
      </c>
      <c r="J29" s="352">
        <v>284716.2</v>
      </c>
      <c r="K29" s="338">
        <f>J29/$L$29</f>
        <v>8.4954759465046423E-2</v>
      </c>
      <c r="L29" s="361">
        <v>3351386.1</v>
      </c>
    </row>
    <row r="30" spans="1:12">
      <c r="A30" s="345" t="s">
        <v>21</v>
      </c>
      <c r="B30" s="346">
        <v>867100.14</v>
      </c>
      <c r="C30" s="341">
        <f>B30/$L$30</f>
        <v>0.21840253245138452</v>
      </c>
      <c r="D30" s="346">
        <v>907559.85</v>
      </c>
      <c r="E30" s="341">
        <f>D30/$L$30</f>
        <v>0.22859340051680613</v>
      </c>
      <c r="F30" s="346">
        <v>1457492</v>
      </c>
      <c r="G30" s="341">
        <f>F30/$L$30</f>
        <v>0.36710862926124466</v>
      </c>
      <c r="H30" s="346">
        <v>533602.19999999995</v>
      </c>
      <c r="I30" s="341">
        <f>H30/$L$30</f>
        <v>0.13440209086072824</v>
      </c>
      <c r="J30" s="346">
        <v>204438.5</v>
      </c>
      <c r="K30" s="341">
        <f>J30/$L$30</f>
        <v>5.149334439106696E-2</v>
      </c>
      <c r="L30" s="370">
        <v>3970192.7</v>
      </c>
    </row>
    <row r="31" spans="1:12">
      <c r="A31" s="351" t="s">
        <v>22</v>
      </c>
      <c r="B31" s="352">
        <v>303260.90000000002</v>
      </c>
      <c r="C31" s="338">
        <f>B31/$L$31</f>
        <v>0.2213233456172802</v>
      </c>
      <c r="D31" s="352">
        <v>325871.8</v>
      </c>
      <c r="E31" s="338">
        <f>D31/$L$31</f>
        <v>0.23782504443640839</v>
      </c>
      <c r="F31" s="352">
        <v>524325.69999999995</v>
      </c>
      <c r="G31" s="338">
        <f>F31/$L$31</f>
        <v>0.38265901775376371</v>
      </c>
      <c r="H31" s="352">
        <v>169686.6</v>
      </c>
      <c r="I31" s="338">
        <f>H31/$L$31</f>
        <v>0.12383926189766362</v>
      </c>
      <c r="J31" s="352">
        <v>47071.56</v>
      </c>
      <c r="K31" s="338">
        <f>J31/$L$31</f>
        <v>3.4353374083584597E-2</v>
      </c>
      <c r="L31" s="361">
        <v>1370216.5</v>
      </c>
    </row>
    <row r="32" spans="1:12">
      <c r="A32" s="362" t="s">
        <v>23</v>
      </c>
      <c r="B32" s="363">
        <v>478652.7</v>
      </c>
      <c r="C32" s="339">
        <f>B32/$L$32</f>
        <v>0.23546511070192117</v>
      </c>
      <c r="D32" s="363">
        <v>419103.2</v>
      </c>
      <c r="E32" s="339">
        <f>D32/$L$32</f>
        <v>0.20617074004498337</v>
      </c>
      <c r="F32" s="363">
        <v>791620.3</v>
      </c>
      <c r="G32" s="339">
        <f>F32/$L$32</f>
        <v>0.38942423509443913</v>
      </c>
      <c r="H32" s="363">
        <v>246232.6</v>
      </c>
      <c r="I32" s="339">
        <f>H32/$L$32</f>
        <v>0.12112996838296718</v>
      </c>
      <c r="J32" s="363">
        <v>97187.94</v>
      </c>
      <c r="K32" s="339">
        <f>J32/$L$32</f>
        <v>4.7809965453013574E-2</v>
      </c>
      <c r="L32" s="364">
        <v>2032796.7</v>
      </c>
    </row>
    <row r="33" spans="1:12">
      <c r="A33" s="354" t="s">
        <v>30</v>
      </c>
    </row>
    <row r="35" spans="1:12">
      <c r="A35" s="477" t="s">
        <v>24</v>
      </c>
      <c r="B35" s="469" t="s">
        <v>75</v>
      </c>
      <c r="C35" s="470"/>
      <c r="D35" s="469">
        <v>2</v>
      </c>
      <c r="E35" s="470"/>
      <c r="F35" s="469">
        <v>3</v>
      </c>
      <c r="G35" s="470"/>
      <c r="H35" s="469">
        <v>4</v>
      </c>
      <c r="I35" s="470"/>
      <c r="J35" s="469" t="s">
        <v>76</v>
      </c>
      <c r="K35" s="470"/>
      <c r="L35" s="466" t="s">
        <v>11</v>
      </c>
    </row>
    <row r="36" spans="1:12">
      <c r="A36" s="477"/>
      <c r="B36" s="343" t="s">
        <v>29</v>
      </c>
      <c r="C36" s="344" t="s">
        <v>12</v>
      </c>
      <c r="D36" s="343" t="s">
        <v>29</v>
      </c>
      <c r="E36" s="344" t="s">
        <v>12</v>
      </c>
      <c r="F36" s="343" t="s">
        <v>29</v>
      </c>
      <c r="G36" s="344" t="s">
        <v>12</v>
      </c>
      <c r="H36" s="343" t="s">
        <v>29</v>
      </c>
      <c r="I36" s="344" t="s">
        <v>12</v>
      </c>
      <c r="J36" s="343" t="s">
        <v>29</v>
      </c>
      <c r="K36" s="344" t="s">
        <v>12</v>
      </c>
      <c r="L36" s="466"/>
    </row>
    <row r="37" spans="1:12" ht="16">
      <c r="A37" s="367" t="s">
        <v>25</v>
      </c>
      <c r="B37" s="368">
        <v>279925.27</v>
      </c>
      <c r="C37" s="340">
        <f>B37/$L$37</f>
        <v>0.21992313520013596</v>
      </c>
      <c r="D37" s="368">
        <v>324672.7</v>
      </c>
      <c r="E37" s="340">
        <f>D37/$L$37</f>
        <v>0.25507892909380125</v>
      </c>
      <c r="F37" s="368">
        <v>497687.1</v>
      </c>
      <c r="G37" s="340">
        <f>F37/$L$37</f>
        <v>0.39100759778016314</v>
      </c>
      <c r="H37" s="368">
        <v>124637.5</v>
      </c>
      <c r="I37" s="340">
        <f>H37/$L$37</f>
        <v>9.7921383673245876E-2</v>
      </c>
      <c r="J37" s="368">
        <v>45909.74</v>
      </c>
      <c r="K37" s="340">
        <f>J37/$L$37</f>
        <v>3.6068962109148235E-2</v>
      </c>
      <c r="L37" s="369">
        <v>1272832.3</v>
      </c>
    </row>
    <row r="38" spans="1:12">
      <c r="A38" s="351" t="s">
        <v>26</v>
      </c>
      <c r="B38" s="352">
        <v>499363.5</v>
      </c>
      <c r="C38" s="338">
        <f>B38/$L$38</f>
        <v>0.19554664588515153</v>
      </c>
      <c r="D38" s="352">
        <v>584014.9</v>
      </c>
      <c r="E38" s="338">
        <f>D38/$L$38</f>
        <v>0.22869543897772301</v>
      </c>
      <c r="F38" s="352">
        <v>964282.9</v>
      </c>
      <c r="G38" s="338">
        <f>F38/$L$38</f>
        <v>0.37760526506123693</v>
      </c>
      <c r="H38" s="352">
        <v>334606.59999999998</v>
      </c>
      <c r="I38" s="338">
        <f>H38/$L$38</f>
        <v>0.1310291968096077</v>
      </c>
      <c r="J38" s="352">
        <v>171411.7</v>
      </c>
      <c r="K38" s="338">
        <f>J38/$L$38</f>
        <v>6.7123414107102E-2</v>
      </c>
      <c r="L38" s="361">
        <v>2553679.7000000002</v>
      </c>
    </row>
    <row r="39" spans="1:12">
      <c r="A39" s="345" t="s">
        <v>27</v>
      </c>
      <c r="B39" s="346">
        <v>714814.4</v>
      </c>
      <c r="C39" s="341">
        <f>B39/$L$39</f>
        <v>0.25614645032355043</v>
      </c>
      <c r="D39" s="346">
        <v>651877</v>
      </c>
      <c r="E39" s="341">
        <f>D39/$L$39</f>
        <v>0.23359347489021634</v>
      </c>
      <c r="F39" s="346">
        <v>1008117.7</v>
      </c>
      <c r="G39" s="341">
        <f>F39/$L$39</f>
        <v>0.36124869667334886</v>
      </c>
      <c r="H39" s="346">
        <v>306721.3</v>
      </c>
      <c r="I39" s="341">
        <f>H39/$L$39</f>
        <v>0.10991044980854442</v>
      </c>
      <c r="J39" s="346">
        <v>109117</v>
      </c>
      <c r="K39" s="341">
        <f>J39/$L$39</f>
        <v>3.910096413832017E-2</v>
      </c>
      <c r="L39" s="370">
        <v>2790647.3</v>
      </c>
    </row>
    <row r="40" spans="1:12">
      <c r="A40" s="348" t="s">
        <v>28</v>
      </c>
      <c r="B40" s="349">
        <v>1027106.2</v>
      </c>
      <c r="C40" s="342">
        <f>B40/$L$40</f>
        <v>0.18851560194415659</v>
      </c>
      <c r="D40" s="349">
        <v>1204857.2</v>
      </c>
      <c r="E40" s="342">
        <f>D40/$L$40</f>
        <v>0.22114011220529198</v>
      </c>
      <c r="F40" s="349">
        <v>1949022.6</v>
      </c>
      <c r="G40" s="342">
        <f>F40/$L$40</f>
        <v>0.35772461371741809</v>
      </c>
      <c r="H40" s="349">
        <v>818019.6</v>
      </c>
      <c r="I40" s="342">
        <f>H40/$L$40</f>
        <v>0.1501397394895661</v>
      </c>
      <c r="J40" s="349">
        <v>449382.8</v>
      </c>
      <c r="K40" s="342">
        <f>J40/$L$40</f>
        <v>8.2479950997618873E-2</v>
      </c>
      <c r="L40" s="371">
        <v>5448388.2999999998</v>
      </c>
    </row>
    <row r="41" spans="1:12">
      <c r="A41" s="354" t="s">
        <v>30</v>
      </c>
    </row>
    <row r="43" spans="1:12">
      <c r="A43" s="472" t="s">
        <v>241</v>
      </c>
      <c r="B43" s="469" t="s">
        <v>75</v>
      </c>
      <c r="C43" s="470"/>
      <c r="D43" s="469">
        <v>2</v>
      </c>
      <c r="E43" s="470"/>
      <c r="F43" s="469">
        <v>3</v>
      </c>
      <c r="G43" s="470"/>
      <c r="H43" s="469">
        <v>4</v>
      </c>
      <c r="I43" s="470"/>
      <c r="J43" s="469" t="s">
        <v>76</v>
      </c>
      <c r="K43" s="470"/>
      <c r="L43" s="466" t="s">
        <v>11</v>
      </c>
    </row>
    <row r="44" spans="1:12">
      <c r="A44" s="473"/>
      <c r="B44" s="343" t="s">
        <v>29</v>
      </c>
      <c r="C44" s="344" t="s">
        <v>12</v>
      </c>
      <c r="D44" s="343" t="s">
        <v>29</v>
      </c>
      <c r="E44" s="344" t="s">
        <v>12</v>
      </c>
      <c r="F44" s="343" t="s">
        <v>29</v>
      </c>
      <c r="G44" s="344" t="s">
        <v>12</v>
      </c>
      <c r="H44" s="343" t="s">
        <v>29</v>
      </c>
      <c r="I44" s="344" t="s">
        <v>12</v>
      </c>
      <c r="J44" s="343" t="s">
        <v>29</v>
      </c>
      <c r="K44" s="344" t="s">
        <v>12</v>
      </c>
      <c r="L44" s="466"/>
    </row>
    <row r="45" spans="1:12">
      <c r="A45" s="345" t="s">
        <v>242</v>
      </c>
      <c r="B45" s="346">
        <v>2027369.5</v>
      </c>
      <c r="C45" s="341">
        <f>B45/$L$45</f>
        <v>0.2134217093988644</v>
      </c>
      <c r="D45" s="346">
        <v>2228663.5</v>
      </c>
      <c r="E45" s="341">
        <f>D45/$L$45</f>
        <v>0.23461198062062985</v>
      </c>
      <c r="F45" s="346">
        <v>3512657.4</v>
      </c>
      <c r="G45" s="341">
        <f>F45/$L$45</f>
        <v>0.36977834915666363</v>
      </c>
      <c r="H45" s="346">
        <v>1206933.8</v>
      </c>
      <c r="I45" s="341">
        <f>H45/$L$45</f>
        <v>0.1270542319627809</v>
      </c>
      <c r="J45" s="346">
        <v>523735.1</v>
      </c>
      <c r="K45" s="341">
        <f>J45/$L$45</f>
        <v>5.5133728861061181E-2</v>
      </c>
      <c r="L45" s="347">
        <v>9499359.3000000007</v>
      </c>
    </row>
    <row r="46" spans="1:12">
      <c r="A46" s="348" t="s">
        <v>243</v>
      </c>
      <c r="B46" s="349">
        <v>493839.7</v>
      </c>
      <c r="C46" s="342">
        <f>B46/$L$46</f>
        <v>0.19244093691640102</v>
      </c>
      <c r="D46" s="349">
        <v>536758.30000000005</v>
      </c>
      <c r="E46" s="342">
        <f>D46/$L$46</f>
        <v>0.20916558581591285</v>
      </c>
      <c r="F46" s="349">
        <v>906452.9</v>
      </c>
      <c r="G46" s="342">
        <f>F46/$L$46</f>
        <v>0.35322928745216059</v>
      </c>
      <c r="H46" s="349">
        <v>377051.25</v>
      </c>
      <c r="I46" s="342">
        <f>H46/$L$46</f>
        <v>0.14693046309460367</v>
      </c>
      <c r="J46" s="349">
        <v>252086.2</v>
      </c>
      <c r="K46" s="342">
        <f>J46/$L$46</f>
        <v>9.8233707236771869E-2</v>
      </c>
      <c r="L46" s="350">
        <v>2566188.4</v>
      </c>
    </row>
    <row r="47" spans="1:12">
      <c r="A47" s="354" t="s">
        <v>30</v>
      </c>
    </row>
    <row r="50" spans="1:12">
      <c r="A50" s="467" t="s">
        <v>239</v>
      </c>
      <c r="B50" s="469" t="s">
        <v>75</v>
      </c>
      <c r="C50" s="470"/>
      <c r="D50" s="469">
        <v>2</v>
      </c>
      <c r="E50" s="470"/>
      <c r="F50" s="469">
        <v>3</v>
      </c>
      <c r="G50" s="470"/>
      <c r="H50" s="469">
        <v>4</v>
      </c>
      <c r="I50" s="470"/>
      <c r="J50" s="469" t="s">
        <v>76</v>
      </c>
      <c r="K50" s="470"/>
      <c r="L50" s="466" t="s">
        <v>11</v>
      </c>
    </row>
    <row r="51" spans="1:12">
      <c r="A51" s="468"/>
      <c r="B51" s="343" t="s">
        <v>29</v>
      </c>
      <c r="C51" s="344" t="s">
        <v>12</v>
      </c>
      <c r="D51" s="343" t="s">
        <v>29</v>
      </c>
      <c r="E51" s="344" t="s">
        <v>12</v>
      </c>
      <c r="F51" s="343" t="s">
        <v>29</v>
      </c>
      <c r="G51" s="344" t="s">
        <v>12</v>
      </c>
      <c r="H51" s="343" t="s">
        <v>29</v>
      </c>
      <c r="I51" s="344" t="s">
        <v>12</v>
      </c>
      <c r="J51" s="343" t="s">
        <v>29</v>
      </c>
      <c r="K51" s="344" t="s">
        <v>12</v>
      </c>
      <c r="L51" s="466"/>
    </row>
    <row r="52" spans="1:12">
      <c r="A52" s="345" t="s">
        <v>211</v>
      </c>
      <c r="B52" s="346">
        <v>27544.69</v>
      </c>
      <c r="C52" s="341">
        <f t="shared" ref="C52:C75" si="0">B52/L52</f>
        <v>0.18175866769958046</v>
      </c>
      <c r="D52" s="346">
        <v>24348.99</v>
      </c>
      <c r="E52" s="341">
        <f t="shared" ref="E52:E75" si="1">D52/L52</f>
        <v>0.16067125759013473</v>
      </c>
      <c r="F52" s="346">
        <v>53329.82</v>
      </c>
      <c r="G52" s="341">
        <f t="shared" ref="G52:G75" si="2">F52/L52</f>
        <v>0.35190655737488569</v>
      </c>
      <c r="H52" s="346">
        <v>23196.49</v>
      </c>
      <c r="I52" s="341">
        <f t="shared" ref="I52:I75" si="3">H52/L52</f>
        <v>0.15306627584868959</v>
      </c>
      <c r="J52" s="346">
        <v>23125.403999999999</v>
      </c>
      <c r="K52" s="341">
        <f t="shared" ref="K52:K75" si="4">J52/L52</f>
        <v>0.15259720189461376</v>
      </c>
      <c r="L52" s="347">
        <v>151545.4</v>
      </c>
    </row>
    <row r="53" spans="1:12">
      <c r="A53" s="351" t="s">
        <v>230</v>
      </c>
      <c r="B53" s="352">
        <v>60034.75</v>
      </c>
      <c r="C53" s="338">
        <f t="shared" si="0"/>
        <v>8.0900578724197883E-2</v>
      </c>
      <c r="D53" s="352">
        <v>98285.19</v>
      </c>
      <c r="E53" s="338">
        <f t="shared" si="1"/>
        <v>0.13244543786753085</v>
      </c>
      <c r="F53" s="352">
        <v>250250.3</v>
      </c>
      <c r="G53" s="338">
        <f t="shared" si="2"/>
        <v>0.33722792375922506</v>
      </c>
      <c r="H53" s="352">
        <v>238485.2</v>
      </c>
      <c r="I53" s="338">
        <f t="shared" si="3"/>
        <v>0.32137371600874626</v>
      </c>
      <c r="J53" s="352">
        <v>95025.18</v>
      </c>
      <c r="K53" s="338">
        <f t="shared" si="4"/>
        <v>0.12805237059155028</v>
      </c>
      <c r="L53" s="353">
        <v>742080.6</v>
      </c>
    </row>
    <row r="54" spans="1:12">
      <c r="A54" s="345" t="s">
        <v>284</v>
      </c>
      <c r="B54" s="346">
        <v>987140.3</v>
      </c>
      <c r="C54" s="341">
        <f t="shared" si="0"/>
        <v>0.23435093021484671</v>
      </c>
      <c r="D54" s="346">
        <v>1243822</v>
      </c>
      <c r="E54" s="341">
        <f t="shared" si="1"/>
        <v>0.29528815987118656</v>
      </c>
      <c r="F54" s="346">
        <v>1195361.2</v>
      </c>
      <c r="G54" s="341">
        <f t="shared" si="2"/>
        <v>0.28378337827230371</v>
      </c>
      <c r="H54" s="346">
        <v>508947</v>
      </c>
      <c r="I54" s="341">
        <f t="shared" si="3"/>
        <v>0.1208259888488552</v>
      </c>
      <c r="J54" s="346">
        <v>276960.59999999998</v>
      </c>
      <c r="K54" s="341">
        <f t="shared" si="4"/>
        <v>6.5751519052420479E-2</v>
      </c>
      <c r="L54" s="347">
        <v>4212231.2</v>
      </c>
    </row>
    <row r="55" spans="1:12">
      <c r="A55" s="351" t="s">
        <v>231</v>
      </c>
      <c r="B55" s="352">
        <v>80715.67</v>
      </c>
      <c r="C55" s="338">
        <f t="shared" si="0"/>
        <v>0.15490399544014324</v>
      </c>
      <c r="D55" s="352">
        <v>144887.4</v>
      </c>
      <c r="E55" s="338">
        <f t="shared" si="1"/>
        <v>0.27805799231963518</v>
      </c>
      <c r="F55" s="352">
        <v>222245.93</v>
      </c>
      <c r="G55" s="338">
        <f t="shared" si="2"/>
        <v>0.42651919419501061</v>
      </c>
      <c r="H55" s="352">
        <v>54704.95</v>
      </c>
      <c r="I55" s="338">
        <f t="shared" si="3"/>
        <v>0.10498599993474952</v>
      </c>
      <c r="J55" s="352">
        <v>18515.03</v>
      </c>
      <c r="K55" s="338">
        <f t="shared" si="4"/>
        <v>3.5532779727828749E-2</v>
      </c>
      <c r="L55" s="353">
        <v>521069</v>
      </c>
    </row>
    <row r="56" spans="1:12">
      <c r="A56" s="345" t="s">
        <v>232</v>
      </c>
      <c r="B56" s="346">
        <v>436818.2</v>
      </c>
      <c r="C56" s="341">
        <f t="shared" si="0"/>
        <v>0.34596597746958768</v>
      </c>
      <c r="D56" s="346">
        <v>347760.63</v>
      </c>
      <c r="E56" s="341">
        <f t="shared" si="1"/>
        <v>0.27543116629158221</v>
      </c>
      <c r="F56" s="346">
        <v>327851.2</v>
      </c>
      <c r="G56" s="341">
        <f t="shared" si="2"/>
        <v>0.25966262594502082</v>
      </c>
      <c r="H56" s="346">
        <v>92194.36</v>
      </c>
      <c r="I56" s="341">
        <f t="shared" si="3"/>
        <v>7.3019191678787773E-2</v>
      </c>
      <c r="J56" s="346">
        <v>57980.2</v>
      </c>
      <c r="K56" s="341">
        <f t="shared" si="4"/>
        <v>4.5921109896250173E-2</v>
      </c>
      <c r="L56" s="347">
        <v>1262604.5</v>
      </c>
    </row>
    <row r="57" spans="1:12">
      <c r="A57" s="351" t="s">
        <v>213</v>
      </c>
      <c r="B57" s="352">
        <v>46978.57</v>
      </c>
      <c r="C57" s="338">
        <f t="shared" si="0"/>
        <v>0.11186170158304128</v>
      </c>
      <c r="D57" s="352">
        <v>71737.350000000006</v>
      </c>
      <c r="E57" s="338">
        <f t="shared" si="1"/>
        <v>0.17081537471358083</v>
      </c>
      <c r="F57" s="352">
        <v>141257.70000000001</v>
      </c>
      <c r="G57" s="338">
        <f t="shared" si="2"/>
        <v>0.33635180218782246</v>
      </c>
      <c r="H57" s="352">
        <v>97147.33</v>
      </c>
      <c r="I57" s="338">
        <f t="shared" si="3"/>
        <v>0.23131963442159337</v>
      </c>
      <c r="J57" s="352">
        <v>62849.17</v>
      </c>
      <c r="K57" s="338">
        <f t="shared" si="4"/>
        <v>0.14965153471640005</v>
      </c>
      <c r="L57" s="353">
        <v>419970.1</v>
      </c>
    </row>
    <row r="58" spans="1:12">
      <c r="A58" s="345" t="s">
        <v>285</v>
      </c>
      <c r="B58" s="346">
        <v>91405.97</v>
      </c>
      <c r="C58" s="341">
        <f t="shared" si="0"/>
        <v>0.23972060473834267</v>
      </c>
      <c r="D58" s="346">
        <v>59018.51</v>
      </c>
      <c r="E58" s="341">
        <f t="shared" si="1"/>
        <v>0.15478149740061753</v>
      </c>
      <c r="F58" s="346">
        <v>145958.39999999999</v>
      </c>
      <c r="G58" s="341">
        <f t="shared" si="2"/>
        <v>0.3827893945509348</v>
      </c>
      <c r="H58" s="346">
        <v>32059.84</v>
      </c>
      <c r="I58" s="341">
        <f t="shared" si="3"/>
        <v>8.4079893606670411E-2</v>
      </c>
      <c r="J58" s="346">
        <v>52859.42</v>
      </c>
      <c r="K58" s="341">
        <f t="shared" si="4"/>
        <v>0.13862871460713172</v>
      </c>
      <c r="L58" s="347">
        <v>381302.1</v>
      </c>
    </row>
    <row r="59" spans="1:12">
      <c r="A59" s="351" t="s">
        <v>214</v>
      </c>
      <c r="B59" s="352">
        <v>38999.14</v>
      </c>
      <c r="C59" s="338">
        <f t="shared" si="0"/>
        <v>0.47197798839755706</v>
      </c>
      <c r="D59" s="352">
        <v>13049.11</v>
      </c>
      <c r="E59" s="338">
        <f t="shared" si="1"/>
        <v>0.1579238077603364</v>
      </c>
      <c r="F59" s="352">
        <v>26989.17</v>
      </c>
      <c r="G59" s="338">
        <f t="shared" si="2"/>
        <v>0.32663012992388279</v>
      </c>
      <c r="H59" s="352">
        <v>3591.7289999999998</v>
      </c>
      <c r="I59" s="338">
        <f t="shared" si="3"/>
        <v>4.34680618159572E-2</v>
      </c>
      <c r="J59" s="352">
        <v>0</v>
      </c>
      <c r="K59" s="338">
        <f t="shared" si="4"/>
        <v>0</v>
      </c>
      <c r="L59" s="353">
        <v>82629.149999999994</v>
      </c>
    </row>
    <row r="60" spans="1:12">
      <c r="A60" s="345" t="s">
        <v>229</v>
      </c>
      <c r="B60" s="346">
        <v>118834.3</v>
      </c>
      <c r="C60" s="341">
        <f t="shared" si="0"/>
        <v>0.43700712983897189</v>
      </c>
      <c r="D60" s="346">
        <v>23884.87</v>
      </c>
      <c r="E60" s="341">
        <f t="shared" si="1"/>
        <v>8.7835401776060987E-2</v>
      </c>
      <c r="F60" s="346">
        <v>101040.8</v>
      </c>
      <c r="G60" s="341">
        <f t="shared" si="2"/>
        <v>0.37157243325061529</v>
      </c>
      <c r="H60" s="346">
        <v>21134.3</v>
      </c>
      <c r="I60" s="341">
        <f t="shared" si="3"/>
        <v>7.7720319673324809E-2</v>
      </c>
      <c r="J60" s="346">
        <v>7033.3204999999998</v>
      </c>
      <c r="K60" s="341">
        <f t="shared" si="4"/>
        <v>2.586468052525746E-2</v>
      </c>
      <c r="L60" s="347">
        <v>271927.59999999998</v>
      </c>
    </row>
    <row r="61" spans="1:12">
      <c r="A61" s="351" t="s">
        <v>234</v>
      </c>
      <c r="B61" s="352">
        <v>51911.34</v>
      </c>
      <c r="C61" s="338">
        <f t="shared" si="0"/>
        <v>0.2428908647599298</v>
      </c>
      <c r="D61" s="352">
        <v>57497.22</v>
      </c>
      <c r="E61" s="338">
        <f t="shared" si="1"/>
        <v>0.26902695031744378</v>
      </c>
      <c r="F61" s="352">
        <v>59958.58</v>
      </c>
      <c r="G61" s="338">
        <f t="shared" si="2"/>
        <v>0.28054354493598954</v>
      </c>
      <c r="H61" s="352">
        <v>24316.95</v>
      </c>
      <c r="I61" s="338">
        <f t="shared" si="3"/>
        <v>0.11377793395092431</v>
      </c>
      <c r="J61" s="352">
        <v>20038.79</v>
      </c>
      <c r="K61" s="338">
        <f t="shared" si="4"/>
        <v>9.3760612456596837E-2</v>
      </c>
      <c r="L61" s="353">
        <v>213722.9</v>
      </c>
    </row>
    <row r="62" spans="1:12">
      <c r="A62" s="345" t="s">
        <v>286</v>
      </c>
      <c r="B62" s="346">
        <v>282832.8</v>
      </c>
      <c r="C62" s="341">
        <f t="shared" si="0"/>
        <v>0.14915408118504467</v>
      </c>
      <c r="D62" s="346">
        <v>509531.4</v>
      </c>
      <c r="E62" s="341">
        <f t="shared" si="1"/>
        <v>0.26870535454844513</v>
      </c>
      <c r="F62" s="346">
        <v>832340</v>
      </c>
      <c r="G62" s="341">
        <f t="shared" si="2"/>
        <v>0.4389409853933493</v>
      </c>
      <c r="H62" s="346">
        <v>212639.9</v>
      </c>
      <c r="I62" s="341">
        <f t="shared" si="3"/>
        <v>0.11213730835949642</v>
      </c>
      <c r="J62" s="346">
        <v>58901.65</v>
      </c>
      <c r="K62" s="341">
        <f t="shared" si="4"/>
        <v>3.1062244145774773E-2</v>
      </c>
      <c r="L62" s="347">
        <v>1896245.8</v>
      </c>
    </row>
    <row r="63" spans="1:12">
      <c r="A63" s="351" t="s">
        <v>216</v>
      </c>
      <c r="B63" s="352">
        <v>30736.34</v>
      </c>
      <c r="C63" s="338">
        <f t="shared" si="0"/>
        <v>0.1999895894129535</v>
      </c>
      <c r="D63" s="352">
        <v>13533.052</v>
      </c>
      <c r="E63" s="338">
        <f t="shared" si="1"/>
        <v>8.8054384906730898E-2</v>
      </c>
      <c r="F63" s="352">
        <v>60934.93</v>
      </c>
      <c r="G63" s="338">
        <f t="shared" si="2"/>
        <v>0.3964802455857484</v>
      </c>
      <c r="H63" s="352">
        <v>34416.870000000003</v>
      </c>
      <c r="I63" s="338">
        <f t="shared" si="3"/>
        <v>0.2239373881268556</v>
      </c>
      <c r="J63" s="352">
        <v>14068.51</v>
      </c>
      <c r="K63" s="338">
        <f t="shared" si="4"/>
        <v>9.153840498094537E-2</v>
      </c>
      <c r="L63" s="353">
        <v>153689.70000000001</v>
      </c>
    </row>
    <row r="64" spans="1:12">
      <c r="A64" s="345" t="s">
        <v>217</v>
      </c>
      <c r="B64" s="346">
        <v>46037.23</v>
      </c>
      <c r="C64" s="341">
        <f t="shared" si="0"/>
        <v>0.28695199871848653</v>
      </c>
      <c r="D64" s="346">
        <v>39832.300000000003</v>
      </c>
      <c r="E64" s="341">
        <f t="shared" si="1"/>
        <v>0.24827640799749187</v>
      </c>
      <c r="F64" s="346">
        <v>45511.58</v>
      </c>
      <c r="G64" s="341">
        <f t="shared" si="2"/>
        <v>0.28367560007055809</v>
      </c>
      <c r="H64" s="346">
        <v>18126.52</v>
      </c>
      <c r="I64" s="341">
        <f t="shared" si="3"/>
        <v>0.11298336463359374</v>
      </c>
      <c r="J64" s="346">
        <v>10927.68</v>
      </c>
      <c r="K64" s="341">
        <f t="shared" si="4"/>
        <v>6.8112690910292192E-2</v>
      </c>
      <c r="L64" s="347">
        <v>160435.29999999999</v>
      </c>
    </row>
    <row r="65" spans="1:12">
      <c r="A65" s="351" t="s">
        <v>218</v>
      </c>
      <c r="B65" s="352">
        <v>33087.410000000003</v>
      </c>
      <c r="C65" s="338">
        <f t="shared" si="0"/>
        <v>0.17918075115591195</v>
      </c>
      <c r="D65" s="352">
        <v>43482.283000000003</v>
      </c>
      <c r="E65" s="338">
        <f t="shared" si="1"/>
        <v>0.23547289225460499</v>
      </c>
      <c r="F65" s="352">
        <v>85523.78</v>
      </c>
      <c r="G65" s="338">
        <f t="shared" si="2"/>
        <v>0.46314338723076109</v>
      </c>
      <c r="H65" s="352">
        <v>20417.66</v>
      </c>
      <c r="I65" s="338">
        <f t="shared" si="3"/>
        <v>0.11056929677016172</v>
      </c>
      <c r="J65" s="352">
        <v>2148.2426999999998</v>
      </c>
      <c r="K65" s="338">
        <f t="shared" si="4"/>
        <v>1.1633540994934457E-2</v>
      </c>
      <c r="L65" s="353">
        <v>184659.4</v>
      </c>
    </row>
    <row r="66" spans="1:12">
      <c r="A66" s="345" t="s">
        <v>236</v>
      </c>
      <c r="B66" s="346">
        <v>74751.98</v>
      </c>
      <c r="C66" s="341">
        <f t="shared" si="0"/>
        <v>0.23524436915425359</v>
      </c>
      <c r="D66" s="346">
        <v>86879.71</v>
      </c>
      <c r="E66" s="341">
        <f t="shared" si="1"/>
        <v>0.27341031730871207</v>
      </c>
      <c r="F66" s="346">
        <v>99545.4</v>
      </c>
      <c r="G66" s="341">
        <f t="shared" si="2"/>
        <v>0.31326922477782976</v>
      </c>
      <c r="H66" s="346">
        <v>38384.93</v>
      </c>
      <c r="I66" s="341">
        <f t="shared" si="3"/>
        <v>0.12079731724671619</v>
      </c>
      <c r="J66" s="346">
        <v>18201.07</v>
      </c>
      <c r="K66" s="341">
        <f t="shared" si="4"/>
        <v>5.7278740042503364E-2</v>
      </c>
      <c r="L66" s="347">
        <v>317763.09999999998</v>
      </c>
    </row>
    <row r="67" spans="1:12">
      <c r="A67" s="351" t="s">
        <v>209</v>
      </c>
      <c r="B67" s="352">
        <v>51654.52</v>
      </c>
      <c r="C67" s="338">
        <f t="shared" si="0"/>
        <v>0.41360340673690982</v>
      </c>
      <c r="D67" s="352">
        <v>32061.68</v>
      </c>
      <c r="E67" s="338">
        <f t="shared" si="1"/>
        <v>0.25672138805488171</v>
      </c>
      <c r="F67" s="352">
        <v>28944.14</v>
      </c>
      <c r="G67" s="338">
        <f t="shared" si="2"/>
        <v>0.23175890336547628</v>
      </c>
      <c r="H67" s="352">
        <v>7831.2820000000002</v>
      </c>
      <c r="I67" s="338">
        <f t="shared" si="3"/>
        <v>6.2705933852786569E-2</v>
      </c>
      <c r="J67" s="352">
        <v>4397.3888999999999</v>
      </c>
      <c r="K67" s="338">
        <f t="shared" si="4"/>
        <v>3.5210375196344339E-2</v>
      </c>
      <c r="L67" s="353">
        <v>124889.01</v>
      </c>
    </row>
    <row r="68" spans="1:12">
      <c r="A68" s="345" t="s">
        <v>210</v>
      </c>
      <c r="B68" s="346">
        <v>2680.444</v>
      </c>
      <c r="C68" s="341">
        <f t="shared" si="0"/>
        <v>6.3248181090133082E-2</v>
      </c>
      <c r="D68" s="346">
        <v>11144.82</v>
      </c>
      <c r="E68" s="341">
        <f t="shared" si="1"/>
        <v>0.26297493757636309</v>
      </c>
      <c r="F68" s="346">
        <v>24506.62</v>
      </c>
      <c r="G68" s="341">
        <f t="shared" si="2"/>
        <v>0.57826208630625264</v>
      </c>
      <c r="H68" s="346">
        <v>3034.9254000000001</v>
      </c>
      <c r="I68" s="341">
        <f t="shared" si="3"/>
        <v>7.1612580339020168E-2</v>
      </c>
      <c r="J68" s="346">
        <v>1012.966</v>
      </c>
      <c r="K68" s="341">
        <f t="shared" si="4"/>
        <v>2.3902106145902598E-2</v>
      </c>
      <c r="L68" s="347">
        <v>42379.78</v>
      </c>
    </row>
    <row r="69" spans="1:12">
      <c r="A69" s="351" t="s">
        <v>219</v>
      </c>
      <c r="B69" s="352">
        <v>19370.036</v>
      </c>
      <c r="C69" s="338">
        <f t="shared" si="0"/>
        <v>0.18652008288910116</v>
      </c>
      <c r="D69" s="352">
        <v>26940.080000000002</v>
      </c>
      <c r="E69" s="338">
        <f t="shared" si="1"/>
        <v>0.25941438387822391</v>
      </c>
      <c r="F69" s="352">
        <v>35303.199999999997</v>
      </c>
      <c r="G69" s="338">
        <f t="shared" si="2"/>
        <v>0.33994545958771138</v>
      </c>
      <c r="H69" s="352">
        <v>16358.67</v>
      </c>
      <c r="I69" s="338">
        <f t="shared" si="3"/>
        <v>0.15752270591316672</v>
      </c>
      <c r="J69" s="352">
        <v>5877.6109999999999</v>
      </c>
      <c r="K69" s="338">
        <f t="shared" si="4"/>
        <v>5.6597338843866508E-2</v>
      </c>
      <c r="L69" s="353">
        <v>103849.60000000001</v>
      </c>
    </row>
    <row r="70" spans="1:12">
      <c r="A70" s="345" t="s">
        <v>238</v>
      </c>
      <c r="B70" s="346">
        <v>42062.23</v>
      </c>
      <c r="C70" s="341">
        <f t="shared" si="0"/>
        <v>0.20450826877515865</v>
      </c>
      <c r="D70" s="346">
        <v>45491.555</v>
      </c>
      <c r="E70" s="341">
        <f t="shared" si="1"/>
        <v>0.22118178605699013</v>
      </c>
      <c r="F70" s="346">
        <v>76944.990000000005</v>
      </c>
      <c r="G70" s="341">
        <f t="shared" si="2"/>
        <v>0.37410966313060184</v>
      </c>
      <c r="H70" s="346">
        <v>33802.75</v>
      </c>
      <c r="I70" s="341">
        <f t="shared" si="3"/>
        <v>0.16435034191814113</v>
      </c>
      <c r="J70" s="346">
        <v>7373.4269999999997</v>
      </c>
      <c r="K70" s="341">
        <f t="shared" si="4"/>
        <v>3.5849901222783753E-2</v>
      </c>
      <c r="L70" s="347">
        <v>205674.96</v>
      </c>
    </row>
    <row r="71" spans="1:12">
      <c r="A71" s="351" t="s">
        <v>220</v>
      </c>
      <c r="B71" s="352">
        <v>17014.367999999999</v>
      </c>
      <c r="C71" s="338">
        <f t="shared" si="0"/>
        <v>0.1471692375026922</v>
      </c>
      <c r="D71" s="352">
        <v>32075.87</v>
      </c>
      <c r="E71" s="338">
        <f t="shared" si="1"/>
        <v>0.27744676323772238</v>
      </c>
      <c r="F71" s="352">
        <v>43936.02</v>
      </c>
      <c r="G71" s="338">
        <f t="shared" si="2"/>
        <v>0.38003354354995939</v>
      </c>
      <c r="H71" s="352">
        <v>19683.63</v>
      </c>
      <c r="I71" s="338">
        <f t="shared" si="3"/>
        <v>0.17025756221947932</v>
      </c>
      <c r="J71" s="352">
        <v>2901.0010000000002</v>
      </c>
      <c r="K71" s="338">
        <f t="shared" si="4"/>
        <v>2.5092798343408801E-2</v>
      </c>
      <c r="L71" s="353">
        <v>115610.9</v>
      </c>
    </row>
    <row r="72" spans="1:12">
      <c r="A72" s="345" t="s">
        <v>221</v>
      </c>
      <c r="B72" s="346">
        <v>10661.74</v>
      </c>
      <c r="C72" s="341">
        <f t="shared" si="0"/>
        <v>0.10948511065792997</v>
      </c>
      <c r="D72" s="346">
        <v>37415.83</v>
      </c>
      <c r="E72" s="341">
        <f t="shared" si="1"/>
        <v>0.38422211458057465</v>
      </c>
      <c r="F72" s="346">
        <v>34870.730000000003</v>
      </c>
      <c r="G72" s="341">
        <f t="shared" si="2"/>
        <v>0.35808655367442827</v>
      </c>
      <c r="H72" s="346">
        <v>10320.530000000001</v>
      </c>
      <c r="I72" s="341">
        <f t="shared" si="3"/>
        <v>0.10598123468575354</v>
      </c>
      <c r="J72" s="346">
        <v>4111.8990000000003</v>
      </c>
      <c r="K72" s="341">
        <f t="shared" si="4"/>
        <v>4.2224976132341586E-2</v>
      </c>
      <c r="L72" s="347">
        <v>97380.73</v>
      </c>
    </row>
    <row r="73" spans="1:12">
      <c r="A73" s="351" t="s">
        <v>222</v>
      </c>
      <c r="B73" s="352">
        <v>24651.46</v>
      </c>
      <c r="C73" s="338">
        <f t="shared" si="0"/>
        <v>0.13752519518774006</v>
      </c>
      <c r="D73" s="352">
        <v>28247.83</v>
      </c>
      <c r="E73" s="338">
        <f t="shared" si="1"/>
        <v>0.15758857018529934</v>
      </c>
      <c r="F73" s="352">
        <v>95325.01</v>
      </c>
      <c r="G73" s="338">
        <f t="shared" si="2"/>
        <v>0.53179773557116994</v>
      </c>
      <c r="H73" s="352">
        <v>21033.424999999999</v>
      </c>
      <c r="I73" s="338">
        <f t="shared" si="3"/>
        <v>0.11734095581323344</v>
      </c>
      <c r="J73" s="352">
        <v>9992.7430000000004</v>
      </c>
      <c r="K73" s="338">
        <f t="shared" si="4"/>
        <v>5.574736472143732E-2</v>
      </c>
      <c r="L73" s="353">
        <v>179250.5</v>
      </c>
    </row>
    <row r="74" spans="1:12">
      <c r="A74" s="345" t="s">
        <v>223</v>
      </c>
      <c r="B74" s="346">
        <v>82867.820000000007</v>
      </c>
      <c r="C74" s="341">
        <f t="shared" si="0"/>
        <v>0.33907871440490267</v>
      </c>
      <c r="D74" s="346">
        <v>47368.63</v>
      </c>
      <c r="E74" s="341">
        <f t="shared" si="1"/>
        <v>0.19382305656793555</v>
      </c>
      <c r="F74" s="346">
        <v>80900.539999999994</v>
      </c>
      <c r="G74" s="341">
        <f t="shared" si="2"/>
        <v>0.33102899410003062</v>
      </c>
      <c r="H74" s="346">
        <v>21522.74</v>
      </c>
      <c r="I74" s="341">
        <f t="shared" si="3"/>
        <v>8.8066791302956623E-2</v>
      </c>
      <c r="J74" s="346">
        <v>11731.335999999999</v>
      </c>
      <c r="K74" s="341">
        <f t="shared" si="4"/>
        <v>4.800230450290538E-2</v>
      </c>
      <c r="L74" s="347">
        <v>244391.1</v>
      </c>
    </row>
    <row r="75" spans="1:12">
      <c r="A75" s="348" t="s">
        <v>11</v>
      </c>
      <c r="B75" s="349">
        <v>2658791.4</v>
      </c>
      <c r="C75" s="342">
        <f t="shared" si="0"/>
        <v>0.22000206531868213</v>
      </c>
      <c r="D75" s="349">
        <v>3038296.3</v>
      </c>
      <c r="E75" s="342">
        <f t="shared" si="1"/>
        <v>0.25140425121358156</v>
      </c>
      <c r="F75" s="349">
        <v>4068830</v>
      </c>
      <c r="G75" s="342">
        <f t="shared" si="2"/>
        <v>0.33667590598894426</v>
      </c>
      <c r="H75" s="349">
        <v>1553351.9</v>
      </c>
      <c r="I75" s="342">
        <f t="shared" si="3"/>
        <v>0.1285323196722763</v>
      </c>
      <c r="J75" s="349">
        <v>766032.6</v>
      </c>
      <c r="K75" s="342">
        <f t="shared" si="4"/>
        <v>6.338547435554362E-2</v>
      </c>
      <c r="L75" s="350">
        <v>12085302</v>
      </c>
    </row>
    <row r="76" spans="1:12">
      <c r="A76" s="354" t="s">
        <v>30</v>
      </c>
    </row>
    <row r="77" spans="1:12" ht="16">
      <c r="A77" s="28" t="s">
        <v>287</v>
      </c>
    </row>
  </sheetData>
  <mergeCells count="44"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L19:L20"/>
    <mergeCell ref="A26:A27"/>
    <mergeCell ref="B26:C26"/>
    <mergeCell ref="D26:E26"/>
    <mergeCell ref="F26:G26"/>
    <mergeCell ref="H26:I26"/>
    <mergeCell ref="J26:K26"/>
    <mergeCell ref="L26:L27"/>
    <mergeCell ref="A19:A20"/>
    <mergeCell ref="B19:C19"/>
    <mergeCell ref="D19:E19"/>
    <mergeCell ref="F19:G19"/>
    <mergeCell ref="H19:I19"/>
    <mergeCell ref="J19:K19"/>
    <mergeCell ref="L35:L36"/>
    <mergeCell ref="A43:A44"/>
    <mergeCell ref="B43:C43"/>
    <mergeCell ref="D43:E43"/>
    <mergeCell ref="F43:G43"/>
    <mergeCell ref="H43:I43"/>
    <mergeCell ref="J43:K43"/>
    <mergeCell ref="L43:L44"/>
    <mergeCell ref="A35:A36"/>
    <mergeCell ref="B35:C35"/>
    <mergeCell ref="D35:E35"/>
    <mergeCell ref="F35:G35"/>
    <mergeCell ref="H35:I35"/>
    <mergeCell ref="J35:K35"/>
    <mergeCell ref="L50:L51"/>
    <mergeCell ref="A50:A51"/>
    <mergeCell ref="B50:C50"/>
    <mergeCell ref="D50:E50"/>
    <mergeCell ref="F50:G50"/>
    <mergeCell ref="H50:I50"/>
    <mergeCell ref="J50:K50"/>
  </mergeCells>
  <pageMargins left="0.75" right="0.75" top="1" bottom="1" header="0" footer="0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6:N77"/>
  <sheetViews>
    <sheetView showGridLines="0" topLeftCell="A48" zoomScale="90" workbookViewId="0">
      <selection activeCell="A7" sqref="A7:A8"/>
    </sheetView>
  </sheetViews>
  <sheetFormatPr baseColWidth="10" defaultRowHeight="15"/>
  <cols>
    <col min="1" max="1" width="24" style="214" customWidth="1"/>
    <col min="2" max="2" width="19.5" style="214" customWidth="1"/>
    <col min="3" max="3" width="6.5" style="214" customWidth="1"/>
    <col min="4" max="4" width="14.1640625" style="214" customWidth="1"/>
    <col min="5" max="5" width="12.1640625" style="214" customWidth="1"/>
    <col min="6" max="6" width="12.83203125" style="214" customWidth="1"/>
    <col min="7" max="7" width="14.5" style="214" customWidth="1"/>
    <col min="8" max="8" width="13.1640625" style="214" customWidth="1"/>
    <col min="9" max="16384" width="10.83203125" style="214"/>
  </cols>
  <sheetData>
    <row r="6" spans="1:12" s="212" customFormat="1" ht="17">
      <c r="A6" s="485" t="s">
        <v>1</v>
      </c>
      <c r="B6" s="485"/>
      <c r="C6" s="485"/>
      <c r="D6" s="485"/>
      <c r="E6" s="485"/>
      <c r="F6" s="485"/>
      <c r="G6" s="485"/>
      <c r="H6" s="485"/>
      <c r="I6" s="485"/>
      <c r="J6" s="485"/>
      <c r="K6" s="485"/>
      <c r="L6" s="485"/>
    </row>
    <row r="7" spans="1:12" ht="15" customHeight="1">
      <c r="A7" s="213" t="s">
        <v>208</v>
      </c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</row>
    <row r="8" spans="1:12" ht="15" customHeight="1">
      <c r="A8" s="213" t="s">
        <v>283</v>
      </c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</row>
    <row r="9" spans="1:12" ht="15" customHeight="1">
      <c r="A9" s="213" t="s">
        <v>3</v>
      </c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</row>
    <row r="10" spans="1:12" ht="15" customHeight="1">
      <c r="A10" s="215" t="s">
        <v>276</v>
      </c>
      <c r="B10" s="215"/>
      <c r="C10" s="215"/>
      <c r="D10" s="215"/>
      <c r="E10" s="215"/>
      <c r="F10" s="215"/>
      <c r="G10" s="215"/>
      <c r="H10" s="215"/>
      <c r="I10" s="213"/>
      <c r="J10" s="213"/>
      <c r="K10" s="213"/>
      <c r="L10" s="213"/>
    </row>
    <row r="11" spans="1:12">
      <c r="A11" s="486" t="s">
        <v>13</v>
      </c>
      <c r="B11" s="489"/>
      <c r="C11" s="489"/>
      <c r="D11" s="489"/>
      <c r="E11" s="489"/>
      <c r="F11" s="489"/>
      <c r="G11" s="489"/>
      <c r="H11" s="489"/>
      <c r="I11" s="489"/>
      <c r="J11" s="489"/>
      <c r="K11" s="489"/>
      <c r="L11" s="489"/>
    </row>
    <row r="12" spans="1:12" ht="20.25" customHeight="1">
      <c r="A12" s="487"/>
      <c r="B12" s="490" t="s">
        <v>75</v>
      </c>
      <c r="C12" s="491"/>
      <c r="D12" s="490">
        <v>2</v>
      </c>
      <c r="E12" s="491"/>
      <c r="F12" s="490">
        <v>3</v>
      </c>
      <c r="G12" s="491"/>
      <c r="H12" s="490">
        <v>4</v>
      </c>
      <c r="I12" s="491"/>
      <c r="J12" s="490" t="s">
        <v>76</v>
      </c>
      <c r="K12" s="491"/>
      <c r="L12" s="492" t="s">
        <v>11</v>
      </c>
    </row>
    <row r="13" spans="1:12" ht="17.25" customHeight="1">
      <c r="A13" s="488"/>
      <c r="B13" s="216" t="s">
        <v>29</v>
      </c>
      <c r="C13" s="217" t="s">
        <v>12</v>
      </c>
      <c r="D13" s="216" t="s">
        <v>29</v>
      </c>
      <c r="E13" s="217" t="s">
        <v>12</v>
      </c>
      <c r="F13" s="216" t="s">
        <v>29</v>
      </c>
      <c r="G13" s="217" t="s">
        <v>12</v>
      </c>
      <c r="H13" s="216" t="s">
        <v>29</v>
      </c>
      <c r="I13" s="217" t="s">
        <v>12</v>
      </c>
      <c r="J13" s="216" t="s">
        <v>29</v>
      </c>
      <c r="K13" s="217" t="s">
        <v>12</v>
      </c>
      <c r="L13" s="493"/>
    </row>
    <row r="14" spans="1:12" ht="32">
      <c r="A14" s="218" t="s">
        <v>3</v>
      </c>
      <c r="B14" s="219">
        <v>426605.2</v>
      </c>
      <c r="C14" s="156">
        <f>B14/$L$14</f>
        <v>3.5357299975102667E-2</v>
      </c>
      <c r="D14" s="219">
        <v>397483.2</v>
      </c>
      <c r="E14" s="156">
        <f>D14/$L$14</f>
        <v>3.2943650798123718E-2</v>
      </c>
      <c r="F14" s="219">
        <v>1925670.1</v>
      </c>
      <c r="G14" s="156">
        <f>F14/$L$14</f>
        <v>0.15960071602218151</v>
      </c>
      <c r="H14" s="219">
        <v>4388587.2</v>
      </c>
      <c r="I14" s="156">
        <f>H14/$L$14</f>
        <v>0.36372879209464837</v>
      </c>
      <c r="J14" s="219">
        <v>4927201.9000000004</v>
      </c>
      <c r="K14" s="156">
        <f>J14/$L$14</f>
        <v>0.40836950795769911</v>
      </c>
      <c r="L14" s="220">
        <v>12065548</v>
      </c>
    </row>
    <row r="15" spans="1:12">
      <c r="A15" s="221" t="s">
        <v>4</v>
      </c>
      <c r="B15" s="222">
        <v>160717</v>
      </c>
      <c r="C15" s="160">
        <f>B15/$L$15</f>
        <v>3.4916986096862029E-2</v>
      </c>
      <c r="D15" s="222">
        <v>177481.5</v>
      </c>
      <c r="E15" s="160">
        <f>D15/$L$15</f>
        <v>3.8559200756299698E-2</v>
      </c>
      <c r="F15" s="222">
        <v>772905.3</v>
      </c>
      <c r="G15" s="160">
        <f>F15/$L$15</f>
        <v>0.16791953318125014</v>
      </c>
      <c r="H15" s="222">
        <v>1783181.8</v>
      </c>
      <c r="I15" s="160">
        <f>H15/$L$15</f>
        <v>0.38740975826314211</v>
      </c>
      <c r="J15" s="222">
        <v>1708545.8</v>
      </c>
      <c r="K15" s="160">
        <f>J15/$L$15</f>
        <v>0.37119452170244599</v>
      </c>
      <c r="L15" s="223">
        <v>4602831.4000000004</v>
      </c>
    </row>
    <row r="16" spans="1:12">
      <c r="A16" s="224" t="s">
        <v>5</v>
      </c>
      <c r="B16" s="225">
        <v>265888.3</v>
      </c>
      <c r="C16" s="164">
        <f>B16/$L$16</f>
        <v>3.5628890247375478E-2</v>
      </c>
      <c r="D16" s="225">
        <v>220001.7</v>
      </c>
      <c r="E16" s="164">
        <f>D16/$L$16</f>
        <v>2.9480110345344365E-2</v>
      </c>
      <c r="F16" s="225">
        <v>1152764.8</v>
      </c>
      <c r="G16" s="164">
        <f>F16/$L$16</f>
        <v>0.15446986776115287</v>
      </c>
      <c r="H16" s="225">
        <v>2605405.5</v>
      </c>
      <c r="I16" s="164">
        <f>H16/$L$16</f>
        <v>0.34912294602435845</v>
      </c>
      <c r="J16" s="225">
        <v>3218656.1</v>
      </c>
      <c r="K16" s="164">
        <f>J16/$L$16</f>
        <v>0.43129819902171546</v>
      </c>
      <c r="L16" s="226">
        <v>7462716.2999999998</v>
      </c>
    </row>
    <row r="17" spans="1:14">
      <c r="A17" s="214" t="s">
        <v>30</v>
      </c>
      <c r="B17" s="227"/>
      <c r="C17" s="227"/>
      <c r="D17" s="227"/>
      <c r="E17" s="227"/>
      <c r="F17" s="228"/>
      <c r="G17" s="228"/>
      <c r="H17" s="228"/>
    </row>
    <row r="18" spans="1:14">
      <c r="B18" s="227"/>
      <c r="C18" s="227"/>
      <c r="D18" s="227"/>
      <c r="E18" s="227"/>
      <c r="F18" s="228"/>
      <c r="G18" s="228"/>
      <c r="H18" s="228"/>
    </row>
    <row r="19" spans="1:14">
      <c r="A19" s="495" t="s">
        <v>14</v>
      </c>
      <c r="B19" s="490" t="s">
        <v>75</v>
      </c>
      <c r="C19" s="491"/>
      <c r="D19" s="490">
        <v>2</v>
      </c>
      <c r="E19" s="491"/>
      <c r="F19" s="490">
        <v>3</v>
      </c>
      <c r="G19" s="491"/>
      <c r="H19" s="490">
        <v>4</v>
      </c>
      <c r="I19" s="491"/>
      <c r="J19" s="490" t="s">
        <v>76</v>
      </c>
      <c r="K19" s="491"/>
      <c r="L19" s="494" t="s">
        <v>11</v>
      </c>
    </row>
    <row r="20" spans="1:14">
      <c r="A20" s="495"/>
      <c r="B20" s="216" t="s">
        <v>29</v>
      </c>
      <c r="C20" s="217" t="s">
        <v>12</v>
      </c>
      <c r="D20" s="216" t="s">
        <v>29</v>
      </c>
      <c r="E20" s="217" t="s">
        <v>12</v>
      </c>
      <c r="F20" s="216" t="s">
        <v>29</v>
      </c>
      <c r="G20" s="217" t="s">
        <v>12</v>
      </c>
      <c r="H20" s="216" t="s">
        <v>29</v>
      </c>
      <c r="I20" s="217" t="s">
        <v>12</v>
      </c>
      <c r="J20" s="216" t="s">
        <v>29</v>
      </c>
      <c r="K20" s="217" t="s">
        <v>12</v>
      </c>
      <c r="L20" s="494"/>
    </row>
    <row r="21" spans="1:14" ht="16">
      <c r="A21" s="229" t="s">
        <v>15</v>
      </c>
      <c r="B21" s="230">
        <v>17130.32</v>
      </c>
      <c r="C21" s="172">
        <f>B21/$L$21</f>
        <v>3.0614425219095468E-2</v>
      </c>
      <c r="D21" s="230">
        <v>11971.21</v>
      </c>
      <c r="E21" s="231">
        <v>3.5000000000000003E-2</v>
      </c>
      <c r="F21" s="230">
        <v>145343.4</v>
      </c>
      <c r="G21" s="231">
        <v>3.5000000000000003E-2</v>
      </c>
      <c r="H21" s="230">
        <v>212532.7</v>
      </c>
      <c r="I21" s="231">
        <v>3.5000000000000003E-2</v>
      </c>
      <c r="J21" s="230">
        <v>172573</v>
      </c>
      <c r="K21" s="231">
        <v>3.5000000000000003E-2</v>
      </c>
      <c r="L21" s="232">
        <v>559550.6</v>
      </c>
    </row>
    <row r="22" spans="1:14">
      <c r="A22" s="221" t="s">
        <v>16</v>
      </c>
      <c r="B22" s="222">
        <v>290786.59999999998</v>
      </c>
      <c r="C22" s="160">
        <f>B22/$L$22</f>
        <v>4.0920137603821335E-2</v>
      </c>
      <c r="D22" s="222">
        <v>257355.3</v>
      </c>
      <c r="E22" s="233">
        <v>3.3000000000000002E-2</v>
      </c>
      <c r="F22" s="222">
        <v>1199736.3</v>
      </c>
      <c r="G22" s="233">
        <v>3.3000000000000002E-2</v>
      </c>
      <c r="H22" s="222">
        <v>2483555.2999999998</v>
      </c>
      <c r="I22" s="233">
        <v>3.3000000000000002E-2</v>
      </c>
      <c r="J22" s="222">
        <v>2874764.5</v>
      </c>
      <c r="K22" s="233">
        <v>3.3000000000000002E-2</v>
      </c>
      <c r="L22" s="223">
        <v>7106198</v>
      </c>
      <c r="N22" s="214" t="s">
        <v>0</v>
      </c>
    </row>
    <row r="23" spans="1:14">
      <c r="A23" s="224" t="s">
        <v>17</v>
      </c>
      <c r="B23" s="225">
        <v>118688.3</v>
      </c>
      <c r="C23" s="164">
        <f>B23/$L$23</f>
        <v>2.6975845942053264E-2</v>
      </c>
      <c r="D23" s="225">
        <v>128156.7</v>
      </c>
      <c r="E23" s="234">
        <v>1.7999999999999999E-2</v>
      </c>
      <c r="F23" s="225">
        <v>580590.30000000005</v>
      </c>
      <c r="G23" s="234">
        <v>1.7999999999999999E-2</v>
      </c>
      <c r="H23" s="225">
        <v>1692499.3</v>
      </c>
      <c r="I23" s="234">
        <v>1.7999999999999999E-2</v>
      </c>
      <c r="J23" s="225">
        <v>1879864.4</v>
      </c>
      <c r="K23" s="234">
        <v>1.7999999999999999E-2</v>
      </c>
      <c r="L23" s="226">
        <v>4399799</v>
      </c>
    </row>
    <row r="24" spans="1:14">
      <c r="A24" s="214" t="s">
        <v>30</v>
      </c>
    </row>
    <row r="26" spans="1:14">
      <c r="A26" s="495" t="s">
        <v>18</v>
      </c>
      <c r="B26" s="490" t="s">
        <v>75</v>
      </c>
      <c r="C26" s="491"/>
      <c r="D26" s="490">
        <v>2</v>
      </c>
      <c r="E26" s="491"/>
      <c r="F26" s="490">
        <v>3</v>
      </c>
      <c r="G26" s="491"/>
      <c r="H26" s="490">
        <v>4</v>
      </c>
      <c r="I26" s="491"/>
      <c r="J26" s="490" t="s">
        <v>76</v>
      </c>
      <c r="K26" s="491"/>
      <c r="L26" s="494" t="s">
        <v>11</v>
      </c>
    </row>
    <row r="27" spans="1:14">
      <c r="A27" s="495"/>
      <c r="B27" s="216" t="s">
        <v>29</v>
      </c>
      <c r="C27" s="217" t="s">
        <v>12</v>
      </c>
      <c r="D27" s="216" t="s">
        <v>29</v>
      </c>
      <c r="E27" s="217" t="s">
        <v>12</v>
      </c>
      <c r="F27" s="216" t="s">
        <v>29</v>
      </c>
      <c r="G27" s="217" t="s">
        <v>12</v>
      </c>
      <c r="H27" s="216" t="s">
        <v>29</v>
      </c>
      <c r="I27" s="217" t="s">
        <v>12</v>
      </c>
      <c r="J27" s="216" t="s">
        <v>29</v>
      </c>
      <c r="K27" s="217" t="s">
        <v>12</v>
      </c>
      <c r="L27" s="494"/>
    </row>
    <row r="28" spans="1:14" ht="16">
      <c r="A28" s="229" t="s">
        <v>19</v>
      </c>
      <c r="B28" s="230">
        <v>36387.160000000003</v>
      </c>
      <c r="C28" s="172">
        <f>B28/$L$28</f>
        <v>2.7184707121126254E-2</v>
      </c>
      <c r="D28" s="230">
        <v>52792.06</v>
      </c>
      <c r="E28" s="172">
        <f>D28/$L$28</f>
        <v>3.9440744741302269E-2</v>
      </c>
      <c r="F28" s="230">
        <v>184879.4</v>
      </c>
      <c r="G28" s="172">
        <f>F28/$L$28</f>
        <v>0.13812268783080484</v>
      </c>
      <c r="H28" s="230">
        <v>511878.6</v>
      </c>
      <c r="I28" s="172">
        <f>H28/$L$28</f>
        <v>0.38242253098543921</v>
      </c>
      <c r="J28" s="230">
        <v>552578.6</v>
      </c>
      <c r="K28" s="172">
        <f>J28/$L$28</f>
        <v>0.41282934426325035</v>
      </c>
      <c r="L28" s="232">
        <v>1338515.8</v>
      </c>
    </row>
    <row r="29" spans="1:14">
      <c r="A29" s="221" t="s">
        <v>20</v>
      </c>
      <c r="B29" s="222">
        <v>160973.6</v>
      </c>
      <c r="C29" s="160">
        <f>B29/$L$29</f>
        <v>4.8031947139722281E-2</v>
      </c>
      <c r="D29" s="222">
        <v>97133.6</v>
      </c>
      <c r="E29" s="160">
        <f>D29/$L$29</f>
        <v>2.8983112390422578E-2</v>
      </c>
      <c r="F29" s="222">
        <v>476008.9</v>
      </c>
      <c r="G29" s="160">
        <f>F29/$L$29</f>
        <v>0.14203344102907153</v>
      </c>
      <c r="H29" s="222">
        <v>1228276.3999999999</v>
      </c>
      <c r="I29" s="160">
        <f>H29/$L$29</f>
        <v>0.36649802897971079</v>
      </c>
      <c r="J29" s="222">
        <v>1388993.6</v>
      </c>
      <c r="K29" s="160">
        <f>J29/$L$29</f>
        <v>0.41445347046107284</v>
      </c>
      <c r="L29" s="223">
        <v>3351386.1</v>
      </c>
    </row>
    <row r="30" spans="1:14">
      <c r="A30" s="235" t="s">
        <v>21</v>
      </c>
      <c r="B30" s="236">
        <v>134938.1</v>
      </c>
      <c r="C30" s="177">
        <f>B30/$L$30</f>
        <v>3.3987796108737998E-2</v>
      </c>
      <c r="D30" s="236">
        <v>117226.1</v>
      </c>
      <c r="E30" s="177">
        <f>D30/$L$30</f>
        <v>2.9526551696092737E-2</v>
      </c>
      <c r="F30" s="236">
        <v>647776.4</v>
      </c>
      <c r="G30" s="177">
        <f>F30/$L$30</f>
        <v>0.1631599393147844</v>
      </c>
      <c r="H30" s="236">
        <v>1475744.3</v>
      </c>
      <c r="I30" s="177">
        <f>H30/$L$30</f>
        <v>0.37170596278613882</v>
      </c>
      <c r="J30" s="236">
        <v>1594507.8</v>
      </c>
      <c r="K30" s="177">
        <f>J30/$L$30</f>
        <v>0.40161975009424605</v>
      </c>
      <c r="L30" s="237">
        <v>3970192.7</v>
      </c>
    </row>
    <row r="31" spans="1:14">
      <c r="A31" s="221" t="s">
        <v>22</v>
      </c>
      <c r="B31" s="222">
        <v>48826.16</v>
      </c>
      <c r="C31" s="160">
        <f>B31/$L$31</f>
        <v>3.5633901649848768E-2</v>
      </c>
      <c r="D31" s="222">
        <v>56395.209000000003</v>
      </c>
      <c r="E31" s="160">
        <f>D31/$L$31</f>
        <v>4.115788198434335E-2</v>
      </c>
      <c r="F31" s="222">
        <v>233830.3</v>
      </c>
      <c r="G31" s="160">
        <f>F31/$L$31</f>
        <v>0.17065208308322077</v>
      </c>
      <c r="H31" s="222">
        <v>436583.2</v>
      </c>
      <c r="I31" s="160">
        <f>H31/$L$31</f>
        <v>0.31862351679460876</v>
      </c>
      <c r="J31" s="222">
        <v>594581.6</v>
      </c>
      <c r="K31" s="160">
        <f>J31/$L$31</f>
        <v>0.43393259386381638</v>
      </c>
      <c r="L31" s="223">
        <v>1370216.5</v>
      </c>
    </row>
    <row r="32" spans="1:14">
      <c r="A32" s="224" t="s">
        <v>23</v>
      </c>
      <c r="B32" s="225">
        <v>45480.18</v>
      </c>
      <c r="C32" s="164">
        <f>B32/$L$32</f>
        <v>2.2373206331946525E-2</v>
      </c>
      <c r="D32" s="225">
        <v>73936.27</v>
      </c>
      <c r="E32" s="164">
        <f>D32/$L$32</f>
        <v>3.6371699147288071E-2</v>
      </c>
      <c r="F32" s="225">
        <v>383175.1</v>
      </c>
      <c r="G32" s="164">
        <f>F32/$L$32</f>
        <v>0.18849651812205323</v>
      </c>
      <c r="H32" s="225">
        <v>734367.1</v>
      </c>
      <c r="I32" s="164">
        <f>H32/$L$32</f>
        <v>0.36125949043502481</v>
      </c>
      <c r="J32" s="225">
        <v>795838.12</v>
      </c>
      <c r="K32" s="164">
        <f>J32/$L$32</f>
        <v>0.39149912039900497</v>
      </c>
      <c r="L32" s="226">
        <v>2032796.7</v>
      </c>
    </row>
    <row r="33" spans="1:12">
      <c r="A33" s="214" t="s">
        <v>30</v>
      </c>
    </row>
    <row r="35" spans="1:12">
      <c r="A35" s="495" t="s">
        <v>24</v>
      </c>
      <c r="B35" s="490" t="s">
        <v>75</v>
      </c>
      <c r="C35" s="491"/>
      <c r="D35" s="490">
        <v>2</v>
      </c>
      <c r="E35" s="491"/>
      <c r="F35" s="490">
        <v>3</v>
      </c>
      <c r="G35" s="491"/>
      <c r="H35" s="490">
        <v>4</v>
      </c>
      <c r="I35" s="491"/>
      <c r="J35" s="490" t="s">
        <v>76</v>
      </c>
      <c r="K35" s="491"/>
      <c r="L35" s="494" t="s">
        <v>11</v>
      </c>
    </row>
    <row r="36" spans="1:12">
      <c r="A36" s="495"/>
      <c r="B36" s="216" t="s">
        <v>29</v>
      </c>
      <c r="C36" s="217" t="s">
        <v>12</v>
      </c>
      <c r="D36" s="216" t="s">
        <v>29</v>
      </c>
      <c r="E36" s="217" t="s">
        <v>12</v>
      </c>
      <c r="F36" s="216" t="s">
        <v>29</v>
      </c>
      <c r="G36" s="217" t="s">
        <v>12</v>
      </c>
      <c r="H36" s="216" t="s">
        <v>29</v>
      </c>
      <c r="I36" s="217" t="s">
        <v>12</v>
      </c>
      <c r="J36" s="216" t="s">
        <v>29</v>
      </c>
      <c r="K36" s="217" t="s">
        <v>12</v>
      </c>
      <c r="L36" s="494"/>
    </row>
    <row r="37" spans="1:12" ht="16">
      <c r="A37" s="229" t="s">
        <v>25</v>
      </c>
      <c r="B37" s="230">
        <v>49766.12</v>
      </c>
      <c r="C37" s="172">
        <f>B37/$L$37</f>
        <v>3.9098724945933569E-2</v>
      </c>
      <c r="D37" s="230">
        <v>56024.93</v>
      </c>
      <c r="E37" s="172">
        <f>D37/$L$37</f>
        <v>4.4015955597607008E-2</v>
      </c>
      <c r="F37" s="230">
        <v>204552.9</v>
      </c>
      <c r="G37" s="172">
        <f>F37/$L$37</f>
        <v>0.16070687395346581</v>
      </c>
      <c r="H37" s="230">
        <v>486524.6</v>
      </c>
      <c r="I37" s="172">
        <f>H37/$L$37</f>
        <v>0.38223778576329337</v>
      </c>
      <c r="J37" s="230">
        <v>475963.8</v>
      </c>
      <c r="K37" s="172">
        <f>J37/$L$37</f>
        <v>0.37394069902217281</v>
      </c>
      <c r="L37" s="232">
        <v>1272832.3</v>
      </c>
    </row>
    <row r="38" spans="1:12">
      <c r="A38" s="221" t="s">
        <v>26</v>
      </c>
      <c r="B38" s="222">
        <v>74611.69</v>
      </c>
      <c r="C38" s="160">
        <f>B38/$L$38</f>
        <v>2.921732510149961E-2</v>
      </c>
      <c r="D38" s="222">
        <v>75691.56</v>
      </c>
      <c r="E38" s="160">
        <f>D38/$L$38</f>
        <v>2.9640193325733057E-2</v>
      </c>
      <c r="F38" s="222">
        <v>366548</v>
      </c>
      <c r="G38" s="160">
        <f>F38/$L$38</f>
        <v>0.14353718675055449</v>
      </c>
      <c r="H38" s="222">
        <v>935513</v>
      </c>
      <c r="I38" s="160">
        <f>H38/$L$38</f>
        <v>0.36633920847630186</v>
      </c>
      <c r="J38" s="222">
        <v>1101315.3999999999</v>
      </c>
      <c r="K38" s="160">
        <f>J38/$L$38</f>
        <v>0.43126606676632151</v>
      </c>
      <c r="L38" s="223">
        <v>2553679.7000000002</v>
      </c>
    </row>
    <row r="39" spans="1:12">
      <c r="A39" s="235" t="s">
        <v>27</v>
      </c>
      <c r="B39" s="236">
        <v>91767.952999999994</v>
      </c>
      <c r="C39" s="177">
        <f>B39/$L$39</f>
        <v>3.2884110077256987E-2</v>
      </c>
      <c r="D39" s="236">
        <v>75624.672999999995</v>
      </c>
      <c r="E39" s="177">
        <f>D39/$L$39</f>
        <v>2.7099330323828455E-2</v>
      </c>
      <c r="F39" s="236">
        <v>508517.3</v>
      </c>
      <c r="G39" s="177">
        <f>F39/$L$39</f>
        <v>0.1822219884254094</v>
      </c>
      <c r="H39" s="236">
        <v>984489</v>
      </c>
      <c r="I39" s="177">
        <f>H39/$L$39</f>
        <v>0.35278159300173839</v>
      </c>
      <c r="J39" s="236">
        <v>1130248.3999999999</v>
      </c>
      <c r="K39" s="177">
        <f>J39/$L$39</f>
        <v>0.40501298748860165</v>
      </c>
      <c r="L39" s="237">
        <v>2790647.3</v>
      </c>
    </row>
    <row r="40" spans="1:12">
      <c r="A40" s="238" t="s">
        <v>28</v>
      </c>
      <c r="B40" s="239">
        <v>210459.5</v>
      </c>
      <c r="C40" s="181">
        <f>B40/$L$40</f>
        <v>3.8627845229019381E-2</v>
      </c>
      <c r="D40" s="239">
        <v>190142</v>
      </c>
      <c r="E40" s="181">
        <f>D40/$L$40</f>
        <v>3.4898760795004279E-2</v>
      </c>
      <c r="F40" s="239">
        <v>846051.9</v>
      </c>
      <c r="G40" s="181">
        <f>F40/$L$40</f>
        <v>0.15528480229648831</v>
      </c>
      <c r="H40" s="239">
        <v>1982060.7</v>
      </c>
      <c r="I40" s="181">
        <f>H40/$L$40</f>
        <v>0.36378844363937862</v>
      </c>
      <c r="J40" s="239">
        <v>2219674.2999999998</v>
      </c>
      <c r="K40" s="181">
        <f>J40/$L$40</f>
        <v>0.40740016639416099</v>
      </c>
      <c r="L40" s="240">
        <v>5448388.2999999998</v>
      </c>
    </row>
    <row r="41" spans="1:12">
      <c r="A41" s="214" t="s">
        <v>30</v>
      </c>
    </row>
    <row r="43" spans="1:12">
      <c r="A43" s="459" t="s">
        <v>241</v>
      </c>
      <c r="B43" s="461" t="s">
        <v>75</v>
      </c>
      <c r="C43" s="462"/>
      <c r="D43" s="461">
        <v>2</v>
      </c>
      <c r="E43" s="462"/>
      <c r="F43" s="461">
        <v>3</v>
      </c>
      <c r="G43" s="462"/>
      <c r="H43" s="461">
        <v>4</v>
      </c>
      <c r="I43" s="462"/>
      <c r="J43" s="461" t="s">
        <v>76</v>
      </c>
      <c r="K43" s="462"/>
      <c r="L43" s="463" t="s">
        <v>11</v>
      </c>
    </row>
    <row r="44" spans="1:12">
      <c r="A44" s="460"/>
      <c r="B44" s="183" t="s">
        <v>29</v>
      </c>
      <c r="C44" s="184" t="s">
        <v>12</v>
      </c>
      <c r="D44" s="183" t="s">
        <v>29</v>
      </c>
      <c r="E44" s="184" t="s">
        <v>12</v>
      </c>
      <c r="F44" s="183" t="s">
        <v>29</v>
      </c>
      <c r="G44" s="184" t="s">
        <v>12</v>
      </c>
      <c r="H44" s="183" t="s">
        <v>29</v>
      </c>
      <c r="I44" s="184" t="s">
        <v>12</v>
      </c>
      <c r="J44" s="183" t="s">
        <v>29</v>
      </c>
      <c r="K44" s="184" t="s">
        <v>12</v>
      </c>
      <c r="L44" s="463"/>
    </row>
    <row r="45" spans="1:12">
      <c r="A45" s="185" t="s">
        <v>242</v>
      </c>
      <c r="B45" s="186">
        <v>316044</v>
      </c>
      <c r="C45" s="177">
        <f>B45/$L$45</f>
        <v>3.3270033274770433E-2</v>
      </c>
      <c r="D45" s="186">
        <v>322685.84000000003</v>
      </c>
      <c r="E45" s="177">
        <f>D45/$L$45</f>
        <v>3.3969221482126694E-2</v>
      </c>
      <c r="F45" s="186">
        <v>1508571.1</v>
      </c>
      <c r="G45" s="177">
        <f>F45/$L$45</f>
        <v>0.1588076682182134</v>
      </c>
      <c r="H45" s="186">
        <v>3435092.2</v>
      </c>
      <c r="I45" s="177">
        <f>H45/$L$45</f>
        <v>0.36161304057632604</v>
      </c>
      <c r="J45" s="186">
        <v>3916966.2</v>
      </c>
      <c r="K45" s="177">
        <f>J45/$L$45</f>
        <v>0.41234004065937374</v>
      </c>
      <c r="L45" s="187">
        <v>9499359.3000000007</v>
      </c>
    </row>
    <row r="46" spans="1:12">
      <c r="A46" s="188" t="s">
        <v>243</v>
      </c>
      <c r="B46" s="189">
        <v>110561.3</v>
      </c>
      <c r="C46" s="181">
        <f>B46/$L$46</f>
        <v>4.3083859314460314E-2</v>
      </c>
      <c r="D46" s="189">
        <v>74797.36</v>
      </c>
      <c r="E46" s="181">
        <f>D46/$L$46</f>
        <v>2.9147259803683941E-2</v>
      </c>
      <c r="F46" s="189">
        <v>417099</v>
      </c>
      <c r="G46" s="181">
        <f>F46/$L$46</f>
        <v>0.16253639054716326</v>
      </c>
      <c r="H46" s="189">
        <v>953495.1</v>
      </c>
      <c r="I46" s="181">
        <f>H46/$L$46</f>
        <v>0.37156083317966832</v>
      </c>
      <c r="J46" s="189">
        <v>1010235.7</v>
      </c>
      <c r="K46" s="181">
        <f>J46/$L$46</f>
        <v>0.39367168053600426</v>
      </c>
      <c r="L46" s="190">
        <v>2566188.4</v>
      </c>
    </row>
    <row r="47" spans="1:12">
      <c r="A47" s="194" t="s">
        <v>30</v>
      </c>
    </row>
    <row r="50" spans="1:12">
      <c r="A50" s="464" t="s">
        <v>239</v>
      </c>
      <c r="B50" s="461" t="s">
        <v>75</v>
      </c>
      <c r="C50" s="462"/>
      <c r="D50" s="461">
        <v>2</v>
      </c>
      <c r="E50" s="462"/>
      <c r="F50" s="461">
        <v>3</v>
      </c>
      <c r="G50" s="462"/>
      <c r="H50" s="461">
        <v>4</v>
      </c>
      <c r="I50" s="462"/>
      <c r="J50" s="461" t="s">
        <v>76</v>
      </c>
      <c r="K50" s="462"/>
      <c r="L50" s="463" t="s">
        <v>11</v>
      </c>
    </row>
    <row r="51" spans="1:12">
      <c r="A51" s="465"/>
      <c r="B51" s="183" t="s">
        <v>29</v>
      </c>
      <c r="C51" s="184" t="s">
        <v>12</v>
      </c>
      <c r="D51" s="183" t="s">
        <v>29</v>
      </c>
      <c r="E51" s="184" t="s">
        <v>12</v>
      </c>
      <c r="F51" s="183" t="s">
        <v>29</v>
      </c>
      <c r="G51" s="184" t="s">
        <v>12</v>
      </c>
      <c r="H51" s="183" t="s">
        <v>29</v>
      </c>
      <c r="I51" s="184" t="s">
        <v>12</v>
      </c>
      <c r="J51" s="183" t="s">
        <v>29</v>
      </c>
      <c r="K51" s="184" t="s">
        <v>12</v>
      </c>
      <c r="L51" s="463"/>
    </row>
    <row r="52" spans="1:12">
      <c r="A52" s="185" t="s">
        <v>211</v>
      </c>
      <c r="B52" s="186">
        <v>5243.152</v>
      </c>
      <c r="C52" s="177">
        <f t="shared" ref="C52:C75" si="0">B52/L52</f>
        <v>3.4597896076027382E-2</v>
      </c>
      <c r="D52" s="186">
        <v>4929.317</v>
      </c>
      <c r="E52" s="177">
        <f t="shared" ref="E52:E75" si="1">D52/L52</f>
        <v>3.252699851001746E-2</v>
      </c>
      <c r="F52" s="186">
        <v>22600.54</v>
      </c>
      <c r="G52" s="177">
        <f t="shared" ref="G52:G75" si="2">F52/L52</f>
        <v>0.14913379092997875</v>
      </c>
      <c r="H52" s="186">
        <v>38874.911999999997</v>
      </c>
      <c r="I52" s="177">
        <f t="shared" ref="I52:I75" si="3">H52/L52</f>
        <v>0.25652320690697306</v>
      </c>
      <c r="J52" s="186">
        <v>79897.48</v>
      </c>
      <c r="K52" s="177">
        <f t="shared" ref="K52:K75" si="4">J52/L52</f>
        <v>0.52721811417568598</v>
      </c>
      <c r="L52" s="187">
        <v>151545.4</v>
      </c>
    </row>
    <row r="53" spans="1:12">
      <c r="A53" s="191" t="s">
        <v>230</v>
      </c>
      <c r="B53" s="192">
        <v>22376.97</v>
      </c>
      <c r="C53" s="160">
        <f t="shared" si="0"/>
        <v>3.0154365981269422E-2</v>
      </c>
      <c r="D53" s="192">
        <v>37377.620000000003</v>
      </c>
      <c r="E53" s="160">
        <f t="shared" si="1"/>
        <v>5.0368679628600997E-2</v>
      </c>
      <c r="F53" s="192">
        <v>81037.09</v>
      </c>
      <c r="G53" s="160">
        <f t="shared" si="2"/>
        <v>0.10920254484485917</v>
      </c>
      <c r="H53" s="192">
        <v>281740.90000000002</v>
      </c>
      <c r="I53" s="160">
        <f t="shared" si="3"/>
        <v>0.37966347590814264</v>
      </c>
      <c r="J53" s="192">
        <v>319548</v>
      </c>
      <c r="K53" s="160">
        <f t="shared" si="4"/>
        <v>0.43061090668587754</v>
      </c>
      <c r="L53" s="193">
        <v>742080.6</v>
      </c>
    </row>
    <row r="54" spans="1:12">
      <c r="A54" s="185" t="s">
        <v>284</v>
      </c>
      <c r="B54" s="186">
        <v>113316.2</v>
      </c>
      <c r="C54" s="177">
        <f t="shared" si="0"/>
        <v>2.6901704730737476E-2</v>
      </c>
      <c r="D54" s="186">
        <v>130808</v>
      </c>
      <c r="E54" s="177">
        <f t="shared" si="1"/>
        <v>3.1054325792943177E-2</v>
      </c>
      <c r="F54" s="186">
        <v>602816.1</v>
      </c>
      <c r="G54" s="177">
        <f t="shared" si="2"/>
        <v>0.1431108767249053</v>
      </c>
      <c r="H54" s="186">
        <v>1464661.5</v>
      </c>
      <c r="I54" s="177">
        <f t="shared" si="3"/>
        <v>0.34771631243793072</v>
      </c>
      <c r="J54" s="186">
        <v>1900629.4</v>
      </c>
      <c r="K54" s="177">
        <f t="shared" si="4"/>
        <v>0.45121678031348322</v>
      </c>
      <c r="L54" s="187">
        <v>4212231.2</v>
      </c>
    </row>
    <row r="55" spans="1:12">
      <c r="A55" s="191" t="s">
        <v>231</v>
      </c>
      <c r="B55" s="192">
        <v>6908.61</v>
      </c>
      <c r="C55" s="160">
        <f t="shared" si="0"/>
        <v>1.3258531979449938E-2</v>
      </c>
      <c r="D55" s="192">
        <v>12805.99</v>
      </c>
      <c r="E55" s="160">
        <f t="shared" si="1"/>
        <v>2.4576380479360699E-2</v>
      </c>
      <c r="F55" s="192">
        <v>50452.877</v>
      </c>
      <c r="G55" s="160">
        <f t="shared" si="2"/>
        <v>9.682571214177009E-2</v>
      </c>
      <c r="H55" s="192">
        <v>171643.82</v>
      </c>
      <c r="I55" s="160">
        <f t="shared" si="3"/>
        <v>0.32940708428250387</v>
      </c>
      <c r="J55" s="192">
        <v>279257.7</v>
      </c>
      <c r="K55" s="160">
        <f t="shared" si="4"/>
        <v>0.53593228535952053</v>
      </c>
      <c r="L55" s="193">
        <v>521069</v>
      </c>
    </row>
    <row r="56" spans="1:12">
      <c r="A56" s="185" t="s">
        <v>232</v>
      </c>
      <c r="B56" s="186">
        <v>102718.5</v>
      </c>
      <c r="C56" s="177">
        <f t="shared" si="0"/>
        <v>8.1354454225373032E-2</v>
      </c>
      <c r="D56" s="186">
        <v>61508.014999999999</v>
      </c>
      <c r="E56" s="177">
        <f t="shared" si="1"/>
        <v>4.8715187534972351E-2</v>
      </c>
      <c r="F56" s="186">
        <v>246668.6</v>
      </c>
      <c r="G56" s="177">
        <f t="shared" si="2"/>
        <v>0.19536489850939071</v>
      </c>
      <c r="H56" s="186">
        <v>408041.9</v>
      </c>
      <c r="I56" s="177">
        <f t="shared" si="3"/>
        <v>0.32317475504007787</v>
      </c>
      <c r="J56" s="186">
        <v>443667.5</v>
      </c>
      <c r="K56" s="177">
        <f t="shared" si="4"/>
        <v>0.35139071657039078</v>
      </c>
      <c r="L56" s="187">
        <v>1262604.5</v>
      </c>
    </row>
    <row r="57" spans="1:12">
      <c r="A57" s="191" t="s">
        <v>213</v>
      </c>
      <c r="B57" s="192">
        <v>8998.8729999999996</v>
      </c>
      <c r="C57" s="160">
        <f t="shared" si="0"/>
        <v>2.1427413523010329E-2</v>
      </c>
      <c r="D57" s="192">
        <v>33704.133000000002</v>
      </c>
      <c r="E57" s="160">
        <f t="shared" si="1"/>
        <v>8.0253649009774747E-2</v>
      </c>
      <c r="F57" s="192">
        <v>85390.01</v>
      </c>
      <c r="G57" s="160">
        <f t="shared" si="2"/>
        <v>0.20332402235301988</v>
      </c>
      <c r="H57" s="192">
        <v>125624.9</v>
      </c>
      <c r="I57" s="160">
        <f t="shared" si="3"/>
        <v>0.29912819984089345</v>
      </c>
      <c r="J57" s="192">
        <v>166252.29999999999</v>
      </c>
      <c r="K57" s="160">
        <f t="shared" si="4"/>
        <v>0.39586699148344129</v>
      </c>
      <c r="L57" s="193">
        <v>419970.1</v>
      </c>
    </row>
    <row r="58" spans="1:12">
      <c r="A58" s="185" t="s">
        <v>285</v>
      </c>
      <c r="B58" s="186">
        <v>14292.52</v>
      </c>
      <c r="C58" s="177">
        <f t="shared" si="0"/>
        <v>3.7483454720023839E-2</v>
      </c>
      <c r="D58" s="186">
        <v>2134.64</v>
      </c>
      <c r="E58" s="177">
        <f t="shared" si="1"/>
        <v>5.5982906991595381E-3</v>
      </c>
      <c r="F58" s="186">
        <v>78571.94</v>
      </c>
      <c r="G58" s="177">
        <f t="shared" si="2"/>
        <v>0.20606217484771264</v>
      </c>
      <c r="H58" s="186">
        <v>95712.94</v>
      </c>
      <c r="I58" s="177">
        <f t="shared" si="3"/>
        <v>0.25101603164524927</v>
      </c>
      <c r="J58" s="186">
        <v>190590.07999999999</v>
      </c>
      <c r="K58" s="177">
        <f t="shared" si="4"/>
        <v>0.49984010053970329</v>
      </c>
      <c r="L58" s="187">
        <v>381302.1</v>
      </c>
    </row>
    <row r="59" spans="1:12">
      <c r="A59" s="191" t="s">
        <v>214</v>
      </c>
      <c r="B59" s="192">
        <v>3800.1390000000001</v>
      </c>
      <c r="C59" s="160">
        <f t="shared" si="0"/>
        <v>4.5990295192435117E-2</v>
      </c>
      <c r="D59" s="192">
        <v>2007.1489999999999</v>
      </c>
      <c r="E59" s="160">
        <f t="shared" si="1"/>
        <v>2.4291052249720588E-2</v>
      </c>
      <c r="F59" s="192">
        <v>23962.17</v>
      </c>
      <c r="G59" s="160">
        <f t="shared" si="2"/>
        <v>0.28999656900742654</v>
      </c>
      <c r="H59" s="192">
        <v>48896.800000000003</v>
      </c>
      <c r="I59" s="160">
        <f t="shared" si="3"/>
        <v>0.59176210816642805</v>
      </c>
      <c r="J59" s="192">
        <v>3962.8850000000002</v>
      </c>
      <c r="K59" s="160">
        <f t="shared" si="4"/>
        <v>4.7959890668123784E-2</v>
      </c>
      <c r="L59" s="193">
        <v>82629.149999999994</v>
      </c>
    </row>
    <row r="60" spans="1:12">
      <c r="A60" s="185" t="s">
        <v>229</v>
      </c>
      <c r="B60" s="186">
        <v>19910.759999999998</v>
      </c>
      <c r="C60" s="177">
        <f t="shared" si="0"/>
        <v>7.3220813187039491E-2</v>
      </c>
      <c r="D60" s="186">
        <v>5749.6040000000003</v>
      </c>
      <c r="E60" s="177">
        <f t="shared" si="1"/>
        <v>2.1143878002821342E-2</v>
      </c>
      <c r="F60" s="186">
        <v>96764.728000000003</v>
      </c>
      <c r="G60" s="177">
        <f t="shared" si="2"/>
        <v>0.35584739467417065</v>
      </c>
      <c r="H60" s="186">
        <v>63344.77</v>
      </c>
      <c r="I60" s="177">
        <f t="shared" si="3"/>
        <v>0.23294718888410004</v>
      </c>
      <c r="J60" s="186">
        <v>86157.75</v>
      </c>
      <c r="K60" s="177">
        <f t="shared" si="4"/>
        <v>0.31684076938126182</v>
      </c>
      <c r="L60" s="187">
        <v>271927.59999999998</v>
      </c>
    </row>
    <row r="61" spans="1:12">
      <c r="A61" s="191" t="s">
        <v>234</v>
      </c>
      <c r="B61" s="192">
        <v>5467.8620000000001</v>
      </c>
      <c r="C61" s="160">
        <f t="shared" si="0"/>
        <v>2.5583884553316467E-2</v>
      </c>
      <c r="D61" s="192">
        <v>3961.1</v>
      </c>
      <c r="E61" s="160">
        <f t="shared" si="1"/>
        <v>1.8533811772159185E-2</v>
      </c>
      <c r="F61" s="192">
        <v>26054</v>
      </c>
      <c r="G61" s="160">
        <f t="shared" si="2"/>
        <v>0.12190551410260669</v>
      </c>
      <c r="H61" s="192">
        <v>56504.75</v>
      </c>
      <c r="I61" s="160">
        <f t="shared" si="3"/>
        <v>0.26438322706644912</v>
      </c>
      <c r="J61" s="192">
        <v>121735.2</v>
      </c>
      <c r="K61" s="160">
        <f t="shared" si="4"/>
        <v>0.56959361865293801</v>
      </c>
      <c r="L61" s="193">
        <v>213722.9</v>
      </c>
    </row>
    <row r="62" spans="1:12">
      <c r="A62" s="185" t="s">
        <v>286</v>
      </c>
      <c r="B62" s="186">
        <v>33098.959999999999</v>
      </c>
      <c r="C62" s="177">
        <f t="shared" si="0"/>
        <v>1.7454994494911998E-2</v>
      </c>
      <c r="D62" s="186">
        <v>78998.38</v>
      </c>
      <c r="E62" s="177">
        <f t="shared" si="1"/>
        <v>4.1660411324312495E-2</v>
      </c>
      <c r="F62" s="186">
        <v>265016.8</v>
      </c>
      <c r="G62" s="177">
        <f t="shared" si="2"/>
        <v>0.1397586747456474</v>
      </c>
      <c r="H62" s="186">
        <v>598142.69999999995</v>
      </c>
      <c r="I62" s="177">
        <f t="shared" si="3"/>
        <v>0.31543521414787046</v>
      </c>
      <c r="J62" s="186">
        <v>920988.96</v>
      </c>
      <c r="K62" s="177">
        <f t="shared" si="4"/>
        <v>0.48569070528725755</v>
      </c>
      <c r="L62" s="187">
        <v>1896245.8</v>
      </c>
    </row>
    <row r="63" spans="1:12">
      <c r="A63" s="191" t="s">
        <v>216</v>
      </c>
      <c r="B63" s="192">
        <v>7158.9170000000004</v>
      </c>
      <c r="C63" s="160">
        <f t="shared" si="0"/>
        <v>4.6580330366966682E-2</v>
      </c>
      <c r="D63" s="192">
        <v>3357.8989999999999</v>
      </c>
      <c r="E63" s="160">
        <f t="shared" si="1"/>
        <v>2.184856239552813E-2</v>
      </c>
      <c r="F63" s="192">
        <v>20678.95</v>
      </c>
      <c r="G63" s="160">
        <f t="shared" si="2"/>
        <v>0.13455000562822361</v>
      </c>
      <c r="H63" s="192">
        <v>49891.59</v>
      </c>
      <c r="I63" s="160">
        <f t="shared" si="3"/>
        <v>0.32462546286445998</v>
      </c>
      <c r="J63" s="192">
        <v>72602.34</v>
      </c>
      <c r="K63" s="160">
        <f t="shared" si="4"/>
        <v>0.4723956127183539</v>
      </c>
      <c r="L63" s="193">
        <v>153689.70000000001</v>
      </c>
    </row>
    <row r="64" spans="1:12">
      <c r="A64" s="185" t="s">
        <v>217</v>
      </c>
      <c r="B64" s="186">
        <v>3156.6080000000002</v>
      </c>
      <c r="C64" s="177">
        <f t="shared" si="0"/>
        <v>1.9675270965928325E-2</v>
      </c>
      <c r="D64" s="186">
        <v>6070.3389999999999</v>
      </c>
      <c r="E64" s="177">
        <f t="shared" si="1"/>
        <v>3.7836679334286159E-2</v>
      </c>
      <c r="F64" s="186">
        <v>28342.97</v>
      </c>
      <c r="G64" s="177">
        <f t="shared" si="2"/>
        <v>0.17666292891900973</v>
      </c>
      <c r="H64" s="186">
        <v>54621.83</v>
      </c>
      <c r="I64" s="177">
        <f t="shared" si="3"/>
        <v>0.34046017304171838</v>
      </c>
      <c r="J64" s="186">
        <v>68243.56</v>
      </c>
      <c r="K64" s="177">
        <f t="shared" si="4"/>
        <v>0.42536499137035305</v>
      </c>
      <c r="L64" s="187">
        <v>160435.29999999999</v>
      </c>
    </row>
    <row r="65" spans="1:12">
      <c r="A65" s="191" t="s">
        <v>218</v>
      </c>
      <c r="B65" s="192">
        <v>4436.6499999999996</v>
      </c>
      <c r="C65" s="160">
        <f t="shared" si="0"/>
        <v>2.402612593780766E-2</v>
      </c>
      <c r="D65" s="192">
        <v>10294.469999999999</v>
      </c>
      <c r="E65" s="160">
        <f t="shared" si="1"/>
        <v>5.5748421147258143E-2</v>
      </c>
      <c r="F65" s="192">
        <v>21098.25</v>
      </c>
      <c r="G65" s="160">
        <f t="shared" si="2"/>
        <v>0.11425494721633452</v>
      </c>
      <c r="H65" s="192">
        <v>83129.600000000006</v>
      </c>
      <c r="I65" s="160">
        <f t="shared" si="3"/>
        <v>0.45017800339435743</v>
      </c>
      <c r="J65" s="192">
        <v>65700.399999999994</v>
      </c>
      <c r="K65" s="160">
        <f t="shared" si="4"/>
        <v>0.35579233984297576</v>
      </c>
      <c r="L65" s="193">
        <v>184659.4</v>
      </c>
    </row>
    <row r="66" spans="1:12">
      <c r="A66" s="185" t="s">
        <v>236</v>
      </c>
      <c r="B66" s="186">
        <v>10187.59</v>
      </c>
      <c r="C66" s="177">
        <f t="shared" si="0"/>
        <v>3.2060330478900792E-2</v>
      </c>
      <c r="D66" s="186">
        <v>7684.2740000000003</v>
      </c>
      <c r="E66" s="177">
        <f t="shared" si="1"/>
        <v>2.4182398774432907E-2</v>
      </c>
      <c r="F66" s="186">
        <v>48361.1</v>
      </c>
      <c r="G66" s="177">
        <f t="shared" si="2"/>
        <v>0.15219230930211847</v>
      </c>
      <c r="H66" s="186">
        <v>92544.34</v>
      </c>
      <c r="I66" s="177">
        <f t="shared" si="3"/>
        <v>0.29123689943860692</v>
      </c>
      <c r="J66" s="186">
        <v>158985.79999999999</v>
      </c>
      <c r="K66" s="177">
        <f t="shared" si="4"/>
        <v>0.50032807459393491</v>
      </c>
      <c r="L66" s="187">
        <v>317763.09999999998</v>
      </c>
    </row>
    <row r="67" spans="1:12">
      <c r="A67" s="191" t="s">
        <v>209</v>
      </c>
      <c r="B67" s="192">
        <v>4775.24</v>
      </c>
      <c r="C67" s="160">
        <f t="shared" si="0"/>
        <v>3.8235870394040278E-2</v>
      </c>
      <c r="D67" s="192">
        <v>5134.8009000000002</v>
      </c>
      <c r="E67" s="160">
        <f t="shared" si="1"/>
        <v>4.111491395439839E-2</v>
      </c>
      <c r="F67" s="192">
        <v>24165.67</v>
      </c>
      <c r="G67" s="160">
        <f t="shared" si="2"/>
        <v>0.19349717000719277</v>
      </c>
      <c r="H67" s="192">
        <v>47643.02</v>
      </c>
      <c r="I67" s="160">
        <f t="shared" si="3"/>
        <v>0.38148288628438964</v>
      </c>
      <c r="J67" s="192">
        <v>43170.28</v>
      </c>
      <c r="K67" s="160">
        <f t="shared" si="4"/>
        <v>0.34566916656637764</v>
      </c>
      <c r="L67" s="193">
        <v>124889.01</v>
      </c>
    </row>
    <row r="68" spans="1:12">
      <c r="A68" s="185" t="s">
        <v>210</v>
      </c>
      <c r="B68" s="186">
        <v>1723.7449999999999</v>
      </c>
      <c r="C68" s="177">
        <f t="shared" si="0"/>
        <v>4.067375998648412E-2</v>
      </c>
      <c r="D68" s="186">
        <v>2382.02</v>
      </c>
      <c r="E68" s="177">
        <f t="shared" si="1"/>
        <v>5.6206521128708081E-2</v>
      </c>
      <c r="F68" s="186">
        <v>13434.26</v>
      </c>
      <c r="G68" s="177">
        <f t="shared" si="2"/>
        <v>0.31699692636441246</v>
      </c>
      <c r="H68" s="186">
        <v>14338.86</v>
      </c>
      <c r="I68" s="177">
        <f t="shared" si="3"/>
        <v>0.33834201121383833</v>
      </c>
      <c r="J68" s="186">
        <v>10500.89</v>
      </c>
      <c r="K68" s="177">
        <f t="shared" si="4"/>
        <v>0.24778066332576526</v>
      </c>
      <c r="L68" s="187">
        <v>42379.78</v>
      </c>
    </row>
    <row r="69" spans="1:12">
      <c r="A69" s="191" t="s">
        <v>219</v>
      </c>
      <c r="B69" s="192">
        <v>7019.4881999999998</v>
      </c>
      <c r="C69" s="160">
        <f t="shared" si="0"/>
        <v>6.7592828475025415E-2</v>
      </c>
      <c r="D69" s="192">
        <v>4610.4319999999998</v>
      </c>
      <c r="E69" s="160">
        <f t="shared" si="1"/>
        <v>4.439527932702677E-2</v>
      </c>
      <c r="F69" s="192">
        <v>19983.53</v>
      </c>
      <c r="G69" s="160">
        <f t="shared" si="2"/>
        <v>0.19242760684682461</v>
      </c>
      <c r="H69" s="192">
        <v>34790.58</v>
      </c>
      <c r="I69" s="160">
        <f t="shared" si="3"/>
        <v>0.33500928265491636</v>
      </c>
      <c r="J69" s="192">
        <v>37445.57</v>
      </c>
      <c r="K69" s="160">
        <f t="shared" si="4"/>
        <v>0.36057500462206882</v>
      </c>
      <c r="L69" s="193">
        <v>103849.60000000001</v>
      </c>
    </row>
    <row r="70" spans="1:12">
      <c r="A70" s="185" t="s">
        <v>238</v>
      </c>
      <c r="B70" s="186">
        <v>9618.8240000000005</v>
      </c>
      <c r="C70" s="177">
        <f t="shared" si="0"/>
        <v>4.676711253523521E-2</v>
      </c>
      <c r="D70" s="186">
        <v>10377.33</v>
      </c>
      <c r="E70" s="177">
        <f t="shared" si="1"/>
        <v>5.0454999480734071E-2</v>
      </c>
      <c r="F70" s="186">
        <v>38008.002999999997</v>
      </c>
      <c r="G70" s="177">
        <f t="shared" si="2"/>
        <v>0.18479645261630293</v>
      </c>
      <c r="H70" s="186">
        <v>86195.44</v>
      </c>
      <c r="I70" s="177">
        <f t="shared" si="3"/>
        <v>0.41908572633246172</v>
      </c>
      <c r="J70" s="186">
        <v>61475.360000000001</v>
      </c>
      <c r="K70" s="177">
        <f t="shared" si="4"/>
        <v>0.29889569444914443</v>
      </c>
      <c r="L70" s="187">
        <v>205674.96</v>
      </c>
    </row>
    <row r="71" spans="1:12">
      <c r="A71" s="191" t="s">
        <v>220</v>
      </c>
      <c r="B71" s="192">
        <v>11216.56</v>
      </c>
      <c r="C71" s="160">
        <f t="shared" si="0"/>
        <v>9.7019917672122619E-2</v>
      </c>
      <c r="D71" s="192">
        <v>7159.8919999999998</v>
      </c>
      <c r="E71" s="160">
        <f t="shared" si="1"/>
        <v>6.1930942497636469E-2</v>
      </c>
      <c r="F71" s="192">
        <v>16223.99</v>
      </c>
      <c r="G71" s="160">
        <f t="shared" si="2"/>
        <v>0.14033270219330532</v>
      </c>
      <c r="H71" s="192">
        <v>37971.51</v>
      </c>
      <c r="I71" s="160">
        <f t="shared" si="3"/>
        <v>0.32844230085571519</v>
      </c>
      <c r="J71" s="192">
        <v>43038.94</v>
      </c>
      <c r="K71" s="160">
        <f t="shared" si="4"/>
        <v>0.37227406758359294</v>
      </c>
      <c r="L71" s="193">
        <v>115610.9</v>
      </c>
    </row>
    <row r="72" spans="1:12">
      <c r="A72" s="185" t="s">
        <v>221</v>
      </c>
      <c r="B72" s="186">
        <v>1802.625</v>
      </c>
      <c r="C72" s="177">
        <f t="shared" si="0"/>
        <v>1.8511105841987424E-2</v>
      </c>
      <c r="D72" s="186">
        <v>11157.15</v>
      </c>
      <c r="E72" s="177">
        <f t="shared" si="1"/>
        <v>0.11457246212880105</v>
      </c>
      <c r="F72" s="186">
        <v>19317.02</v>
      </c>
      <c r="G72" s="177">
        <f t="shared" si="2"/>
        <v>0.19836593954471282</v>
      </c>
      <c r="H72" s="186">
        <v>24087.27</v>
      </c>
      <c r="I72" s="177">
        <f t="shared" si="3"/>
        <v>0.24735150373179582</v>
      </c>
      <c r="J72" s="186">
        <v>41016.67</v>
      </c>
      <c r="K72" s="177">
        <f t="shared" si="4"/>
        <v>0.42119904009756343</v>
      </c>
      <c r="L72" s="187">
        <v>97380.73</v>
      </c>
    </row>
    <row r="73" spans="1:12">
      <c r="A73" s="191" t="s">
        <v>222</v>
      </c>
      <c r="B73" s="192">
        <v>4779.2290000000003</v>
      </c>
      <c r="C73" s="160">
        <f t="shared" si="0"/>
        <v>2.6662291039634481E-2</v>
      </c>
      <c r="D73" s="192">
        <v>4619.683</v>
      </c>
      <c r="E73" s="160">
        <f t="shared" si="1"/>
        <v>2.5772218208596348E-2</v>
      </c>
      <c r="F73" s="192">
        <v>27782.69</v>
      </c>
      <c r="G73" s="160">
        <f t="shared" si="2"/>
        <v>0.15499365413206656</v>
      </c>
      <c r="H73" s="192">
        <v>75527.490000000005</v>
      </c>
      <c r="I73" s="160">
        <f t="shared" si="3"/>
        <v>0.42135162802893161</v>
      </c>
      <c r="J73" s="192">
        <v>66541.37</v>
      </c>
      <c r="K73" s="160">
        <f t="shared" si="4"/>
        <v>0.3712199965969411</v>
      </c>
      <c r="L73" s="193">
        <v>179250.5</v>
      </c>
    </row>
    <row r="74" spans="1:12">
      <c r="A74" s="185" t="s">
        <v>223</v>
      </c>
      <c r="B74" s="186">
        <v>14169.91</v>
      </c>
      <c r="C74" s="177">
        <f t="shared" si="0"/>
        <v>5.7980466555451485E-2</v>
      </c>
      <c r="D74" s="186">
        <v>11928.02</v>
      </c>
      <c r="E74" s="177">
        <f t="shared" si="1"/>
        <v>4.88070964941031E-2</v>
      </c>
      <c r="F74" s="186">
        <v>49608.63</v>
      </c>
      <c r="G74" s="177">
        <f t="shared" si="2"/>
        <v>0.20298869312344023</v>
      </c>
      <c r="H74" s="186">
        <v>86861.47</v>
      </c>
      <c r="I74" s="177">
        <f t="shared" si="3"/>
        <v>0.35541993959681839</v>
      </c>
      <c r="J74" s="186">
        <v>81823.05</v>
      </c>
      <c r="K74" s="177">
        <f t="shared" si="4"/>
        <v>0.33480372239414613</v>
      </c>
      <c r="L74" s="187">
        <v>244391.1</v>
      </c>
    </row>
    <row r="75" spans="1:12">
      <c r="A75" s="188" t="s">
        <v>11</v>
      </c>
      <c r="B75" s="189">
        <v>416178</v>
      </c>
      <c r="C75" s="181">
        <f t="shared" si="0"/>
        <v>3.4436706670631811E-2</v>
      </c>
      <c r="D75" s="189">
        <v>458760.3</v>
      </c>
      <c r="E75" s="181">
        <f t="shared" si="1"/>
        <v>3.7960185024751555E-2</v>
      </c>
      <c r="F75" s="189">
        <v>1906339.9</v>
      </c>
      <c r="G75" s="181">
        <f t="shared" si="2"/>
        <v>0.15774036097732599</v>
      </c>
      <c r="H75" s="189">
        <v>4040792.8</v>
      </c>
      <c r="I75" s="181">
        <f t="shared" si="3"/>
        <v>0.33435596396349876</v>
      </c>
      <c r="J75" s="189">
        <v>5263231.3</v>
      </c>
      <c r="K75" s="181">
        <f t="shared" si="4"/>
        <v>0.43550680818733367</v>
      </c>
      <c r="L75" s="190">
        <v>12085302</v>
      </c>
    </row>
    <row r="76" spans="1:12">
      <c r="A76" s="194" t="s">
        <v>30</v>
      </c>
    </row>
    <row r="77" spans="1:12" ht="16">
      <c r="A77" s="28" t="s">
        <v>287</v>
      </c>
    </row>
  </sheetData>
  <mergeCells count="44">
    <mergeCell ref="L50:L51"/>
    <mergeCell ref="A50:A51"/>
    <mergeCell ref="B50:C50"/>
    <mergeCell ref="D50:E50"/>
    <mergeCell ref="F50:G50"/>
    <mergeCell ref="H50:I50"/>
    <mergeCell ref="J50:K50"/>
    <mergeCell ref="L35:L36"/>
    <mergeCell ref="A43:A44"/>
    <mergeCell ref="B43:C43"/>
    <mergeCell ref="D43:E43"/>
    <mergeCell ref="F43:G43"/>
    <mergeCell ref="H43:I43"/>
    <mergeCell ref="J43:K43"/>
    <mergeCell ref="L43:L44"/>
    <mergeCell ref="A35:A36"/>
    <mergeCell ref="B35:C35"/>
    <mergeCell ref="D35:E35"/>
    <mergeCell ref="F35:G35"/>
    <mergeCell ref="H35:I35"/>
    <mergeCell ref="J35:K35"/>
    <mergeCell ref="L19:L20"/>
    <mergeCell ref="A26:A27"/>
    <mergeCell ref="B26:C26"/>
    <mergeCell ref="D26:E26"/>
    <mergeCell ref="F26:G26"/>
    <mergeCell ref="H26:I26"/>
    <mergeCell ref="J26:K26"/>
    <mergeCell ref="L26:L27"/>
    <mergeCell ref="A19:A20"/>
    <mergeCell ref="B19:C19"/>
    <mergeCell ref="D19:E19"/>
    <mergeCell ref="F19:G19"/>
    <mergeCell ref="H19:I19"/>
    <mergeCell ref="J19:K19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</mergeCells>
  <pageMargins left="0.75" right="0.75" top="1" bottom="1" header="0" footer="0"/>
  <pageSetup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6:L77"/>
  <sheetViews>
    <sheetView showGridLines="0" topLeftCell="A48" zoomScale="90" workbookViewId="0">
      <selection activeCell="A11" sqref="A11:A13"/>
    </sheetView>
  </sheetViews>
  <sheetFormatPr baseColWidth="10" defaultRowHeight="15"/>
  <cols>
    <col min="1" max="1" width="24" style="194" customWidth="1"/>
    <col min="2" max="2" width="19.5" style="194" customWidth="1"/>
    <col min="3" max="3" width="6.5" style="194" customWidth="1"/>
    <col min="4" max="4" width="14.1640625" style="194" customWidth="1"/>
    <col min="5" max="5" width="12.1640625" style="194" customWidth="1"/>
    <col min="6" max="6" width="12.83203125" style="194" customWidth="1"/>
    <col min="7" max="7" width="14.5" style="194" customWidth="1"/>
    <col min="8" max="8" width="13.1640625" style="194" customWidth="1"/>
    <col min="9" max="16384" width="10.83203125" style="194"/>
  </cols>
  <sheetData>
    <row r="6" spans="1:12" s="195" customFormat="1" ht="17">
      <c r="A6" s="496" t="s">
        <v>1</v>
      </c>
      <c r="B6" s="496"/>
      <c r="C6" s="496"/>
      <c r="D6" s="496"/>
      <c r="E6" s="496"/>
      <c r="F6" s="496"/>
      <c r="G6" s="496"/>
      <c r="H6" s="496"/>
      <c r="I6" s="496"/>
      <c r="J6" s="496"/>
      <c r="K6" s="496"/>
      <c r="L6" s="496"/>
    </row>
    <row r="7" spans="1:12" ht="15" customHeight="1">
      <c r="A7" s="196" t="s">
        <v>88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</row>
    <row r="8" spans="1:12" ht="15" customHeight="1">
      <c r="A8" s="196" t="s">
        <v>283</v>
      </c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</row>
    <row r="9" spans="1:12" ht="15" customHeight="1">
      <c r="A9" s="196" t="s">
        <v>3</v>
      </c>
      <c r="B9" s="196"/>
      <c r="C9" s="196"/>
      <c r="D9" s="196"/>
      <c r="E9" s="196"/>
      <c r="F9" s="196"/>
      <c r="G9" s="196"/>
      <c r="H9" s="196"/>
      <c r="I9" s="196"/>
      <c r="J9" s="196"/>
      <c r="K9" s="196"/>
      <c r="L9" s="196"/>
    </row>
    <row r="10" spans="1:12" ht="15" customHeight="1">
      <c r="A10" s="197" t="s">
        <v>276</v>
      </c>
      <c r="B10" s="197"/>
      <c r="C10" s="197"/>
      <c r="D10" s="197"/>
      <c r="E10" s="197"/>
      <c r="F10" s="197"/>
      <c r="G10" s="197"/>
      <c r="H10" s="197"/>
      <c r="I10" s="196"/>
      <c r="J10" s="196"/>
      <c r="K10" s="196"/>
      <c r="L10" s="196"/>
    </row>
    <row r="11" spans="1:12">
      <c r="A11" s="497" t="s">
        <v>13</v>
      </c>
      <c r="B11" s="500"/>
      <c r="C11" s="500"/>
      <c r="D11" s="500"/>
      <c r="E11" s="500"/>
      <c r="F11" s="500"/>
      <c r="G11" s="500"/>
      <c r="H11" s="500"/>
      <c r="I11" s="500"/>
      <c r="J11" s="500"/>
      <c r="K11" s="500"/>
      <c r="L11" s="500"/>
    </row>
    <row r="12" spans="1:12" ht="20.25" customHeight="1">
      <c r="A12" s="498"/>
      <c r="B12" s="461" t="s">
        <v>82</v>
      </c>
      <c r="C12" s="462"/>
      <c r="D12" s="461" t="s">
        <v>83</v>
      </c>
      <c r="E12" s="462"/>
      <c r="F12" s="461" t="s">
        <v>84</v>
      </c>
      <c r="G12" s="462"/>
      <c r="H12" s="461" t="s">
        <v>85</v>
      </c>
      <c r="I12" s="462"/>
      <c r="J12" s="461" t="s">
        <v>86</v>
      </c>
      <c r="K12" s="462"/>
      <c r="L12" s="501" t="s">
        <v>11</v>
      </c>
    </row>
    <row r="13" spans="1:12" ht="17.25" customHeight="1">
      <c r="A13" s="499"/>
      <c r="B13" s="183" t="s">
        <v>29</v>
      </c>
      <c r="C13" s="184" t="s">
        <v>12</v>
      </c>
      <c r="D13" s="183" t="s">
        <v>29</v>
      </c>
      <c r="E13" s="184" t="s">
        <v>12</v>
      </c>
      <c r="F13" s="183" t="s">
        <v>29</v>
      </c>
      <c r="G13" s="184" t="s">
        <v>12</v>
      </c>
      <c r="H13" s="183" t="s">
        <v>29</v>
      </c>
      <c r="I13" s="184" t="s">
        <v>12</v>
      </c>
      <c r="J13" s="183" t="s">
        <v>29</v>
      </c>
      <c r="K13" s="184" t="s">
        <v>12</v>
      </c>
      <c r="L13" s="502"/>
    </row>
    <row r="14" spans="1:12" ht="32">
      <c r="A14" s="198" t="s">
        <v>3</v>
      </c>
      <c r="B14" s="199">
        <v>166502.20000000001</v>
      </c>
      <c r="C14" s="156">
        <f>B14/$L$14</f>
        <v>1.3799804202842674E-2</v>
      </c>
      <c r="D14" s="199">
        <v>3262004.8</v>
      </c>
      <c r="E14" s="156">
        <f>D14/$L$14</f>
        <v>0.27035695353414529</v>
      </c>
      <c r="F14" s="199">
        <v>3714957</v>
      </c>
      <c r="G14" s="156">
        <f>F14/$L$14</f>
        <v>0.30789790898846864</v>
      </c>
      <c r="H14" s="199">
        <v>1125513.3</v>
      </c>
      <c r="I14" s="156">
        <f>H14/$L$14</f>
        <v>9.3283230898422526E-2</v>
      </c>
      <c r="J14" s="199">
        <v>3796570.3</v>
      </c>
      <c r="K14" s="156">
        <f>J14/$L$14</f>
        <v>0.31466206922387607</v>
      </c>
      <c r="L14" s="200">
        <v>12065548</v>
      </c>
    </row>
    <row r="15" spans="1:12">
      <c r="A15" s="191" t="s">
        <v>4</v>
      </c>
      <c r="B15" s="192">
        <v>86519.3</v>
      </c>
      <c r="C15" s="160">
        <f>B15/$L$15</f>
        <v>1.8796973532421803E-2</v>
      </c>
      <c r="D15" s="192">
        <v>1446785.1</v>
      </c>
      <c r="E15" s="160">
        <f>D15/$L$15</f>
        <v>0.31432502611327451</v>
      </c>
      <c r="F15" s="192">
        <v>1528281.2</v>
      </c>
      <c r="G15" s="160">
        <f>F15/$L$15</f>
        <v>0.33203067138196718</v>
      </c>
      <c r="H15" s="192">
        <v>445159.2</v>
      </c>
      <c r="I15" s="160">
        <f>H15/$L$15</f>
        <v>9.6714209432046533E-2</v>
      </c>
      <c r="J15" s="192">
        <v>1096086.6000000001</v>
      </c>
      <c r="K15" s="160">
        <f>J15/$L$15</f>
        <v>0.23813311954028993</v>
      </c>
      <c r="L15" s="201">
        <v>4602831.4000000004</v>
      </c>
    </row>
    <row r="16" spans="1:12">
      <c r="A16" s="202" t="s">
        <v>5</v>
      </c>
      <c r="B16" s="203">
        <v>79982.86</v>
      </c>
      <c r="C16" s="164">
        <f>B16/$L$16</f>
        <v>1.0717660538696883E-2</v>
      </c>
      <c r="D16" s="203">
        <v>1815219.7</v>
      </c>
      <c r="E16" s="164">
        <f>D16/$L$16</f>
        <v>0.24323847068928509</v>
      </c>
      <c r="F16" s="203">
        <v>2186675.9</v>
      </c>
      <c r="G16" s="164">
        <f>F16/$L$16</f>
        <v>0.29301340317599905</v>
      </c>
      <c r="H16" s="203">
        <v>680354.1</v>
      </c>
      <c r="I16" s="164">
        <f>H16/$L$16</f>
        <v>9.1167086172095277E-2</v>
      </c>
      <c r="J16" s="203">
        <v>2700483.8</v>
      </c>
      <c r="K16" s="164">
        <f>J16/$L$16</f>
        <v>0.36186338746389163</v>
      </c>
      <c r="L16" s="204">
        <v>7462716.2999999998</v>
      </c>
    </row>
    <row r="17" spans="1:12">
      <c r="A17" s="194" t="s">
        <v>30</v>
      </c>
      <c r="B17" s="205"/>
      <c r="C17" s="205"/>
      <c r="D17" s="205"/>
      <c r="E17" s="205"/>
      <c r="F17" s="206"/>
      <c r="G17" s="206"/>
      <c r="H17" s="206"/>
    </row>
    <row r="18" spans="1:12">
      <c r="B18" s="205"/>
      <c r="C18" s="205"/>
      <c r="D18" s="205"/>
      <c r="E18" s="205"/>
      <c r="F18" s="206"/>
      <c r="G18" s="206"/>
      <c r="H18" s="206"/>
    </row>
    <row r="19" spans="1:12">
      <c r="A19" s="503" t="s">
        <v>14</v>
      </c>
      <c r="B19" s="461" t="s">
        <v>82</v>
      </c>
      <c r="C19" s="462"/>
      <c r="D19" s="461" t="s">
        <v>83</v>
      </c>
      <c r="E19" s="462"/>
      <c r="F19" s="461" t="s">
        <v>84</v>
      </c>
      <c r="G19" s="462"/>
      <c r="H19" s="461" t="s">
        <v>85</v>
      </c>
      <c r="I19" s="462"/>
      <c r="J19" s="461" t="s">
        <v>86</v>
      </c>
      <c r="K19" s="462"/>
      <c r="L19" s="463" t="s">
        <v>11</v>
      </c>
    </row>
    <row r="20" spans="1:12">
      <c r="A20" s="503"/>
      <c r="B20" s="183" t="s">
        <v>29</v>
      </c>
      <c r="C20" s="184" t="s">
        <v>12</v>
      </c>
      <c r="D20" s="183" t="s">
        <v>29</v>
      </c>
      <c r="E20" s="184" t="s">
        <v>12</v>
      </c>
      <c r="F20" s="183" t="s">
        <v>29</v>
      </c>
      <c r="G20" s="184" t="s">
        <v>12</v>
      </c>
      <c r="H20" s="183" t="s">
        <v>29</v>
      </c>
      <c r="I20" s="184" t="s">
        <v>12</v>
      </c>
      <c r="J20" s="183" t="s">
        <v>29</v>
      </c>
      <c r="K20" s="184" t="s">
        <v>12</v>
      </c>
      <c r="L20" s="463"/>
    </row>
    <row r="21" spans="1:12" ht="16">
      <c r="A21" s="207" t="s">
        <v>15</v>
      </c>
      <c r="B21" s="208">
        <v>7419.9660000000003</v>
      </c>
      <c r="C21" s="172">
        <f>B21/$L$21</f>
        <v>1.3260580901888051E-2</v>
      </c>
      <c r="D21" s="208">
        <v>189148.4</v>
      </c>
      <c r="E21" s="172">
        <f>D21/$L$21</f>
        <v>0.33803627410997328</v>
      </c>
      <c r="F21" s="208">
        <v>194268.79999999999</v>
      </c>
      <c r="G21" s="172">
        <f>F21/$L$21</f>
        <v>0.34718718914786256</v>
      </c>
      <c r="H21" s="208">
        <v>62161.24</v>
      </c>
      <c r="I21" s="172">
        <f>H21/$L$21</f>
        <v>0.11109136510621202</v>
      </c>
      <c r="J21" s="208">
        <v>106552.2</v>
      </c>
      <c r="K21" s="172">
        <f>J21/$L$21</f>
        <v>0.19042460145695492</v>
      </c>
      <c r="L21" s="209">
        <v>559550.6</v>
      </c>
    </row>
    <row r="22" spans="1:12">
      <c r="A22" s="191" t="s">
        <v>16</v>
      </c>
      <c r="B22" s="192">
        <v>112541.8</v>
      </c>
      <c r="C22" s="160">
        <f>B22/$L$22</f>
        <v>1.5837132598894656E-2</v>
      </c>
      <c r="D22" s="192">
        <v>2173208</v>
      </c>
      <c r="E22" s="160">
        <f>D22/$L$22</f>
        <v>0.30581866702841659</v>
      </c>
      <c r="F22" s="192">
        <v>2455870.2000000002</v>
      </c>
      <c r="G22" s="160">
        <f>F22/$L$22</f>
        <v>0.3455955209804174</v>
      </c>
      <c r="H22" s="192">
        <v>759295.78</v>
      </c>
      <c r="I22" s="160">
        <f>H22/$L$22</f>
        <v>0.10684979225177796</v>
      </c>
      <c r="J22" s="192">
        <v>1605282.3</v>
      </c>
      <c r="K22" s="160">
        <f>J22/$L$22</f>
        <v>0.22589889839827149</v>
      </c>
      <c r="L22" s="201">
        <v>7106198</v>
      </c>
    </row>
    <row r="23" spans="1:12">
      <c r="A23" s="202" t="s">
        <v>17</v>
      </c>
      <c r="B23" s="203">
        <v>46540.43</v>
      </c>
      <c r="C23" s="164">
        <f>B23/$L$23</f>
        <v>1.0577853670133568E-2</v>
      </c>
      <c r="D23" s="203">
        <v>899648.4</v>
      </c>
      <c r="E23" s="164">
        <f>D23/$L$23</f>
        <v>0.20447488623912138</v>
      </c>
      <c r="F23" s="203">
        <v>1064818</v>
      </c>
      <c r="G23" s="164">
        <f>F23/$L$23</f>
        <v>0.2420151466010152</v>
      </c>
      <c r="H23" s="203">
        <v>304056.2</v>
      </c>
      <c r="I23" s="164">
        <f>H23/$L$23</f>
        <v>6.910683874422445E-2</v>
      </c>
      <c r="J23" s="203">
        <v>2084735.9</v>
      </c>
      <c r="K23" s="164">
        <f>J23/$L$23</f>
        <v>0.47382525883568771</v>
      </c>
      <c r="L23" s="204">
        <v>4399799</v>
      </c>
    </row>
    <row r="24" spans="1:12">
      <c r="A24" s="194" t="s">
        <v>30</v>
      </c>
    </row>
    <row r="26" spans="1:12">
      <c r="A26" s="503" t="s">
        <v>18</v>
      </c>
      <c r="B26" s="461" t="s">
        <v>82</v>
      </c>
      <c r="C26" s="462"/>
      <c r="D26" s="461" t="s">
        <v>83</v>
      </c>
      <c r="E26" s="462"/>
      <c r="F26" s="461" t="s">
        <v>84</v>
      </c>
      <c r="G26" s="462"/>
      <c r="H26" s="461" t="s">
        <v>85</v>
      </c>
      <c r="I26" s="462"/>
      <c r="J26" s="461" t="s">
        <v>86</v>
      </c>
      <c r="K26" s="462"/>
      <c r="L26" s="463" t="s">
        <v>11</v>
      </c>
    </row>
    <row r="27" spans="1:12">
      <c r="A27" s="503"/>
      <c r="B27" s="183" t="s">
        <v>29</v>
      </c>
      <c r="C27" s="184" t="s">
        <v>12</v>
      </c>
      <c r="D27" s="183" t="s">
        <v>29</v>
      </c>
      <c r="E27" s="184" t="s">
        <v>12</v>
      </c>
      <c r="F27" s="183" t="s">
        <v>29</v>
      </c>
      <c r="G27" s="184" t="s">
        <v>12</v>
      </c>
      <c r="H27" s="183" t="s">
        <v>29</v>
      </c>
      <c r="I27" s="184" t="s">
        <v>12</v>
      </c>
      <c r="J27" s="183" t="s">
        <v>29</v>
      </c>
      <c r="K27" s="184" t="s">
        <v>12</v>
      </c>
      <c r="L27" s="463"/>
    </row>
    <row r="28" spans="1:12" ht="16">
      <c r="A28" s="207" t="s">
        <v>19</v>
      </c>
      <c r="B28" s="208">
        <v>20115.310000000001</v>
      </c>
      <c r="C28" s="172">
        <f>B28/$L$28</f>
        <v>1.502807064361885E-2</v>
      </c>
      <c r="D28" s="208">
        <v>291080.3</v>
      </c>
      <c r="E28" s="172">
        <f>D28/$L$28</f>
        <v>0.21746497127639433</v>
      </c>
      <c r="F28" s="208">
        <v>317581.02</v>
      </c>
      <c r="G28" s="172">
        <f>F28/$L$28</f>
        <v>0.23726355714291905</v>
      </c>
      <c r="H28" s="208">
        <v>86216.02</v>
      </c>
      <c r="I28" s="172">
        <f>H28/$L$28</f>
        <v>6.4411656552728028E-2</v>
      </c>
      <c r="J28" s="208">
        <v>623523.1</v>
      </c>
      <c r="K28" s="172">
        <f>J28/$L$28</f>
        <v>0.46583170702953225</v>
      </c>
      <c r="L28" s="209">
        <v>1338515.8</v>
      </c>
    </row>
    <row r="29" spans="1:12">
      <c r="A29" s="191" t="s">
        <v>20</v>
      </c>
      <c r="B29" s="192">
        <v>20538.834999999999</v>
      </c>
      <c r="C29" s="160">
        <f>B29/$L$29</f>
        <v>6.1284598035421817E-3</v>
      </c>
      <c r="D29" s="192">
        <v>792929</v>
      </c>
      <c r="E29" s="160">
        <f>D29/$L$29</f>
        <v>0.23659732908720962</v>
      </c>
      <c r="F29" s="192">
        <v>1044184.5</v>
      </c>
      <c r="G29" s="160">
        <f>F29/$L$29</f>
        <v>0.31156795094423767</v>
      </c>
      <c r="H29" s="192">
        <v>307821.7</v>
      </c>
      <c r="I29" s="160">
        <f>H29/$L$29</f>
        <v>9.1849071045559325E-2</v>
      </c>
      <c r="J29" s="192">
        <v>1185912.1000000001</v>
      </c>
      <c r="K29" s="160">
        <f>J29/$L$29</f>
        <v>0.3538571995628913</v>
      </c>
      <c r="L29" s="201">
        <v>3351386.1</v>
      </c>
    </row>
    <row r="30" spans="1:12">
      <c r="A30" s="185" t="s">
        <v>21</v>
      </c>
      <c r="B30" s="186">
        <v>52964.31</v>
      </c>
      <c r="C30" s="177">
        <f>B30/$L$30</f>
        <v>1.3340488485609274E-2</v>
      </c>
      <c r="D30" s="186">
        <v>1093896.8999999999</v>
      </c>
      <c r="E30" s="177">
        <f>D30/$L$30</f>
        <v>0.27552740701981537</v>
      </c>
      <c r="F30" s="186">
        <v>1297171.6000000001</v>
      </c>
      <c r="G30" s="177">
        <f>F30/$L$30</f>
        <v>0.32672761702473535</v>
      </c>
      <c r="H30" s="186">
        <v>433929.41</v>
      </c>
      <c r="I30" s="177">
        <f>H30/$L$30</f>
        <v>0.10929681322521195</v>
      </c>
      <c r="J30" s="186">
        <v>1092230.5</v>
      </c>
      <c r="K30" s="177">
        <f>J30/$L$30</f>
        <v>0.27510767928216684</v>
      </c>
      <c r="L30" s="210">
        <v>3970192.7</v>
      </c>
    </row>
    <row r="31" spans="1:12">
      <c r="A31" s="191" t="s">
        <v>22</v>
      </c>
      <c r="B31" s="192">
        <v>30720.268</v>
      </c>
      <c r="C31" s="160">
        <f>B31/$L$31</f>
        <v>2.2420010268450277E-2</v>
      </c>
      <c r="D31" s="192">
        <v>415709.9</v>
      </c>
      <c r="E31" s="160">
        <f>D31/$L$31</f>
        <v>0.30338993874325704</v>
      </c>
      <c r="F31" s="192">
        <v>472076.1</v>
      </c>
      <c r="G31" s="160">
        <f>F31/$L$31</f>
        <v>0.34452664962069862</v>
      </c>
      <c r="H31" s="192">
        <v>121857</v>
      </c>
      <c r="I31" s="160">
        <f>H31/$L$31</f>
        <v>8.8932661371396424E-2</v>
      </c>
      <c r="J31" s="192">
        <v>329853.09999999998</v>
      </c>
      <c r="K31" s="160">
        <f>J31/$L$31</f>
        <v>0.24073064366105645</v>
      </c>
      <c r="L31" s="201">
        <v>1370216.5</v>
      </c>
    </row>
    <row r="32" spans="1:12">
      <c r="A32" s="202" t="s">
        <v>23</v>
      </c>
      <c r="B32" s="203">
        <v>42163.44</v>
      </c>
      <c r="C32" s="164">
        <f>B32/$L$32</f>
        <v>2.074159211297421E-2</v>
      </c>
      <c r="D32" s="203">
        <v>668388.69999999995</v>
      </c>
      <c r="E32" s="164">
        <f>D32/$L$32</f>
        <v>0.32880253101552159</v>
      </c>
      <c r="F32" s="203">
        <v>582206.1</v>
      </c>
      <c r="G32" s="164">
        <f>F32/$L$32</f>
        <v>0.28640645668108372</v>
      </c>
      <c r="H32" s="203">
        <v>175689.1</v>
      </c>
      <c r="I32" s="164">
        <f>H32/$L$32</f>
        <v>8.6427285128906406E-2</v>
      </c>
      <c r="J32" s="203">
        <v>564349.30000000005</v>
      </c>
      <c r="K32" s="164">
        <f>J32/$L$32</f>
        <v>0.27762210554552752</v>
      </c>
      <c r="L32" s="204">
        <v>2032796.7</v>
      </c>
    </row>
    <row r="33" spans="1:12">
      <c r="A33" s="194" t="s">
        <v>30</v>
      </c>
    </row>
    <row r="35" spans="1:12">
      <c r="A35" s="503" t="s">
        <v>24</v>
      </c>
      <c r="B35" s="461" t="s">
        <v>82</v>
      </c>
      <c r="C35" s="462"/>
      <c r="D35" s="461" t="s">
        <v>83</v>
      </c>
      <c r="E35" s="462"/>
      <c r="F35" s="461" t="s">
        <v>84</v>
      </c>
      <c r="G35" s="462"/>
      <c r="H35" s="461" t="s">
        <v>85</v>
      </c>
      <c r="I35" s="462"/>
      <c r="J35" s="461" t="s">
        <v>86</v>
      </c>
      <c r="K35" s="462"/>
      <c r="L35" s="463" t="s">
        <v>11</v>
      </c>
    </row>
    <row r="36" spans="1:12">
      <c r="A36" s="503"/>
      <c r="B36" s="183" t="s">
        <v>29</v>
      </c>
      <c r="C36" s="184" t="s">
        <v>12</v>
      </c>
      <c r="D36" s="183" t="s">
        <v>29</v>
      </c>
      <c r="E36" s="184" t="s">
        <v>12</v>
      </c>
      <c r="F36" s="183" t="s">
        <v>29</v>
      </c>
      <c r="G36" s="184" t="s">
        <v>12</v>
      </c>
      <c r="H36" s="183" t="s">
        <v>29</v>
      </c>
      <c r="I36" s="184" t="s">
        <v>12</v>
      </c>
      <c r="J36" s="183" t="s">
        <v>29</v>
      </c>
      <c r="K36" s="184" t="s">
        <v>12</v>
      </c>
      <c r="L36" s="463"/>
    </row>
    <row r="37" spans="1:12" ht="16">
      <c r="A37" s="207" t="s">
        <v>25</v>
      </c>
      <c r="B37" s="208">
        <v>23024.26</v>
      </c>
      <c r="C37" s="172">
        <f>B37/$L$37</f>
        <v>1.8088997270103845E-2</v>
      </c>
      <c r="D37" s="208">
        <v>392484.2</v>
      </c>
      <c r="E37" s="172">
        <f>D37/$L$37</f>
        <v>0.30835499696228641</v>
      </c>
      <c r="F37" s="208">
        <v>307644.59999999998</v>
      </c>
      <c r="G37" s="172">
        <f>F37/$L$37</f>
        <v>0.24170081164659316</v>
      </c>
      <c r="H37" s="208">
        <v>63546.87</v>
      </c>
      <c r="I37" s="172">
        <f>H37/$L$37</f>
        <v>4.9925563642594553E-2</v>
      </c>
      <c r="J37" s="208">
        <v>486132.4</v>
      </c>
      <c r="K37" s="172">
        <f>J37/$L$37</f>
        <v>0.38192965404790563</v>
      </c>
      <c r="L37" s="209">
        <v>1272832.3</v>
      </c>
    </row>
    <row r="38" spans="1:12">
      <c r="A38" s="191" t="s">
        <v>26</v>
      </c>
      <c r="B38" s="192">
        <v>35945.5</v>
      </c>
      <c r="C38" s="160">
        <f>B38/$L$38</f>
        <v>1.4075962619744363E-2</v>
      </c>
      <c r="D38" s="192">
        <v>744412.6</v>
      </c>
      <c r="E38" s="160">
        <f>D38/$L$38</f>
        <v>0.29150586113050903</v>
      </c>
      <c r="F38" s="192">
        <v>740634</v>
      </c>
      <c r="G38" s="160">
        <f>F38/$L$38</f>
        <v>0.29002619239993171</v>
      </c>
      <c r="H38" s="192">
        <v>259395</v>
      </c>
      <c r="I38" s="160">
        <f>H38/$L$38</f>
        <v>0.10157695187849909</v>
      </c>
      <c r="J38" s="192">
        <v>773292.5</v>
      </c>
      <c r="K38" s="160">
        <f>J38/$L$38</f>
        <v>0.30281499281213692</v>
      </c>
      <c r="L38" s="201">
        <v>2553679.7000000002</v>
      </c>
    </row>
    <row r="39" spans="1:12">
      <c r="A39" s="185" t="s">
        <v>27</v>
      </c>
      <c r="B39" s="186">
        <v>35404.78</v>
      </c>
      <c r="C39" s="177">
        <f>B39/$L$39</f>
        <v>1.2686941843206056E-2</v>
      </c>
      <c r="D39" s="186">
        <v>778182.3</v>
      </c>
      <c r="E39" s="177">
        <f>D39/$L$39</f>
        <v>0.27885369104150143</v>
      </c>
      <c r="F39" s="186">
        <v>868969.93</v>
      </c>
      <c r="G39" s="177">
        <f>F39/$L$39</f>
        <v>0.31138651236937043</v>
      </c>
      <c r="H39" s="186">
        <v>258423.6</v>
      </c>
      <c r="I39" s="177">
        <f>H39/$L$39</f>
        <v>9.2603461569650894E-2</v>
      </c>
      <c r="J39" s="186">
        <v>849666.7</v>
      </c>
      <c r="K39" s="177">
        <f>J39/$L$39</f>
        <v>0.30446939675966933</v>
      </c>
      <c r="L39" s="210">
        <v>2790647.3</v>
      </c>
    </row>
    <row r="40" spans="1:12">
      <c r="A40" s="188" t="s">
        <v>28</v>
      </c>
      <c r="B40" s="189">
        <v>72127.63</v>
      </c>
      <c r="C40" s="181">
        <f>B40/$L$40</f>
        <v>1.3238342428714196E-2</v>
      </c>
      <c r="D40" s="189">
        <v>1346925.8</v>
      </c>
      <c r="E40" s="181">
        <f>D40/$L$40</f>
        <v>0.24721545635798389</v>
      </c>
      <c r="F40" s="189">
        <v>1797708.4</v>
      </c>
      <c r="G40" s="181">
        <f>F40/$L$40</f>
        <v>0.32995232736991231</v>
      </c>
      <c r="H40" s="189">
        <v>544147.69999999995</v>
      </c>
      <c r="I40" s="181">
        <f>H40/$L$40</f>
        <v>9.9873149643170622E-2</v>
      </c>
      <c r="J40" s="189">
        <v>1687478.8</v>
      </c>
      <c r="K40" s="181">
        <f>J40/$L$40</f>
        <v>0.30972072970643449</v>
      </c>
      <c r="L40" s="211">
        <v>5448388.2999999998</v>
      </c>
    </row>
    <row r="41" spans="1:12">
      <c r="A41" s="194" t="s">
        <v>30</v>
      </c>
    </row>
    <row r="43" spans="1:12">
      <c r="A43" s="459" t="s">
        <v>241</v>
      </c>
      <c r="B43" s="461" t="s">
        <v>82</v>
      </c>
      <c r="C43" s="505"/>
      <c r="D43" s="506" t="s">
        <v>83</v>
      </c>
      <c r="E43" s="505"/>
      <c r="F43" s="506" t="s">
        <v>84</v>
      </c>
      <c r="G43" s="505"/>
      <c r="H43" s="506" t="s">
        <v>85</v>
      </c>
      <c r="I43" s="505"/>
      <c r="J43" s="506" t="s">
        <v>86</v>
      </c>
      <c r="K43" s="462"/>
      <c r="L43" s="507" t="s">
        <v>11</v>
      </c>
    </row>
    <row r="44" spans="1:12">
      <c r="A44" s="504"/>
      <c r="B44" s="241" t="s">
        <v>29</v>
      </c>
      <c r="C44" s="242" t="s">
        <v>12</v>
      </c>
      <c r="D44" s="241" t="s">
        <v>29</v>
      </c>
      <c r="E44" s="242" t="s">
        <v>12</v>
      </c>
      <c r="F44" s="241" t="s">
        <v>29</v>
      </c>
      <c r="G44" s="242" t="s">
        <v>12</v>
      </c>
      <c r="H44" s="241" t="s">
        <v>29</v>
      </c>
      <c r="I44" s="242" t="s">
        <v>12</v>
      </c>
      <c r="J44" s="241" t="s">
        <v>29</v>
      </c>
      <c r="K44" s="242" t="s">
        <v>12</v>
      </c>
      <c r="L44" s="508"/>
    </row>
    <row r="45" spans="1:12">
      <c r="A45" s="243" t="s">
        <v>242</v>
      </c>
      <c r="B45" s="244">
        <v>135998.29999999999</v>
      </c>
      <c r="C45" s="245">
        <f>B45/$L$45</f>
        <v>1.4316576066345862E-2</v>
      </c>
      <c r="D45" s="246">
        <v>2605643.7999999998</v>
      </c>
      <c r="E45" s="245">
        <f>D45/$L$45</f>
        <v>0.27429679389008893</v>
      </c>
      <c r="F45" s="246">
        <v>2877122.5</v>
      </c>
      <c r="G45" s="245">
        <f>F45/$L$45</f>
        <v>0.30287542655639943</v>
      </c>
      <c r="H45" s="246">
        <v>835207.6</v>
      </c>
      <c r="I45" s="245">
        <f>H45/$L$45</f>
        <v>8.7922519153475959E-2</v>
      </c>
      <c r="J45" s="246">
        <v>3045387.2</v>
      </c>
      <c r="K45" s="245">
        <f>J45/$L$45</f>
        <v>0.32058869486071551</v>
      </c>
      <c r="L45" s="247">
        <v>9499359.3000000007</v>
      </c>
    </row>
    <row r="46" spans="1:12">
      <c r="A46" s="188" t="s">
        <v>243</v>
      </c>
      <c r="B46" s="189">
        <v>30503.86</v>
      </c>
      <c r="C46" s="248">
        <f>B46/$L$46</f>
        <v>1.1886835744405985E-2</v>
      </c>
      <c r="D46" s="189">
        <v>656361</v>
      </c>
      <c r="E46" s="248">
        <f>D46/$L$46</f>
        <v>0.25577272502673615</v>
      </c>
      <c r="F46" s="189">
        <v>837834.6</v>
      </c>
      <c r="G46" s="248">
        <f>F46/$L$46</f>
        <v>0.32648990230023639</v>
      </c>
      <c r="H46" s="189">
        <v>290305.7</v>
      </c>
      <c r="I46" s="248">
        <f>H46/$L$46</f>
        <v>0.11312719674050432</v>
      </c>
      <c r="J46" s="189">
        <v>751183.2</v>
      </c>
      <c r="K46" s="248">
        <f>J46/$L$46</f>
        <v>0.29272332460079703</v>
      </c>
      <c r="L46" s="249">
        <v>2566188.4</v>
      </c>
    </row>
    <row r="47" spans="1:12">
      <c r="A47" s="194" t="s">
        <v>30</v>
      </c>
    </row>
    <row r="50" spans="1:12">
      <c r="A50" s="464" t="s">
        <v>239</v>
      </c>
      <c r="B50" s="461" t="s">
        <v>82</v>
      </c>
      <c r="C50" s="462"/>
      <c r="D50" s="461" t="s">
        <v>83</v>
      </c>
      <c r="E50" s="462"/>
      <c r="F50" s="461" t="s">
        <v>84</v>
      </c>
      <c r="G50" s="462"/>
      <c r="H50" s="461" t="s">
        <v>85</v>
      </c>
      <c r="I50" s="462"/>
      <c r="J50" s="461" t="s">
        <v>86</v>
      </c>
      <c r="K50" s="462"/>
      <c r="L50" s="463" t="s">
        <v>11</v>
      </c>
    </row>
    <row r="51" spans="1:12">
      <c r="A51" s="465"/>
      <c r="B51" s="183" t="s">
        <v>29</v>
      </c>
      <c r="C51" s="184" t="s">
        <v>12</v>
      </c>
      <c r="D51" s="183" t="s">
        <v>29</v>
      </c>
      <c r="E51" s="184" t="s">
        <v>12</v>
      </c>
      <c r="F51" s="183" t="s">
        <v>29</v>
      </c>
      <c r="G51" s="184" t="s">
        <v>12</v>
      </c>
      <c r="H51" s="183" t="s">
        <v>29</v>
      </c>
      <c r="I51" s="184" t="s">
        <v>12</v>
      </c>
      <c r="J51" s="183" t="s">
        <v>29</v>
      </c>
      <c r="K51" s="184" t="s">
        <v>12</v>
      </c>
      <c r="L51" s="463"/>
    </row>
    <row r="52" spans="1:12">
      <c r="A52" s="185" t="s">
        <v>211</v>
      </c>
      <c r="B52" s="186">
        <v>4254.0330000000004</v>
      </c>
      <c r="C52" s="177">
        <f t="shared" ref="C52:C75" si="0">B52/L52</f>
        <v>2.807101370282437E-2</v>
      </c>
      <c r="D52" s="186">
        <v>40252.239999999998</v>
      </c>
      <c r="E52" s="177">
        <f t="shared" ref="E52:E75" si="1">D52/L52</f>
        <v>0.26561175726877884</v>
      </c>
      <c r="F52" s="186">
        <v>38681.58</v>
      </c>
      <c r="G52" s="177">
        <f t="shared" ref="G52:G75" si="2">F52/L52</f>
        <v>0.25524747039501033</v>
      </c>
      <c r="H52" s="186">
        <v>5063.3959999999997</v>
      </c>
      <c r="I52" s="177">
        <f t="shared" ref="I52:I75" si="3">H52/L52</f>
        <v>3.3411743279571665E-2</v>
      </c>
      <c r="J52" s="186">
        <v>63294.15</v>
      </c>
      <c r="K52" s="177">
        <f t="shared" ref="K52:K75" si="4">J52/L52</f>
        <v>0.41765800875513215</v>
      </c>
      <c r="L52" s="187">
        <v>151545.4</v>
      </c>
    </row>
    <row r="53" spans="1:12">
      <c r="A53" s="191" t="s">
        <v>230</v>
      </c>
      <c r="B53" s="192">
        <v>6541.1149999999998</v>
      </c>
      <c r="C53" s="160">
        <f t="shared" si="0"/>
        <v>8.8145613832244091E-3</v>
      </c>
      <c r="D53" s="192">
        <v>305588.55</v>
      </c>
      <c r="E53" s="160">
        <f t="shared" si="1"/>
        <v>0.41179967512962878</v>
      </c>
      <c r="F53" s="192">
        <v>253123.6</v>
      </c>
      <c r="G53" s="160">
        <f t="shared" si="2"/>
        <v>0.34109987513485734</v>
      </c>
      <c r="H53" s="192">
        <v>59975.37</v>
      </c>
      <c r="I53" s="160">
        <f t="shared" si="3"/>
        <v>8.0820560462030677E-2</v>
      </c>
      <c r="J53" s="192">
        <v>116851.93</v>
      </c>
      <c r="K53" s="160">
        <f t="shared" si="4"/>
        <v>0.15746528072557078</v>
      </c>
      <c r="L53" s="193">
        <v>742080.6</v>
      </c>
    </row>
    <row r="54" spans="1:12">
      <c r="A54" s="185" t="s">
        <v>284</v>
      </c>
      <c r="B54" s="186">
        <v>88505.27</v>
      </c>
      <c r="C54" s="177">
        <f t="shared" si="0"/>
        <v>2.1011493861020733E-2</v>
      </c>
      <c r="D54" s="186">
        <v>608502.6</v>
      </c>
      <c r="E54" s="177">
        <f t="shared" si="1"/>
        <v>0.14446087384757036</v>
      </c>
      <c r="F54" s="186">
        <v>1386077.8</v>
      </c>
      <c r="G54" s="177">
        <f t="shared" si="2"/>
        <v>0.32906023771914511</v>
      </c>
      <c r="H54" s="186">
        <v>467795.6</v>
      </c>
      <c r="I54" s="177">
        <f t="shared" si="3"/>
        <v>0.11105648711780113</v>
      </c>
      <c r="J54" s="186">
        <v>1661350</v>
      </c>
      <c r="K54" s="177">
        <f t="shared" si="4"/>
        <v>0.3944109240727337</v>
      </c>
      <c r="L54" s="187">
        <v>4212231.2</v>
      </c>
    </row>
    <row r="55" spans="1:12">
      <c r="A55" s="191" t="s">
        <v>231</v>
      </c>
      <c r="B55" s="192">
        <v>4901.9544999999998</v>
      </c>
      <c r="C55" s="160">
        <f t="shared" si="0"/>
        <v>9.4074959362387706E-3</v>
      </c>
      <c r="D55" s="192">
        <v>125581.4</v>
      </c>
      <c r="E55" s="160">
        <f t="shared" si="1"/>
        <v>0.24100723704538168</v>
      </c>
      <c r="F55" s="192">
        <v>186396.7</v>
      </c>
      <c r="G55" s="160">
        <f t="shared" si="2"/>
        <v>0.35771980294356409</v>
      </c>
      <c r="H55" s="192">
        <v>24591.98</v>
      </c>
      <c r="I55" s="160">
        <f t="shared" si="3"/>
        <v>4.7195246694775546E-2</v>
      </c>
      <c r="J55" s="192">
        <v>179597</v>
      </c>
      <c r="K55" s="160">
        <f t="shared" si="4"/>
        <v>0.34467028359008117</v>
      </c>
      <c r="L55" s="193">
        <v>521069</v>
      </c>
    </row>
    <row r="56" spans="1:12">
      <c r="A56" s="185" t="s">
        <v>232</v>
      </c>
      <c r="B56" s="186">
        <v>28266.22</v>
      </c>
      <c r="C56" s="177">
        <f t="shared" si="0"/>
        <v>2.2387232106332585E-2</v>
      </c>
      <c r="D56" s="186">
        <v>307623.59999999998</v>
      </c>
      <c r="E56" s="177">
        <f t="shared" si="1"/>
        <v>0.24364209061507383</v>
      </c>
      <c r="F56" s="186">
        <v>457514.2</v>
      </c>
      <c r="G56" s="177">
        <f t="shared" si="2"/>
        <v>0.36235749199373202</v>
      </c>
      <c r="H56" s="186">
        <v>98619.839999999997</v>
      </c>
      <c r="I56" s="177">
        <f t="shared" si="3"/>
        <v>7.8108259553961668E-2</v>
      </c>
      <c r="J56" s="186">
        <v>370580.7</v>
      </c>
      <c r="K56" s="177">
        <f t="shared" si="4"/>
        <v>0.29350497325171898</v>
      </c>
      <c r="L56" s="187">
        <v>1262604.5</v>
      </c>
    </row>
    <row r="57" spans="1:12">
      <c r="A57" s="191" t="s">
        <v>213</v>
      </c>
      <c r="B57" s="192">
        <v>17228.560000000001</v>
      </c>
      <c r="C57" s="160">
        <f t="shared" si="0"/>
        <v>4.1023301420744007E-2</v>
      </c>
      <c r="D57" s="192">
        <v>101094.39999999999</v>
      </c>
      <c r="E57" s="160">
        <f t="shared" si="1"/>
        <v>0.24071808921635135</v>
      </c>
      <c r="F57" s="192">
        <v>95387.47</v>
      </c>
      <c r="G57" s="160">
        <f t="shared" si="2"/>
        <v>0.22712919324494768</v>
      </c>
      <c r="H57" s="192">
        <v>72956.42</v>
      </c>
      <c r="I57" s="160">
        <f t="shared" si="3"/>
        <v>0.17371812898108699</v>
      </c>
      <c r="J57" s="192">
        <v>133303.20000000001</v>
      </c>
      <c r="K57" s="160">
        <f t="shared" si="4"/>
        <v>0.3174111680807753</v>
      </c>
      <c r="L57" s="193">
        <v>419970.1</v>
      </c>
    </row>
    <row r="58" spans="1:12">
      <c r="A58" s="185" t="s">
        <v>285</v>
      </c>
      <c r="B58" s="186">
        <v>0</v>
      </c>
      <c r="C58" s="177">
        <f t="shared" si="0"/>
        <v>0</v>
      </c>
      <c r="D58" s="186">
        <v>36827.75</v>
      </c>
      <c r="E58" s="177">
        <f t="shared" si="1"/>
        <v>9.6584178267048626E-2</v>
      </c>
      <c r="F58" s="186">
        <v>131628.4</v>
      </c>
      <c r="G58" s="177">
        <f t="shared" si="2"/>
        <v>0.34520764506673318</v>
      </c>
      <c r="H58" s="186">
        <v>76685.350000000006</v>
      </c>
      <c r="I58" s="177">
        <f t="shared" si="3"/>
        <v>0.20111441820016204</v>
      </c>
      <c r="J58" s="186">
        <v>136160.6</v>
      </c>
      <c r="K58" s="177">
        <f t="shared" si="4"/>
        <v>0.35709375846605623</v>
      </c>
      <c r="L58" s="187">
        <v>381302.1</v>
      </c>
    </row>
    <row r="59" spans="1:12">
      <c r="A59" s="191" t="s">
        <v>214</v>
      </c>
      <c r="B59" s="192">
        <v>0</v>
      </c>
      <c r="C59" s="160">
        <f t="shared" si="0"/>
        <v>0</v>
      </c>
      <c r="D59" s="192">
        <v>25027.7</v>
      </c>
      <c r="E59" s="160">
        <f t="shared" si="1"/>
        <v>0.30289189710895009</v>
      </c>
      <c r="F59" s="192">
        <v>27241.74</v>
      </c>
      <c r="G59" s="160">
        <f t="shared" si="2"/>
        <v>0.32968679939222423</v>
      </c>
      <c r="H59" s="192">
        <v>13273.67</v>
      </c>
      <c r="I59" s="160">
        <f t="shared" si="3"/>
        <v>0.16064149274196818</v>
      </c>
      <c r="J59" s="192">
        <v>17086.04</v>
      </c>
      <c r="K59" s="160">
        <f t="shared" si="4"/>
        <v>0.20677981075685761</v>
      </c>
      <c r="L59" s="193">
        <v>82629.149999999994</v>
      </c>
    </row>
    <row r="60" spans="1:12">
      <c r="A60" s="185" t="s">
        <v>229</v>
      </c>
      <c r="B60" s="186">
        <v>1794.4754</v>
      </c>
      <c r="C60" s="177">
        <f t="shared" si="0"/>
        <v>6.599092552576495E-3</v>
      </c>
      <c r="D60" s="186">
        <v>103319.6</v>
      </c>
      <c r="E60" s="177">
        <f t="shared" si="1"/>
        <v>0.37995260503163347</v>
      </c>
      <c r="F60" s="186">
        <v>82407.524999999994</v>
      </c>
      <c r="G60" s="177">
        <f t="shared" si="2"/>
        <v>0.30304950655983431</v>
      </c>
      <c r="H60" s="186">
        <v>8533.2440000000006</v>
      </c>
      <c r="I60" s="177">
        <f t="shared" si="3"/>
        <v>3.1380573358496901E-2</v>
      </c>
      <c r="J60" s="186">
        <v>75872.75</v>
      </c>
      <c r="K60" s="177">
        <f t="shared" si="4"/>
        <v>0.27901820190374205</v>
      </c>
      <c r="L60" s="187">
        <v>271927.59999999998</v>
      </c>
    </row>
    <row r="61" spans="1:12">
      <c r="A61" s="191" t="s">
        <v>234</v>
      </c>
      <c r="B61" s="192">
        <v>6114.0950000000003</v>
      </c>
      <c r="C61" s="160">
        <f t="shared" si="0"/>
        <v>2.8607580189114037E-2</v>
      </c>
      <c r="D61" s="192">
        <v>67312.66</v>
      </c>
      <c r="E61" s="160">
        <f t="shared" si="1"/>
        <v>0.31495296011798457</v>
      </c>
      <c r="F61" s="192">
        <v>29625.82</v>
      </c>
      <c r="G61" s="160">
        <f t="shared" si="2"/>
        <v>0.13861790196558255</v>
      </c>
      <c r="H61" s="192">
        <v>3918.1559999999999</v>
      </c>
      <c r="I61" s="160">
        <f t="shared" si="3"/>
        <v>1.8332878694795926E-2</v>
      </c>
      <c r="J61" s="192">
        <v>106752.1</v>
      </c>
      <c r="K61" s="160">
        <f t="shared" si="4"/>
        <v>0.4994883561845736</v>
      </c>
      <c r="L61" s="193">
        <v>213722.9</v>
      </c>
    </row>
    <row r="62" spans="1:12">
      <c r="A62" s="185" t="s">
        <v>286</v>
      </c>
      <c r="B62" s="186">
        <v>31177.26</v>
      </c>
      <c r="C62" s="177">
        <f t="shared" si="0"/>
        <v>1.6441571024178404E-2</v>
      </c>
      <c r="D62" s="186">
        <v>957639.8</v>
      </c>
      <c r="E62" s="177">
        <f t="shared" si="1"/>
        <v>0.50501881137983273</v>
      </c>
      <c r="F62" s="186">
        <v>258476.4</v>
      </c>
      <c r="G62" s="177">
        <f t="shared" si="2"/>
        <v>0.1363095438365638</v>
      </c>
      <c r="H62" s="186">
        <v>15571.11</v>
      </c>
      <c r="I62" s="177">
        <f t="shared" si="3"/>
        <v>8.2115462035565225E-3</v>
      </c>
      <c r="J62" s="186">
        <v>633381.19999999995</v>
      </c>
      <c r="K62" s="177">
        <f t="shared" si="4"/>
        <v>0.33401851173513475</v>
      </c>
      <c r="L62" s="187">
        <v>1896245.8</v>
      </c>
    </row>
    <row r="63" spans="1:12">
      <c r="A63" s="191" t="s">
        <v>216</v>
      </c>
      <c r="B63" s="192">
        <v>2810.1819999999998</v>
      </c>
      <c r="C63" s="160">
        <f t="shared" si="0"/>
        <v>1.828477770468678E-2</v>
      </c>
      <c r="D63" s="192">
        <v>57325.29</v>
      </c>
      <c r="E63" s="160">
        <f t="shared" si="1"/>
        <v>0.37299370094417517</v>
      </c>
      <c r="F63" s="192">
        <v>19794.099999999999</v>
      </c>
      <c r="G63" s="160">
        <f t="shared" si="2"/>
        <v>0.1287926256606656</v>
      </c>
      <c r="H63" s="192">
        <v>4584.9830000000002</v>
      </c>
      <c r="I63" s="160">
        <f t="shared" si="3"/>
        <v>2.983272789263041E-2</v>
      </c>
      <c r="J63" s="192">
        <v>69175.13</v>
      </c>
      <c r="K63" s="160">
        <f t="shared" si="4"/>
        <v>0.45009607019858844</v>
      </c>
      <c r="L63" s="193">
        <v>153689.70000000001</v>
      </c>
    </row>
    <row r="64" spans="1:12">
      <c r="A64" s="185" t="s">
        <v>217</v>
      </c>
      <c r="B64" s="186">
        <v>1334.1690000000001</v>
      </c>
      <c r="C64" s="177">
        <f t="shared" si="0"/>
        <v>8.3159317182689863E-3</v>
      </c>
      <c r="D64" s="186">
        <v>35394.57</v>
      </c>
      <c r="E64" s="177">
        <f t="shared" si="1"/>
        <v>0.22061584950444199</v>
      </c>
      <c r="F64" s="186">
        <v>69139.58</v>
      </c>
      <c r="G64" s="177">
        <f t="shared" si="2"/>
        <v>0.4309499218688157</v>
      </c>
      <c r="H64" s="186">
        <v>20041.310000000001</v>
      </c>
      <c r="I64" s="177">
        <f t="shared" si="3"/>
        <v>0.1249183315641882</v>
      </c>
      <c r="J64" s="186">
        <v>34525.67</v>
      </c>
      <c r="K64" s="177">
        <f t="shared" si="4"/>
        <v>0.21519995911124298</v>
      </c>
      <c r="L64" s="187">
        <v>160435.29999999999</v>
      </c>
    </row>
    <row r="65" spans="1:12">
      <c r="A65" s="191" t="s">
        <v>218</v>
      </c>
      <c r="B65" s="192">
        <v>1353.6679999999999</v>
      </c>
      <c r="C65" s="160">
        <f t="shared" si="0"/>
        <v>7.3306205912073794E-3</v>
      </c>
      <c r="D65" s="192">
        <v>15888.77</v>
      </c>
      <c r="E65" s="160">
        <f t="shared" si="1"/>
        <v>8.6043656591540965E-2</v>
      </c>
      <c r="F65" s="192">
        <v>56802.95</v>
      </c>
      <c r="G65" s="160">
        <f t="shared" si="2"/>
        <v>0.30760930664780672</v>
      </c>
      <c r="H65" s="192">
        <v>15229.43</v>
      </c>
      <c r="I65" s="160">
        <f t="shared" si="3"/>
        <v>8.2473082875824361E-2</v>
      </c>
      <c r="J65" s="192">
        <v>95384.56</v>
      </c>
      <c r="K65" s="160">
        <f t="shared" si="4"/>
        <v>0.51654321415535842</v>
      </c>
      <c r="L65" s="193">
        <v>184659.4</v>
      </c>
    </row>
    <row r="66" spans="1:12">
      <c r="A66" s="185" t="s">
        <v>236</v>
      </c>
      <c r="B66" s="186">
        <v>20886.189999999999</v>
      </c>
      <c r="C66" s="177">
        <f t="shared" si="0"/>
        <v>6.5728808662805727E-2</v>
      </c>
      <c r="D66" s="186">
        <v>133440</v>
      </c>
      <c r="E66" s="177">
        <f t="shared" si="1"/>
        <v>0.41993548023669208</v>
      </c>
      <c r="F66" s="186">
        <v>70708.84</v>
      </c>
      <c r="G66" s="177">
        <f t="shared" si="2"/>
        <v>0.22252061362694411</v>
      </c>
      <c r="H66" s="186">
        <v>9950.4850000000006</v>
      </c>
      <c r="I66" s="177">
        <f t="shared" si="3"/>
        <v>3.131416139885343E-2</v>
      </c>
      <c r="J66" s="186">
        <v>82777.600000000006</v>
      </c>
      <c r="K66" s="177">
        <f t="shared" si="4"/>
        <v>0.2605009832796823</v>
      </c>
      <c r="L66" s="187">
        <v>317763.09999999998</v>
      </c>
    </row>
    <row r="67" spans="1:12">
      <c r="A67" s="191" t="s">
        <v>209</v>
      </c>
      <c r="B67" s="192">
        <v>1675.9490000000001</v>
      </c>
      <c r="C67" s="160">
        <f t="shared" si="0"/>
        <v>1.3419507449054166E-2</v>
      </c>
      <c r="D67" s="192">
        <v>16765.22</v>
      </c>
      <c r="E67" s="160">
        <f t="shared" si="1"/>
        <v>0.13424095522896692</v>
      </c>
      <c r="F67" s="192">
        <v>35054.58</v>
      </c>
      <c r="G67" s="160">
        <f t="shared" si="2"/>
        <v>0.28068586659466677</v>
      </c>
      <c r="H67" s="192">
        <v>18148.68</v>
      </c>
      <c r="I67" s="160">
        <f t="shared" si="3"/>
        <v>0.14531847117692742</v>
      </c>
      <c r="J67" s="192">
        <v>53244.58</v>
      </c>
      <c r="K67" s="160">
        <f t="shared" si="4"/>
        <v>0.42633519154327515</v>
      </c>
      <c r="L67" s="193">
        <v>124889.01</v>
      </c>
    </row>
    <row r="68" spans="1:12">
      <c r="A68" s="185" t="s">
        <v>210</v>
      </c>
      <c r="B68" s="186">
        <v>0</v>
      </c>
      <c r="C68" s="177">
        <f t="shared" si="0"/>
        <v>0</v>
      </c>
      <c r="D68" s="186">
        <v>2991.0160000000001</v>
      </c>
      <c r="E68" s="177">
        <f t="shared" si="1"/>
        <v>7.0576487183274667E-2</v>
      </c>
      <c r="F68" s="186">
        <v>11919.96</v>
      </c>
      <c r="G68" s="177">
        <f t="shared" si="2"/>
        <v>0.28126526376493693</v>
      </c>
      <c r="H68" s="186">
        <v>5447.5060000000003</v>
      </c>
      <c r="I68" s="177">
        <f t="shared" si="3"/>
        <v>0.1285402142248025</v>
      </c>
      <c r="J68" s="186">
        <v>22021.29</v>
      </c>
      <c r="K68" s="177">
        <f t="shared" si="4"/>
        <v>0.5196178460577191</v>
      </c>
      <c r="L68" s="187">
        <v>42379.78</v>
      </c>
    </row>
    <row r="69" spans="1:12">
      <c r="A69" s="191" t="s">
        <v>219</v>
      </c>
      <c r="B69" s="192">
        <v>1066.7529999999999</v>
      </c>
      <c r="C69" s="160">
        <f t="shared" si="0"/>
        <v>1.0272095414907711E-2</v>
      </c>
      <c r="D69" s="192">
        <v>23152.73</v>
      </c>
      <c r="E69" s="160">
        <f t="shared" si="1"/>
        <v>0.22294481634979815</v>
      </c>
      <c r="F69" s="192">
        <v>34817.300000000003</v>
      </c>
      <c r="G69" s="160">
        <f t="shared" si="2"/>
        <v>0.33526657782023234</v>
      </c>
      <c r="H69" s="192">
        <v>18350.13</v>
      </c>
      <c r="I69" s="160">
        <f t="shared" si="3"/>
        <v>0.17669909176347334</v>
      </c>
      <c r="J69" s="192">
        <v>26462.68</v>
      </c>
      <c r="K69" s="160">
        <f t="shared" si="4"/>
        <v>0.25481735124641791</v>
      </c>
      <c r="L69" s="193">
        <v>103849.60000000001</v>
      </c>
    </row>
    <row r="70" spans="1:12">
      <c r="A70" s="185" t="s">
        <v>238</v>
      </c>
      <c r="B70" s="186">
        <v>1525.921</v>
      </c>
      <c r="C70" s="177">
        <f t="shared" si="0"/>
        <v>7.4190898104465417E-3</v>
      </c>
      <c r="D70" s="186">
        <v>42816.58</v>
      </c>
      <c r="E70" s="177">
        <f t="shared" si="1"/>
        <v>0.20817594908004361</v>
      </c>
      <c r="F70" s="186">
        <v>88460.69</v>
      </c>
      <c r="G70" s="177">
        <f t="shared" si="2"/>
        <v>0.4300994637363732</v>
      </c>
      <c r="H70" s="186">
        <v>10020</v>
      </c>
      <c r="I70" s="177">
        <f t="shared" si="3"/>
        <v>4.8717646523427062E-2</v>
      </c>
      <c r="J70" s="186">
        <v>62851.77</v>
      </c>
      <c r="K70" s="177">
        <f t="shared" si="4"/>
        <v>0.30558785571175023</v>
      </c>
      <c r="L70" s="187">
        <v>205674.96</v>
      </c>
    </row>
    <row r="71" spans="1:12">
      <c r="A71" s="191" t="s">
        <v>220</v>
      </c>
      <c r="B71" s="192">
        <v>679.60001</v>
      </c>
      <c r="C71" s="160">
        <f t="shared" si="0"/>
        <v>5.8783385476628936E-3</v>
      </c>
      <c r="D71" s="192">
        <v>38512.65</v>
      </c>
      <c r="E71" s="160">
        <f t="shared" si="1"/>
        <v>0.3331230013778978</v>
      </c>
      <c r="F71" s="192">
        <v>17847.189999999999</v>
      </c>
      <c r="G71" s="160">
        <f t="shared" si="2"/>
        <v>0.15437290082509522</v>
      </c>
      <c r="H71" s="192">
        <v>387.43223999999998</v>
      </c>
      <c r="I71" s="160">
        <f t="shared" si="3"/>
        <v>3.3511739810000614E-3</v>
      </c>
      <c r="J71" s="192">
        <v>58184.01</v>
      </c>
      <c r="K71" s="160">
        <f t="shared" si="4"/>
        <v>0.50327443173610797</v>
      </c>
      <c r="L71" s="193">
        <v>115610.9</v>
      </c>
    </row>
    <row r="72" spans="1:12">
      <c r="A72" s="185" t="s">
        <v>221</v>
      </c>
      <c r="B72" s="186">
        <v>255.2688</v>
      </c>
      <c r="C72" s="177">
        <f t="shared" si="0"/>
        <v>2.6213481866484262E-3</v>
      </c>
      <c r="D72" s="186">
        <v>21351.97</v>
      </c>
      <c r="E72" s="177">
        <f t="shared" si="1"/>
        <v>0.21926278433115054</v>
      </c>
      <c r="F72" s="186">
        <v>12497.13</v>
      </c>
      <c r="G72" s="177">
        <f t="shared" si="2"/>
        <v>0.12833267937095974</v>
      </c>
      <c r="H72" s="186">
        <v>2442.1550000000002</v>
      </c>
      <c r="I72" s="177">
        <f t="shared" si="3"/>
        <v>2.5078421572727997E-2</v>
      </c>
      <c r="J72" s="186">
        <v>60834.2</v>
      </c>
      <c r="K72" s="177">
        <f t="shared" si="4"/>
        <v>0.62470470287088631</v>
      </c>
      <c r="L72" s="187">
        <v>97380.73</v>
      </c>
    </row>
    <row r="73" spans="1:12">
      <c r="A73" s="191" t="s">
        <v>222</v>
      </c>
      <c r="B73" s="192">
        <v>942.27878999999996</v>
      </c>
      <c r="C73" s="160">
        <f t="shared" si="0"/>
        <v>5.2567707760926745E-3</v>
      </c>
      <c r="D73" s="192">
        <v>32359.59</v>
      </c>
      <c r="E73" s="160">
        <f t="shared" si="1"/>
        <v>0.18052719518216129</v>
      </c>
      <c r="F73" s="192">
        <v>60975.81</v>
      </c>
      <c r="G73" s="160">
        <f t="shared" si="2"/>
        <v>0.34017093397229015</v>
      </c>
      <c r="H73" s="192">
        <v>18575.060000000001</v>
      </c>
      <c r="I73" s="160">
        <f t="shared" si="3"/>
        <v>0.10362626603552014</v>
      </c>
      <c r="J73" s="192">
        <v>66397.73</v>
      </c>
      <c r="K73" s="160">
        <f t="shared" si="4"/>
        <v>0.37041865992005601</v>
      </c>
      <c r="L73" s="193">
        <v>179250.5</v>
      </c>
    </row>
    <row r="74" spans="1:12">
      <c r="A74" s="185" t="s">
        <v>223</v>
      </c>
      <c r="B74" s="186">
        <v>4806.0339999999997</v>
      </c>
      <c r="C74" s="177">
        <f t="shared" si="0"/>
        <v>1.9665339695267132E-2</v>
      </c>
      <c r="D74" s="186">
        <v>44093.53</v>
      </c>
      <c r="E74" s="177">
        <f t="shared" si="1"/>
        <v>0.1804219957273403</v>
      </c>
      <c r="F74" s="186">
        <v>74151.39</v>
      </c>
      <c r="G74" s="177">
        <f t="shared" si="2"/>
        <v>0.30341280840423401</v>
      </c>
      <c r="H74" s="186">
        <v>44471.3</v>
      </c>
      <c r="I74" s="177">
        <f t="shared" si="3"/>
        <v>0.18196775578161398</v>
      </c>
      <c r="J74" s="186">
        <v>76868.81</v>
      </c>
      <c r="K74" s="177">
        <f t="shared" si="4"/>
        <v>0.31453195308667131</v>
      </c>
      <c r="L74" s="187">
        <v>244391.1</v>
      </c>
    </row>
    <row r="75" spans="1:12">
      <c r="A75" s="188" t="s">
        <v>11</v>
      </c>
      <c r="B75" s="189">
        <v>226119</v>
      </c>
      <c r="C75" s="181">
        <f t="shared" si="0"/>
        <v>1.871024820066557E-2</v>
      </c>
      <c r="D75" s="189">
        <v>3142862.2</v>
      </c>
      <c r="E75" s="181">
        <f t="shared" si="1"/>
        <v>0.26005657119697961</v>
      </c>
      <c r="F75" s="189">
        <v>3498730.7</v>
      </c>
      <c r="G75" s="181">
        <f t="shared" si="2"/>
        <v>0.28950295987638541</v>
      </c>
      <c r="H75" s="189">
        <v>1014632.6</v>
      </c>
      <c r="I75" s="181">
        <f t="shared" si="3"/>
        <v>8.3955916037513997E-2</v>
      </c>
      <c r="J75" s="189">
        <v>4202957.7</v>
      </c>
      <c r="K75" s="181">
        <f t="shared" si="4"/>
        <v>0.34777432123748336</v>
      </c>
      <c r="L75" s="190">
        <v>12085302</v>
      </c>
    </row>
    <row r="76" spans="1:12">
      <c r="A76" s="194" t="s">
        <v>30</v>
      </c>
    </row>
    <row r="77" spans="1:12" ht="16">
      <c r="A77" s="28" t="s">
        <v>287</v>
      </c>
    </row>
  </sheetData>
  <mergeCells count="44">
    <mergeCell ref="L50:L51"/>
    <mergeCell ref="A50:A51"/>
    <mergeCell ref="B50:C50"/>
    <mergeCell ref="D50:E50"/>
    <mergeCell ref="F50:G50"/>
    <mergeCell ref="H50:I50"/>
    <mergeCell ref="J50:K50"/>
    <mergeCell ref="L35:L36"/>
    <mergeCell ref="A43:A44"/>
    <mergeCell ref="B43:C43"/>
    <mergeCell ref="D43:E43"/>
    <mergeCell ref="F43:G43"/>
    <mergeCell ref="H43:I43"/>
    <mergeCell ref="J43:K43"/>
    <mergeCell ref="L43:L44"/>
    <mergeCell ref="A35:A36"/>
    <mergeCell ref="B35:C35"/>
    <mergeCell ref="D35:E35"/>
    <mergeCell ref="F35:G35"/>
    <mergeCell ref="H35:I35"/>
    <mergeCell ref="J35:K35"/>
    <mergeCell ref="L19:L20"/>
    <mergeCell ref="A26:A27"/>
    <mergeCell ref="B26:C26"/>
    <mergeCell ref="D26:E26"/>
    <mergeCell ref="F26:G26"/>
    <mergeCell ref="H26:I26"/>
    <mergeCell ref="J26:K26"/>
    <mergeCell ref="L26:L27"/>
    <mergeCell ref="A19:A20"/>
    <mergeCell ref="B19:C19"/>
    <mergeCell ref="D19:E19"/>
    <mergeCell ref="F19:G19"/>
    <mergeCell ref="H19:I19"/>
    <mergeCell ref="J19:K19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</mergeCells>
  <pageMargins left="0.75" right="0.75" top="1" bottom="1" header="0" footer="0"/>
  <pageSetup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6:L77"/>
  <sheetViews>
    <sheetView showGridLines="0" topLeftCell="A41" zoomScale="90" workbookViewId="0">
      <selection activeCell="A11" sqref="A11:A13"/>
    </sheetView>
  </sheetViews>
  <sheetFormatPr baseColWidth="10" defaultRowHeight="15"/>
  <cols>
    <col min="1" max="1" width="24" style="194" customWidth="1"/>
    <col min="2" max="2" width="19.5" style="194" customWidth="1"/>
    <col min="3" max="3" width="6.5" style="194" customWidth="1"/>
    <col min="4" max="4" width="14.1640625" style="194" customWidth="1"/>
    <col min="5" max="5" width="12.1640625" style="194" customWidth="1"/>
    <col min="6" max="6" width="12.83203125" style="194" customWidth="1"/>
    <col min="7" max="7" width="14.5" style="194" customWidth="1"/>
    <col min="8" max="8" width="13.1640625" style="194" customWidth="1"/>
    <col min="9" max="16384" width="10.83203125" style="194"/>
  </cols>
  <sheetData>
    <row r="6" spans="1:12" s="195" customFormat="1" ht="17">
      <c r="A6" s="496" t="s">
        <v>1</v>
      </c>
      <c r="B6" s="496"/>
      <c r="C6" s="496"/>
      <c r="D6" s="496"/>
      <c r="E6" s="496"/>
      <c r="F6" s="496"/>
      <c r="G6" s="496"/>
      <c r="H6" s="496"/>
      <c r="I6" s="496"/>
      <c r="J6" s="496"/>
      <c r="K6" s="496"/>
      <c r="L6" s="496"/>
    </row>
    <row r="7" spans="1:12" ht="15" customHeight="1">
      <c r="A7" s="196" t="s">
        <v>87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</row>
    <row r="8" spans="1:12" ht="15" customHeight="1">
      <c r="A8" s="196" t="s">
        <v>283</v>
      </c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</row>
    <row r="9" spans="1:12" ht="15" customHeight="1">
      <c r="A9" s="196" t="s">
        <v>3</v>
      </c>
      <c r="B9" s="196"/>
      <c r="C9" s="196"/>
      <c r="D9" s="196"/>
      <c r="E9" s="196"/>
      <c r="F9" s="196"/>
      <c r="G9" s="196"/>
      <c r="H9" s="196"/>
      <c r="I9" s="196"/>
      <c r="J9" s="196"/>
      <c r="K9" s="196"/>
      <c r="L9" s="196"/>
    </row>
    <row r="10" spans="1:12" ht="15" customHeight="1">
      <c r="A10" s="197" t="s">
        <v>276</v>
      </c>
      <c r="B10" s="197"/>
      <c r="C10" s="197"/>
      <c r="D10" s="197"/>
      <c r="E10" s="197"/>
      <c r="F10" s="197"/>
      <c r="G10" s="197"/>
      <c r="H10" s="197"/>
      <c r="I10" s="196"/>
      <c r="J10" s="196"/>
      <c r="K10" s="196"/>
      <c r="L10" s="196"/>
    </row>
    <row r="11" spans="1:12">
      <c r="A11" s="497" t="s">
        <v>13</v>
      </c>
      <c r="B11" s="500"/>
      <c r="C11" s="500"/>
      <c r="D11" s="500"/>
      <c r="E11" s="500"/>
      <c r="F11" s="500"/>
      <c r="G11" s="500"/>
      <c r="H11" s="500"/>
      <c r="I11" s="500"/>
      <c r="J11" s="500"/>
      <c r="K11" s="500"/>
      <c r="L11" s="500"/>
    </row>
    <row r="12" spans="1:12" ht="20.25" customHeight="1">
      <c r="A12" s="498"/>
      <c r="B12" s="461" t="s">
        <v>82</v>
      </c>
      <c r="C12" s="462"/>
      <c r="D12" s="461" t="s">
        <v>83</v>
      </c>
      <c r="E12" s="462"/>
      <c r="F12" s="461" t="s">
        <v>84</v>
      </c>
      <c r="G12" s="462"/>
      <c r="H12" s="461" t="s">
        <v>85</v>
      </c>
      <c r="I12" s="462"/>
      <c r="J12" s="461" t="s">
        <v>89</v>
      </c>
      <c r="K12" s="462"/>
      <c r="L12" s="501" t="s">
        <v>11</v>
      </c>
    </row>
    <row r="13" spans="1:12" ht="17.25" customHeight="1">
      <c r="A13" s="499"/>
      <c r="B13" s="183" t="s">
        <v>29</v>
      </c>
      <c r="C13" s="184" t="s">
        <v>12</v>
      </c>
      <c r="D13" s="183" t="s">
        <v>29</v>
      </c>
      <c r="E13" s="184" t="s">
        <v>12</v>
      </c>
      <c r="F13" s="183" t="s">
        <v>29</v>
      </c>
      <c r="G13" s="184" t="s">
        <v>12</v>
      </c>
      <c r="H13" s="183" t="s">
        <v>29</v>
      </c>
      <c r="I13" s="184" t="s">
        <v>12</v>
      </c>
      <c r="J13" s="183" t="s">
        <v>29</v>
      </c>
      <c r="K13" s="184" t="s">
        <v>12</v>
      </c>
      <c r="L13" s="502"/>
    </row>
    <row r="14" spans="1:12" ht="32">
      <c r="A14" s="198" t="s">
        <v>3</v>
      </c>
      <c r="B14" s="199">
        <v>275195.3</v>
      </c>
      <c r="C14" s="156">
        <f>B14/$L$14</f>
        <v>2.2808354829801349E-2</v>
      </c>
      <c r="D14" s="199">
        <v>6536028.9000000004</v>
      </c>
      <c r="E14" s="156">
        <f>D14/$L$14</f>
        <v>0.54171007400575588</v>
      </c>
      <c r="F14" s="199">
        <v>4253789.5</v>
      </c>
      <c r="G14" s="156">
        <f>F14/$L$14</f>
        <v>0.35255667624877046</v>
      </c>
      <c r="H14" s="199">
        <v>547197.80000000005</v>
      </c>
      <c r="I14" s="156">
        <f>H14/$L$14</f>
        <v>4.5352088442232381E-2</v>
      </c>
      <c r="J14" s="199">
        <v>453336.3</v>
      </c>
      <c r="K14" s="156">
        <f>J14/$L$14</f>
        <v>3.7572789897317549E-2</v>
      </c>
      <c r="L14" s="200">
        <v>12065548</v>
      </c>
    </row>
    <row r="15" spans="1:12">
      <c r="A15" s="191" t="s">
        <v>4</v>
      </c>
      <c r="B15" s="192">
        <v>134927.1</v>
      </c>
      <c r="C15" s="160">
        <f>B15/$L$15</f>
        <v>2.9313934896681201E-2</v>
      </c>
      <c r="D15" s="192">
        <v>2579517.5</v>
      </c>
      <c r="E15" s="160">
        <f>D15/$L$15</f>
        <v>0.56041972339025925</v>
      </c>
      <c r="F15" s="192">
        <v>1583639.2</v>
      </c>
      <c r="G15" s="160">
        <f>F15/$L$15</f>
        <v>0.34405761636196358</v>
      </c>
      <c r="H15" s="192">
        <v>197911.6</v>
      </c>
      <c r="I15" s="160">
        <f>H15/$L$15</f>
        <v>4.2997794792135988E-2</v>
      </c>
      <c r="J15" s="192">
        <v>106836</v>
      </c>
      <c r="K15" s="160">
        <f>J15/$L$15</f>
        <v>2.3210930558959859E-2</v>
      </c>
      <c r="L15" s="201">
        <v>4602831.4000000004</v>
      </c>
    </row>
    <row r="16" spans="1:12">
      <c r="A16" s="202" t="s">
        <v>5</v>
      </c>
      <c r="B16" s="203">
        <v>140268.20000000001</v>
      </c>
      <c r="C16" s="164">
        <f>B16/$L$16</f>
        <v>1.8795863913518999E-2</v>
      </c>
      <c r="D16" s="203">
        <v>3956511.4</v>
      </c>
      <c r="E16" s="164">
        <f>D16/$L$16</f>
        <v>0.53017041529503139</v>
      </c>
      <c r="F16" s="203">
        <v>2670150.2999999998</v>
      </c>
      <c r="G16" s="164">
        <f>F16/$L$16</f>
        <v>0.35779871465836105</v>
      </c>
      <c r="H16" s="203">
        <v>349286.2</v>
      </c>
      <c r="I16" s="164">
        <f>H16/$L$16</f>
        <v>4.6804164322848507E-2</v>
      </c>
      <c r="J16" s="203">
        <v>346500.26</v>
      </c>
      <c r="K16" s="164">
        <f>J16/$L$16</f>
        <v>4.6430849850208032E-2</v>
      </c>
      <c r="L16" s="204">
        <v>7462716.2999999998</v>
      </c>
    </row>
    <row r="17" spans="1:12">
      <c r="A17" s="194" t="s">
        <v>30</v>
      </c>
      <c r="B17" s="205"/>
      <c r="C17" s="205"/>
      <c r="D17" s="205"/>
      <c r="E17" s="205"/>
      <c r="F17" s="206"/>
      <c r="G17" s="206"/>
      <c r="H17" s="206"/>
    </row>
    <row r="18" spans="1:12">
      <c r="B18" s="205"/>
      <c r="C18" s="205"/>
      <c r="D18" s="205"/>
      <c r="E18" s="205"/>
      <c r="F18" s="206"/>
      <c r="G18" s="206"/>
      <c r="H18" s="206"/>
    </row>
    <row r="19" spans="1:12">
      <c r="A19" s="503" t="s">
        <v>14</v>
      </c>
      <c r="B19" s="461" t="s">
        <v>82</v>
      </c>
      <c r="C19" s="462"/>
      <c r="D19" s="461" t="s">
        <v>83</v>
      </c>
      <c r="E19" s="462"/>
      <c r="F19" s="461" t="s">
        <v>84</v>
      </c>
      <c r="G19" s="462"/>
      <c r="H19" s="461" t="s">
        <v>85</v>
      </c>
      <c r="I19" s="462"/>
      <c r="J19" s="461" t="s">
        <v>89</v>
      </c>
      <c r="K19" s="462"/>
      <c r="L19" s="463" t="s">
        <v>11</v>
      </c>
    </row>
    <row r="20" spans="1:12">
      <c r="A20" s="503"/>
      <c r="B20" s="183" t="s">
        <v>29</v>
      </c>
      <c r="C20" s="184" t="s">
        <v>12</v>
      </c>
      <c r="D20" s="183" t="s">
        <v>29</v>
      </c>
      <c r="E20" s="184" t="s">
        <v>12</v>
      </c>
      <c r="F20" s="183" t="s">
        <v>29</v>
      </c>
      <c r="G20" s="184" t="s">
        <v>12</v>
      </c>
      <c r="H20" s="183" t="s">
        <v>29</v>
      </c>
      <c r="I20" s="184" t="s">
        <v>12</v>
      </c>
      <c r="J20" s="183" t="s">
        <v>29</v>
      </c>
      <c r="K20" s="184" t="s">
        <v>12</v>
      </c>
      <c r="L20" s="463"/>
    </row>
    <row r="21" spans="1:12" ht="16">
      <c r="A21" s="207" t="s">
        <v>15</v>
      </c>
      <c r="B21" s="208">
        <v>15427.93</v>
      </c>
      <c r="C21" s="172">
        <f>B21/$L$21</f>
        <v>2.7572001531228813E-2</v>
      </c>
      <c r="D21" s="208">
        <v>318067.09999999998</v>
      </c>
      <c r="E21" s="172">
        <f>D21/$L$21</f>
        <v>0.56843313187404321</v>
      </c>
      <c r="F21" s="208">
        <v>183782.39999999999</v>
      </c>
      <c r="G21" s="172">
        <f>F21/$L$21</f>
        <v>0.32844643540727148</v>
      </c>
      <c r="H21" s="208">
        <v>37441.06</v>
      </c>
      <c r="I21" s="172">
        <f>H21/$L$21</f>
        <v>6.6912733182664802E-2</v>
      </c>
      <c r="J21" s="208">
        <v>4832.1440000000002</v>
      </c>
      <c r="K21" s="172">
        <f>J21/$L$21</f>
        <v>8.6357587678397643E-3</v>
      </c>
      <c r="L21" s="209">
        <v>559550.6</v>
      </c>
    </row>
    <row r="22" spans="1:12">
      <c r="A22" s="191" t="s">
        <v>16</v>
      </c>
      <c r="B22" s="192">
        <v>192216.2</v>
      </c>
      <c r="C22" s="160">
        <f>B22/$L$22</f>
        <v>2.7049091511382038E-2</v>
      </c>
      <c r="D22" s="192">
        <v>3932195.5</v>
      </c>
      <c r="E22" s="160">
        <f>D22/$L$22</f>
        <v>0.55334730329776904</v>
      </c>
      <c r="F22" s="192">
        <v>2573690.4</v>
      </c>
      <c r="G22" s="160">
        <f>F22/$L$22</f>
        <v>0.36217544177631977</v>
      </c>
      <c r="H22" s="192">
        <v>351708.3</v>
      </c>
      <c r="I22" s="160">
        <f>H22/$L$22</f>
        <v>4.9493174831323303E-2</v>
      </c>
      <c r="J22" s="192">
        <v>56387.64</v>
      </c>
      <c r="K22" s="160">
        <f>J22/$L$22</f>
        <v>7.9349942120948494E-3</v>
      </c>
      <c r="L22" s="201">
        <v>7106198</v>
      </c>
    </row>
    <row r="23" spans="1:12">
      <c r="A23" s="202" t="s">
        <v>17</v>
      </c>
      <c r="B23" s="203">
        <v>67551.127999999997</v>
      </c>
      <c r="C23" s="164">
        <f>B23/$L$23</f>
        <v>1.5353230454391211E-2</v>
      </c>
      <c r="D23" s="203">
        <v>2285766.2000000002</v>
      </c>
      <c r="E23" s="164">
        <f>D23/$L$23</f>
        <v>0.51951605061958517</v>
      </c>
      <c r="F23" s="203">
        <v>1496316.7</v>
      </c>
      <c r="G23" s="164">
        <f>F23/$L$23</f>
        <v>0.34008751308866608</v>
      </c>
      <c r="H23" s="203">
        <v>158048.4</v>
      </c>
      <c r="I23" s="164">
        <f>H23/$L$23</f>
        <v>3.5921731879115383E-2</v>
      </c>
      <c r="J23" s="203">
        <v>392116.5</v>
      </c>
      <c r="K23" s="164">
        <f>J23/$L$23</f>
        <v>8.9121457593858269E-2</v>
      </c>
      <c r="L23" s="204">
        <v>4399799</v>
      </c>
    </row>
    <row r="24" spans="1:12">
      <c r="A24" s="194" t="s">
        <v>30</v>
      </c>
    </row>
    <row r="26" spans="1:12">
      <c r="A26" s="503" t="s">
        <v>18</v>
      </c>
      <c r="B26" s="461" t="s">
        <v>82</v>
      </c>
      <c r="C26" s="462"/>
      <c r="D26" s="461" t="s">
        <v>83</v>
      </c>
      <c r="E26" s="462"/>
      <c r="F26" s="461" t="s">
        <v>84</v>
      </c>
      <c r="G26" s="462"/>
      <c r="H26" s="461" t="s">
        <v>85</v>
      </c>
      <c r="I26" s="462"/>
      <c r="J26" s="461" t="s">
        <v>89</v>
      </c>
      <c r="K26" s="462"/>
      <c r="L26" s="463" t="s">
        <v>11</v>
      </c>
    </row>
    <row r="27" spans="1:12">
      <c r="A27" s="503"/>
      <c r="B27" s="183" t="s">
        <v>29</v>
      </c>
      <c r="C27" s="184" t="s">
        <v>12</v>
      </c>
      <c r="D27" s="183" t="s">
        <v>29</v>
      </c>
      <c r="E27" s="184" t="s">
        <v>12</v>
      </c>
      <c r="F27" s="183" t="s">
        <v>29</v>
      </c>
      <c r="G27" s="184" t="s">
        <v>12</v>
      </c>
      <c r="H27" s="183" t="s">
        <v>29</v>
      </c>
      <c r="I27" s="184" t="s">
        <v>12</v>
      </c>
      <c r="J27" s="183" t="s">
        <v>29</v>
      </c>
      <c r="K27" s="184" t="s">
        <v>12</v>
      </c>
      <c r="L27" s="463"/>
    </row>
    <row r="28" spans="1:12" ht="16">
      <c r="A28" s="207" t="s">
        <v>19</v>
      </c>
      <c r="B28" s="208">
        <v>15353.61</v>
      </c>
      <c r="C28" s="172">
        <f>B28/$L$28</f>
        <v>1.1470622909344813E-2</v>
      </c>
      <c r="D28" s="208">
        <v>665910.19999999995</v>
      </c>
      <c r="E28" s="172">
        <f>D28/$L$28</f>
        <v>0.49749894622088131</v>
      </c>
      <c r="F28" s="208">
        <v>462916.1</v>
      </c>
      <c r="G28" s="172">
        <f>F28/$L$28</f>
        <v>0.34584283577377267</v>
      </c>
      <c r="H28" s="208">
        <v>49245.39</v>
      </c>
      <c r="I28" s="172">
        <f>H28/$L$28</f>
        <v>3.6791041241351054E-2</v>
      </c>
      <c r="J28" s="208">
        <v>145090.5</v>
      </c>
      <c r="K28" s="172">
        <f>J28/$L$28</f>
        <v>0.10839655385465005</v>
      </c>
      <c r="L28" s="209">
        <v>1338515.8</v>
      </c>
    </row>
    <row r="29" spans="1:12">
      <c r="A29" s="191" t="s">
        <v>20</v>
      </c>
      <c r="B29" s="192">
        <v>43250.12</v>
      </c>
      <c r="C29" s="160">
        <f>B29/$L$29</f>
        <v>1.2905143934326159E-2</v>
      </c>
      <c r="D29" s="192">
        <v>1747267.8</v>
      </c>
      <c r="E29" s="160">
        <f>D29/$L$29</f>
        <v>0.52135676041623491</v>
      </c>
      <c r="F29" s="192">
        <v>1213185.3999999999</v>
      </c>
      <c r="G29" s="160">
        <f>F29/$L$29</f>
        <v>0.36199511599096262</v>
      </c>
      <c r="H29" s="192">
        <v>158238.29999999999</v>
      </c>
      <c r="I29" s="160">
        <f>H29/$L$29</f>
        <v>4.7215777376411507E-2</v>
      </c>
      <c r="J29" s="192">
        <v>189444.5</v>
      </c>
      <c r="K29" s="160">
        <f>J29/$L$29</f>
        <v>5.6527208249744783E-2</v>
      </c>
      <c r="L29" s="201">
        <v>3351386.1</v>
      </c>
    </row>
    <row r="30" spans="1:12">
      <c r="A30" s="185" t="s">
        <v>21</v>
      </c>
      <c r="B30" s="186">
        <v>79384.259999999995</v>
      </c>
      <c r="C30" s="177">
        <f>B30/$L$30</f>
        <v>1.9995064723180814E-2</v>
      </c>
      <c r="D30" s="186">
        <v>2138020.5</v>
      </c>
      <c r="E30" s="177">
        <f>D30/$L$30</f>
        <v>0.53851806739758501</v>
      </c>
      <c r="F30" s="186">
        <v>1493268.1</v>
      </c>
      <c r="G30" s="177">
        <f>F30/$L$30</f>
        <v>0.37611980395813033</v>
      </c>
      <c r="H30" s="186">
        <v>184965.9</v>
      </c>
      <c r="I30" s="177">
        <f>H30/$L$30</f>
        <v>4.6588645432751916E-2</v>
      </c>
      <c r="J30" s="186">
        <v>74553.919999999998</v>
      </c>
      <c r="K30" s="177">
        <f>J30/$L$30</f>
        <v>1.8778413450813103E-2</v>
      </c>
      <c r="L30" s="210">
        <v>3970192.7</v>
      </c>
    </row>
    <row r="31" spans="1:12">
      <c r="A31" s="191" t="s">
        <v>22</v>
      </c>
      <c r="B31" s="192">
        <v>29078.240000000002</v>
      </c>
      <c r="C31" s="160">
        <f>B31/$L$31</f>
        <v>2.1221639062148211E-2</v>
      </c>
      <c r="D31" s="192">
        <v>744540.9</v>
      </c>
      <c r="E31" s="160">
        <f>D31/$L$31</f>
        <v>0.54337464189053342</v>
      </c>
      <c r="F31" s="192">
        <v>511256.7</v>
      </c>
      <c r="G31" s="160">
        <f>F31/$L$31</f>
        <v>0.37312110896343753</v>
      </c>
      <c r="H31" s="192">
        <v>66342.36</v>
      </c>
      <c r="I31" s="160">
        <f>H31/$L$31</f>
        <v>4.8417428924553162E-2</v>
      </c>
      <c r="J31" s="192">
        <v>18998.240000000002</v>
      </c>
      <c r="K31" s="160">
        <f>J31/$L$31</f>
        <v>1.3865137370627197E-2</v>
      </c>
      <c r="L31" s="201">
        <v>1370216.5</v>
      </c>
    </row>
    <row r="32" spans="1:12">
      <c r="A32" s="202" t="s">
        <v>23</v>
      </c>
      <c r="B32" s="203">
        <v>108129.1</v>
      </c>
      <c r="C32" s="164">
        <f>B32/$L$32</f>
        <v>5.3192284304672481E-2</v>
      </c>
      <c r="D32" s="203">
        <v>1238551.8</v>
      </c>
      <c r="E32" s="164">
        <f>D32/$L$32</f>
        <v>0.60928463726844895</v>
      </c>
      <c r="F32" s="203">
        <v>573163.1</v>
      </c>
      <c r="G32" s="164">
        <f>F32/$L$32</f>
        <v>0.28195790557904782</v>
      </c>
      <c r="H32" s="203">
        <v>88405.83</v>
      </c>
      <c r="I32" s="164">
        <f>H32/$L$32</f>
        <v>4.3489754779708172E-2</v>
      </c>
      <c r="J32" s="203">
        <v>24546.841</v>
      </c>
      <c r="K32" s="164">
        <f>J32/$L$32</f>
        <v>1.207540380206245E-2</v>
      </c>
      <c r="L32" s="204">
        <v>2032796.7</v>
      </c>
    </row>
    <row r="33" spans="1:12">
      <c r="A33" s="194" t="s">
        <v>30</v>
      </c>
    </row>
    <row r="35" spans="1:12">
      <c r="A35" s="503" t="s">
        <v>24</v>
      </c>
      <c r="B35" s="461" t="s">
        <v>82</v>
      </c>
      <c r="C35" s="462"/>
      <c r="D35" s="461" t="s">
        <v>83</v>
      </c>
      <c r="E35" s="462"/>
      <c r="F35" s="461" t="s">
        <v>84</v>
      </c>
      <c r="G35" s="462"/>
      <c r="H35" s="461" t="s">
        <v>85</v>
      </c>
      <c r="I35" s="462"/>
      <c r="J35" s="461" t="s">
        <v>89</v>
      </c>
      <c r="K35" s="462"/>
      <c r="L35" s="463" t="s">
        <v>11</v>
      </c>
    </row>
    <row r="36" spans="1:12">
      <c r="A36" s="503"/>
      <c r="B36" s="183" t="s">
        <v>29</v>
      </c>
      <c r="C36" s="184" t="s">
        <v>12</v>
      </c>
      <c r="D36" s="183" t="s">
        <v>29</v>
      </c>
      <c r="E36" s="184" t="s">
        <v>12</v>
      </c>
      <c r="F36" s="183" t="s">
        <v>29</v>
      </c>
      <c r="G36" s="184" t="s">
        <v>12</v>
      </c>
      <c r="H36" s="183" t="s">
        <v>29</v>
      </c>
      <c r="I36" s="184" t="s">
        <v>12</v>
      </c>
      <c r="J36" s="183" t="s">
        <v>29</v>
      </c>
      <c r="K36" s="184" t="s">
        <v>12</v>
      </c>
      <c r="L36" s="463"/>
    </row>
    <row r="37" spans="1:12" ht="16">
      <c r="A37" s="207" t="s">
        <v>25</v>
      </c>
      <c r="B37" s="208">
        <v>36099.06</v>
      </c>
      <c r="C37" s="172">
        <f>B37/$L$37</f>
        <v>2.8361206735561313E-2</v>
      </c>
      <c r="D37" s="208">
        <v>824741.1</v>
      </c>
      <c r="E37" s="172">
        <f>D37/$L$37</f>
        <v>0.64795739391591489</v>
      </c>
      <c r="F37" s="208">
        <v>333098.59999999998</v>
      </c>
      <c r="G37" s="172">
        <f>F37/$L$37</f>
        <v>0.26169873281814104</v>
      </c>
      <c r="H37" s="208">
        <v>37718.559999999998</v>
      </c>
      <c r="I37" s="172">
        <f>H37/$L$37</f>
        <v>2.963356602436943E-2</v>
      </c>
      <c r="J37" s="208">
        <v>41174.94</v>
      </c>
      <c r="K37" s="172">
        <f>J37/$L$37</f>
        <v>3.2349069080035132E-2</v>
      </c>
      <c r="L37" s="209">
        <v>1272832.3</v>
      </c>
    </row>
    <row r="38" spans="1:12">
      <c r="A38" s="191" t="s">
        <v>26</v>
      </c>
      <c r="B38" s="192">
        <v>70266.95</v>
      </c>
      <c r="C38" s="160">
        <f>B38/$L$38</f>
        <v>2.7515960595998E-2</v>
      </c>
      <c r="D38" s="192">
        <v>1439038.4</v>
      </c>
      <c r="E38" s="160">
        <f>D38/$L$38</f>
        <v>0.5635156202244157</v>
      </c>
      <c r="F38" s="192">
        <v>854817.5</v>
      </c>
      <c r="G38" s="160">
        <f>F38/$L$38</f>
        <v>0.33473951333834073</v>
      </c>
      <c r="H38" s="192">
        <v>92839.1</v>
      </c>
      <c r="I38" s="160">
        <f>H38/$L$38</f>
        <v>3.6355029176133563E-2</v>
      </c>
      <c r="J38" s="192">
        <v>96717.65</v>
      </c>
      <c r="K38" s="160">
        <f>J38/$L$38</f>
        <v>3.7873837505933101E-2</v>
      </c>
      <c r="L38" s="201">
        <v>2553679.7000000002</v>
      </c>
    </row>
    <row r="39" spans="1:12">
      <c r="A39" s="185" t="s">
        <v>27</v>
      </c>
      <c r="B39" s="186">
        <v>74256.5</v>
      </c>
      <c r="C39" s="177">
        <f>B39/$L$39</f>
        <v>2.6609059482364542E-2</v>
      </c>
      <c r="D39" s="186">
        <v>1580717.4</v>
      </c>
      <c r="E39" s="177">
        <f>D39/$L$39</f>
        <v>0.5664339596049992</v>
      </c>
      <c r="F39" s="186">
        <v>946987.5</v>
      </c>
      <c r="G39" s="177">
        <f>F39/$L$39</f>
        <v>0.33934331292958447</v>
      </c>
      <c r="H39" s="186">
        <v>96437.577999999994</v>
      </c>
      <c r="I39" s="177">
        <f>H39/$L$39</f>
        <v>3.4557422573608637E-2</v>
      </c>
      <c r="J39" s="186">
        <v>92248.41</v>
      </c>
      <c r="K39" s="177">
        <f>J39/$L$39</f>
        <v>3.305627694334573E-2</v>
      </c>
      <c r="L39" s="210">
        <v>2790647.3</v>
      </c>
    </row>
    <row r="40" spans="1:12">
      <c r="A40" s="188" t="s">
        <v>28</v>
      </c>
      <c r="B40" s="189">
        <v>94572.77</v>
      </c>
      <c r="C40" s="181">
        <f>B40/$L$40</f>
        <v>1.7357935006210922E-2</v>
      </c>
      <c r="D40" s="189">
        <v>2691531.9</v>
      </c>
      <c r="E40" s="181">
        <f>D40/$L$40</f>
        <v>0.49400515378098142</v>
      </c>
      <c r="F40" s="189">
        <v>2118885.7999999998</v>
      </c>
      <c r="G40" s="181">
        <f>F40/$L$40</f>
        <v>0.38890139309637678</v>
      </c>
      <c r="H40" s="189">
        <v>320202.5</v>
      </c>
      <c r="I40" s="181">
        <f>H40/$L$40</f>
        <v>5.8770132077407188E-2</v>
      </c>
      <c r="J40" s="189">
        <v>223195.3</v>
      </c>
      <c r="K40" s="181">
        <f>J40/$L$40</f>
        <v>4.0965380532808203E-2</v>
      </c>
      <c r="L40" s="211">
        <v>5448388.2999999998</v>
      </c>
    </row>
    <row r="41" spans="1:12">
      <c r="A41" s="194" t="s">
        <v>30</v>
      </c>
    </row>
    <row r="43" spans="1:12">
      <c r="A43" s="459" t="s">
        <v>241</v>
      </c>
      <c r="B43" s="461" t="s">
        <v>82</v>
      </c>
      <c r="C43" s="462"/>
      <c r="D43" s="461" t="s">
        <v>83</v>
      </c>
      <c r="E43" s="462"/>
      <c r="F43" s="461" t="s">
        <v>84</v>
      </c>
      <c r="G43" s="462"/>
      <c r="H43" s="461" t="s">
        <v>85</v>
      </c>
      <c r="I43" s="462"/>
      <c r="J43" s="461" t="s">
        <v>89</v>
      </c>
      <c r="K43" s="462"/>
      <c r="L43" s="503" t="s">
        <v>11</v>
      </c>
    </row>
    <row r="44" spans="1:12">
      <c r="A44" s="460"/>
      <c r="B44" s="183" t="s">
        <v>29</v>
      </c>
      <c r="C44" s="184" t="s">
        <v>12</v>
      </c>
      <c r="D44" s="183" t="s">
        <v>29</v>
      </c>
      <c r="E44" s="184" t="s">
        <v>12</v>
      </c>
      <c r="F44" s="183" t="s">
        <v>29</v>
      </c>
      <c r="G44" s="184" t="s">
        <v>12</v>
      </c>
      <c r="H44" s="183" t="s">
        <v>29</v>
      </c>
      <c r="I44" s="184" t="s">
        <v>12</v>
      </c>
      <c r="J44" s="183" t="s">
        <v>29</v>
      </c>
      <c r="K44" s="184" t="s">
        <v>12</v>
      </c>
      <c r="L44" s="503"/>
    </row>
    <row r="45" spans="1:12">
      <c r="A45" s="185" t="s">
        <v>242</v>
      </c>
      <c r="B45" s="186">
        <v>250071</v>
      </c>
      <c r="C45" s="177">
        <f>B45/$L$45</f>
        <v>2.6325038573917294E-2</v>
      </c>
      <c r="D45" s="186">
        <v>5248596.4000000004</v>
      </c>
      <c r="E45" s="177">
        <f>D45/$L$45</f>
        <v>0.55252109476478062</v>
      </c>
      <c r="F45" s="186">
        <v>3266642</v>
      </c>
      <c r="G45" s="177">
        <f>F45/$L$45</f>
        <v>0.34388024463923578</v>
      </c>
      <c r="H45" s="186">
        <v>387753.8</v>
      </c>
      <c r="I45" s="177">
        <f>H45/$L$45</f>
        <v>4.0818942389093539E-2</v>
      </c>
      <c r="J45" s="186">
        <v>346296.1</v>
      </c>
      <c r="K45" s="177">
        <f>J45/$L$45</f>
        <v>3.6454679632972713E-2</v>
      </c>
      <c r="L45" s="187">
        <v>9499359.3000000007</v>
      </c>
    </row>
    <row r="46" spans="1:12">
      <c r="A46" s="188" t="s">
        <v>243</v>
      </c>
      <c r="B46" s="189">
        <v>25124.26</v>
      </c>
      <c r="C46" s="181">
        <f>B46/$L$46</f>
        <v>9.7904970656090568E-3</v>
      </c>
      <c r="D46" s="189">
        <v>1287432.3999999999</v>
      </c>
      <c r="E46" s="181">
        <f>D46/$L$46</f>
        <v>0.50169052280027449</v>
      </c>
      <c r="F46" s="189">
        <v>987147.5</v>
      </c>
      <c r="G46" s="181">
        <f>F46/$L$46</f>
        <v>0.3846746014439158</v>
      </c>
      <c r="H46" s="189">
        <v>159443.99</v>
      </c>
      <c r="I46" s="181">
        <f>H46/$L$46</f>
        <v>6.2132612710742517E-2</v>
      </c>
      <c r="J46" s="189">
        <v>107040.18</v>
      </c>
      <c r="K46" s="181">
        <f>J46/$L$46</f>
        <v>4.1711738701647939E-2</v>
      </c>
      <c r="L46" s="190">
        <v>2566188.4</v>
      </c>
    </row>
    <row r="47" spans="1:12">
      <c r="A47" s="194" t="s">
        <v>30</v>
      </c>
    </row>
    <row r="50" spans="1:12">
      <c r="A50" s="464" t="s">
        <v>239</v>
      </c>
      <c r="B50" s="461" t="s">
        <v>82</v>
      </c>
      <c r="C50" s="462"/>
      <c r="D50" s="461" t="s">
        <v>83</v>
      </c>
      <c r="E50" s="462"/>
      <c r="F50" s="461" t="s">
        <v>84</v>
      </c>
      <c r="G50" s="462"/>
      <c r="H50" s="461" t="s">
        <v>85</v>
      </c>
      <c r="I50" s="462"/>
      <c r="J50" s="461" t="s">
        <v>89</v>
      </c>
      <c r="K50" s="462"/>
      <c r="L50" s="463" t="s">
        <v>11</v>
      </c>
    </row>
    <row r="51" spans="1:12">
      <c r="A51" s="465"/>
      <c r="B51" s="183" t="s">
        <v>29</v>
      </c>
      <c r="C51" s="184" t="s">
        <v>12</v>
      </c>
      <c r="D51" s="183" t="s">
        <v>29</v>
      </c>
      <c r="E51" s="184" t="s">
        <v>12</v>
      </c>
      <c r="F51" s="183" t="s">
        <v>29</v>
      </c>
      <c r="G51" s="184" t="s">
        <v>12</v>
      </c>
      <c r="H51" s="183" t="s">
        <v>29</v>
      </c>
      <c r="I51" s="184" t="s">
        <v>12</v>
      </c>
      <c r="J51" s="183" t="s">
        <v>29</v>
      </c>
      <c r="K51" s="184" t="s">
        <v>12</v>
      </c>
      <c r="L51" s="463"/>
    </row>
    <row r="52" spans="1:12">
      <c r="A52" s="185" t="s">
        <v>211</v>
      </c>
      <c r="B52" s="186">
        <v>9121.4580000000005</v>
      </c>
      <c r="C52" s="177">
        <v>5.0999999999999997E-2</v>
      </c>
      <c r="D52" s="186">
        <v>77870.17</v>
      </c>
      <c r="E52" s="177">
        <f t="shared" ref="E52:E75" si="0">D52/L52</f>
        <v>0.51384053887481906</v>
      </c>
      <c r="F52" s="186">
        <v>54895.7</v>
      </c>
      <c r="G52" s="177">
        <f t="shared" ref="G52:G75" si="1">F52/L52</f>
        <v>0.3622393025456398</v>
      </c>
      <c r="H52" s="186">
        <v>2288.8159999999998</v>
      </c>
      <c r="I52" s="177">
        <f t="shared" ref="I52:I75" si="2">H52/L52</f>
        <v>1.5103170403060731E-2</v>
      </c>
      <c r="J52" s="186">
        <v>7369.2510000000002</v>
      </c>
      <c r="K52" s="177">
        <f t="shared" ref="K52:K75" si="3">J52/L52</f>
        <v>4.8627348636118291E-2</v>
      </c>
      <c r="L52" s="187">
        <v>151545.4</v>
      </c>
    </row>
    <row r="53" spans="1:12">
      <c r="A53" s="191" t="s">
        <v>230</v>
      </c>
      <c r="B53" s="192">
        <v>6508.0569999999998</v>
      </c>
      <c r="C53" s="160">
        <v>1.0999999999999999E-2</v>
      </c>
      <c r="D53" s="192">
        <v>402209</v>
      </c>
      <c r="E53" s="160">
        <f t="shared" si="0"/>
        <v>0.54200177177519537</v>
      </c>
      <c r="F53" s="192">
        <v>261073</v>
      </c>
      <c r="G53" s="160">
        <f t="shared" si="1"/>
        <v>0.35181218859514723</v>
      </c>
      <c r="H53" s="192">
        <v>44592.150999999998</v>
      </c>
      <c r="I53" s="160">
        <f t="shared" si="2"/>
        <v>6.0090711170727278E-2</v>
      </c>
      <c r="J53" s="192">
        <v>27698.38</v>
      </c>
      <c r="K53" s="160">
        <f t="shared" si="3"/>
        <v>3.7325298626591237E-2</v>
      </c>
      <c r="L53" s="193">
        <v>742080.6</v>
      </c>
    </row>
    <row r="54" spans="1:12">
      <c r="A54" s="185" t="s">
        <v>284</v>
      </c>
      <c r="B54" s="186">
        <v>165578.53</v>
      </c>
      <c r="C54" s="177">
        <v>4.4999999999999998E-2</v>
      </c>
      <c r="D54" s="186">
        <v>2168951.6</v>
      </c>
      <c r="E54" s="177">
        <f t="shared" si="0"/>
        <v>0.51491750975112671</v>
      </c>
      <c r="F54" s="186">
        <v>1614641.6</v>
      </c>
      <c r="G54" s="177">
        <f t="shared" si="1"/>
        <v>0.38332216902054189</v>
      </c>
      <c r="H54" s="186">
        <v>171174.3</v>
      </c>
      <c r="I54" s="177">
        <f t="shared" si="2"/>
        <v>4.0637441743463648E-2</v>
      </c>
      <c r="J54" s="186">
        <v>91885.24</v>
      </c>
      <c r="K54" s="177">
        <f t="shared" si="3"/>
        <v>2.1813911828961335E-2</v>
      </c>
      <c r="L54" s="187">
        <v>4212231.2</v>
      </c>
    </row>
    <row r="55" spans="1:12">
      <c r="A55" s="191" t="s">
        <v>231</v>
      </c>
      <c r="B55" s="192">
        <v>4742.67</v>
      </c>
      <c r="C55" s="160">
        <v>0.02</v>
      </c>
      <c r="D55" s="192">
        <v>298176.2</v>
      </c>
      <c r="E55" s="160">
        <f t="shared" si="0"/>
        <v>0.57223937712663775</v>
      </c>
      <c r="F55" s="192">
        <v>148849.29999999999</v>
      </c>
      <c r="G55" s="160">
        <f t="shared" si="1"/>
        <v>0.28566139992975975</v>
      </c>
      <c r="H55" s="192">
        <v>25019.27</v>
      </c>
      <c r="I55" s="160">
        <f t="shared" si="2"/>
        <v>4.8015272449522042E-2</v>
      </c>
      <c r="J55" s="192">
        <v>44281.47</v>
      </c>
      <c r="K55" s="160">
        <f t="shared" si="3"/>
        <v>8.4981969758323755E-2</v>
      </c>
      <c r="L55" s="193">
        <v>521069</v>
      </c>
    </row>
    <row r="56" spans="1:12">
      <c r="A56" s="185" t="s">
        <v>232</v>
      </c>
      <c r="B56" s="186">
        <v>32209.35</v>
      </c>
      <c r="C56" s="177">
        <v>2.4E-2</v>
      </c>
      <c r="D56" s="186">
        <v>649438.80000000005</v>
      </c>
      <c r="E56" s="177">
        <f t="shared" si="0"/>
        <v>0.51436439518471544</v>
      </c>
      <c r="F56" s="186">
        <v>465852.79</v>
      </c>
      <c r="G56" s="177">
        <f t="shared" si="1"/>
        <v>0.3689617691050523</v>
      </c>
      <c r="H56" s="186">
        <v>49068.04</v>
      </c>
      <c r="I56" s="177">
        <f t="shared" si="2"/>
        <v>3.8862557515041328E-2</v>
      </c>
      <c r="J56" s="186">
        <v>66035.520000000004</v>
      </c>
      <c r="K56" s="177">
        <f t="shared" si="3"/>
        <v>5.2301033300609971E-2</v>
      </c>
      <c r="L56" s="187">
        <v>1262604.5</v>
      </c>
    </row>
    <row r="57" spans="1:12">
      <c r="A57" s="191" t="s">
        <v>213</v>
      </c>
      <c r="B57" s="192">
        <v>15939.45</v>
      </c>
      <c r="C57" s="160">
        <v>3.7999999999999999E-2</v>
      </c>
      <c r="D57" s="192">
        <v>163966.39999999999</v>
      </c>
      <c r="E57" s="160">
        <f t="shared" si="0"/>
        <v>0.39042398494559494</v>
      </c>
      <c r="F57" s="192">
        <v>119041.8</v>
      </c>
      <c r="G57" s="160">
        <f t="shared" si="1"/>
        <v>0.28345303629948898</v>
      </c>
      <c r="H57" s="192">
        <v>68051.47</v>
      </c>
      <c r="I57" s="160">
        <f t="shared" si="2"/>
        <v>0.16203884514635686</v>
      </c>
      <c r="J57" s="192">
        <v>52971.103000000003</v>
      </c>
      <c r="K57" s="160">
        <f t="shared" si="3"/>
        <v>0.126130653110781</v>
      </c>
      <c r="L57" s="193">
        <v>419970.1</v>
      </c>
    </row>
    <row r="58" spans="1:12">
      <c r="A58" s="185" t="s">
        <v>285</v>
      </c>
      <c r="B58" s="186">
        <v>0</v>
      </c>
      <c r="C58" s="177">
        <v>1E-3</v>
      </c>
      <c r="D58" s="186">
        <v>99352.62</v>
      </c>
      <c r="E58" s="177">
        <f t="shared" si="0"/>
        <v>0.26056142885129663</v>
      </c>
      <c r="F58" s="186">
        <v>211789.9</v>
      </c>
      <c r="G58" s="177">
        <f t="shared" si="1"/>
        <v>0.55543858793329492</v>
      </c>
      <c r="H58" s="186">
        <v>59251.42</v>
      </c>
      <c r="I58" s="177">
        <f t="shared" si="2"/>
        <v>0.15539232540287609</v>
      </c>
      <c r="J58" s="186">
        <v>10908.22</v>
      </c>
      <c r="K58" s="177">
        <f t="shared" si="3"/>
        <v>2.8607815168078015E-2</v>
      </c>
      <c r="L58" s="187">
        <v>381302.1</v>
      </c>
    </row>
    <row r="59" spans="1:12">
      <c r="A59" s="191" t="s">
        <v>214</v>
      </c>
      <c r="B59" s="192">
        <v>0</v>
      </c>
      <c r="C59" s="160">
        <v>0</v>
      </c>
      <c r="D59" s="192">
        <v>37989.146000000001</v>
      </c>
      <c r="E59" s="160">
        <f t="shared" si="0"/>
        <v>0.45975477177243146</v>
      </c>
      <c r="F59" s="192">
        <v>42853.06</v>
      </c>
      <c r="G59" s="160">
        <f t="shared" si="1"/>
        <v>0.51861915558855443</v>
      </c>
      <c r="H59" s="192">
        <v>1444.0530000000001</v>
      </c>
      <c r="I59" s="160">
        <f t="shared" si="2"/>
        <v>1.747631435153333E-2</v>
      </c>
      <c r="J59" s="192">
        <v>342.88974000000002</v>
      </c>
      <c r="K59" s="160">
        <f t="shared" si="3"/>
        <v>4.1497430386249895E-3</v>
      </c>
      <c r="L59" s="193">
        <v>82629.149999999994</v>
      </c>
    </row>
    <row r="60" spans="1:12">
      <c r="A60" s="185" t="s">
        <v>229</v>
      </c>
      <c r="B60" s="186">
        <v>2812.607</v>
      </c>
      <c r="C60" s="177">
        <v>2.1000000000000001E-2</v>
      </c>
      <c r="D60" s="186">
        <v>178919.5</v>
      </c>
      <c r="E60" s="177">
        <f t="shared" si="0"/>
        <v>0.65796741485601318</v>
      </c>
      <c r="F60" s="186">
        <v>80233.53</v>
      </c>
      <c r="G60" s="177">
        <f t="shared" si="1"/>
        <v>0.29505474986724411</v>
      </c>
      <c r="H60" s="186">
        <v>2869.4780000000001</v>
      </c>
      <c r="I60" s="177">
        <f t="shared" si="2"/>
        <v>1.0552360260598779E-2</v>
      </c>
      <c r="J60" s="186">
        <v>7092.4679999999998</v>
      </c>
      <c r="K60" s="177">
        <f t="shared" si="3"/>
        <v>2.6082192465935787E-2</v>
      </c>
      <c r="L60" s="187">
        <v>271927.59999999998</v>
      </c>
    </row>
    <row r="61" spans="1:12">
      <c r="A61" s="191" t="s">
        <v>234</v>
      </c>
      <c r="B61" s="192">
        <v>24023.67</v>
      </c>
      <c r="C61" s="160">
        <v>0.154</v>
      </c>
      <c r="D61" s="192">
        <v>145697.9</v>
      </c>
      <c r="E61" s="160">
        <f t="shared" si="0"/>
        <v>0.68171403251593532</v>
      </c>
      <c r="F61" s="192">
        <v>30144.195</v>
      </c>
      <c r="G61" s="160">
        <f t="shared" si="1"/>
        <v>0.14104335567222792</v>
      </c>
      <c r="H61" s="192">
        <v>1409.9829999999999</v>
      </c>
      <c r="I61" s="160">
        <f t="shared" si="2"/>
        <v>6.5972481189427992E-3</v>
      </c>
      <c r="J61" s="192">
        <v>12447.16</v>
      </c>
      <c r="K61" s="160">
        <f t="shared" si="3"/>
        <v>5.8239711327143701E-2</v>
      </c>
      <c r="L61" s="193">
        <v>213722.9</v>
      </c>
    </row>
    <row r="62" spans="1:12">
      <c r="A62" s="185" t="s">
        <v>286</v>
      </c>
      <c r="B62" s="186">
        <v>49007.839999999997</v>
      </c>
      <c r="C62" s="177">
        <v>0.04</v>
      </c>
      <c r="D62" s="186">
        <v>1441735.6</v>
      </c>
      <c r="E62" s="177">
        <f t="shared" si="0"/>
        <v>0.7603105040496333</v>
      </c>
      <c r="F62" s="186">
        <v>251743.2</v>
      </c>
      <c r="G62" s="177">
        <f t="shared" si="1"/>
        <v>0.13275873834499727</v>
      </c>
      <c r="H62" s="186">
        <v>12127.56</v>
      </c>
      <c r="I62" s="177">
        <f t="shared" si="2"/>
        <v>6.3955632756048817E-3</v>
      </c>
      <c r="J62" s="186">
        <v>141631.6</v>
      </c>
      <c r="K62" s="177">
        <f t="shared" si="3"/>
        <v>7.4690527989567601E-2</v>
      </c>
      <c r="L62" s="187">
        <v>1896245.8</v>
      </c>
    </row>
    <row r="63" spans="1:12">
      <c r="A63" s="191" t="s">
        <v>216</v>
      </c>
      <c r="B63" s="192">
        <v>6581.076</v>
      </c>
      <c r="C63" s="160">
        <v>3.4000000000000002E-2</v>
      </c>
      <c r="D63" s="192">
        <v>104218.6</v>
      </c>
      <c r="E63" s="160">
        <f t="shared" si="0"/>
        <v>0.67811050447752841</v>
      </c>
      <c r="F63" s="192">
        <v>26662.66</v>
      </c>
      <c r="G63" s="160">
        <f t="shared" si="1"/>
        <v>0.17348371426321996</v>
      </c>
      <c r="H63" s="192">
        <v>1811.623</v>
      </c>
      <c r="I63" s="160">
        <f t="shared" si="2"/>
        <v>1.1787536835584948E-2</v>
      </c>
      <c r="J63" s="192">
        <v>14415.68</v>
      </c>
      <c r="K63" s="160">
        <f t="shared" si="3"/>
        <v>9.379730717152808E-2</v>
      </c>
      <c r="L63" s="193">
        <v>153689.70000000001</v>
      </c>
    </row>
    <row r="64" spans="1:12">
      <c r="A64" s="185" t="s">
        <v>217</v>
      </c>
      <c r="B64" s="186">
        <v>1353.2639999999999</v>
      </c>
      <c r="C64" s="177">
        <v>8.9999999999999993E-3</v>
      </c>
      <c r="D64" s="186">
        <v>55638.3</v>
      </c>
      <c r="E64" s="177">
        <f t="shared" si="0"/>
        <v>0.34679587347672242</v>
      </c>
      <c r="F64" s="186">
        <v>81139.86</v>
      </c>
      <c r="G64" s="177">
        <f t="shared" si="1"/>
        <v>0.50574817387445281</v>
      </c>
      <c r="H64" s="186">
        <v>16689.73</v>
      </c>
      <c r="I64" s="177">
        <f t="shared" si="2"/>
        <v>0.10402779188869284</v>
      </c>
      <c r="J64" s="186">
        <v>5614.15</v>
      </c>
      <c r="K64" s="177">
        <f t="shared" si="3"/>
        <v>3.4993234032659894E-2</v>
      </c>
      <c r="L64" s="187">
        <v>160435.29999999999</v>
      </c>
    </row>
    <row r="65" spans="1:12">
      <c r="A65" s="191" t="s">
        <v>218</v>
      </c>
      <c r="B65" s="192">
        <v>3708.3310000000001</v>
      </c>
      <c r="C65" s="160">
        <v>2.5000000000000001E-2</v>
      </c>
      <c r="D65" s="192">
        <v>67657.100000000006</v>
      </c>
      <c r="E65" s="160">
        <f t="shared" si="0"/>
        <v>0.3663886051833809</v>
      </c>
      <c r="F65" s="192">
        <v>102462.39999999999</v>
      </c>
      <c r="G65" s="160">
        <f t="shared" si="1"/>
        <v>0.55487237584439242</v>
      </c>
      <c r="H65" s="192">
        <v>6228.2929999999997</v>
      </c>
      <c r="I65" s="160">
        <f t="shared" si="2"/>
        <v>3.3728545635911301E-2</v>
      </c>
      <c r="J65" s="192">
        <v>4603.2160000000003</v>
      </c>
      <c r="K65" s="160">
        <f t="shared" si="3"/>
        <v>2.4928143381815388E-2</v>
      </c>
      <c r="L65" s="193">
        <v>184659.4</v>
      </c>
    </row>
    <row r="66" spans="1:12">
      <c r="A66" s="185" t="s">
        <v>236</v>
      </c>
      <c r="B66" s="186">
        <v>35176.379999999997</v>
      </c>
      <c r="C66" s="177">
        <v>0.13100000000000001</v>
      </c>
      <c r="D66" s="186">
        <v>200456.3</v>
      </c>
      <c r="E66" s="177">
        <f t="shared" si="0"/>
        <v>0.63083567601146895</v>
      </c>
      <c r="F66" s="186">
        <v>60362.35</v>
      </c>
      <c r="G66" s="177">
        <f t="shared" si="1"/>
        <v>0.18996022508592095</v>
      </c>
      <c r="H66" s="186">
        <v>2604.4090000000001</v>
      </c>
      <c r="I66" s="177">
        <f t="shared" si="2"/>
        <v>8.1960712241289195E-3</v>
      </c>
      <c r="J66" s="186">
        <v>19163.7</v>
      </c>
      <c r="K66" s="177">
        <f t="shared" si="3"/>
        <v>6.0308135211420089E-2</v>
      </c>
      <c r="L66" s="187">
        <v>317763.09999999998</v>
      </c>
    </row>
    <row r="67" spans="1:12">
      <c r="A67" s="191" t="s">
        <v>209</v>
      </c>
      <c r="B67" s="192">
        <v>2523.5650000000001</v>
      </c>
      <c r="C67" s="160">
        <v>2.1000000000000001E-2</v>
      </c>
      <c r="D67" s="192">
        <v>57654.12</v>
      </c>
      <c r="E67" s="160">
        <f t="shared" si="0"/>
        <v>0.4616428619299649</v>
      </c>
      <c r="F67" s="192">
        <v>54417.3</v>
      </c>
      <c r="G67" s="160">
        <f t="shared" si="1"/>
        <v>0.43572528919878545</v>
      </c>
      <c r="H67" s="192">
        <v>7305.7139999999999</v>
      </c>
      <c r="I67" s="160">
        <f t="shared" si="2"/>
        <v>5.8497653236261542E-2</v>
      </c>
      <c r="J67" s="192">
        <v>2988.3150000000001</v>
      </c>
      <c r="K67" s="160">
        <f t="shared" si="3"/>
        <v>2.3927765941935165E-2</v>
      </c>
      <c r="L67" s="193">
        <v>124889.01</v>
      </c>
    </row>
    <row r="68" spans="1:12">
      <c r="A68" s="185" t="s">
        <v>210</v>
      </c>
      <c r="B68" s="186">
        <v>88.564815999999993</v>
      </c>
      <c r="C68" s="177">
        <v>3.0000000000000001E-3</v>
      </c>
      <c r="D68" s="186">
        <v>10072.219999999999</v>
      </c>
      <c r="E68" s="177">
        <f t="shared" si="0"/>
        <v>0.23766569812301999</v>
      </c>
      <c r="F68" s="186">
        <v>27325.71</v>
      </c>
      <c r="G68" s="177">
        <f t="shared" si="1"/>
        <v>0.6447817803679019</v>
      </c>
      <c r="H68" s="186">
        <v>4321.7110000000002</v>
      </c>
      <c r="I68" s="177">
        <f t="shared" si="2"/>
        <v>0.1019757771276774</v>
      </c>
      <c r="J68" s="186">
        <v>571.56827999999996</v>
      </c>
      <c r="K68" s="177">
        <f t="shared" si="3"/>
        <v>1.3486815646518222E-2</v>
      </c>
      <c r="L68" s="187">
        <v>42379.78</v>
      </c>
    </row>
    <row r="69" spans="1:12">
      <c r="A69" s="191" t="s">
        <v>219</v>
      </c>
      <c r="B69" s="192">
        <v>2240.0439999999999</v>
      </c>
      <c r="C69" s="160">
        <v>2.8000000000000001E-2</v>
      </c>
      <c r="D69" s="192">
        <v>40303.612000000001</v>
      </c>
      <c r="E69" s="160">
        <f t="shared" si="0"/>
        <v>0.3880959772594213</v>
      </c>
      <c r="F69" s="192">
        <v>49646.2</v>
      </c>
      <c r="G69" s="160">
        <f t="shared" si="1"/>
        <v>0.4780586540535543</v>
      </c>
      <c r="H69" s="192">
        <v>8588.741</v>
      </c>
      <c r="I69" s="160">
        <f t="shared" si="2"/>
        <v>8.270365027886481E-2</v>
      </c>
      <c r="J69" s="192">
        <v>3070.9960000000001</v>
      </c>
      <c r="K69" s="160">
        <f t="shared" si="3"/>
        <v>2.9571572735956612E-2</v>
      </c>
      <c r="L69" s="193">
        <v>103849.60000000001</v>
      </c>
    </row>
    <row r="70" spans="1:12">
      <c r="A70" s="185" t="s">
        <v>238</v>
      </c>
      <c r="B70" s="186">
        <v>5314.2309999999998</v>
      </c>
      <c r="C70" s="177">
        <v>0.04</v>
      </c>
      <c r="D70" s="186">
        <v>154500.79999999999</v>
      </c>
      <c r="E70" s="177">
        <f t="shared" si="0"/>
        <v>0.75118915788290419</v>
      </c>
      <c r="F70" s="186">
        <v>39108.239999999998</v>
      </c>
      <c r="G70" s="177">
        <f t="shared" si="1"/>
        <v>0.19014584954823863</v>
      </c>
      <c r="H70" s="186">
        <v>1181.0239999999999</v>
      </c>
      <c r="I70" s="177">
        <f t="shared" si="2"/>
        <v>5.7421866035612694E-3</v>
      </c>
      <c r="J70" s="186">
        <v>5570.683</v>
      </c>
      <c r="K70" s="177">
        <f t="shared" si="3"/>
        <v>2.7084886755295832E-2</v>
      </c>
      <c r="L70" s="187">
        <v>205674.96</v>
      </c>
    </row>
    <row r="71" spans="1:12">
      <c r="A71" s="191" t="s">
        <v>220</v>
      </c>
      <c r="B71" s="192">
        <v>637.36922000000004</v>
      </c>
      <c r="C71" s="160">
        <v>6.0000000000000001E-3</v>
      </c>
      <c r="D71" s="192">
        <v>68059.05</v>
      </c>
      <c r="E71" s="160">
        <f t="shared" si="0"/>
        <v>0.58869059924280498</v>
      </c>
      <c r="F71" s="192">
        <v>37229.11</v>
      </c>
      <c r="G71" s="160">
        <f t="shared" si="1"/>
        <v>0.32202076101820853</v>
      </c>
      <c r="H71" s="192">
        <v>3516.5720000000001</v>
      </c>
      <c r="I71" s="160">
        <f t="shared" si="2"/>
        <v>3.0417304942700042E-2</v>
      </c>
      <c r="J71" s="192">
        <v>6168.79</v>
      </c>
      <c r="K71" s="160">
        <f t="shared" si="3"/>
        <v>5.3358204113971956E-2</v>
      </c>
      <c r="L71" s="193">
        <v>115610.9</v>
      </c>
    </row>
    <row r="72" spans="1:12">
      <c r="A72" s="185" t="s">
        <v>221</v>
      </c>
      <c r="B72" s="186">
        <v>5253.3180000000002</v>
      </c>
      <c r="C72" s="177">
        <v>0.10199999999999999</v>
      </c>
      <c r="D72" s="186">
        <v>76716.62</v>
      </c>
      <c r="E72" s="177">
        <f t="shared" si="0"/>
        <v>0.78780083082145713</v>
      </c>
      <c r="F72" s="186">
        <v>11761.46</v>
      </c>
      <c r="G72" s="177">
        <f t="shared" si="1"/>
        <v>0.12077810466197983</v>
      </c>
      <c r="H72" s="186">
        <v>1229.9680000000001</v>
      </c>
      <c r="I72" s="177">
        <f t="shared" si="2"/>
        <v>1.2630507082869476E-2</v>
      </c>
      <c r="J72" s="186">
        <v>2419.3620000000001</v>
      </c>
      <c r="K72" s="177">
        <f t="shared" si="3"/>
        <v>2.4844360891523407E-2</v>
      </c>
      <c r="L72" s="187">
        <v>97380.73</v>
      </c>
    </row>
    <row r="73" spans="1:12">
      <c r="A73" s="191" t="s">
        <v>222</v>
      </c>
      <c r="B73" s="192">
        <v>1102.1210000000001</v>
      </c>
      <c r="C73" s="160">
        <v>0.01</v>
      </c>
      <c r="D73" s="192">
        <v>76851.81</v>
      </c>
      <c r="E73" s="160">
        <f t="shared" si="0"/>
        <v>0.42873972457538473</v>
      </c>
      <c r="F73" s="192">
        <v>87662.83</v>
      </c>
      <c r="G73" s="160">
        <f t="shared" si="1"/>
        <v>0.48905208074733403</v>
      </c>
      <c r="H73" s="192">
        <v>6709.2978000000003</v>
      </c>
      <c r="I73" s="160">
        <f t="shared" si="2"/>
        <v>3.7429729903124404E-2</v>
      </c>
      <c r="J73" s="192">
        <v>6924.4030000000002</v>
      </c>
      <c r="K73" s="160">
        <f t="shared" si="3"/>
        <v>3.8629755565535384E-2</v>
      </c>
      <c r="L73" s="193">
        <v>179250.5</v>
      </c>
    </row>
    <row r="74" spans="1:12">
      <c r="A74" s="185" t="s">
        <v>223</v>
      </c>
      <c r="B74" s="186">
        <v>10026.92</v>
      </c>
      <c r="C74" s="177">
        <v>0.04</v>
      </c>
      <c r="D74" s="186">
        <v>110361.3</v>
      </c>
      <c r="E74" s="177">
        <f t="shared" si="0"/>
        <v>0.45157659178259763</v>
      </c>
      <c r="F74" s="186">
        <v>99202.39</v>
      </c>
      <c r="G74" s="177">
        <f t="shared" si="1"/>
        <v>0.40591654115063924</v>
      </c>
      <c r="H74" s="186">
        <v>17257.939999999999</v>
      </c>
      <c r="I74" s="177">
        <f t="shared" si="2"/>
        <v>7.0616073989601083E-2</v>
      </c>
      <c r="J74" s="186">
        <v>7542.5463</v>
      </c>
      <c r="K74" s="177">
        <f t="shared" si="3"/>
        <v>3.0862606289672578E-2</v>
      </c>
      <c r="L74" s="187">
        <v>244391.1</v>
      </c>
    </row>
    <row r="75" spans="1:12">
      <c r="A75" s="188" t="s">
        <v>11</v>
      </c>
      <c r="B75" s="189">
        <v>383948.79999999999</v>
      </c>
      <c r="C75" s="181">
        <v>3.9E-2</v>
      </c>
      <c r="D75" s="189">
        <v>6686796.7999999998</v>
      </c>
      <c r="E75" s="181">
        <f t="shared" si="0"/>
        <v>0.55329993408522182</v>
      </c>
      <c r="F75" s="189">
        <v>3958098.4</v>
      </c>
      <c r="G75" s="181">
        <f t="shared" si="1"/>
        <v>0.32751340429887477</v>
      </c>
      <c r="H75" s="189">
        <v>514741.6</v>
      </c>
      <c r="I75" s="181">
        <f t="shared" si="2"/>
        <v>4.2592365503154157E-2</v>
      </c>
      <c r="J75" s="189">
        <v>541716.69999999995</v>
      </c>
      <c r="K75" s="181">
        <f t="shared" si="3"/>
        <v>4.4824423915926961E-2</v>
      </c>
      <c r="L75" s="190">
        <v>12085302</v>
      </c>
    </row>
    <row r="76" spans="1:12">
      <c r="A76" s="194" t="s">
        <v>30</v>
      </c>
    </row>
    <row r="77" spans="1:12" ht="16">
      <c r="A77" s="28" t="s">
        <v>287</v>
      </c>
    </row>
  </sheetData>
  <mergeCells count="44">
    <mergeCell ref="L50:L51"/>
    <mergeCell ref="A50:A51"/>
    <mergeCell ref="B50:C50"/>
    <mergeCell ref="D50:E50"/>
    <mergeCell ref="F50:G50"/>
    <mergeCell ref="H50:I50"/>
    <mergeCell ref="J50:K50"/>
    <mergeCell ref="L35:L36"/>
    <mergeCell ref="A43:A44"/>
    <mergeCell ref="B43:C43"/>
    <mergeCell ref="D43:E43"/>
    <mergeCell ref="F43:G43"/>
    <mergeCell ref="H43:I43"/>
    <mergeCell ref="J43:K43"/>
    <mergeCell ref="L43:L44"/>
    <mergeCell ref="A35:A36"/>
    <mergeCell ref="B35:C35"/>
    <mergeCell ref="D35:E35"/>
    <mergeCell ref="F35:G35"/>
    <mergeCell ref="H35:I35"/>
    <mergeCell ref="J35:K35"/>
    <mergeCell ref="L19:L20"/>
    <mergeCell ref="A26:A27"/>
    <mergeCell ref="B26:C26"/>
    <mergeCell ref="D26:E26"/>
    <mergeCell ref="F26:G26"/>
    <mergeCell ref="H26:I26"/>
    <mergeCell ref="J26:K26"/>
    <mergeCell ref="L26:L27"/>
    <mergeCell ref="A19:A20"/>
    <mergeCell ref="B19:C19"/>
    <mergeCell ref="D19:E19"/>
    <mergeCell ref="F19:G19"/>
    <mergeCell ref="H19:I19"/>
    <mergeCell ref="J19:K19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</mergeCells>
  <pageMargins left="0.75" right="0.75" top="1" bottom="1" header="0" footer="0"/>
  <pageSetup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6:J76"/>
  <sheetViews>
    <sheetView showGridLines="0" topLeftCell="A41" zoomScale="90" workbookViewId="0">
      <selection activeCell="A11" sqref="A11:A13"/>
    </sheetView>
  </sheetViews>
  <sheetFormatPr baseColWidth="10" defaultRowHeight="15"/>
  <cols>
    <col min="1" max="1" width="24" style="194" customWidth="1"/>
    <col min="2" max="2" width="19.5" style="194" customWidth="1"/>
    <col min="3" max="3" width="6.5" style="194" customWidth="1"/>
    <col min="4" max="4" width="14.1640625" style="194" customWidth="1"/>
    <col min="5" max="5" width="12.1640625" style="194" customWidth="1"/>
    <col min="6" max="6" width="12.83203125" style="194" customWidth="1"/>
    <col min="7" max="7" width="14.5" style="194" customWidth="1"/>
    <col min="8" max="8" width="13.1640625" style="194" customWidth="1"/>
    <col min="9" max="16384" width="10.83203125" style="194"/>
  </cols>
  <sheetData>
    <row r="6" spans="1:10" s="195" customFormat="1" ht="17">
      <c r="A6" s="496" t="s">
        <v>1</v>
      </c>
      <c r="B6" s="496"/>
      <c r="C6" s="496"/>
      <c r="D6" s="496"/>
      <c r="E6" s="496"/>
      <c r="F6" s="496"/>
      <c r="G6" s="496"/>
      <c r="H6" s="496"/>
      <c r="I6" s="496"/>
      <c r="J6" s="496"/>
    </row>
    <row r="7" spans="1:10" ht="15" customHeight="1">
      <c r="A7" s="196" t="s">
        <v>90</v>
      </c>
      <c r="B7" s="196"/>
      <c r="C7" s="196"/>
      <c r="D7" s="196"/>
      <c r="E7" s="196"/>
      <c r="F7" s="196"/>
      <c r="G7" s="196"/>
      <c r="H7" s="196"/>
      <c r="I7" s="196"/>
      <c r="J7" s="196"/>
    </row>
    <row r="8" spans="1:10" ht="15" customHeight="1">
      <c r="A8" s="196" t="s">
        <v>283</v>
      </c>
      <c r="B8" s="196"/>
      <c r="C8" s="196"/>
      <c r="D8" s="196"/>
      <c r="E8" s="196"/>
      <c r="F8" s="196"/>
      <c r="G8" s="196"/>
      <c r="H8" s="196"/>
      <c r="I8" s="196"/>
      <c r="J8" s="196"/>
    </row>
    <row r="9" spans="1:10" ht="15" customHeight="1">
      <c r="A9" s="196" t="s">
        <v>3</v>
      </c>
      <c r="B9" s="196"/>
      <c r="C9" s="196"/>
      <c r="D9" s="196"/>
      <c r="E9" s="196"/>
      <c r="F9" s="196"/>
      <c r="G9" s="196"/>
      <c r="H9" s="196"/>
      <c r="I9" s="196"/>
      <c r="J9" s="196"/>
    </row>
    <row r="10" spans="1:10" ht="15" customHeight="1">
      <c r="A10" s="197" t="s">
        <v>276</v>
      </c>
      <c r="B10" s="197"/>
      <c r="C10" s="197"/>
      <c r="D10" s="197"/>
      <c r="E10" s="197"/>
      <c r="F10" s="197"/>
      <c r="G10" s="197"/>
      <c r="H10" s="197"/>
      <c r="I10" s="196"/>
      <c r="J10" s="196"/>
    </row>
    <row r="11" spans="1:10">
      <c r="A11" s="497" t="s">
        <v>13</v>
      </c>
      <c r="B11" s="500"/>
      <c r="C11" s="500"/>
      <c r="D11" s="500"/>
      <c r="E11" s="500"/>
      <c r="F11" s="500"/>
      <c r="G11" s="500"/>
      <c r="H11" s="500"/>
      <c r="I11" s="500"/>
      <c r="J11" s="500"/>
    </row>
    <row r="12" spans="1:10" ht="20.25" customHeight="1">
      <c r="A12" s="498"/>
      <c r="B12" s="461" t="s">
        <v>91</v>
      </c>
      <c r="C12" s="462"/>
      <c r="D12" s="461" t="s">
        <v>92</v>
      </c>
      <c r="E12" s="462"/>
      <c r="F12" s="461" t="s">
        <v>93</v>
      </c>
      <c r="G12" s="462"/>
      <c r="H12" s="461" t="s">
        <v>94</v>
      </c>
      <c r="I12" s="462"/>
      <c r="J12" s="501" t="s">
        <v>11</v>
      </c>
    </row>
    <row r="13" spans="1:10" ht="17.25" customHeight="1">
      <c r="A13" s="499"/>
      <c r="B13" s="183" t="s">
        <v>29</v>
      </c>
      <c r="C13" s="184" t="s">
        <v>12</v>
      </c>
      <c r="D13" s="183" t="s">
        <v>29</v>
      </c>
      <c r="E13" s="184" t="s">
        <v>12</v>
      </c>
      <c r="F13" s="183" t="s">
        <v>29</v>
      </c>
      <c r="G13" s="184" t="s">
        <v>12</v>
      </c>
      <c r="H13" s="183" t="s">
        <v>29</v>
      </c>
      <c r="I13" s="184" t="s">
        <v>12</v>
      </c>
      <c r="J13" s="502"/>
    </row>
    <row r="14" spans="1:10" ht="32">
      <c r="A14" s="198" t="s">
        <v>3</v>
      </c>
      <c r="B14" s="199">
        <v>1797717.1</v>
      </c>
      <c r="C14" s="156">
        <f>B14/$J$14</f>
        <v>0.14899589309992387</v>
      </c>
      <c r="D14" s="199">
        <v>4215186.7</v>
      </c>
      <c r="E14" s="156">
        <f>D14/$J$14</f>
        <v>0.34935725256739275</v>
      </c>
      <c r="F14" s="199">
        <v>3897528.4</v>
      </c>
      <c r="G14" s="156">
        <f>F14/$J$14</f>
        <v>0.32302953831852477</v>
      </c>
      <c r="H14" s="199">
        <v>2155115.4</v>
      </c>
      <c r="I14" s="156">
        <f>H14/$J$14</f>
        <v>0.17861728286191392</v>
      </c>
      <c r="J14" s="200">
        <v>12065548</v>
      </c>
    </row>
    <row r="15" spans="1:10">
      <c r="A15" s="191" t="s">
        <v>4</v>
      </c>
      <c r="B15" s="192">
        <v>693136.88</v>
      </c>
      <c r="C15" s="160">
        <f>B15/$J$15</f>
        <v>0.15058923948420094</v>
      </c>
      <c r="D15" s="192">
        <v>1489663.5</v>
      </c>
      <c r="E15" s="160">
        <f>D15/$J$15</f>
        <v>0.32364068342803082</v>
      </c>
      <c r="F15" s="192">
        <v>1525594.4</v>
      </c>
      <c r="G15" s="160">
        <f>F15/$J$15</f>
        <v>0.33144694372250955</v>
      </c>
      <c r="H15" s="192">
        <v>894436.6</v>
      </c>
      <c r="I15" s="160">
        <f>H15/$J$15</f>
        <v>0.19432312902010704</v>
      </c>
      <c r="J15" s="201">
        <v>4602831.4000000004</v>
      </c>
    </row>
    <row r="16" spans="1:10">
      <c r="A16" s="202" t="s">
        <v>5</v>
      </c>
      <c r="B16" s="203">
        <v>1104580.3</v>
      </c>
      <c r="C16" s="164">
        <f>B16/$J$16</f>
        <v>0.14801317048592616</v>
      </c>
      <c r="D16" s="203">
        <v>2725523.2</v>
      </c>
      <c r="E16" s="164">
        <f>D16/$J$16</f>
        <v>0.36521865369584</v>
      </c>
      <c r="F16" s="203">
        <v>2371934</v>
      </c>
      <c r="G16" s="164">
        <f>F16/$J$16</f>
        <v>0.31783788967027998</v>
      </c>
      <c r="H16" s="203">
        <v>1260678.8</v>
      </c>
      <c r="I16" s="164">
        <f>H16/$J$16</f>
        <v>0.16893028614795394</v>
      </c>
      <c r="J16" s="204">
        <v>7462716.2999999998</v>
      </c>
    </row>
    <row r="17" spans="1:10">
      <c r="A17" s="194" t="s">
        <v>30</v>
      </c>
      <c r="B17" s="205"/>
      <c r="C17" s="205"/>
      <c r="D17" s="205"/>
      <c r="E17" s="205"/>
      <c r="F17" s="206"/>
      <c r="G17" s="206"/>
      <c r="H17" s="206"/>
    </row>
    <row r="18" spans="1:10">
      <c r="B18" s="205"/>
      <c r="C18" s="205"/>
      <c r="D18" s="205"/>
      <c r="E18" s="205"/>
      <c r="F18" s="206"/>
      <c r="G18" s="206"/>
      <c r="H18" s="206"/>
    </row>
    <row r="19" spans="1:10">
      <c r="A19" s="503" t="s">
        <v>14</v>
      </c>
      <c r="B19" s="461" t="s">
        <v>91</v>
      </c>
      <c r="C19" s="462"/>
      <c r="D19" s="461" t="s">
        <v>92</v>
      </c>
      <c r="E19" s="462"/>
      <c r="F19" s="461" t="s">
        <v>93</v>
      </c>
      <c r="G19" s="462"/>
      <c r="H19" s="461" t="s">
        <v>94</v>
      </c>
      <c r="I19" s="462"/>
      <c r="J19" s="463" t="s">
        <v>11</v>
      </c>
    </row>
    <row r="20" spans="1:10">
      <c r="A20" s="503"/>
      <c r="B20" s="183" t="s">
        <v>29</v>
      </c>
      <c r="C20" s="184" t="s">
        <v>12</v>
      </c>
      <c r="D20" s="183" t="s">
        <v>29</v>
      </c>
      <c r="E20" s="184" t="s">
        <v>12</v>
      </c>
      <c r="F20" s="183" t="s">
        <v>29</v>
      </c>
      <c r="G20" s="184" t="s">
        <v>12</v>
      </c>
      <c r="H20" s="183" t="s">
        <v>29</v>
      </c>
      <c r="I20" s="184" t="s">
        <v>12</v>
      </c>
      <c r="J20" s="463"/>
    </row>
    <row r="21" spans="1:10" ht="16">
      <c r="A21" s="207" t="s">
        <v>15</v>
      </c>
      <c r="B21" s="208">
        <v>44917</v>
      </c>
      <c r="C21" s="172">
        <f>B21/$J$21</f>
        <v>8.0273347933144917E-2</v>
      </c>
      <c r="D21" s="208">
        <v>168630.8</v>
      </c>
      <c r="E21" s="172">
        <f>D21/$J$21</f>
        <v>0.30136827661341081</v>
      </c>
      <c r="F21" s="208">
        <v>255565.1</v>
      </c>
      <c r="G21" s="172">
        <f>F21/$J$21</f>
        <v>0.45673277805438867</v>
      </c>
      <c r="H21" s="208">
        <v>90437.7</v>
      </c>
      <c r="I21" s="172">
        <f>H21/$J$21</f>
        <v>0.1616255973990556</v>
      </c>
      <c r="J21" s="209">
        <v>559550.6</v>
      </c>
    </row>
    <row r="22" spans="1:10">
      <c r="A22" s="191" t="s">
        <v>16</v>
      </c>
      <c r="B22" s="192">
        <v>1030973.8</v>
      </c>
      <c r="C22" s="160">
        <f>B22/$J$22</f>
        <v>0.14508092794487293</v>
      </c>
      <c r="D22" s="192">
        <v>2394657.6</v>
      </c>
      <c r="E22" s="160">
        <f>D22/$J$22</f>
        <v>0.33698154765741117</v>
      </c>
      <c r="F22" s="192">
        <v>2352618.4</v>
      </c>
      <c r="G22" s="160">
        <f>F22/$J$22</f>
        <v>0.33106569785981194</v>
      </c>
      <c r="H22" s="192">
        <v>1327948.2</v>
      </c>
      <c r="I22" s="160">
        <f>H22/$J$22</f>
        <v>0.18687182653790393</v>
      </c>
      <c r="J22" s="201">
        <v>7106198</v>
      </c>
    </row>
    <row r="23" spans="1:10">
      <c r="A23" s="202" t="s">
        <v>17</v>
      </c>
      <c r="B23" s="203">
        <v>721826.4</v>
      </c>
      <c r="C23" s="164">
        <f>B23/$J$23</f>
        <v>0.16405894905653645</v>
      </c>
      <c r="D23" s="203">
        <v>1651898.3</v>
      </c>
      <c r="E23" s="164">
        <f>D23/$J$23</f>
        <v>0.37544858299208672</v>
      </c>
      <c r="F23" s="203">
        <v>1289344.8</v>
      </c>
      <c r="G23" s="164">
        <f>F23/$J$23</f>
        <v>0.29304629597852083</v>
      </c>
      <c r="H23" s="203">
        <v>736729.5</v>
      </c>
      <c r="I23" s="164">
        <f>H23/$J$23</f>
        <v>0.16744617197285602</v>
      </c>
      <c r="J23" s="204">
        <v>4399799</v>
      </c>
    </row>
    <row r="24" spans="1:10">
      <c r="A24" s="194" t="s">
        <v>30</v>
      </c>
    </row>
    <row r="26" spans="1:10">
      <c r="A26" s="503" t="s">
        <v>18</v>
      </c>
      <c r="B26" s="461" t="s">
        <v>91</v>
      </c>
      <c r="C26" s="462"/>
      <c r="D26" s="461" t="s">
        <v>92</v>
      </c>
      <c r="E26" s="462"/>
      <c r="F26" s="461" t="s">
        <v>93</v>
      </c>
      <c r="G26" s="462"/>
      <c r="H26" s="461" t="s">
        <v>94</v>
      </c>
      <c r="I26" s="462"/>
      <c r="J26" s="463" t="s">
        <v>11</v>
      </c>
    </row>
    <row r="27" spans="1:10">
      <c r="A27" s="503"/>
      <c r="B27" s="183" t="s">
        <v>29</v>
      </c>
      <c r="C27" s="184" t="s">
        <v>12</v>
      </c>
      <c r="D27" s="183" t="s">
        <v>29</v>
      </c>
      <c r="E27" s="184" t="s">
        <v>12</v>
      </c>
      <c r="F27" s="183" t="s">
        <v>29</v>
      </c>
      <c r="G27" s="184" t="s">
        <v>12</v>
      </c>
      <c r="H27" s="183" t="s">
        <v>29</v>
      </c>
      <c r="I27" s="184" t="s">
        <v>12</v>
      </c>
      <c r="J27" s="463"/>
    </row>
    <row r="28" spans="1:10" ht="16">
      <c r="A28" s="207" t="s">
        <v>19</v>
      </c>
      <c r="B28" s="208">
        <v>142580.29999999999</v>
      </c>
      <c r="C28" s="172">
        <f>B28/$J$28</f>
        <v>0.10652119310059693</v>
      </c>
      <c r="D28" s="208">
        <v>455641.7</v>
      </c>
      <c r="E28" s="172">
        <f>D28/$J$28</f>
        <v>0.34040815954507225</v>
      </c>
      <c r="F28" s="208">
        <v>467405.7</v>
      </c>
      <c r="G28" s="172">
        <f>F28/$J$28</f>
        <v>0.34919699864581349</v>
      </c>
      <c r="H28" s="208">
        <v>272888.09999999998</v>
      </c>
      <c r="I28" s="172">
        <f>H28/$J$28</f>
        <v>0.20387364870851726</v>
      </c>
      <c r="J28" s="209">
        <v>1338515.8</v>
      </c>
    </row>
    <row r="29" spans="1:10">
      <c r="A29" s="191" t="s">
        <v>20</v>
      </c>
      <c r="B29" s="192">
        <v>381738.14</v>
      </c>
      <c r="C29" s="160">
        <f>B29/$J$29</f>
        <v>0.1139045542976979</v>
      </c>
      <c r="D29" s="192">
        <v>1030421.2</v>
      </c>
      <c r="E29" s="160">
        <f>D29/$J$29</f>
        <v>0.30746120239622643</v>
      </c>
      <c r="F29" s="192">
        <v>1245992.5</v>
      </c>
      <c r="G29" s="160">
        <f>F29/$J$29</f>
        <v>0.37178422981464293</v>
      </c>
      <c r="H29" s="192">
        <v>693234.3</v>
      </c>
      <c r="I29" s="160">
        <f>H29/$J$29</f>
        <v>0.20685002542679282</v>
      </c>
      <c r="J29" s="201">
        <v>3351386.1</v>
      </c>
    </row>
    <row r="30" spans="1:10">
      <c r="A30" s="185" t="s">
        <v>21</v>
      </c>
      <c r="B30" s="186">
        <v>455034.5</v>
      </c>
      <c r="C30" s="177">
        <f>B30/$J$30</f>
        <v>0.11461269877404187</v>
      </c>
      <c r="D30" s="186">
        <v>1372544.6</v>
      </c>
      <c r="E30" s="177">
        <f>D30/$J$30</f>
        <v>0.345712337841939</v>
      </c>
      <c r="F30" s="186">
        <v>1367610.8</v>
      </c>
      <c r="G30" s="177">
        <f>F30/$J$30</f>
        <v>0.34446962738105885</v>
      </c>
      <c r="H30" s="186">
        <v>775002.7</v>
      </c>
      <c r="I30" s="177">
        <f>H30/$J$30</f>
        <v>0.19520531081526596</v>
      </c>
      <c r="J30" s="210">
        <v>3970192.7</v>
      </c>
    </row>
    <row r="31" spans="1:10">
      <c r="A31" s="191" t="s">
        <v>22</v>
      </c>
      <c r="B31" s="192">
        <v>209283.62</v>
      </c>
      <c r="C31" s="160">
        <f>B31/$J$31</f>
        <v>0.15273762941841673</v>
      </c>
      <c r="D31" s="192">
        <v>504823.4</v>
      </c>
      <c r="E31" s="160">
        <f>D31/$J$31</f>
        <v>0.36842601150985993</v>
      </c>
      <c r="F31" s="192">
        <v>413276.9</v>
      </c>
      <c r="G31" s="160">
        <f>F31/$J$31</f>
        <v>0.3016143069361667</v>
      </c>
      <c r="H31" s="192">
        <v>242832.6</v>
      </c>
      <c r="I31" s="160">
        <f>H31/$J$31</f>
        <v>0.1772220667317902</v>
      </c>
      <c r="J31" s="201">
        <v>1370216.5</v>
      </c>
    </row>
    <row r="32" spans="1:10">
      <c r="A32" s="202" t="s">
        <v>23</v>
      </c>
      <c r="B32" s="203">
        <v>609080.6</v>
      </c>
      <c r="C32" s="164">
        <f>B32/$J$32</f>
        <v>0.29962691301102562</v>
      </c>
      <c r="D32" s="203">
        <v>849316</v>
      </c>
      <c r="E32" s="164">
        <f>D32/$J$32</f>
        <v>0.41780666015445617</v>
      </c>
      <c r="F32" s="203">
        <v>403242.4</v>
      </c>
      <c r="G32" s="164">
        <f>F32/$J$32</f>
        <v>0.19836828739440596</v>
      </c>
      <c r="H32" s="203">
        <v>171157.8</v>
      </c>
      <c r="I32" s="164">
        <f>H32/$J$32</f>
        <v>8.4198188633423099E-2</v>
      </c>
      <c r="J32" s="204">
        <v>2032796.7</v>
      </c>
    </row>
    <row r="33" spans="1:10">
      <c r="A33" s="194" t="s">
        <v>30</v>
      </c>
      <c r="B33" s="250"/>
      <c r="C33" s="251"/>
      <c r="D33" s="250"/>
      <c r="E33" s="251"/>
      <c r="F33" s="250"/>
      <c r="G33" s="251"/>
      <c r="H33" s="250"/>
      <c r="I33" s="251"/>
      <c r="J33" s="250"/>
    </row>
    <row r="35" spans="1:10">
      <c r="A35" s="503" t="s">
        <v>24</v>
      </c>
      <c r="B35" s="461" t="s">
        <v>91</v>
      </c>
      <c r="C35" s="462"/>
      <c r="D35" s="461" t="s">
        <v>92</v>
      </c>
      <c r="E35" s="462"/>
      <c r="F35" s="461" t="s">
        <v>93</v>
      </c>
      <c r="G35" s="462"/>
      <c r="H35" s="461" t="s">
        <v>94</v>
      </c>
      <c r="I35" s="462"/>
      <c r="J35" s="463" t="s">
        <v>11</v>
      </c>
    </row>
    <row r="36" spans="1:10">
      <c r="A36" s="503"/>
      <c r="B36" s="183" t="s">
        <v>29</v>
      </c>
      <c r="C36" s="184" t="s">
        <v>12</v>
      </c>
      <c r="D36" s="183" t="s">
        <v>29</v>
      </c>
      <c r="E36" s="184" t="s">
        <v>12</v>
      </c>
      <c r="F36" s="183" t="s">
        <v>29</v>
      </c>
      <c r="G36" s="184" t="s">
        <v>12</v>
      </c>
      <c r="H36" s="183" t="s">
        <v>29</v>
      </c>
      <c r="I36" s="184" t="s">
        <v>12</v>
      </c>
      <c r="J36" s="463"/>
    </row>
    <row r="37" spans="1:10" ht="16">
      <c r="A37" s="207" t="s">
        <v>25</v>
      </c>
      <c r="B37" s="208">
        <v>202164.7</v>
      </c>
      <c r="C37" s="172">
        <f>B37/$J$37</f>
        <v>0.15883058593029106</v>
      </c>
      <c r="D37" s="208">
        <v>458290.6</v>
      </c>
      <c r="E37" s="172">
        <f>D37/$J$37</f>
        <v>0.360055759112964</v>
      </c>
      <c r="F37" s="208">
        <v>345767.7</v>
      </c>
      <c r="G37" s="172">
        <f>F37/$J$37</f>
        <v>0.27165220430059794</v>
      </c>
      <c r="H37" s="208">
        <v>266609.40000000002</v>
      </c>
      <c r="I37" s="172">
        <f>H37/$J$37</f>
        <v>0.20946152922109221</v>
      </c>
      <c r="J37" s="209">
        <v>1272832.3</v>
      </c>
    </row>
    <row r="38" spans="1:10">
      <c r="A38" s="191" t="s">
        <v>26</v>
      </c>
      <c r="B38" s="192">
        <v>433395.3</v>
      </c>
      <c r="C38" s="160">
        <f>B38/$J$38</f>
        <v>0.16971404048831965</v>
      </c>
      <c r="D38" s="192">
        <v>997420.4</v>
      </c>
      <c r="E38" s="160">
        <f>D38/$J$38</f>
        <v>0.39058163793994993</v>
      </c>
      <c r="F38" s="192">
        <v>733354.2</v>
      </c>
      <c r="G38" s="160">
        <f>F38/$J$38</f>
        <v>0.28717548250080066</v>
      </c>
      <c r="H38" s="192">
        <v>389509.8</v>
      </c>
      <c r="I38" s="160">
        <f>H38/$J$38</f>
        <v>0.15252883907092968</v>
      </c>
      <c r="J38" s="201">
        <v>2553679.7000000002</v>
      </c>
    </row>
    <row r="39" spans="1:10">
      <c r="A39" s="185" t="s">
        <v>27</v>
      </c>
      <c r="B39" s="186">
        <v>426718.4</v>
      </c>
      <c r="C39" s="177">
        <f>B39/$J$39</f>
        <v>0.15291018682296401</v>
      </c>
      <c r="D39" s="186">
        <v>1005512.4</v>
      </c>
      <c r="E39" s="177">
        <f>D39/$J$39</f>
        <v>0.36031511398807009</v>
      </c>
      <c r="F39" s="186">
        <v>943669.6</v>
      </c>
      <c r="G39" s="177">
        <f>F39/$J$39</f>
        <v>0.33815437730163894</v>
      </c>
      <c r="H39" s="186">
        <v>414746.9</v>
      </c>
      <c r="I39" s="177">
        <f>H39/$J$39</f>
        <v>0.14862032188732702</v>
      </c>
      <c r="J39" s="210">
        <v>2790647.3</v>
      </c>
    </row>
    <row r="40" spans="1:10">
      <c r="A40" s="188" t="s">
        <v>28</v>
      </c>
      <c r="B40" s="189">
        <v>735438.8</v>
      </c>
      <c r="C40" s="181">
        <f>B40/$J$40</f>
        <v>0.13498281684512098</v>
      </c>
      <c r="D40" s="189">
        <v>1753963.3</v>
      </c>
      <c r="E40" s="181">
        <f>D40/$J$40</f>
        <v>0.32192332914304217</v>
      </c>
      <c r="F40" s="189">
        <v>1874736.8</v>
      </c>
      <c r="G40" s="181">
        <f>F40/$J$40</f>
        <v>0.3440901596532685</v>
      </c>
      <c r="H40" s="189">
        <v>1084249.3999999999</v>
      </c>
      <c r="I40" s="181">
        <f>H40/$J$40</f>
        <v>0.19900369435856838</v>
      </c>
      <c r="J40" s="211">
        <v>5448388.2999999998</v>
      </c>
    </row>
    <row r="41" spans="1:10">
      <c r="A41" s="194" t="s">
        <v>30</v>
      </c>
    </row>
    <row r="43" spans="1:10">
      <c r="A43" s="459" t="s">
        <v>241</v>
      </c>
      <c r="B43" s="461" t="s">
        <v>91</v>
      </c>
      <c r="C43" s="462"/>
      <c r="D43" s="461" t="s">
        <v>92</v>
      </c>
      <c r="E43" s="462"/>
      <c r="F43" s="461" t="s">
        <v>93</v>
      </c>
      <c r="G43" s="462"/>
      <c r="H43" s="461" t="s">
        <v>94</v>
      </c>
      <c r="I43" s="462"/>
      <c r="J43" s="463" t="s">
        <v>11</v>
      </c>
    </row>
    <row r="44" spans="1:10">
      <c r="A44" s="460"/>
      <c r="B44" s="183" t="s">
        <v>29</v>
      </c>
      <c r="C44" s="184" t="s">
        <v>12</v>
      </c>
      <c r="D44" s="183" t="s">
        <v>29</v>
      </c>
      <c r="E44" s="184" t="s">
        <v>12</v>
      </c>
      <c r="F44" s="183" t="s">
        <v>29</v>
      </c>
      <c r="G44" s="184" t="s">
        <v>12</v>
      </c>
      <c r="H44" s="183" t="s">
        <v>29</v>
      </c>
      <c r="I44" s="184" t="s">
        <v>12</v>
      </c>
      <c r="J44" s="463"/>
    </row>
    <row r="45" spans="1:10">
      <c r="A45" s="185" t="s">
        <v>242</v>
      </c>
      <c r="B45" s="186">
        <v>1612751.5</v>
      </c>
      <c r="C45" s="177">
        <f>B45/$J$45</f>
        <v>0.16977476575709688</v>
      </c>
      <c r="D45" s="186">
        <v>3441121.7</v>
      </c>
      <c r="E45" s="177">
        <f>D45/$J$45</f>
        <v>0.3622477675941787</v>
      </c>
      <c r="F45" s="186">
        <v>2870359.9</v>
      </c>
      <c r="G45" s="177">
        <f>F45/$J$45</f>
        <v>0.30216352591274231</v>
      </c>
      <c r="H45" s="186">
        <v>1575126.3</v>
      </c>
      <c r="I45" s="177">
        <f>H45/$J$45</f>
        <v>0.1658139512630078</v>
      </c>
      <c r="J45" s="252">
        <v>9499359.3000000007</v>
      </c>
    </row>
    <row r="46" spans="1:10">
      <c r="A46" s="188" t="s">
        <v>243</v>
      </c>
      <c r="B46" s="189">
        <v>184965.7</v>
      </c>
      <c r="C46" s="181">
        <f>B46/$J$46</f>
        <v>7.2077989285587923E-2</v>
      </c>
      <c r="D46" s="189">
        <v>774065.1</v>
      </c>
      <c r="E46" s="181">
        <f>D46/$J$46</f>
        <v>0.30164001208952546</v>
      </c>
      <c r="F46" s="189">
        <v>1027168.5</v>
      </c>
      <c r="G46" s="181">
        <f>F46/$J$46</f>
        <v>0.40027010487616577</v>
      </c>
      <c r="H46" s="189">
        <v>579989.19999999995</v>
      </c>
      <c r="I46" s="181">
        <f>H46/$J$46</f>
        <v>0.22601193271702108</v>
      </c>
      <c r="J46" s="211">
        <v>2566188.4</v>
      </c>
    </row>
    <row r="47" spans="1:10">
      <c r="A47" s="194" t="s">
        <v>30</v>
      </c>
    </row>
    <row r="49" spans="1:10">
      <c r="A49" s="464" t="s">
        <v>239</v>
      </c>
      <c r="B49" s="461" t="s">
        <v>91</v>
      </c>
      <c r="C49" s="462"/>
      <c r="D49" s="461" t="s">
        <v>92</v>
      </c>
      <c r="E49" s="462"/>
      <c r="F49" s="461" t="s">
        <v>93</v>
      </c>
      <c r="G49" s="462"/>
      <c r="H49" s="461" t="s">
        <v>94</v>
      </c>
      <c r="I49" s="462"/>
      <c r="J49" s="463" t="s">
        <v>11</v>
      </c>
    </row>
    <row r="50" spans="1:10">
      <c r="A50" s="465"/>
      <c r="B50" s="183" t="s">
        <v>29</v>
      </c>
      <c r="C50" s="184" t="s">
        <v>12</v>
      </c>
      <c r="D50" s="183" t="s">
        <v>29</v>
      </c>
      <c r="E50" s="184" t="s">
        <v>12</v>
      </c>
      <c r="F50" s="183" t="s">
        <v>29</v>
      </c>
      <c r="G50" s="184" t="s">
        <v>12</v>
      </c>
      <c r="H50" s="183" t="s">
        <v>29</v>
      </c>
      <c r="I50" s="184" t="s">
        <v>12</v>
      </c>
      <c r="J50" s="463"/>
    </row>
    <row r="51" spans="1:10">
      <c r="A51" s="185" t="s">
        <v>211</v>
      </c>
      <c r="B51" s="186">
        <v>70276.710000000006</v>
      </c>
      <c r="C51" s="177">
        <f t="shared" ref="C51:C74" si="0">B51/J51</f>
        <v>0.46373370620289373</v>
      </c>
      <c r="D51" s="186">
        <v>48546.31</v>
      </c>
      <c r="E51" s="177">
        <f t="shared" ref="E51:E74" si="1">D51/J51</f>
        <v>0.32034169298441256</v>
      </c>
      <c r="F51" s="186">
        <v>19462.39</v>
      </c>
      <c r="G51" s="177">
        <f t="shared" ref="G51:G74" si="2">F51/J51</f>
        <v>0.12842613500640732</v>
      </c>
      <c r="H51" s="186">
        <v>13259.98</v>
      </c>
      <c r="I51" s="177">
        <f t="shared" ref="I51:I74" si="3">H51/J51</f>
        <v>8.7498399819460046E-2</v>
      </c>
      <c r="J51" s="252">
        <v>151545.4</v>
      </c>
    </row>
    <row r="52" spans="1:10">
      <c r="A52" s="191" t="s">
        <v>230</v>
      </c>
      <c r="B52" s="192">
        <v>80800.232999999993</v>
      </c>
      <c r="C52" s="160">
        <f t="shared" si="0"/>
        <v>0.10888336523013807</v>
      </c>
      <c r="D52" s="192">
        <v>207561.7</v>
      </c>
      <c r="E52" s="160">
        <f t="shared" si="1"/>
        <v>0.27970236656233838</v>
      </c>
      <c r="F52" s="192">
        <v>295149.90000000002</v>
      </c>
      <c r="G52" s="160">
        <f t="shared" si="2"/>
        <v>0.39773294167776391</v>
      </c>
      <c r="H52" s="192">
        <v>158568.70000000001</v>
      </c>
      <c r="I52" s="160">
        <f t="shared" si="3"/>
        <v>0.2136812362430712</v>
      </c>
      <c r="J52" s="201">
        <v>742080.6</v>
      </c>
    </row>
    <row r="53" spans="1:10">
      <c r="A53" s="185" t="s">
        <v>284</v>
      </c>
      <c r="B53" s="186">
        <v>513876.7</v>
      </c>
      <c r="C53" s="177">
        <f t="shared" si="0"/>
        <v>0.12199631872058685</v>
      </c>
      <c r="D53" s="186">
        <v>1413491.1</v>
      </c>
      <c r="E53" s="177">
        <f t="shared" si="1"/>
        <v>0.33556826130531486</v>
      </c>
      <c r="F53" s="186">
        <v>1298889.6000000001</v>
      </c>
      <c r="G53" s="177">
        <f t="shared" si="2"/>
        <v>0.30836142137687028</v>
      </c>
      <c r="H53" s="186">
        <v>985973.79</v>
      </c>
      <c r="I53" s="177">
        <f t="shared" si="3"/>
        <v>0.23407399622318928</v>
      </c>
      <c r="J53" s="252">
        <v>4212231.2</v>
      </c>
    </row>
    <row r="54" spans="1:10">
      <c r="A54" s="191" t="s">
        <v>231</v>
      </c>
      <c r="B54" s="192">
        <v>40807.440000000002</v>
      </c>
      <c r="C54" s="160">
        <f t="shared" si="0"/>
        <v>7.831484889717101E-2</v>
      </c>
      <c r="D54" s="192">
        <v>194571.4</v>
      </c>
      <c r="E54" s="160">
        <f t="shared" si="1"/>
        <v>0.37340812829011127</v>
      </c>
      <c r="F54" s="192">
        <v>226841.3</v>
      </c>
      <c r="G54" s="160">
        <f t="shared" si="2"/>
        <v>0.43533831411962715</v>
      </c>
      <c r="H54" s="192">
        <v>58848.84</v>
      </c>
      <c r="I54" s="160">
        <f t="shared" si="3"/>
        <v>0.11293867031045791</v>
      </c>
      <c r="J54" s="201">
        <v>521069</v>
      </c>
    </row>
    <row r="55" spans="1:10">
      <c r="A55" s="185" t="s">
        <v>232</v>
      </c>
      <c r="B55" s="186">
        <v>231967.7</v>
      </c>
      <c r="C55" s="177">
        <f t="shared" si="0"/>
        <v>0.1837215850252395</v>
      </c>
      <c r="D55" s="186">
        <v>484355.3</v>
      </c>
      <c r="E55" s="177">
        <f t="shared" si="1"/>
        <v>0.38361600960554154</v>
      </c>
      <c r="F55" s="186">
        <v>374049</v>
      </c>
      <c r="G55" s="177">
        <f t="shared" si="2"/>
        <v>0.29625191419799313</v>
      </c>
      <c r="H55" s="186">
        <v>172232.5</v>
      </c>
      <c r="I55" s="177">
        <f t="shared" si="3"/>
        <v>0.13641049117122583</v>
      </c>
      <c r="J55" s="252">
        <v>1262604.5</v>
      </c>
    </row>
    <row r="56" spans="1:10">
      <c r="A56" s="191" t="s">
        <v>213</v>
      </c>
      <c r="B56" s="192">
        <v>39021.29</v>
      </c>
      <c r="C56" s="160">
        <f t="shared" si="0"/>
        <v>9.2914447957128388E-2</v>
      </c>
      <c r="D56" s="192">
        <v>108736</v>
      </c>
      <c r="E56" s="160">
        <f t="shared" si="1"/>
        <v>0.25891367028271778</v>
      </c>
      <c r="F56" s="192">
        <v>188416.5</v>
      </c>
      <c r="G56" s="160">
        <f t="shared" si="2"/>
        <v>0.44864265336984704</v>
      </c>
      <c r="H56" s="192">
        <v>83796.33</v>
      </c>
      <c r="I56" s="160">
        <f t="shared" si="3"/>
        <v>0.19952927601274473</v>
      </c>
      <c r="J56" s="201">
        <v>419970.1</v>
      </c>
    </row>
    <row r="57" spans="1:10">
      <c r="A57" s="185" t="s">
        <v>285</v>
      </c>
      <c r="B57" s="186">
        <v>55678.97</v>
      </c>
      <c r="C57" s="177">
        <f t="shared" si="0"/>
        <v>0.14602324508572076</v>
      </c>
      <c r="D57" s="186">
        <v>81608.600000000006</v>
      </c>
      <c r="E57" s="177">
        <f t="shared" si="1"/>
        <v>0.2140260963682078</v>
      </c>
      <c r="F57" s="186">
        <v>89348.23</v>
      </c>
      <c r="G57" s="177">
        <f t="shared" si="2"/>
        <v>0.23432399139684781</v>
      </c>
      <c r="H57" s="186">
        <v>154666.31</v>
      </c>
      <c r="I57" s="177">
        <f t="shared" si="3"/>
        <v>0.40562669337514795</v>
      </c>
      <c r="J57" s="252">
        <v>381302.1</v>
      </c>
    </row>
    <row r="58" spans="1:10">
      <c r="A58" s="191" t="s">
        <v>214</v>
      </c>
      <c r="B58" s="192">
        <v>0</v>
      </c>
      <c r="C58" s="160">
        <f t="shared" si="0"/>
        <v>0</v>
      </c>
      <c r="D58" s="192">
        <v>36089.86</v>
      </c>
      <c r="E58" s="160">
        <f t="shared" si="1"/>
        <v>0.43676910630207383</v>
      </c>
      <c r="F58" s="192">
        <v>42152.39</v>
      </c>
      <c r="G58" s="160">
        <f t="shared" si="2"/>
        <v>0.51013946046885394</v>
      </c>
      <c r="H58" s="192">
        <v>4386.8969999999999</v>
      </c>
      <c r="I58" s="160">
        <f t="shared" si="3"/>
        <v>5.3091396922272591E-2</v>
      </c>
      <c r="J58" s="201">
        <v>82629.149999999994</v>
      </c>
    </row>
    <row r="59" spans="1:10">
      <c r="A59" s="185" t="s">
        <v>229</v>
      </c>
      <c r="B59" s="186">
        <v>62925.41</v>
      </c>
      <c r="C59" s="177">
        <f t="shared" si="0"/>
        <v>0.23140501368746685</v>
      </c>
      <c r="D59" s="186">
        <v>160492.70000000001</v>
      </c>
      <c r="E59" s="177">
        <f t="shared" si="1"/>
        <v>0.59020378953809771</v>
      </c>
      <c r="F59" s="186">
        <v>38871.269999999997</v>
      </c>
      <c r="G59" s="177">
        <f t="shared" si="2"/>
        <v>0.14294713004490903</v>
      </c>
      <c r="H59" s="186">
        <v>9638.25</v>
      </c>
      <c r="I59" s="177">
        <f t="shared" si="3"/>
        <v>3.5444177053009701E-2</v>
      </c>
      <c r="J59" s="252">
        <v>271927.59999999998</v>
      </c>
    </row>
    <row r="60" spans="1:10">
      <c r="A60" s="191" t="s">
        <v>234</v>
      </c>
      <c r="B60" s="192">
        <v>50351.3</v>
      </c>
      <c r="C60" s="160">
        <f t="shared" si="0"/>
        <v>0.23559150657229527</v>
      </c>
      <c r="D60" s="192">
        <v>81712.59</v>
      </c>
      <c r="E60" s="160">
        <f t="shared" si="1"/>
        <v>0.38232959593941501</v>
      </c>
      <c r="F60" s="192">
        <v>59466.46</v>
      </c>
      <c r="G60" s="160">
        <f t="shared" si="2"/>
        <v>0.27824093721356019</v>
      </c>
      <c r="H60" s="192">
        <v>22192.53</v>
      </c>
      <c r="I60" s="160">
        <f t="shared" si="3"/>
        <v>0.1038378666956138</v>
      </c>
      <c r="J60" s="201">
        <v>213722.9</v>
      </c>
    </row>
    <row r="61" spans="1:10">
      <c r="A61" s="185" t="s">
        <v>286</v>
      </c>
      <c r="B61" s="186">
        <v>244992.4</v>
      </c>
      <c r="C61" s="177">
        <f t="shared" si="0"/>
        <v>0.12919865135627459</v>
      </c>
      <c r="D61" s="186">
        <v>584485.19999999995</v>
      </c>
      <c r="E61" s="177">
        <f t="shared" si="1"/>
        <v>0.30823282509050248</v>
      </c>
      <c r="F61" s="186">
        <v>529750.9</v>
      </c>
      <c r="G61" s="177">
        <f t="shared" si="2"/>
        <v>0.27936826544322474</v>
      </c>
      <c r="H61" s="186">
        <v>537017.19999999995</v>
      </c>
      <c r="I61" s="177">
        <f t="shared" si="3"/>
        <v>0.28320020537421886</v>
      </c>
      <c r="J61" s="252">
        <v>1896245.8</v>
      </c>
    </row>
    <row r="62" spans="1:10">
      <c r="A62" s="191" t="s">
        <v>216</v>
      </c>
      <c r="B62" s="192">
        <v>64831.22</v>
      </c>
      <c r="C62" s="160">
        <f t="shared" si="0"/>
        <v>0.42183191196287062</v>
      </c>
      <c r="D62" s="192">
        <v>40781.449999999997</v>
      </c>
      <c r="E62" s="160">
        <f t="shared" si="1"/>
        <v>0.26534927194210151</v>
      </c>
      <c r="F62" s="192">
        <v>34735.99</v>
      </c>
      <c r="G62" s="160">
        <f t="shared" si="2"/>
        <v>0.22601377971327938</v>
      </c>
      <c r="H62" s="192">
        <v>13341.03</v>
      </c>
      <c r="I62" s="160">
        <f t="shared" si="3"/>
        <v>8.6804971315579377E-2</v>
      </c>
      <c r="J62" s="201">
        <v>153689.70000000001</v>
      </c>
    </row>
    <row r="63" spans="1:10">
      <c r="A63" s="185" t="s">
        <v>217</v>
      </c>
      <c r="B63" s="186">
        <v>48313.54</v>
      </c>
      <c r="C63" s="177">
        <f t="shared" si="0"/>
        <v>0.30114033507588422</v>
      </c>
      <c r="D63" s="186">
        <v>39515.24</v>
      </c>
      <c r="E63" s="177">
        <f t="shared" si="1"/>
        <v>0.2463001596282115</v>
      </c>
      <c r="F63" s="186">
        <v>33661.120000000003</v>
      </c>
      <c r="G63" s="177">
        <f t="shared" si="2"/>
        <v>0.20981118245174227</v>
      </c>
      <c r="H63" s="186">
        <v>38945.4</v>
      </c>
      <c r="I63" s="177">
        <f t="shared" si="3"/>
        <v>0.24274832284416212</v>
      </c>
      <c r="J63" s="252">
        <v>160435.29999999999</v>
      </c>
    </row>
    <row r="64" spans="1:10">
      <c r="A64" s="191" t="s">
        <v>218</v>
      </c>
      <c r="B64" s="192">
        <v>6673.3010000000004</v>
      </c>
      <c r="C64" s="160">
        <f t="shared" si="0"/>
        <v>3.6138431079056905E-2</v>
      </c>
      <c r="D64" s="192">
        <v>91318.644</v>
      </c>
      <c r="E64" s="160">
        <f t="shared" si="1"/>
        <v>0.49452475205703039</v>
      </c>
      <c r="F64" s="192">
        <v>52770.96</v>
      </c>
      <c r="G64" s="160">
        <f t="shared" si="2"/>
        <v>0.28577456658041778</v>
      </c>
      <c r="H64" s="192">
        <v>33896.47</v>
      </c>
      <c r="I64" s="160">
        <f t="shared" si="3"/>
        <v>0.18356211489910615</v>
      </c>
      <c r="J64" s="201">
        <v>184659.4</v>
      </c>
    </row>
    <row r="65" spans="1:10">
      <c r="A65" s="185" t="s">
        <v>236</v>
      </c>
      <c r="B65" s="186">
        <v>71172.08</v>
      </c>
      <c r="C65" s="177">
        <f t="shared" si="0"/>
        <v>0.22397842921346126</v>
      </c>
      <c r="D65" s="186">
        <v>115180.2</v>
      </c>
      <c r="E65" s="177">
        <f t="shared" si="1"/>
        <v>0.36247191697210912</v>
      </c>
      <c r="F65" s="186">
        <v>64165.63</v>
      </c>
      <c r="G65" s="177">
        <f t="shared" si="2"/>
        <v>0.20192914155230737</v>
      </c>
      <c r="H65" s="186">
        <v>67245.149999999994</v>
      </c>
      <c r="I65" s="177">
        <f t="shared" si="3"/>
        <v>0.2116203863821822</v>
      </c>
      <c r="J65" s="252">
        <v>317763.09999999998</v>
      </c>
    </row>
    <row r="66" spans="1:10">
      <c r="A66" s="191" t="s">
        <v>209</v>
      </c>
      <c r="B66" s="192">
        <v>6993.0770000000002</v>
      </c>
      <c r="C66" s="160">
        <f t="shared" si="0"/>
        <v>5.5994334489479901E-2</v>
      </c>
      <c r="D66" s="192">
        <v>28925.83</v>
      </c>
      <c r="E66" s="160">
        <f t="shared" si="1"/>
        <v>0.23161229318736695</v>
      </c>
      <c r="F66" s="192">
        <v>42259.41</v>
      </c>
      <c r="G66" s="160">
        <f t="shared" si="2"/>
        <v>0.33837573057869547</v>
      </c>
      <c r="H66" s="192">
        <v>46710.7</v>
      </c>
      <c r="I66" s="160">
        <f t="shared" si="3"/>
        <v>0.37401769779422545</v>
      </c>
      <c r="J66" s="201">
        <v>124889.01</v>
      </c>
    </row>
    <row r="67" spans="1:10">
      <c r="A67" s="185" t="s">
        <v>210</v>
      </c>
      <c r="B67" s="186">
        <v>740.18002999999999</v>
      </c>
      <c r="C67" s="177">
        <f t="shared" si="0"/>
        <v>1.7465405200310147E-2</v>
      </c>
      <c r="D67" s="186">
        <v>8707.9590000000007</v>
      </c>
      <c r="E67" s="177">
        <f t="shared" si="1"/>
        <v>0.20547437952721795</v>
      </c>
      <c r="F67" s="186">
        <v>26161.412</v>
      </c>
      <c r="G67" s="177">
        <f t="shared" si="2"/>
        <v>0.61730882038557067</v>
      </c>
      <c r="H67" s="186">
        <v>6770.2259999999997</v>
      </c>
      <c r="I67" s="177">
        <f t="shared" si="3"/>
        <v>0.15975132480631093</v>
      </c>
      <c r="J67" s="252">
        <v>42379.78</v>
      </c>
    </row>
    <row r="68" spans="1:10">
      <c r="A68" s="191" t="s">
        <v>219</v>
      </c>
      <c r="B68" s="192">
        <v>24796.66</v>
      </c>
      <c r="C68" s="160">
        <f t="shared" si="0"/>
        <v>0.23877472806828334</v>
      </c>
      <c r="D68" s="192">
        <v>30977.42</v>
      </c>
      <c r="E68" s="160">
        <f t="shared" si="1"/>
        <v>0.29829118263334664</v>
      </c>
      <c r="F68" s="192">
        <v>24262.1</v>
      </c>
      <c r="G68" s="160">
        <f t="shared" si="2"/>
        <v>0.23362728407235075</v>
      </c>
      <c r="H68" s="192">
        <v>23813.41</v>
      </c>
      <c r="I68" s="160">
        <f t="shared" si="3"/>
        <v>0.22930670893291835</v>
      </c>
      <c r="J68" s="201">
        <v>103849.60000000001</v>
      </c>
    </row>
    <row r="69" spans="1:10">
      <c r="A69" s="185" t="s">
        <v>238</v>
      </c>
      <c r="B69" s="186">
        <v>18298.68</v>
      </c>
      <c r="C69" s="177">
        <f t="shared" si="0"/>
        <v>8.8968924559411619E-2</v>
      </c>
      <c r="D69" s="186">
        <v>75371.81</v>
      </c>
      <c r="E69" s="177">
        <f t="shared" si="1"/>
        <v>0.36646079814480093</v>
      </c>
      <c r="F69" s="186">
        <v>79751.37</v>
      </c>
      <c r="G69" s="177">
        <f t="shared" si="2"/>
        <v>0.38775439654880689</v>
      </c>
      <c r="H69" s="186">
        <v>32253.09</v>
      </c>
      <c r="I69" s="177">
        <f t="shared" si="3"/>
        <v>0.15681583212657488</v>
      </c>
      <c r="J69" s="252">
        <v>205674.96</v>
      </c>
    </row>
    <row r="70" spans="1:10">
      <c r="A70" s="191" t="s">
        <v>220</v>
      </c>
      <c r="B70" s="192">
        <v>30319.22</v>
      </c>
      <c r="C70" s="160">
        <f t="shared" si="0"/>
        <v>0.2622522616812083</v>
      </c>
      <c r="D70" s="192">
        <v>38155.269999999997</v>
      </c>
      <c r="E70" s="160">
        <f t="shared" si="1"/>
        <v>0.33003177036075315</v>
      </c>
      <c r="F70" s="192">
        <v>15336.36</v>
      </c>
      <c r="G70" s="160">
        <f t="shared" si="2"/>
        <v>0.1326549659244933</v>
      </c>
      <c r="H70" s="192">
        <v>31800.04</v>
      </c>
      <c r="I70" s="160">
        <f t="shared" si="3"/>
        <v>0.27506091553651085</v>
      </c>
      <c r="J70" s="201">
        <v>115610.9</v>
      </c>
    </row>
    <row r="71" spans="1:10">
      <c r="A71" s="185" t="s">
        <v>221</v>
      </c>
      <c r="B71" s="186">
        <v>11614.91</v>
      </c>
      <c r="C71" s="177">
        <f t="shared" si="0"/>
        <v>0.11927318679989357</v>
      </c>
      <c r="D71" s="186">
        <v>35481.949999999997</v>
      </c>
      <c r="E71" s="177">
        <f t="shared" si="1"/>
        <v>0.36436315480485715</v>
      </c>
      <c r="F71" s="186">
        <v>39402.58</v>
      </c>
      <c r="G71" s="177">
        <f t="shared" si="2"/>
        <v>0.40462399491151896</v>
      </c>
      <c r="H71" s="186">
        <v>10881.29</v>
      </c>
      <c r="I71" s="177">
        <f t="shared" si="3"/>
        <v>0.11173966348373032</v>
      </c>
      <c r="J71" s="252">
        <v>97380.73</v>
      </c>
    </row>
    <row r="72" spans="1:10">
      <c r="A72" s="191" t="s">
        <v>222</v>
      </c>
      <c r="B72" s="192">
        <v>18891.04</v>
      </c>
      <c r="C72" s="160">
        <f t="shared" si="0"/>
        <v>0.10538905051868754</v>
      </c>
      <c r="D72" s="192">
        <v>37282.589999999997</v>
      </c>
      <c r="E72" s="160">
        <f t="shared" si="1"/>
        <v>0.20799155371951542</v>
      </c>
      <c r="F72" s="192">
        <v>52293.694000000003</v>
      </c>
      <c r="G72" s="160">
        <f t="shared" si="2"/>
        <v>0.29173527549435008</v>
      </c>
      <c r="H72" s="192">
        <v>70783.141000000003</v>
      </c>
      <c r="I72" s="160">
        <f t="shared" si="3"/>
        <v>0.3948839250099721</v>
      </c>
      <c r="J72" s="201">
        <v>179250.5</v>
      </c>
    </row>
    <row r="73" spans="1:10">
      <c r="A73" s="185" t="s">
        <v>223</v>
      </c>
      <c r="B73" s="186">
        <v>31626.76</v>
      </c>
      <c r="C73" s="177">
        <f t="shared" si="0"/>
        <v>0.12941044088757733</v>
      </c>
      <c r="D73" s="186">
        <v>78719.22</v>
      </c>
      <c r="E73" s="177">
        <f t="shared" si="1"/>
        <v>0.32210346448786392</v>
      </c>
      <c r="F73" s="186">
        <v>82590.81</v>
      </c>
      <c r="G73" s="177">
        <f t="shared" si="2"/>
        <v>0.33794524432354534</v>
      </c>
      <c r="H73" s="186">
        <v>51454.27</v>
      </c>
      <c r="I73" s="177">
        <f t="shared" si="3"/>
        <v>0.21054068662893205</v>
      </c>
      <c r="J73" s="252">
        <v>244391.1</v>
      </c>
    </row>
    <row r="74" spans="1:10">
      <c r="A74" s="188" t="s">
        <v>11</v>
      </c>
      <c r="B74" s="189">
        <v>1724968.8</v>
      </c>
      <c r="C74" s="181">
        <f t="shared" si="0"/>
        <v>0.14273278400490116</v>
      </c>
      <c r="D74" s="189">
        <v>4022068.4</v>
      </c>
      <c r="E74" s="181">
        <f t="shared" si="1"/>
        <v>0.33280661087327401</v>
      </c>
      <c r="F74" s="189">
        <v>3709789.5</v>
      </c>
      <c r="G74" s="181">
        <f t="shared" si="2"/>
        <v>0.3069670497270155</v>
      </c>
      <c r="H74" s="189">
        <v>2628475.6</v>
      </c>
      <c r="I74" s="181">
        <f t="shared" si="3"/>
        <v>0.21749358021835119</v>
      </c>
      <c r="J74" s="211">
        <v>12085302</v>
      </c>
    </row>
    <row r="75" spans="1:10">
      <c r="A75" s="194" t="s">
        <v>30</v>
      </c>
    </row>
    <row r="76" spans="1:10" ht="16">
      <c r="A76" s="28" t="s">
        <v>287</v>
      </c>
    </row>
  </sheetData>
  <mergeCells count="38">
    <mergeCell ref="J49:J50"/>
    <mergeCell ref="A43:A44"/>
    <mergeCell ref="B43:C43"/>
    <mergeCell ref="D43:E43"/>
    <mergeCell ref="F43:G43"/>
    <mergeCell ref="H43:I43"/>
    <mergeCell ref="J43:J44"/>
    <mergeCell ref="A49:A50"/>
    <mergeCell ref="B49:C49"/>
    <mergeCell ref="D49:E49"/>
    <mergeCell ref="F49:G49"/>
    <mergeCell ref="H49:I49"/>
    <mergeCell ref="J35:J36"/>
    <mergeCell ref="A26:A27"/>
    <mergeCell ref="B26:C26"/>
    <mergeCell ref="D26:E26"/>
    <mergeCell ref="F26:G26"/>
    <mergeCell ref="H26:I26"/>
    <mergeCell ref="J26:J27"/>
    <mergeCell ref="A35:A36"/>
    <mergeCell ref="B35:C35"/>
    <mergeCell ref="D35:E35"/>
    <mergeCell ref="F35:G35"/>
    <mergeCell ref="H35:I35"/>
    <mergeCell ref="J19:J20"/>
    <mergeCell ref="A6:J6"/>
    <mergeCell ref="A11:A13"/>
    <mergeCell ref="B11:J11"/>
    <mergeCell ref="B12:C12"/>
    <mergeCell ref="D12:E12"/>
    <mergeCell ref="F12:G12"/>
    <mergeCell ref="H12:I12"/>
    <mergeCell ref="J12:J13"/>
    <mergeCell ref="A19:A20"/>
    <mergeCell ref="B19:C19"/>
    <mergeCell ref="D19:E19"/>
    <mergeCell ref="F19:G19"/>
    <mergeCell ref="H19:I19"/>
  </mergeCells>
  <pageMargins left="0.75" right="0.75" top="1" bottom="1" header="0" footer="0"/>
  <pageSetup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6:H76"/>
  <sheetViews>
    <sheetView showGridLines="0" topLeftCell="A38" zoomScale="90" workbookViewId="0">
      <selection activeCell="A76" sqref="A76"/>
    </sheetView>
  </sheetViews>
  <sheetFormatPr baseColWidth="10" defaultRowHeight="15"/>
  <cols>
    <col min="1" max="1" width="24" style="194" customWidth="1"/>
    <col min="2" max="2" width="19.5" style="194" customWidth="1"/>
    <col min="3" max="3" width="6.5" style="194" customWidth="1"/>
    <col min="4" max="4" width="14.1640625" style="194" customWidth="1"/>
    <col min="5" max="5" width="12.1640625" style="194" customWidth="1"/>
    <col min="6" max="6" width="12.83203125" style="194" customWidth="1"/>
    <col min="7" max="7" width="14.5" style="194" customWidth="1"/>
    <col min="8" max="16384" width="10.83203125" style="194"/>
  </cols>
  <sheetData>
    <row r="6" spans="1:8" s="195" customFormat="1" ht="17">
      <c r="A6" s="496" t="s">
        <v>1</v>
      </c>
      <c r="B6" s="496"/>
      <c r="C6" s="496"/>
      <c r="D6" s="496"/>
      <c r="E6" s="496"/>
      <c r="F6" s="496"/>
      <c r="G6" s="496"/>
      <c r="H6" s="496"/>
    </row>
    <row r="7" spans="1:8" ht="15" customHeight="1">
      <c r="A7" s="196" t="s">
        <v>96</v>
      </c>
      <c r="B7" s="196"/>
      <c r="C7" s="196"/>
      <c r="D7" s="196"/>
      <c r="E7" s="196"/>
      <c r="F7" s="196"/>
      <c r="G7" s="196"/>
      <c r="H7" s="196"/>
    </row>
    <row r="8" spans="1:8" ht="15" customHeight="1">
      <c r="A8" s="196" t="s">
        <v>283</v>
      </c>
      <c r="B8" s="196"/>
      <c r="C8" s="196"/>
      <c r="D8" s="196"/>
      <c r="E8" s="196"/>
      <c r="F8" s="196"/>
      <c r="G8" s="196"/>
      <c r="H8" s="196"/>
    </row>
    <row r="9" spans="1:8" ht="15" customHeight="1">
      <c r="A9" s="196" t="s">
        <v>3</v>
      </c>
      <c r="B9" s="196"/>
      <c r="C9" s="196"/>
      <c r="D9" s="196"/>
      <c r="E9" s="196"/>
      <c r="F9" s="196"/>
      <c r="G9" s="196"/>
      <c r="H9" s="196"/>
    </row>
    <row r="10" spans="1:8" ht="15" customHeight="1">
      <c r="A10" s="197" t="s">
        <v>276</v>
      </c>
      <c r="B10" s="197"/>
      <c r="C10" s="197"/>
      <c r="D10" s="197"/>
      <c r="E10" s="197"/>
      <c r="F10" s="197"/>
      <c r="G10" s="197"/>
      <c r="H10" s="196"/>
    </row>
    <row r="11" spans="1:8">
      <c r="A11" s="497" t="s">
        <v>13</v>
      </c>
      <c r="B11" s="500"/>
      <c r="C11" s="500"/>
      <c r="D11" s="500"/>
      <c r="E11" s="500"/>
      <c r="F11" s="500"/>
      <c r="G11" s="500"/>
      <c r="H11" s="500"/>
    </row>
    <row r="12" spans="1:8" ht="20.25" customHeight="1">
      <c r="A12" s="498"/>
      <c r="B12" s="461" t="s">
        <v>43</v>
      </c>
      <c r="C12" s="462"/>
      <c r="D12" s="461" t="s">
        <v>42</v>
      </c>
      <c r="E12" s="462"/>
      <c r="F12" s="461" t="s">
        <v>95</v>
      </c>
      <c r="G12" s="462"/>
      <c r="H12" s="501" t="s">
        <v>11</v>
      </c>
    </row>
    <row r="13" spans="1:8" ht="17.25" customHeight="1">
      <c r="A13" s="499"/>
      <c r="B13" s="183" t="s">
        <v>29</v>
      </c>
      <c r="C13" s="184" t="s">
        <v>12</v>
      </c>
      <c r="D13" s="183" t="s">
        <v>29</v>
      </c>
      <c r="E13" s="184" t="s">
        <v>12</v>
      </c>
      <c r="F13" s="183" t="s">
        <v>29</v>
      </c>
      <c r="G13" s="184" t="s">
        <v>12</v>
      </c>
      <c r="H13" s="502"/>
    </row>
    <row r="14" spans="1:8" ht="32">
      <c r="A14" s="198" t="s">
        <v>3</v>
      </c>
      <c r="B14" s="199">
        <v>2403281.7999999998</v>
      </c>
      <c r="C14" s="156">
        <f>B14/$H$14</f>
        <v>0.19918546592330491</v>
      </c>
      <c r="D14" s="199">
        <v>4864635.5999999996</v>
      </c>
      <c r="E14" s="156">
        <f>D14/$H$14</f>
        <v>0.40318397473533729</v>
      </c>
      <c r="F14" s="199">
        <v>4797630.3</v>
      </c>
      <c r="G14" s="156">
        <f>F14/$H$14</f>
        <v>0.39763053447717417</v>
      </c>
      <c r="H14" s="200">
        <v>12065548</v>
      </c>
    </row>
    <row r="15" spans="1:8">
      <c r="A15" s="191" t="s">
        <v>4</v>
      </c>
      <c r="B15" s="192">
        <v>1093201.8999999999</v>
      </c>
      <c r="C15" s="160">
        <f>B15/$H$15</f>
        <v>0.23750639660622802</v>
      </c>
      <c r="D15" s="192">
        <v>2212107.2000000002</v>
      </c>
      <c r="E15" s="160">
        <f>D15/$H$15</f>
        <v>0.48059705163217581</v>
      </c>
      <c r="F15" s="192">
        <v>1297522.3</v>
      </c>
      <c r="G15" s="160">
        <f>F15/$H$15</f>
        <v>0.28189655176159611</v>
      </c>
      <c r="H15" s="201">
        <v>4602831.4000000004</v>
      </c>
    </row>
    <row r="16" spans="1:8">
      <c r="A16" s="202" t="s">
        <v>5</v>
      </c>
      <c r="B16" s="203">
        <v>1310079.8999999999</v>
      </c>
      <c r="C16" s="164">
        <f>B16/$H$16</f>
        <v>0.1755500071736614</v>
      </c>
      <c r="D16" s="203">
        <v>2652528.4</v>
      </c>
      <c r="E16" s="164">
        <f>D16/$H$16</f>
        <v>0.35543738946635289</v>
      </c>
      <c r="F16" s="203">
        <v>3500108</v>
      </c>
      <c r="G16" s="164">
        <f>F16/$H$16</f>
        <v>0.46901260335998568</v>
      </c>
      <c r="H16" s="204">
        <v>7462716.2999999998</v>
      </c>
    </row>
    <row r="17" spans="1:8">
      <c r="A17" s="194" t="s">
        <v>30</v>
      </c>
      <c r="B17" s="205"/>
      <c r="C17" s="205"/>
      <c r="D17" s="205"/>
      <c r="E17" s="205"/>
      <c r="F17" s="206"/>
      <c r="G17" s="206"/>
    </row>
    <row r="18" spans="1:8">
      <c r="B18" s="205"/>
      <c r="C18" s="205"/>
      <c r="D18" s="205"/>
      <c r="E18" s="205"/>
      <c r="F18" s="206"/>
      <c r="G18" s="206"/>
    </row>
    <row r="19" spans="1:8">
      <c r="A19" s="503" t="s">
        <v>14</v>
      </c>
      <c r="B19" s="461" t="s">
        <v>43</v>
      </c>
      <c r="C19" s="462"/>
      <c r="D19" s="461" t="s">
        <v>42</v>
      </c>
      <c r="E19" s="462"/>
      <c r="F19" s="461" t="s">
        <v>95</v>
      </c>
      <c r="G19" s="462"/>
      <c r="H19" s="463" t="s">
        <v>11</v>
      </c>
    </row>
    <row r="20" spans="1:8">
      <c r="A20" s="503"/>
      <c r="B20" s="183" t="s">
        <v>29</v>
      </c>
      <c r="C20" s="184" t="s">
        <v>12</v>
      </c>
      <c r="D20" s="183" t="s">
        <v>29</v>
      </c>
      <c r="E20" s="184" t="s">
        <v>12</v>
      </c>
      <c r="F20" s="183" t="s">
        <v>29</v>
      </c>
      <c r="G20" s="184" t="s">
        <v>12</v>
      </c>
      <c r="H20" s="463"/>
    </row>
    <row r="21" spans="1:8" ht="16">
      <c r="A21" s="207" t="s">
        <v>15</v>
      </c>
      <c r="B21" s="208">
        <v>112391.7</v>
      </c>
      <c r="C21" s="172">
        <f>B21/$H$21</f>
        <v>0.20086065496132074</v>
      </c>
      <c r="D21" s="208">
        <v>193551.1</v>
      </c>
      <c r="E21" s="172">
        <f>D21/$H$21</f>
        <v>0.34590455268924741</v>
      </c>
      <c r="F21" s="208">
        <v>253607.9</v>
      </c>
      <c r="G21" s="172">
        <f>F21/$H$21</f>
        <v>0.45323497106427907</v>
      </c>
      <c r="H21" s="209">
        <v>559550.6</v>
      </c>
    </row>
    <row r="22" spans="1:8">
      <c r="A22" s="191" t="s">
        <v>16</v>
      </c>
      <c r="B22" s="192">
        <v>1884388</v>
      </c>
      <c r="C22" s="160">
        <f>B22/$H$22</f>
        <v>0.26517527375398209</v>
      </c>
      <c r="D22" s="192">
        <v>3199140.6</v>
      </c>
      <c r="E22" s="160">
        <f>D22/$H$22</f>
        <v>0.45019018608825706</v>
      </c>
      <c r="F22" s="192">
        <v>2022669.4</v>
      </c>
      <c r="G22" s="160">
        <f>F22/$H$22</f>
        <v>0.28463454015776085</v>
      </c>
      <c r="H22" s="201">
        <v>7106198</v>
      </c>
    </row>
    <row r="23" spans="1:8">
      <c r="A23" s="202" t="s">
        <v>17</v>
      </c>
      <c r="B23" s="203">
        <v>406502.1</v>
      </c>
      <c r="C23" s="164">
        <f>B23/$H$23</f>
        <v>9.239106150076401E-2</v>
      </c>
      <c r="D23" s="203">
        <v>1471944</v>
      </c>
      <c r="E23" s="164">
        <f>D23/$H$23</f>
        <v>0.33454801003409473</v>
      </c>
      <c r="F23" s="203">
        <v>2521352.9</v>
      </c>
      <c r="G23" s="164">
        <f>F23/$H$23</f>
        <v>0.57306092846514123</v>
      </c>
      <c r="H23" s="204">
        <v>4399799</v>
      </c>
    </row>
    <row r="24" spans="1:8">
      <c r="A24" s="194" t="s">
        <v>30</v>
      </c>
    </row>
    <row r="26" spans="1:8">
      <c r="A26" s="503" t="s">
        <v>18</v>
      </c>
      <c r="B26" s="461" t="s">
        <v>43</v>
      </c>
      <c r="C26" s="462"/>
      <c r="D26" s="461" t="s">
        <v>42</v>
      </c>
      <c r="E26" s="462"/>
      <c r="F26" s="461" t="s">
        <v>95</v>
      </c>
      <c r="G26" s="462"/>
      <c r="H26" s="463" t="s">
        <v>11</v>
      </c>
    </row>
    <row r="27" spans="1:8">
      <c r="A27" s="503"/>
      <c r="B27" s="183" t="s">
        <v>29</v>
      </c>
      <c r="C27" s="184" t="s">
        <v>12</v>
      </c>
      <c r="D27" s="183" t="s">
        <v>29</v>
      </c>
      <c r="E27" s="184" t="s">
        <v>12</v>
      </c>
      <c r="F27" s="183" t="s">
        <v>29</v>
      </c>
      <c r="G27" s="184" t="s">
        <v>12</v>
      </c>
      <c r="H27" s="463"/>
    </row>
    <row r="28" spans="1:8" ht="16">
      <c r="A28" s="207" t="s">
        <v>19</v>
      </c>
      <c r="B28" s="208">
        <v>75274.812999999995</v>
      </c>
      <c r="C28" s="172">
        <f>B28/$H$28</f>
        <v>5.6237522933984041E-2</v>
      </c>
      <c r="D28" s="208">
        <v>373873.2</v>
      </c>
      <c r="E28" s="172">
        <f>D28/$H$28</f>
        <v>0.27931922805842113</v>
      </c>
      <c r="F28" s="208">
        <v>889367.8</v>
      </c>
      <c r="G28" s="172">
        <f>F28/$H$28</f>
        <v>0.66444325871984478</v>
      </c>
      <c r="H28" s="209">
        <v>1338515.8</v>
      </c>
    </row>
    <row r="29" spans="1:8">
      <c r="A29" s="191" t="s">
        <v>20</v>
      </c>
      <c r="B29" s="192">
        <v>501281.6</v>
      </c>
      <c r="C29" s="160">
        <f>B29/$H$29</f>
        <v>0.14957441042081066</v>
      </c>
      <c r="D29" s="192">
        <v>1317386.3999999999</v>
      </c>
      <c r="E29" s="160">
        <f>D29/$H$29</f>
        <v>0.39308702748394159</v>
      </c>
      <c r="F29" s="192">
        <v>1532718.2</v>
      </c>
      <c r="G29" s="160">
        <f>F29/$H$29</f>
        <v>0.45733859193364795</v>
      </c>
      <c r="H29" s="201">
        <v>3351386.1</v>
      </c>
    </row>
    <row r="30" spans="1:8">
      <c r="A30" s="185" t="s">
        <v>21</v>
      </c>
      <c r="B30" s="186">
        <v>806679</v>
      </c>
      <c r="C30" s="177">
        <f>B30/$H$30</f>
        <v>0.20318384042165005</v>
      </c>
      <c r="D30" s="186">
        <v>1715723.8</v>
      </c>
      <c r="E30" s="177">
        <f>D30/$H$30</f>
        <v>0.43215126560481559</v>
      </c>
      <c r="F30" s="186">
        <v>1447789.9</v>
      </c>
      <c r="G30" s="177">
        <f>F30/$H$30</f>
        <v>0.3646648939735343</v>
      </c>
      <c r="H30" s="210">
        <v>3970192.7</v>
      </c>
    </row>
    <row r="31" spans="1:8">
      <c r="A31" s="191" t="s">
        <v>22</v>
      </c>
      <c r="B31" s="192">
        <v>346285.5</v>
      </c>
      <c r="C31" s="160">
        <f>B31/$H$31</f>
        <v>0.25272320104158724</v>
      </c>
      <c r="D31" s="192">
        <v>619151.1</v>
      </c>
      <c r="E31" s="160">
        <f>D31/$H$31</f>
        <v>0.451863701831061</v>
      </c>
      <c r="F31" s="192">
        <v>404779.9</v>
      </c>
      <c r="G31" s="160">
        <f>F31/$H$31</f>
        <v>0.29541309712735181</v>
      </c>
      <c r="H31" s="201">
        <v>1370216.5</v>
      </c>
    </row>
    <row r="32" spans="1:8">
      <c r="A32" s="202" t="s">
        <v>23</v>
      </c>
      <c r="B32" s="203">
        <v>673760.9</v>
      </c>
      <c r="C32" s="164">
        <f>B32/$H$32</f>
        <v>0.33144529406211654</v>
      </c>
      <c r="D32" s="203">
        <v>838501.2</v>
      </c>
      <c r="E32" s="164">
        <f>D32/$H$32</f>
        <v>0.41248650197041348</v>
      </c>
      <c r="F32" s="203">
        <v>520534.6</v>
      </c>
      <c r="G32" s="164">
        <f>F32/$H$32</f>
        <v>0.25606820396747004</v>
      </c>
      <c r="H32" s="204">
        <v>2032796.7</v>
      </c>
    </row>
    <row r="33" spans="1:8">
      <c r="A33" s="194" t="s">
        <v>30</v>
      </c>
    </row>
    <row r="35" spans="1:8">
      <c r="A35" s="503" t="s">
        <v>24</v>
      </c>
      <c r="B35" s="461" t="s">
        <v>43</v>
      </c>
      <c r="C35" s="462"/>
      <c r="D35" s="461" t="s">
        <v>42</v>
      </c>
      <c r="E35" s="462"/>
      <c r="F35" s="461" t="s">
        <v>95</v>
      </c>
      <c r="G35" s="462"/>
      <c r="H35" s="463" t="s">
        <v>11</v>
      </c>
    </row>
    <row r="36" spans="1:8">
      <c r="A36" s="503"/>
      <c r="B36" s="183" t="s">
        <v>29</v>
      </c>
      <c r="C36" s="184" t="s">
        <v>12</v>
      </c>
      <c r="D36" s="183" t="s">
        <v>29</v>
      </c>
      <c r="E36" s="184" t="s">
        <v>12</v>
      </c>
      <c r="F36" s="183" t="s">
        <v>29</v>
      </c>
      <c r="G36" s="184" t="s">
        <v>12</v>
      </c>
      <c r="H36" s="463"/>
    </row>
    <row r="37" spans="1:8" ht="16">
      <c r="A37" s="207" t="s">
        <v>25</v>
      </c>
      <c r="B37" s="208">
        <v>227720.5</v>
      </c>
      <c r="C37" s="172">
        <f>B37/$H$37</f>
        <v>0.17890848621613389</v>
      </c>
      <c r="D37" s="208">
        <v>568235.80000000005</v>
      </c>
      <c r="E37" s="172">
        <f>D37/$H$37</f>
        <v>0.44643414533084996</v>
      </c>
      <c r="F37" s="208">
        <v>476876</v>
      </c>
      <c r="G37" s="172">
        <f>F37/$H$37</f>
        <v>0.37465736845301617</v>
      </c>
      <c r="H37" s="209">
        <v>1272832.3</v>
      </c>
    </row>
    <row r="38" spans="1:8">
      <c r="A38" s="191" t="s">
        <v>26</v>
      </c>
      <c r="B38" s="192">
        <v>463594</v>
      </c>
      <c r="C38" s="160">
        <f>B38/$H$38</f>
        <v>0.18153960342011569</v>
      </c>
      <c r="D38" s="192">
        <v>1015740.8</v>
      </c>
      <c r="E38" s="160">
        <f>D38/$H$38</f>
        <v>0.39775575613496084</v>
      </c>
      <c r="F38" s="192">
        <v>1074344.8999999999</v>
      </c>
      <c r="G38" s="160">
        <f>F38/$H$38</f>
        <v>0.42070464044492339</v>
      </c>
      <c r="H38" s="201">
        <v>2553679.7000000002</v>
      </c>
    </row>
    <row r="39" spans="1:8">
      <c r="A39" s="185" t="s">
        <v>27</v>
      </c>
      <c r="B39" s="186">
        <v>567943.30000000005</v>
      </c>
      <c r="C39" s="177">
        <f>B39/$H$39</f>
        <v>0.2035166894791757</v>
      </c>
      <c r="D39" s="186">
        <v>1130955.6000000001</v>
      </c>
      <c r="E39" s="177">
        <f>D39/$H$39</f>
        <v>0.40526640539633946</v>
      </c>
      <c r="F39" s="186">
        <v>1091748.5</v>
      </c>
      <c r="G39" s="177">
        <f>F39/$H$39</f>
        <v>0.3912169409584651</v>
      </c>
      <c r="H39" s="210">
        <v>2790647.3</v>
      </c>
    </row>
    <row r="40" spans="1:8">
      <c r="A40" s="188" t="s">
        <v>28</v>
      </c>
      <c r="B40" s="189">
        <v>1144024</v>
      </c>
      <c r="C40" s="181">
        <f>B40/$H$40</f>
        <v>0.20997475528680656</v>
      </c>
      <c r="D40" s="189">
        <v>2149703.4</v>
      </c>
      <c r="E40" s="181">
        <f>D40/$H$40</f>
        <v>0.39455767130253916</v>
      </c>
      <c r="F40" s="189">
        <v>2154660.9</v>
      </c>
      <c r="G40" s="181">
        <f>F40/$H$40</f>
        <v>0.39546757341065431</v>
      </c>
      <c r="H40" s="211">
        <v>5448388.2999999998</v>
      </c>
    </row>
    <row r="41" spans="1:8">
      <c r="A41" s="194" t="s">
        <v>30</v>
      </c>
    </row>
    <row r="43" spans="1:8">
      <c r="A43" s="459" t="s">
        <v>241</v>
      </c>
      <c r="B43" s="461" t="s">
        <v>43</v>
      </c>
      <c r="C43" s="505"/>
      <c r="D43" s="506" t="s">
        <v>42</v>
      </c>
      <c r="E43" s="505"/>
      <c r="F43" s="509" t="s">
        <v>95</v>
      </c>
      <c r="G43" s="510"/>
      <c r="H43" s="507" t="s">
        <v>11</v>
      </c>
    </row>
    <row r="44" spans="1:8">
      <c r="A44" s="504"/>
      <c r="B44" s="241" t="s">
        <v>29</v>
      </c>
      <c r="C44" s="242" t="s">
        <v>12</v>
      </c>
      <c r="D44" s="241" t="s">
        <v>29</v>
      </c>
      <c r="E44" s="242" t="s">
        <v>12</v>
      </c>
      <c r="F44" s="241" t="s">
        <v>29</v>
      </c>
      <c r="G44" s="242" t="s">
        <v>12</v>
      </c>
      <c r="H44" s="508"/>
    </row>
    <row r="45" spans="1:8">
      <c r="A45" s="243" t="s">
        <v>242</v>
      </c>
      <c r="B45" s="244">
        <v>1976798.1</v>
      </c>
      <c r="C45" s="245">
        <f>B45/$H$45</f>
        <v>0.20809804509657825</v>
      </c>
      <c r="D45" s="246">
        <v>3986074.4</v>
      </c>
      <c r="E45" s="245">
        <f>D45/$H$45</f>
        <v>0.41961507867167414</v>
      </c>
      <c r="F45" s="246">
        <v>3536486.8</v>
      </c>
      <c r="G45" s="245">
        <f>F45/$H$45</f>
        <v>0.3722868762317475</v>
      </c>
      <c r="H45" s="253">
        <v>9499359.3000000007</v>
      </c>
    </row>
    <row r="46" spans="1:8">
      <c r="A46" s="188" t="s">
        <v>243</v>
      </c>
      <c r="B46" s="189">
        <v>426483.7</v>
      </c>
      <c r="C46" s="248">
        <f>B46/$H$46</f>
        <v>0.16619344861819188</v>
      </c>
      <c r="D46" s="189">
        <v>878561.2</v>
      </c>
      <c r="E46" s="248">
        <f>D46/$H$46</f>
        <v>0.34236036605885989</v>
      </c>
      <c r="F46" s="189">
        <v>1261143.5</v>
      </c>
      <c r="G46" s="248">
        <f>F46/$H$46</f>
        <v>0.49144618532294826</v>
      </c>
      <c r="H46" s="211">
        <v>2566188.4</v>
      </c>
    </row>
    <row r="47" spans="1:8">
      <c r="A47" s="194" t="s">
        <v>30</v>
      </c>
    </row>
    <row r="49" spans="1:8">
      <c r="A49" s="464" t="s">
        <v>239</v>
      </c>
      <c r="B49" s="461" t="s">
        <v>43</v>
      </c>
      <c r="C49" s="462"/>
      <c r="D49" s="461" t="s">
        <v>42</v>
      </c>
      <c r="E49" s="462"/>
      <c r="F49" s="511" t="s">
        <v>95</v>
      </c>
      <c r="G49" s="510"/>
      <c r="H49" s="463" t="s">
        <v>11</v>
      </c>
    </row>
    <row r="50" spans="1:8">
      <c r="A50" s="465"/>
      <c r="B50" s="183" t="s">
        <v>29</v>
      </c>
      <c r="C50" s="184" t="s">
        <v>12</v>
      </c>
      <c r="D50" s="183" t="s">
        <v>29</v>
      </c>
      <c r="E50" s="184" t="s">
        <v>12</v>
      </c>
      <c r="F50" s="183" t="s">
        <v>29</v>
      </c>
      <c r="G50" s="184" t="s">
        <v>12</v>
      </c>
      <c r="H50" s="463"/>
    </row>
    <row r="51" spans="1:8">
      <c r="A51" s="185" t="s">
        <v>211</v>
      </c>
      <c r="B51" s="186">
        <v>22774.53</v>
      </c>
      <c r="C51" s="177">
        <f t="shared" ref="C51:C74" si="0">B51/H51</f>
        <v>0.15028189572233799</v>
      </c>
      <c r="D51" s="186">
        <v>63683.652000000002</v>
      </c>
      <c r="E51" s="177">
        <f t="shared" ref="E51:E74" si="1">D51/H51</f>
        <v>0.42022820884038714</v>
      </c>
      <c r="F51" s="186">
        <v>65087.21</v>
      </c>
      <c r="G51" s="177">
        <f t="shared" ref="G51:G74" si="2">F51/H51</f>
        <v>0.42948984264781381</v>
      </c>
      <c r="H51" s="252">
        <v>151545.4</v>
      </c>
    </row>
    <row r="52" spans="1:8">
      <c r="A52" s="191" t="s">
        <v>230</v>
      </c>
      <c r="B52" s="192">
        <v>87460.76</v>
      </c>
      <c r="C52" s="160">
        <f t="shared" si="0"/>
        <v>0.11785884174845697</v>
      </c>
      <c r="D52" s="192">
        <v>420581.69</v>
      </c>
      <c r="E52" s="160">
        <f t="shared" si="1"/>
        <v>0.56676012012711285</v>
      </c>
      <c r="F52" s="192">
        <v>234038.1</v>
      </c>
      <c r="G52" s="160">
        <f t="shared" si="2"/>
        <v>0.31538097074630439</v>
      </c>
      <c r="H52" s="201">
        <v>742080.6</v>
      </c>
    </row>
    <row r="53" spans="1:8">
      <c r="A53" s="185" t="s">
        <v>284</v>
      </c>
      <c r="B53" s="186">
        <v>1169297.1000000001</v>
      </c>
      <c r="C53" s="177">
        <f t="shared" si="0"/>
        <v>0.27759565999131292</v>
      </c>
      <c r="D53" s="186">
        <v>1702380.4</v>
      </c>
      <c r="E53" s="177">
        <f t="shared" si="1"/>
        <v>0.40415169993517919</v>
      </c>
      <c r="F53" s="186">
        <v>1340553.7</v>
      </c>
      <c r="G53" s="177">
        <f t="shared" si="2"/>
        <v>0.31825264007350779</v>
      </c>
      <c r="H53" s="252">
        <v>4212231.2</v>
      </c>
    </row>
    <row r="54" spans="1:8">
      <c r="A54" s="191" t="s">
        <v>231</v>
      </c>
      <c r="B54" s="192">
        <v>104971.6</v>
      </c>
      <c r="C54" s="160">
        <f t="shared" si="0"/>
        <v>0.2014543179502139</v>
      </c>
      <c r="D54" s="192">
        <v>206291.1</v>
      </c>
      <c r="E54" s="160">
        <f t="shared" si="1"/>
        <v>0.39589977526968601</v>
      </c>
      <c r="F54" s="192">
        <v>209806.3</v>
      </c>
      <c r="G54" s="160">
        <f t="shared" si="2"/>
        <v>0.40264590678010009</v>
      </c>
      <c r="H54" s="201">
        <v>521069</v>
      </c>
    </row>
    <row r="55" spans="1:8">
      <c r="A55" s="185" t="s">
        <v>232</v>
      </c>
      <c r="B55" s="186">
        <v>258368.3</v>
      </c>
      <c r="C55" s="177">
        <f t="shared" si="0"/>
        <v>0.20463122062371866</v>
      </c>
      <c r="D55" s="186">
        <v>472021.3</v>
      </c>
      <c r="E55" s="177">
        <f t="shared" si="1"/>
        <v>0.37384731323229087</v>
      </c>
      <c r="F55" s="186">
        <v>532214.9</v>
      </c>
      <c r="G55" s="177">
        <f t="shared" si="2"/>
        <v>0.4215214661439905</v>
      </c>
      <c r="H55" s="252">
        <v>1262604.5</v>
      </c>
    </row>
    <row r="56" spans="1:8">
      <c r="A56" s="191" t="s">
        <v>213</v>
      </c>
      <c r="B56" s="192">
        <v>40473.96</v>
      </c>
      <c r="C56" s="160">
        <f t="shared" si="0"/>
        <v>9.6373432299108913E-2</v>
      </c>
      <c r="D56" s="192">
        <v>139433.20000000001</v>
      </c>
      <c r="E56" s="160">
        <f t="shared" si="1"/>
        <v>0.33200744529193871</v>
      </c>
      <c r="F56" s="192">
        <v>240063</v>
      </c>
      <c r="G56" s="160">
        <f t="shared" si="2"/>
        <v>0.57161926527626616</v>
      </c>
      <c r="H56" s="201">
        <v>419970.1</v>
      </c>
    </row>
    <row r="57" spans="1:8">
      <c r="A57" s="185" t="s">
        <v>285</v>
      </c>
      <c r="B57" s="186">
        <v>23215.157999999999</v>
      </c>
      <c r="C57" s="177">
        <f t="shared" si="0"/>
        <v>6.0883897570981123E-2</v>
      </c>
      <c r="D57" s="186">
        <v>127217.60000000001</v>
      </c>
      <c r="E57" s="177">
        <f t="shared" si="1"/>
        <v>0.33363991438809282</v>
      </c>
      <c r="F57" s="186">
        <v>230869.4</v>
      </c>
      <c r="G57" s="177">
        <f t="shared" si="2"/>
        <v>0.60547634015128693</v>
      </c>
      <c r="H57" s="252">
        <v>381302.1</v>
      </c>
    </row>
    <row r="58" spans="1:8">
      <c r="A58" s="191" t="s">
        <v>214</v>
      </c>
      <c r="B58" s="192">
        <v>4930.6549999999997</v>
      </c>
      <c r="C58" s="160">
        <f t="shared" si="0"/>
        <v>5.967210118947127E-2</v>
      </c>
      <c r="D58" s="192">
        <v>51356.53</v>
      </c>
      <c r="E58" s="160">
        <f t="shared" si="1"/>
        <v>0.62153041632402128</v>
      </c>
      <c r="F58" s="192">
        <v>26341.962</v>
      </c>
      <c r="G58" s="160">
        <f t="shared" si="2"/>
        <v>0.31879744617970779</v>
      </c>
      <c r="H58" s="201">
        <v>82629.149999999994</v>
      </c>
    </row>
    <row r="59" spans="1:8">
      <c r="A59" s="185" t="s">
        <v>229</v>
      </c>
      <c r="B59" s="186">
        <v>25775.7</v>
      </c>
      <c r="C59" s="177">
        <f t="shared" si="0"/>
        <v>9.4788833498328243E-2</v>
      </c>
      <c r="D59" s="186">
        <v>104697</v>
      </c>
      <c r="E59" s="177">
        <f t="shared" si="1"/>
        <v>0.38501792388856448</v>
      </c>
      <c r="F59" s="186">
        <v>141454.9</v>
      </c>
      <c r="G59" s="177">
        <f t="shared" si="2"/>
        <v>0.52019324261310729</v>
      </c>
      <c r="H59" s="252">
        <v>271927.59999999998</v>
      </c>
    </row>
    <row r="60" spans="1:8">
      <c r="A60" s="191" t="s">
        <v>234</v>
      </c>
      <c r="B60" s="192">
        <v>35134.769999999997</v>
      </c>
      <c r="C60" s="160">
        <f t="shared" si="0"/>
        <v>0.16439403545431958</v>
      </c>
      <c r="D60" s="192">
        <v>72182.899999999994</v>
      </c>
      <c r="E60" s="160">
        <f t="shared" si="1"/>
        <v>0.33774059775531773</v>
      </c>
      <c r="F60" s="192">
        <v>106405.2</v>
      </c>
      <c r="G60" s="160">
        <f t="shared" si="2"/>
        <v>0.49786522642168901</v>
      </c>
      <c r="H60" s="201">
        <v>213722.9</v>
      </c>
    </row>
    <row r="61" spans="1:8">
      <c r="A61" s="185" t="s">
        <v>286</v>
      </c>
      <c r="B61" s="186">
        <v>194596.5</v>
      </c>
      <c r="C61" s="177">
        <f t="shared" si="0"/>
        <v>0.10262198075797979</v>
      </c>
      <c r="D61" s="186">
        <v>888568.05</v>
      </c>
      <c r="E61" s="177">
        <f t="shared" si="1"/>
        <v>0.46859328574386294</v>
      </c>
      <c r="F61" s="186">
        <v>813081.2</v>
      </c>
      <c r="G61" s="177">
        <f t="shared" si="2"/>
        <v>0.42878470713026756</v>
      </c>
      <c r="H61" s="252">
        <v>1896245.8</v>
      </c>
    </row>
    <row r="62" spans="1:8">
      <c r="A62" s="191" t="s">
        <v>216</v>
      </c>
      <c r="B62" s="192">
        <v>28304.53</v>
      </c>
      <c r="C62" s="160">
        <f t="shared" si="0"/>
        <v>0.18416673335948991</v>
      </c>
      <c r="D62" s="192">
        <v>43247.5</v>
      </c>
      <c r="E62" s="160">
        <f t="shared" si="1"/>
        <v>0.28139491455836008</v>
      </c>
      <c r="F62" s="192">
        <v>82137.66</v>
      </c>
      <c r="G62" s="160">
        <f t="shared" si="2"/>
        <v>0.53443828701598084</v>
      </c>
      <c r="H62" s="201">
        <v>153689.70000000001</v>
      </c>
    </row>
    <row r="63" spans="1:8">
      <c r="A63" s="185" t="s">
        <v>217</v>
      </c>
      <c r="B63" s="186">
        <v>26594.639999999999</v>
      </c>
      <c r="C63" s="177">
        <f t="shared" si="0"/>
        <v>0.16576551419793525</v>
      </c>
      <c r="D63" s="186">
        <v>55352.26</v>
      </c>
      <c r="E63" s="177">
        <f t="shared" si="1"/>
        <v>0.34501297407740072</v>
      </c>
      <c r="F63" s="186">
        <v>78488.399999999994</v>
      </c>
      <c r="G63" s="177">
        <f t="shared" si="2"/>
        <v>0.4892215117246641</v>
      </c>
      <c r="H63" s="252">
        <v>160435.29999999999</v>
      </c>
    </row>
    <row r="64" spans="1:8">
      <c r="A64" s="191" t="s">
        <v>218</v>
      </c>
      <c r="B64" s="192">
        <v>46153.13</v>
      </c>
      <c r="C64" s="160">
        <f t="shared" si="0"/>
        <v>0.24993653179854369</v>
      </c>
      <c r="D64" s="192">
        <v>79492.39</v>
      </c>
      <c r="E64" s="160">
        <f t="shared" si="1"/>
        <v>0.43048114528694453</v>
      </c>
      <c r="F64" s="192">
        <v>59013.85</v>
      </c>
      <c r="G64" s="160">
        <f t="shared" si="2"/>
        <v>0.31958216045324528</v>
      </c>
      <c r="H64" s="201">
        <v>184659.4</v>
      </c>
    </row>
    <row r="65" spans="1:8">
      <c r="A65" s="185" t="s">
        <v>236</v>
      </c>
      <c r="B65" s="186">
        <v>82231.39</v>
      </c>
      <c r="C65" s="177">
        <f t="shared" si="0"/>
        <v>0.25878206122737352</v>
      </c>
      <c r="D65" s="186">
        <v>125098.5</v>
      </c>
      <c r="E65" s="177">
        <f t="shared" si="1"/>
        <v>0.39368479222414438</v>
      </c>
      <c r="F65" s="186">
        <v>110433.2</v>
      </c>
      <c r="G65" s="177">
        <f t="shared" si="2"/>
        <v>0.34753311507849716</v>
      </c>
      <c r="H65" s="252">
        <v>317763.09999999998</v>
      </c>
    </row>
    <row r="66" spans="1:8">
      <c r="A66" s="191" t="s">
        <v>209</v>
      </c>
      <c r="B66" s="192">
        <v>35153.553</v>
      </c>
      <c r="C66" s="160">
        <f t="shared" si="0"/>
        <v>0.28147835426031481</v>
      </c>
      <c r="D66" s="192">
        <v>26961.48</v>
      </c>
      <c r="E66" s="160">
        <f t="shared" si="1"/>
        <v>0.2158835273015616</v>
      </c>
      <c r="F66" s="192">
        <v>62773.976000000002</v>
      </c>
      <c r="G66" s="160">
        <f t="shared" si="2"/>
        <v>0.50263811043101392</v>
      </c>
      <c r="H66" s="201">
        <v>124889.01</v>
      </c>
    </row>
    <row r="67" spans="1:8">
      <c r="A67" s="185" t="s">
        <v>210</v>
      </c>
      <c r="B67" s="186">
        <v>7518.6869999999999</v>
      </c>
      <c r="C67" s="177">
        <f t="shared" si="0"/>
        <v>0.17741212908608775</v>
      </c>
      <c r="D67" s="186">
        <v>17899.2</v>
      </c>
      <c r="E67" s="177">
        <f t="shared" si="1"/>
        <v>0.42235235765735457</v>
      </c>
      <c r="F67" s="186">
        <v>16961.89</v>
      </c>
      <c r="G67" s="177">
        <f t="shared" si="2"/>
        <v>0.40023544246808268</v>
      </c>
      <c r="H67" s="252">
        <v>42379.78</v>
      </c>
    </row>
    <row r="68" spans="1:8">
      <c r="A68" s="191" t="s">
        <v>219</v>
      </c>
      <c r="B68" s="192">
        <v>15948.33</v>
      </c>
      <c r="C68" s="160">
        <f t="shared" si="0"/>
        <v>0.15357141481527131</v>
      </c>
      <c r="D68" s="192">
        <v>37279.983</v>
      </c>
      <c r="E68" s="160">
        <f t="shared" si="1"/>
        <v>0.35898051605398573</v>
      </c>
      <c r="F68" s="192">
        <v>50621.29</v>
      </c>
      <c r="G68" s="160">
        <f t="shared" si="2"/>
        <v>0.48744809801867311</v>
      </c>
      <c r="H68" s="201">
        <v>103849.60000000001</v>
      </c>
    </row>
    <row r="69" spans="1:8">
      <c r="A69" s="185" t="s">
        <v>238</v>
      </c>
      <c r="B69" s="186">
        <v>51249.33</v>
      </c>
      <c r="C69" s="177">
        <f t="shared" si="0"/>
        <v>0.24917632170683299</v>
      </c>
      <c r="D69" s="186">
        <v>80290.33</v>
      </c>
      <c r="E69" s="177">
        <f t="shared" si="1"/>
        <v>0.39037484193506106</v>
      </c>
      <c r="F69" s="186">
        <v>74135.3</v>
      </c>
      <c r="G69" s="177">
        <f t="shared" si="2"/>
        <v>0.36044883635810604</v>
      </c>
      <c r="H69" s="252">
        <v>205674.96</v>
      </c>
    </row>
    <row r="70" spans="1:8">
      <c r="A70" s="191" t="s">
        <v>220</v>
      </c>
      <c r="B70" s="192">
        <v>31097.33</v>
      </c>
      <c r="C70" s="160">
        <f t="shared" si="0"/>
        <v>0.26898268242873297</v>
      </c>
      <c r="D70" s="192">
        <v>11312.894</v>
      </c>
      <c r="E70" s="160">
        <f t="shared" si="1"/>
        <v>9.7853178203785293E-2</v>
      </c>
      <c r="F70" s="192">
        <v>73200.67</v>
      </c>
      <c r="G70" s="160">
        <f t="shared" si="2"/>
        <v>0.63316408746926112</v>
      </c>
      <c r="H70" s="201">
        <v>115610.9</v>
      </c>
    </row>
    <row r="71" spans="1:8">
      <c r="A71" s="185" t="s">
        <v>221</v>
      </c>
      <c r="B71" s="186">
        <v>11726.1</v>
      </c>
      <c r="C71" s="177">
        <f t="shared" si="0"/>
        <v>0.12041499380832328</v>
      </c>
      <c r="D71" s="186">
        <v>44977</v>
      </c>
      <c r="E71" s="177">
        <f t="shared" si="1"/>
        <v>0.46186755839682042</v>
      </c>
      <c r="F71" s="186">
        <v>40677.620000000003</v>
      </c>
      <c r="G71" s="177">
        <f t="shared" si="2"/>
        <v>0.41771734510513531</v>
      </c>
      <c r="H71" s="252">
        <v>97380.73</v>
      </c>
    </row>
    <row r="72" spans="1:8">
      <c r="A72" s="191" t="s">
        <v>222</v>
      </c>
      <c r="B72" s="192">
        <v>28604.799999999999</v>
      </c>
      <c r="C72" s="160">
        <f t="shared" si="0"/>
        <v>0.15958002906546984</v>
      </c>
      <c r="D72" s="192">
        <v>61735.262999999999</v>
      </c>
      <c r="E72" s="160">
        <f t="shared" si="1"/>
        <v>0.34440775897417303</v>
      </c>
      <c r="F72" s="192">
        <v>88910.399999999994</v>
      </c>
      <c r="G72" s="160">
        <f t="shared" si="2"/>
        <v>0.49601200554531227</v>
      </c>
      <c r="H72" s="201">
        <v>179250.5</v>
      </c>
    </row>
    <row r="73" spans="1:8">
      <c r="A73" s="185" t="s">
        <v>223</v>
      </c>
      <c r="B73" s="186">
        <v>63125.01</v>
      </c>
      <c r="C73" s="177">
        <f t="shared" si="0"/>
        <v>0.25829504429580291</v>
      </c>
      <c r="D73" s="186">
        <v>83310.22</v>
      </c>
      <c r="E73" s="177">
        <f t="shared" si="1"/>
        <v>0.34088892762461481</v>
      </c>
      <c r="F73" s="186">
        <v>97955.839999999997</v>
      </c>
      <c r="G73" s="177">
        <f t="shared" si="2"/>
        <v>0.40081590532552125</v>
      </c>
      <c r="H73" s="252">
        <v>244391.1</v>
      </c>
    </row>
    <row r="74" spans="1:8">
      <c r="A74" s="188" t="s">
        <v>11</v>
      </c>
      <c r="B74" s="189">
        <v>2394705.9</v>
      </c>
      <c r="C74" s="181">
        <f t="shared" si="0"/>
        <v>0.19815027377884309</v>
      </c>
      <c r="D74" s="189">
        <v>4915370.5</v>
      </c>
      <c r="E74" s="181">
        <f t="shared" si="1"/>
        <v>0.40672301776157516</v>
      </c>
      <c r="F74" s="189">
        <v>4775225.8</v>
      </c>
      <c r="G74" s="181">
        <f t="shared" si="2"/>
        <v>0.39512672500860962</v>
      </c>
      <c r="H74" s="211">
        <v>12085302</v>
      </c>
    </row>
    <row r="75" spans="1:8">
      <c r="A75" s="194" t="s">
        <v>30</v>
      </c>
    </row>
    <row r="76" spans="1:8" ht="16">
      <c r="A76" s="28" t="s">
        <v>287</v>
      </c>
    </row>
  </sheetData>
  <mergeCells count="32">
    <mergeCell ref="A49:A50"/>
    <mergeCell ref="B49:C49"/>
    <mergeCell ref="D49:E49"/>
    <mergeCell ref="F49:G49"/>
    <mergeCell ref="H49:H50"/>
    <mergeCell ref="A35:A36"/>
    <mergeCell ref="B35:C35"/>
    <mergeCell ref="D35:E35"/>
    <mergeCell ref="F35:G35"/>
    <mergeCell ref="H35:H36"/>
    <mergeCell ref="A43:A44"/>
    <mergeCell ref="B43:C43"/>
    <mergeCell ref="D43:E43"/>
    <mergeCell ref="F43:G43"/>
    <mergeCell ref="H43:H44"/>
    <mergeCell ref="A19:A20"/>
    <mergeCell ref="B19:C19"/>
    <mergeCell ref="D19:E19"/>
    <mergeCell ref="F19:G19"/>
    <mergeCell ref="H19:H20"/>
    <mergeCell ref="A26:A27"/>
    <mergeCell ref="B26:C26"/>
    <mergeCell ref="D26:E26"/>
    <mergeCell ref="F26:G26"/>
    <mergeCell ref="H26:H27"/>
    <mergeCell ref="A6:H6"/>
    <mergeCell ref="A11:A13"/>
    <mergeCell ref="B11:H11"/>
    <mergeCell ref="B12:C12"/>
    <mergeCell ref="D12:E12"/>
    <mergeCell ref="F12:G12"/>
    <mergeCell ref="H12:H13"/>
  </mergeCells>
  <pageMargins left="0.75" right="0.75" top="1" bottom="1" header="0" footer="0"/>
  <pageSetup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6:H76"/>
  <sheetViews>
    <sheetView showGridLines="0" topLeftCell="A47" zoomScale="90" workbookViewId="0">
      <selection activeCell="A76" sqref="A76"/>
    </sheetView>
  </sheetViews>
  <sheetFormatPr baseColWidth="10" defaultRowHeight="15"/>
  <cols>
    <col min="1" max="1" width="24" style="194" customWidth="1"/>
    <col min="2" max="2" width="19.5" style="194" customWidth="1"/>
    <col min="3" max="3" width="6.5" style="194" customWidth="1"/>
    <col min="4" max="4" width="14.1640625" style="194" customWidth="1"/>
    <col min="5" max="5" width="12.1640625" style="194" customWidth="1"/>
    <col min="6" max="6" width="12.83203125" style="194" customWidth="1"/>
    <col min="7" max="7" width="14.5" style="194" customWidth="1"/>
    <col min="8" max="16384" width="10.83203125" style="194"/>
  </cols>
  <sheetData>
    <row r="6" spans="1:8" s="195" customFormat="1" ht="17">
      <c r="A6" s="496" t="s">
        <v>1</v>
      </c>
      <c r="B6" s="496"/>
      <c r="C6" s="496"/>
      <c r="D6" s="496"/>
      <c r="E6" s="496"/>
      <c r="F6" s="496"/>
      <c r="G6" s="496"/>
      <c r="H6" s="496"/>
    </row>
    <row r="7" spans="1:8" ht="15" customHeight="1">
      <c r="A7" s="196" t="s">
        <v>97</v>
      </c>
      <c r="B7" s="196"/>
      <c r="C7" s="196"/>
      <c r="D7" s="196"/>
      <c r="E7" s="196"/>
      <c r="F7" s="196"/>
      <c r="G7" s="196"/>
      <c r="H7" s="196"/>
    </row>
    <row r="8" spans="1:8" ht="15" customHeight="1">
      <c r="A8" s="196" t="s">
        <v>283</v>
      </c>
      <c r="B8" s="196"/>
      <c r="C8" s="196"/>
      <c r="D8" s="196"/>
      <c r="E8" s="196"/>
      <c r="F8" s="196"/>
      <c r="G8" s="196"/>
      <c r="H8" s="196"/>
    </row>
    <row r="9" spans="1:8" ht="15" customHeight="1">
      <c r="A9" s="196" t="s">
        <v>3</v>
      </c>
      <c r="B9" s="196"/>
      <c r="C9" s="196"/>
      <c r="D9" s="196"/>
      <c r="E9" s="196"/>
      <c r="F9" s="196"/>
      <c r="G9" s="196"/>
      <c r="H9" s="196"/>
    </row>
    <row r="10" spans="1:8" ht="15" customHeight="1">
      <c r="A10" s="197" t="s">
        <v>276</v>
      </c>
      <c r="B10" s="197"/>
      <c r="C10" s="197"/>
      <c r="D10" s="197"/>
      <c r="E10" s="197"/>
      <c r="F10" s="197"/>
      <c r="G10" s="197"/>
      <c r="H10" s="196"/>
    </row>
    <row r="11" spans="1:8">
      <c r="A11" s="497" t="s">
        <v>13</v>
      </c>
      <c r="B11" s="500"/>
      <c r="C11" s="500"/>
      <c r="D11" s="500"/>
      <c r="E11" s="500"/>
      <c r="F11" s="500"/>
      <c r="G11" s="500"/>
      <c r="H11" s="500"/>
    </row>
    <row r="12" spans="1:8" ht="24.75" customHeight="1">
      <c r="A12" s="498"/>
      <c r="B12" s="461" t="s">
        <v>43</v>
      </c>
      <c r="C12" s="462"/>
      <c r="D12" s="461" t="s">
        <v>42</v>
      </c>
      <c r="E12" s="462"/>
      <c r="F12" s="511" t="s">
        <v>98</v>
      </c>
      <c r="G12" s="510"/>
      <c r="H12" s="501" t="s">
        <v>11</v>
      </c>
    </row>
    <row r="13" spans="1:8" ht="17.25" customHeight="1">
      <c r="A13" s="499"/>
      <c r="B13" s="183" t="s">
        <v>29</v>
      </c>
      <c r="C13" s="184" t="s">
        <v>12</v>
      </c>
      <c r="D13" s="183" t="s">
        <v>29</v>
      </c>
      <c r="E13" s="184" t="s">
        <v>12</v>
      </c>
      <c r="F13" s="183" t="s">
        <v>29</v>
      </c>
      <c r="G13" s="184" t="s">
        <v>12</v>
      </c>
      <c r="H13" s="502"/>
    </row>
    <row r="14" spans="1:8" ht="32">
      <c r="A14" s="198" t="s">
        <v>3</v>
      </c>
      <c r="B14" s="199">
        <v>3325553.7</v>
      </c>
      <c r="C14" s="156">
        <f>B14/$H$14</f>
        <v>0.27562392524566642</v>
      </c>
      <c r="D14" s="199">
        <v>8019092.4000000004</v>
      </c>
      <c r="E14" s="156">
        <f>D14/$H$14</f>
        <v>0.66462728423110162</v>
      </c>
      <c r="F14" s="199">
        <v>720901.6</v>
      </c>
      <c r="G14" s="156">
        <f>F14/$H$14</f>
        <v>5.9748765659048388E-2</v>
      </c>
      <c r="H14" s="200">
        <v>12065548</v>
      </c>
    </row>
    <row r="15" spans="1:8">
      <c r="A15" s="191" t="s">
        <v>4</v>
      </c>
      <c r="B15" s="192">
        <v>746908.6</v>
      </c>
      <c r="C15" s="160">
        <f>B15/$H$15</f>
        <v>0.16227155311402452</v>
      </c>
      <c r="D15" s="192">
        <v>3337893.3</v>
      </c>
      <c r="E15" s="160">
        <f>D15/$H$15</f>
        <v>0.72518261259797601</v>
      </c>
      <c r="F15" s="192">
        <v>518029.5</v>
      </c>
      <c r="G15" s="160">
        <f>F15/$H$15</f>
        <v>0.11254583428799933</v>
      </c>
      <c r="H15" s="201">
        <v>4602831.4000000004</v>
      </c>
    </row>
    <row r="16" spans="1:8">
      <c r="A16" s="202" t="s">
        <v>5</v>
      </c>
      <c r="B16" s="203">
        <v>2578645.1</v>
      </c>
      <c r="C16" s="164">
        <f>B16/$H$16</f>
        <v>0.34553706671121881</v>
      </c>
      <c r="D16" s="203">
        <v>4681199.0999999996</v>
      </c>
      <c r="E16" s="164">
        <f>D16/$H$16</f>
        <v>0.62727818019827442</v>
      </c>
      <c r="F16" s="203">
        <v>202872.1</v>
      </c>
      <c r="G16" s="164">
        <f>F16/$H$16</f>
        <v>2.718475309050674E-2</v>
      </c>
      <c r="H16" s="204">
        <v>7462716.2999999998</v>
      </c>
    </row>
    <row r="17" spans="1:8">
      <c r="A17" s="194" t="s">
        <v>30</v>
      </c>
      <c r="B17" s="205"/>
      <c r="C17" s="205"/>
      <c r="D17" s="205"/>
      <c r="E17" s="205"/>
      <c r="F17" s="206"/>
      <c r="G17" s="206"/>
    </row>
    <row r="18" spans="1:8">
      <c r="B18" s="205"/>
      <c r="C18" s="205"/>
      <c r="D18" s="205"/>
      <c r="E18" s="205"/>
      <c r="F18" s="206"/>
      <c r="G18" s="206"/>
    </row>
    <row r="19" spans="1:8" ht="36" customHeight="1">
      <c r="A19" s="503" t="s">
        <v>14</v>
      </c>
      <c r="B19" s="461" t="s">
        <v>43</v>
      </c>
      <c r="C19" s="462"/>
      <c r="D19" s="461" t="s">
        <v>42</v>
      </c>
      <c r="E19" s="462"/>
      <c r="F19" s="511" t="s">
        <v>98</v>
      </c>
      <c r="G19" s="510"/>
      <c r="H19" s="463" t="s">
        <v>11</v>
      </c>
    </row>
    <row r="20" spans="1:8">
      <c r="A20" s="503"/>
      <c r="B20" s="183" t="s">
        <v>29</v>
      </c>
      <c r="C20" s="184" t="s">
        <v>12</v>
      </c>
      <c r="D20" s="183" t="s">
        <v>29</v>
      </c>
      <c r="E20" s="184" t="s">
        <v>12</v>
      </c>
      <c r="F20" s="183" t="s">
        <v>29</v>
      </c>
      <c r="G20" s="184" t="s">
        <v>12</v>
      </c>
      <c r="H20" s="463"/>
    </row>
    <row r="21" spans="1:8" ht="16">
      <c r="A21" s="207" t="s">
        <v>15</v>
      </c>
      <c r="B21" s="208">
        <v>150263.4</v>
      </c>
      <c r="C21" s="172">
        <f>B21/$H$21</f>
        <v>0.26854300576212409</v>
      </c>
      <c r="D21" s="208">
        <v>396765.3</v>
      </c>
      <c r="E21" s="172">
        <f>D21/$H$21</f>
        <v>0.70907849978178916</v>
      </c>
      <c r="F21" s="208">
        <v>12521.884</v>
      </c>
      <c r="G21" s="172">
        <f>F21/$H$21</f>
        <v>2.2378465861711168E-2</v>
      </c>
      <c r="H21" s="209">
        <v>559550.6</v>
      </c>
    </row>
    <row r="22" spans="1:8">
      <c r="A22" s="191" t="s">
        <v>16</v>
      </c>
      <c r="B22" s="192">
        <v>2349072.1</v>
      </c>
      <c r="C22" s="160">
        <f>B22/$H$22</f>
        <v>0.33056665463022561</v>
      </c>
      <c r="D22" s="192">
        <v>4452211.9000000004</v>
      </c>
      <c r="E22" s="160">
        <f>D22/$H$22</f>
        <v>0.6265251685922627</v>
      </c>
      <c r="F22" s="192">
        <v>304914</v>
      </c>
      <c r="G22" s="160">
        <f>F22/$H$22</f>
        <v>4.2908176777511686E-2</v>
      </c>
      <c r="H22" s="201">
        <v>7106198</v>
      </c>
    </row>
    <row r="23" spans="1:8">
      <c r="A23" s="202" t="s">
        <v>17</v>
      </c>
      <c r="B23" s="203">
        <v>826218.2</v>
      </c>
      <c r="C23" s="164">
        <f>B23/$H$23</f>
        <v>0.18778544201678302</v>
      </c>
      <c r="D23" s="203">
        <v>3170115.1</v>
      </c>
      <c r="E23" s="164">
        <f>D23/$H$23</f>
        <v>0.72051361891759147</v>
      </c>
      <c r="F23" s="203">
        <v>403465.69</v>
      </c>
      <c r="G23" s="164">
        <f>F23/$H$23</f>
        <v>9.1700936792794396E-2</v>
      </c>
      <c r="H23" s="204">
        <v>4399799</v>
      </c>
    </row>
    <row r="24" spans="1:8">
      <c r="A24" s="194" t="s">
        <v>30</v>
      </c>
    </row>
    <row r="26" spans="1:8" ht="32" customHeight="1">
      <c r="A26" s="503" t="s">
        <v>18</v>
      </c>
      <c r="B26" s="461" t="s">
        <v>43</v>
      </c>
      <c r="C26" s="462"/>
      <c r="D26" s="461" t="s">
        <v>42</v>
      </c>
      <c r="E26" s="462"/>
      <c r="F26" s="511" t="s">
        <v>98</v>
      </c>
      <c r="G26" s="510"/>
      <c r="H26" s="463" t="s">
        <v>11</v>
      </c>
    </row>
    <row r="27" spans="1:8">
      <c r="A27" s="503"/>
      <c r="B27" s="183" t="s">
        <v>29</v>
      </c>
      <c r="C27" s="184" t="s">
        <v>12</v>
      </c>
      <c r="D27" s="183" t="s">
        <v>29</v>
      </c>
      <c r="E27" s="184" t="s">
        <v>12</v>
      </c>
      <c r="F27" s="183" t="s">
        <v>29</v>
      </c>
      <c r="G27" s="184" t="s">
        <v>12</v>
      </c>
      <c r="H27" s="463"/>
    </row>
    <row r="28" spans="1:8" ht="16">
      <c r="A28" s="207" t="s">
        <v>19</v>
      </c>
      <c r="B28" s="208">
        <v>206667</v>
      </c>
      <c r="C28" s="172">
        <f>B28/$H$28</f>
        <v>0.15440011989399005</v>
      </c>
      <c r="D28" s="208">
        <v>964016.4</v>
      </c>
      <c r="E28" s="172">
        <f>D28/$H$28</f>
        <v>0.7202129403328672</v>
      </c>
      <c r="F28" s="208">
        <v>167832.3</v>
      </c>
      <c r="G28" s="172">
        <f>F28/$H$28</f>
        <v>0.12538686506352781</v>
      </c>
      <c r="H28" s="209">
        <v>1338515.8</v>
      </c>
    </row>
    <row r="29" spans="1:8">
      <c r="A29" s="191" t="s">
        <v>20</v>
      </c>
      <c r="B29" s="192">
        <v>826000.3</v>
      </c>
      <c r="C29" s="160">
        <f>B29/$H$29</f>
        <v>0.24646527596447335</v>
      </c>
      <c r="D29" s="192">
        <v>2260818.9</v>
      </c>
      <c r="E29" s="160">
        <f>D29/$H$29</f>
        <v>0.67459219336142728</v>
      </c>
      <c r="F29" s="192">
        <v>264566.90000000002</v>
      </c>
      <c r="G29" s="160">
        <f>F29/$H$29</f>
        <v>7.8942530674099301E-2</v>
      </c>
      <c r="H29" s="201">
        <v>3351386.1</v>
      </c>
    </row>
    <row r="30" spans="1:8">
      <c r="A30" s="185" t="s">
        <v>21</v>
      </c>
      <c r="B30" s="186">
        <v>1201410.1000000001</v>
      </c>
      <c r="C30" s="177">
        <f>B30/$H$30</f>
        <v>0.30260750315721452</v>
      </c>
      <c r="D30" s="186">
        <v>2605800.6</v>
      </c>
      <c r="E30" s="177">
        <f>D30/$H$30</f>
        <v>0.6563410889350535</v>
      </c>
      <c r="F30" s="186">
        <v>162981.9</v>
      </c>
      <c r="G30" s="177">
        <f>F30/$H$30</f>
        <v>4.1051382720037742E-2</v>
      </c>
      <c r="H30" s="210">
        <v>3970192.7</v>
      </c>
    </row>
    <row r="31" spans="1:8">
      <c r="A31" s="191" t="s">
        <v>22</v>
      </c>
      <c r="B31" s="192">
        <v>398625.4</v>
      </c>
      <c r="C31" s="160">
        <f>B31/$H$31</f>
        <v>0.29092147116897221</v>
      </c>
      <c r="D31" s="192">
        <v>935340.5</v>
      </c>
      <c r="E31" s="160">
        <f>D31/$H$31</f>
        <v>0.68262241769822507</v>
      </c>
      <c r="F31" s="192">
        <v>36250.559999999998</v>
      </c>
      <c r="G31" s="160">
        <f>F31/$H$31</f>
        <v>2.6456081940335704E-2</v>
      </c>
      <c r="H31" s="201">
        <v>1370216.5</v>
      </c>
    </row>
    <row r="32" spans="1:8">
      <c r="A32" s="202" t="s">
        <v>23</v>
      </c>
      <c r="B32" s="203">
        <v>692850.9</v>
      </c>
      <c r="C32" s="164">
        <f>B32/$H$32</f>
        <v>0.34083629710733004</v>
      </c>
      <c r="D32" s="203">
        <v>1251378.3</v>
      </c>
      <c r="E32" s="164">
        <f>D32/$H$32</f>
        <v>0.61559441728727726</v>
      </c>
      <c r="F32" s="203">
        <v>88567.55</v>
      </c>
      <c r="G32" s="164">
        <f>F32/$H$32</f>
        <v>4.3569310202048246E-2</v>
      </c>
      <c r="H32" s="204">
        <v>2032796.7</v>
      </c>
    </row>
    <row r="33" spans="1:8">
      <c r="A33" s="194" t="s">
        <v>30</v>
      </c>
    </row>
    <row r="35" spans="1:8" ht="33.75" customHeight="1">
      <c r="A35" s="503" t="s">
        <v>24</v>
      </c>
      <c r="B35" s="461" t="s">
        <v>43</v>
      </c>
      <c r="C35" s="462"/>
      <c r="D35" s="461" t="s">
        <v>42</v>
      </c>
      <c r="E35" s="462"/>
      <c r="F35" s="511" t="s">
        <v>98</v>
      </c>
      <c r="G35" s="510"/>
      <c r="H35" s="463" t="s">
        <v>11</v>
      </c>
    </row>
    <row r="36" spans="1:8">
      <c r="A36" s="503"/>
      <c r="B36" s="183" t="s">
        <v>29</v>
      </c>
      <c r="C36" s="184" t="s">
        <v>12</v>
      </c>
      <c r="D36" s="183" t="s">
        <v>29</v>
      </c>
      <c r="E36" s="184" t="s">
        <v>12</v>
      </c>
      <c r="F36" s="183" t="s">
        <v>29</v>
      </c>
      <c r="G36" s="184" t="s">
        <v>12</v>
      </c>
      <c r="H36" s="463"/>
    </row>
    <row r="37" spans="1:8" ht="16">
      <c r="A37" s="207" t="s">
        <v>25</v>
      </c>
      <c r="B37" s="208">
        <v>144753.29999999999</v>
      </c>
      <c r="C37" s="172">
        <f>B37/$H$37</f>
        <v>0.11372535093586168</v>
      </c>
      <c r="D37" s="208">
        <v>1097021.6000000001</v>
      </c>
      <c r="E37" s="172">
        <f>D37/$H$37</f>
        <v>0.8618744197487761</v>
      </c>
      <c r="F37" s="208">
        <v>31057.42</v>
      </c>
      <c r="G37" s="172">
        <f>F37/$H$37</f>
        <v>2.4400245028351336E-2</v>
      </c>
      <c r="H37" s="209">
        <v>1272832.3</v>
      </c>
    </row>
    <row r="38" spans="1:8">
      <c r="A38" s="191" t="s">
        <v>26</v>
      </c>
      <c r="B38" s="192">
        <v>565853.4</v>
      </c>
      <c r="C38" s="160">
        <f>B38/$H$38</f>
        <v>0.22158354471784381</v>
      </c>
      <c r="D38" s="192">
        <v>1843566.8</v>
      </c>
      <c r="E38" s="160">
        <f>D38/$H$38</f>
        <v>0.72192561972435298</v>
      </c>
      <c r="F38" s="192">
        <v>144259.5</v>
      </c>
      <c r="G38" s="160">
        <f>F38/$H$38</f>
        <v>5.6490835557803112E-2</v>
      </c>
      <c r="H38" s="201">
        <v>2553679.7000000002</v>
      </c>
    </row>
    <row r="39" spans="1:8">
      <c r="A39" s="185" t="s">
        <v>27</v>
      </c>
      <c r="B39" s="186">
        <v>874341.02</v>
      </c>
      <c r="C39" s="177">
        <f>B39/$H$39</f>
        <v>0.31331118769469724</v>
      </c>
      <c r="D39" s="186">
        <v>1756955.4</v>
      </c>
      <c r="E39" s="177">
        <f>D39/$H$39</f>
        <v>0.62958704957090061</v>
      </c>
      <c r="F39" s="186">
        <v>159350.9</v>
      </c>
      <c r="G39" s="177">
        <f>F39/$H$39</f>
        <v>5.7101769901198196E-2</v>
      </c>
      <c r="H39" s="210">
        <v>2790647.3</v>
      </c>
    </row>
    <row r="40" spans="1:8">
      <c r="A40" s="188" t="s">
        <v>28</v>
      </c>
      <c r="B40" s="189">
        <v>1740606</v>
      </c>
      <c r="C40" s="181">
        <f>B40/$H$40</f>
        <v>0.31947172340855368</v>
      </c>
      <c r="D40" s="189">
        <v>3321548.5</v>
      </c>
      <c r="E40" s="181">
        <f>D40/$H$40</f>
        <v>0.60963872563928678</v>
      </c>
      <c r="F40" s="189">
        <v>386233.8</v>
      </c>
      <c r="G40" s="181">
        <f>F40/$H$40</f>
        <v>7.0889550952159555E-2</v>
      </c>
      <c r="H40" s="211">
        <v>5448388.2999999998</v>
      </c>
    </row>
    <row r="41" spans="1:8">
      <c r="A41" s="194" t="s">
        <v>30</v>
      </c>
    </row>
    <row r="43" spans="1:8">
      <c r="A43" s="459" t="s">
        <v>241</v>
      </c>
      <c r="B43" s="461" t="s">
        <v>43</v>
      </c>
      <c r="C43" s="505"/>
      <c r="D43" s="506" t="s">
        <v>42</v>
      </c>
      <c r="E43" s="505"/>
      <c r="F43" s="509" t="s">
        <v>98</v>
      </c>
      <c r="G43" s="510"/>
      <c r="H43" s="507" t="s">
        <v>11</v>
      </c>
    </row>
    <row r="44" spans="1:8">
      <c r="A44" s="504"/>
      <c r="B44" s="241" t="s">
        <v>29</v>
      </c>
      <c r="C44" s="242" t="s">
        <v>12</v>
      </c>
      <c r="D44" s="241" t="s">
        <v>29</v>
      </c>
      <c r="E44" s="242" t="s">
        <v>12</v>
      </c>
      <c r="F44" s="241" t="s">
        <v>29</v>
      </c>
      <c r="G44" s="242" t="s">
        <v>12</v>
      </c>
      <c r="H44" s="508"/>
    </row>
    <row r="45" spans="1:8">
      <c r="A45" s="243" t="s">
        <v>242</v>
      </c>
      <c r="B45" s="244">
        <v>2480994.4</v>
      </c>
      <c r="C45" s="245">
        <f>B45/$H$45</f>
        <v>0.2611749194495675</v>
      </c>
      <c r="D45" s="246">
        <v>6491565.2999999998</v>
      </c>
      <c r="E45" s="245">
        <f>D45/$H$45</f>
        <v>0.68336875098513217</v>
      </c>
      <c r="F45" s="246">
        <v>526799.6</v>
      </c>
      <c r="G45" s="245">
        <f>F45/$H$45</f>
        <v>5.5456329565300257E-2</v>
      </c>
      <c r="H45" s="253">
        <v>9499359.3000000007</v>
      </c>
    </row>
    <row r="46" spans="1:8">
      <c r="A46" s="188" t="s">
        <v>243</v>
      </c>
      <c r="B46" s="189">
        <v>844559.3</v>
      </c>
      <c r="C46" s="248">
        <f>B46/$H$46</f>
        <v>0.32911040358533306</v>
      </c>
      <c r="D46" s="189">
        <v>1527527.1</v>
      </c>
      <c r="E46" s="248">
        <f>D46/$H$46</f>
        <v>0.59525134631580445</v>
      </c>
      <c r="F46" s="189">
        <v>194102</v>
      </c>
      <c r="G46" s="248">
        <f>F46/$H$46</f>
        <v>7.5638250098862575E-2</v>
      </c>
      <c r="H46" s="211">
        <v>2566188.4</v>
      </c>
    </row>
    <row r="47" spans="1:8">
      <c r="A47" s="194" t="s">
        <v>30</v>
      </c>
    </row>
    <row r="49" spans="1:8">
      <c r="A49" s="464" t="s">
        <v>239</v>
      </c>
      <c r="B49" s="461" t="s">
        <v>43</v>
      </c>
      <c r="C49" s="462"/>
      <c r="D49" s="461" t="s">
        <v>42</v>
      </c>
      <c r="E49" s="462"/>
      <c r="F49" s="511" t="s">
        <v>98</v>
      </c>
      <c r="G49" s="510"/>
      <c r="H49" s="463" t="s">
        <v>11</v>
      </c>
    </row>
    <row r="50" spans="1:8">
      <c r="A50" s="465"/>
      <c r="B50" s="183" t="s">
        <v>29</v>
      </c>
      <c r="C50" s="184" t="s">
        <v>12</v>
      </c>
      <c r="D50" s="183" t="s">
        <v>29</v>
      </c>
      <c r="E50" s="184" t="s">
        <v>12</v>
      </c>
      <c r="F50" s="183" t="s">
        <v>29</v>
      </c>
      <c r="G50" s="184" t="s">
        <v>12</v>
      </c>
      <c r="H50" s="463"/>
    </row>
    <row r="51" spans="1:8">
      <c r="A51" s="185" t="s">
        <v>211</v>
      </c>
      <c r="B51" s="186">
        <v>28830.62</v>
      </c>
      <c r="C51" s="177">
        <f t="shared" ref="C51:C74" si="0">B51/H51</f>
        <v>0.19024411166554708</v>
      </c>
      <c r="D51" s="186">
        <v>117927.4</v>
      </c>
      <c r="E51" s="177">
        <f t="shared" ref="E51:E74" si="1">D51/H51</f>
        <v>0.77816548704216693</v>
      </c>
      <c r="F51" s="186">
        <v>4787.3599999999997</v>
      </c>
      <c r="G51" s="177">
        <f t="shared" ref="G51:G74" si="2">F51/H51</f>
        <v>3.1590269318633228E-2</v>
      </c>
      <c r="H51" s="252">
        <v>151545.4</v>
      </c>
    </row>
    <row r="52" spans="1:8">
      <c r="A52" s="191" t="s">
        <v>230</v>
      </c>
      <c r="B52" s="192">
        <v>154162.70000000001</v>
      </c>
      <c r="C52" s="160">
        <f t="shared" si="0"/>
        <v>0.20774387580001419</v>
      </c>
      <c r="D52" s="192">
        <v>542572.1</v>
      </c>
      <c r="E52" s="160">
        <f t="shared" si="1"/>
        <v>0.73114982388705485</v>
      </c>
      <c r="F52" s="192">
        <v>45345.72</v>
      </c>
      <c r="G52" s="160">
        <f t="shared" si="2"/>
        <v>6.1106192507929737E-2</v>
      </c>
      <c r="H52" s="201">
        <v>742080.6</v>
      </c>
    </row>
    <row r="53" spans="1:8">
      <c r="A53" s="185" t="s">
        <v>284</v>
      </c>
      <c r="B53" s="186">
        <v>1652167.9</v>
      </c>
      <c r="C53" s="177">
        <f t="shared" si="0"/>
        <v>0.39223105797231639</v>
      </c>
      <c r="D53" s="186">
        <v>2345959.2000000002</v>
      </c>
      <c r="E53" s="177">
        <f t="shared" si="1"/>
        <v>0.5569397995057821</v>
      </c>
      <c r="F53" s="186">
        <v>214104.1</v>
      </c>
      <c r="G53" s="177">
        <f t="shared" si="2"/>
        <v>5.0829142521901453E-2</v>
      </c>
      <c r="H53" s="252">
        <v>4212231.2</v>
      </c>
    </row>
    <row r="54" spans="1:8">
      <c r="A54" s="191" t="s">
        <v>231</v>
      </c>
      <c r="B54" s="192">
        <v>95798.32</v>
      </c>
      <c r="C54" s="160">
        <f t="shared" si="0"/>
        <v>0.18384958613926372</v>
      </c>
      <c r="D54" s="192">
        <v>350805.8</v>
      </c>
      <c r="E54" s="160">
        <f t="shared" si="1"/>
        <v>0.67324250723032841</v>
      </c>
      <c r="F54" s="192">
        <v>74464.84</v>
      </c>
      <c r="G54" s="160">
        <f t="shared" si="2"/>
        <v>0.14290782986514261</v>
      </c>
      <c r="H54" s="201">
        <v>521069</v>
      </c>
    </row>
    <row r="55" spans="1:8">
      <c r="A55" s="185" t="s">
        <v>232</v>
      </c>
      <c r="B55" s="186">
        <v>347934.9</v>
      </c>
      <c r="C55" s="177">
        <f t="shared" si="0"/>
        <v>0.27556919051056766</v>
      </c>
      <c r="D55" s="186">
        <v>805287.7</v>
      </c>
      <c r="E55" s="177">
        <f t="shared" si="1"/>
        <v>0.63779885150100446</v>
      </c>
      <c r="F55" s="186">
        <v>109381.9</v>
      </c>
      <c r="G55" s="177">
        <f t="shared" si="2"/>
        <v>8.6631957988427891E-2</v>
      </c>
      <c r="H55" s="252">
        <v>1262604.5</v>
      </c>
    </row>
    <row r="56" spans="1:8">
      <c r="A56" s="191" t="s">
        <v>213</v>
      </c>
      <c r="B56" s="192">
        <v>121062.7</v>
      </c>
      <c r="C56" s="160">
        <f t="shared" si="0"/>
        <v>0.28826504553538457</v>
      </c>
      <c r="D56" s="192">
        <v>273347.7</v>
      </c>
      <c r="E56" s="160">
        <f t="shared" si="1"/>
        <v>0.65087419318661022</v>
      </c>
      <c r="F56" s="192">
        <v>25559.73</v>
      </c>
      <c r="G56" s="160">
        <f t="shared" si="2"/>
        <v>6.0860832711662094E-2</v>
      </c>
      <c r="H56" s="201">
        <v>419970.1</v>
      </c>
    </row>
    <row r="57" spans="1:8">
      <c r="A57" s="185" t="s">
        <v>285</v>
      </c>
      <c r="B57" s="186">
        <v>87239.48</v>
      </c>
      <c r="C57" s="177">
        <f t="shared" si="0"/>
        <v>0.22879359961563286</v>
      </c>
      <c r="D57" s="186">
        <v>241064.95</v>
      </c>
      <c r="E57" s="177">
        <f t="shared" si="1"/>
        <v>0.63221511237415173</v>
      </c>
      <c r="F57" s="186">
        <v>52997.69</v>
      </c>
      <c r="G57" s="177">
        <f t="shared" si="2"/>
        <v>0.13899134046206407</v>
      </c>
      <c r="H57" s="252">
        <v>381302.1</v>
      </c>
    </row>
    <row r="58" spans="1:8">
      <c r="A58" s="191" t="s">
        <v>214</v>
      </c>
      <c r="B58" s="192">
        <v>29273.169000000002</v>
      </c>
      <c r="C58" s="160">
        <f t="shared" si="0"/>
        <v>0.35427169467433711</v>
      </c>
      <c r="D58" s="192">
        <v>52530.402000000002</v>
      </c>
      <c r="E58" s="160">
        <f t="shared" si="1"/>
        <v>0.63573692819059624</v>
      </c>
      <c r="F58" s="192">
        <v>825.57767000000001</v>
      </c>
      <c r="G58" s="160">
        <f t="shared" si="2"/>
        <v>9.9913610390521997E-3</v>
      </c>
      <c r="H58" s="201">
        <v>82629.149999999994</v>
      </c>
    </row>
    <row r="59" spans="1:8">
      <c r="A59" s="185" t="s">
        <v>229</v>
      </c>
      <c r="B59" s="186">
        <v>44044.27</v>
      </c>
      <c r="C59" s="177">
        <f t="shared" si="0"/>
        <v>0.16197057599155068</v>
      </c>
      <c r="D59" s="186">
        <v>220172.3</v>
      </c>
      <c r="E59" s="177">
        <f t="shared" si="1"/>
        <v>0.80967250106278288</v>
      </c>
      <c r="F59" s="186">
        <v>7711.0442999999996</v>
      </c>
      <c r="G59" s="177">
        <f t="shared" si="2"/>
        <v>2.8356975533193395E-2</v>
      </c>
      <c r="H59" s="252">
        <v>271927.59999999998</v>
      </c>
    </row>
    <row r="60" spans="1:8">
      <c r="A60" s="191" t="s">
        <v>234</v>
      </c>
      <c r="B60" s="192">
        <v>39121.35</v>
      </c>
      <c r="C60" s="160">
        <f t="shared" si="0"/>
        <v>0.18304706701995901</v>
      </c>
      <c r="D60" s="192">
        <v>163175.29999999999</v>
      </c>
      <c r="E60" s="160">
        <f t="shared" si="1"/>
        <v>0.76349001440650488</v>
      </c>
      <c r="F60" s="192">
        <v>11426.24</v>
      </c>
      <c r="G60" s="160">
        <f t="shared" si="2"/>
        <v>5.3462871783978225E-2</v>
      </c>
      <c r="H60" s="201">
        <v>213722.9</v>
      </c>
    </row>
    <row r="61" spans="1:8">
      <c r="A61" s="185" t="s">
        <v>286</v>
      </c>
      <c r="B61" s="186">
        <v>326736.3</v>
      </c>
      <c r="C61" s="177">
        <f t="shared" si="0"/>
        <v>0.17230693404831798</v>
      </c>
      <c r="D61" s="186">
        <v>1448008.6</v>
      </c>
      <c r="E61" s="177">
        <f t="shared" si="1"/>
        <v>0.76361861948487908</v>
      </c>
      <c r="F61" s="186">
        <v>121500.8</v>
      </c>
      <c r="G61" s="177">
        <f t="shared" si="2"/>
        <v>6.4074393731023693E-2</v>
      </c>
      <c r="H61" s="252">
        <v>1896245.8</v>
      </c>
    </row>
    <row r="62" spans="1:8">
      <c r="A62" s="191" t="s">
        <v>216</v>
      </c>
      <c r="B62" s="192">
        <v>44856.08</v>
      </c>
      <c r="C62" s="160">
        <f t="shared" si="0"/>
        <v>0.29186132837789391</v>
      </c>
      <c r="D62" s="192">
        <v>100103.1</v>
      </c>
      <c r="E62" s="160">
        <f t="shared" si="1"/>
        <v>0.65133252260886709</v>
      </c>
      <c r="F62" s="192">
        <v>8730.4719999999998</v>
      </c>
      <c r="G62" s="160">
        <f t="shared" si="2"/>
        <v>5.680583669562761E-2</v>
      </c>
      <c r="H62" s="201">
        <v>153689.70000000001</v>
      </c>
    </row>
    <row r="63" spans="1:8">
      <c r="A63" s="185" t="s">
        <v>217</v>
      </c>
      <c r="B63" s="186">
        <v>24376.611000000001</v>
      </c>
      <c r="C63" s="177">
        <f t="shared" si="0"/>
        <v>0.15194044577471419</v>
      </c>
      <c r="D63" s="186">
        <v>118501.1</v>
      </c>
      <c r="E63" s="177">
        <f t="shared" si="1"/>
        <v>0.73862236054035502</v>
      </c>
      <c r="F63" s="186">
        <v>17557.55</v>
      </c>
      <c r="G63" s="177">
        <f t="shared" si="2"/>
        <v>0.10943695059628399</v>
      </c>
      <c r="H63" s="252">
        <v>160435.29999999999</v>
      </c>
    </row>
    <row r="64" spans="1:8">
      <c r="A64" s="191" t="s">
        <v>218</v>
      </c>
      <c r="B64" s="192">
        <v>61408.89</v>
      </c>
      <c r="C64" s="160">
        <f t="shared" si="0"/>
        <v>0.33255220151262271</v>
      </c>
      <c r="D64" s="192">
        <v>113190.7</v>
      </c>
      <c r="E64" s="160">
        <f t="shared" si="1"/>
        <v>0.61297014936688843</v>
      </c>
      <c r="F64" s="192">
        <v>10059.77</v>
      </c>
      <c r="G64" s="160">
        <f t="shared" si="2"/>
        <v>5.4477432505466827E-2</v>
      </c>
      <c r="H64" s="201">
        <v>184659.4</v>
      </c>
    </row>
    <row r="65" spans="1:8">
      <c r="A65" s="185" t="s">
        <v>236</v>
      </c>
      <c r="B65" s="186">
        <v>123905</v>
      </c>
      <c r="C65" s="177">
        <f t="shared" si="0"/>
        <v>0.38992884951084633</v>
      </c>
      <c r="D65" s="186">
        <v>185358.3</v>
      </c>
      <c r="E65" s="177">
        <f t="shared" si="1"/>
        <v>0.58332229261358537</v>
      </c>
      <c r="F65" s="186">
        <v>8499.7729999999992</v>
      </c>
      <c r="G65" s="177">
        <f t="shared" si="2"/>
        <v>2.674877290660873E-2</v>
      </c>
      <c r="H65" s="252">
        <v>317763.09999999998</v>
      </c>
    </row>
    <row r="66" spans="1:8">
      <c r="A66" s="191" t="s">
        <v>209</v>
      </c>
      <c r="B66" s="192">
        <v>60460.5</v>
      </c>
      <c r="C66" s="160">
        <f t="shared" si="0"/>
        <v>0.4841138543735754</v>
      </c>
      <c r="D66" s="192">
        <v>56320.75</v>
      </c>
      <c r="E66" s="160">
        <f t="shared" si="1"/>
        <v>0.45096642210551596</v>
      </c>
      <c r="F66" s="192">
        <v>8107.768</v>
      </c>
      <c r="G66" s="160">
        <f t="shared" si="2"/>
        <v>6.4919787577786076E-2</v>
      </c>
      <c r="H66" s="201">
        <v>124889.01</v>
      </c>
    </row>
    <row r="67" spans="1:8">
      <c r="A67" s="185" t="s">
        <v>210</v>
      </c>
      <c r="B67" s="186">
        <v>11276.17</v>
      </c>
      <c r="C67" s="177">
        <f t="shared" si="0"/>
        <v>0.26607429297650909</v>
      </c>
      <c r="D67" s="186">
        <v>30572.43</v>
      </c>
      <c r="E67" s="177">
        <f t="shared" si="1"/>
        <v>0.72139189962760542</v>
      </c>
      <c r="F67" s="186">
        <v>531.17926499999999</v>
      </c>
      <c r="G67" s="177">
        <f t="shared" si="2"/>
        <v>1.2533790052709099E-2</v>
      </c>
      <c r="H67" s="252">
        <v>42379.78</v>
      </c>
    </row>
    <row r="68" spans="1:8">
      <c r="A68" s="191" t="s">
        <v>219</v>
      </c>
      <c r="B68" s="192">
        <v>27730.59</v>
      </c>
      <c r="C68" s="160">
        <f t="shared" si="0"/>
        <v>0.26702644978892554</v>
      </c>
      <c r="D68" s="192">
        <v>72030.89</v>
      </c>
      <c r="E68" s="160">
        <f t="shared" si="1"/>
        <v>0.69360777509013027</v>
      </c>
      <c r="F68" s="192">
        <v>4088.1219999999998</v>
      </c>
      <c r="G68" s="160">
        <f t="shared" si="2"/>
        <v>3.9365794379564292E-2</v>
      </c>
      <c r="H68" s="201">
        <v>103849.60000000001</v>
      </c>
    </row>
    <row r="69" spans="1:8">
      <c r="A69" s="185" t="s">
        <v>238</v>
      </c>
      <c r="B69" s="186">
        <v>47238.464</v>
      </c>
      <c r="C69" s="177">
        <f t="shared" si="0"/>
        <v>0.22967532848918509</v>
      </c>
      <c r="D69" s="186">
        <v>150222.39999999999</v>
      </c>
      <c r="E69" s="177">
        <f t="shared" si="1"/>
        <v>0.73038740350308073</v>
      </c>
      <c r="F69" s="186">
        <v>8214.0570000000007</v>
      </c>
      <c r="G69" s="177">
        <f t="shared" si="2"/>
        <v>3.9937078388151873E-2</v>
      </c>
      <c r="H69" s="252">
        <v>205674.96</v>
      </c>
    </row>
    <row r="70" spans="1:8">
      <c r="A70" s="191" t="s">
        <v>220</v>
      </c>
      <c r="B70" s="192">
        <v>68209.45</v>
      </c>
      <c r="C70" s="160">
        <f t="shared" si="0"/>
        <v>0.58999151464092059</v>
      </c>
      <c r="D70" s="192">
        <v>42738.46</v>
      </c>
      <c r="E70" s="160">
        <f t="shared" si="1"/>
        <v>0.36967500469246412</v>
      </c>
      <c r="F70" s="192">
        <v>4662.9728999999998</v>
      </c>
      <c r="G70" s="160">
        <f t="shared" si="2"/>
        <v>4.0333332756686435E-2</v>
      </c>
      <c r="H70" s="201">
        <v>115610.9</v>
      </c>
    </row>
    <row r="71" spans="1:8">
      <c r="A71" s="185" t="s">
        <v>221</v>
      </c>
      <c r="B71" s="186">
        <v>16228.55</v>
      </c>
      <c r="C71" s="177">
        <f t="shared" si="0"/>
        <v>0.16665052726550725</v>
      </c>
      <c r="D71" s="186">
        <v>80463.240000000005</v>
      </c>
      <c r="E71" s="177">
        <f t="shared" si="1"/>
        <v>0.82627476709201098</v>
      </c>
      <c r="F71" s="186">
        <v>688.93808000000001</v>
      </c>
      <c r="G71" s="177">
        <f t="shared" si="2"/>
        <v>7.0746859260553911E-3</v>
      </c>
      <c r="H71" s="252">
        <v>97380.73</v>
      </c>
    </row>
    <row r="72" spans="1:8">
      <c r="A72" s="191" t="s">
        <v>222</v>
      </c>
      <c r="B72" s="192">
        <v>53141.54</v>
      </c>
      <c r="C72" s="160">
        <f t="shared" si="0"/>
        <v>0.29646522603842107</v>
      </c>
      <c r="D72" s="192">
        <v>117799.6</v>
      </c>
      <c r="E72" s="160">
        <f t="shared" si="1"/>
        <v>0.65717864106376278</v>
      </c>
      <c r="F72" s="192">
        <v>8309.366</v>
      </c>
      <c r="G72" s="160">
        <f t="shared" si="2"/>
        <v>4.6356166370526163E-2</v>
      </c>
      <c r="H72" s="201">
        <v>179250.5</v>
      </c>
    </row>
    <row r="73" spans="1:8">
      <c r="A73" s="185" t="s">
        <v>223</v>
      </c>
      <c r="B73" s="186">
        <v>97985.37</v>
      </c>
      <c r="C73" s="177">
        <f t="shared" si="0"/>
        <v>0.4009367362395766</v>
      </c>
      <c r="D73" s="186">
        <v>137857.4</v>
      </c>
      <c r="E73" s="177">
        <f t="shared" si="1"/>
        <v>0.56408518968162091</v>
      </c>
      <c r="F73" s="186">
        <v>8548.2720000000008</v>
      </c>
      <c r="G73" s="177">
        <f t="shared" si="2"/>
        <v>3.4977836754284425E-2</v>
      </c>
      <c r="H73" s="252">
        <v>244391.1</v>
      </c>
    </row>
    <row r="74" spans="1:8">
      <c r="A74" s="188" t="s">
        <v>11</v>
      </c>
      <c r="B74" s="189">
        <v>3563189</v>
      </c>
      <c r="C74" s="181">
        <f t="shared" si="0"/>
        <v>0.29483657090240689</v>
      </c>
      <c r="D74" s="189">
        <v>7766010</v>
      </c>
      <c r="E74" s="181">
        <f t="shared" si="1"/>
        <v>0.64259958087931934</v>
      </c>
      <c r="F74" s="189">
        <v>756103.3</v>
      </c>
      <c r="G74" s="181">
        <f t="shared" si="2"/>
        <v>6.2563873041815585E-2</v>
      </c>
      <c r="H74" s="211">
        <v>12085302</v>
      </c>
    </row>
    <row r="75" spans="1:8">
      <c r="A75" s="194" t="s">
        <v>30</v>
      </c>
    </row>
    <row r="76" spans="1:8" ht="16">
      <c r="A76" s="28" t="s">
        <v>287</v>
      </c>
    </row>
  </sheetData>
  <mergeCells count="32">
    <mergeCell ref="A49:A50"/>
    <mergeCell ref="B49:C49"/>
    <mergeCell ref="D49:E49"/>
    <mergeCell ref="F49:G49"/>
    <mergeCell ref="H49:H50"/>
    <mergeCell ref="A35:A36"/>
    <mergeCell ref="B35:C35"/>
    <mergeCell ref="D35:E35"/>
    <mergeCell ref="F35:G35"/>
    <mergeCell ref="H35:H36"/>
    <mergeCell ref="A43:A44"/>
    <mergeCell ref="B43:C43"/>
    <mergeCell ref="D43:E43"/>
    <mergeCell ref="F43:G43"/>
    <mergeCell ref="H43:H44"/>
    <mergeCell ref="A19:A20"/>
    <mergeCell ref="B19:C19"/>
    <mergeCell ref="D19:E19"/>
    <mergeCell ref="F19:G19"/>
    <mergeCell ref="H19:H20"/>
    <mergeCell ref="A26:A27"/>
    <mergeCell ref="B26:C26"/>
    <mergeCell ref="D26:E26"/>
    <mergeCell ref="F26:G26"/>
    <mergeCell ref="H26:H27"/>
    <mergeCell ref="A6:H6"/>
    <mergeCell ref="A11:A13"/>
    <mergeCell ref="B11:H11"/>
    <mergeCell ref="B12:C12"/>
    <mergeCell ref="D12:E12"/>
    <mergeCell ref="F12:G12"/>
    <mergeCell ref="H12:H13"/>
  </mergeCells>
  <pageMargins left="0.75" right="0.75" top="1" bottom="1" header="0" footer="0"/>
  <pageSetup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6:Q80"/>
  <sheetViews>
    <sheetView showGridLines="0" topLeftCell="A70" zoomScale="90" workbookViewId="0">
      <selection activeCell="O44" sqref="O44"/>
    </sheetView>
  </sheetViews>
  <sheetFormatPr baseColWidth="10" defaultRowHeight="15"/>
  <cols>
    <col min="1" max="1" width="24" style="194" customWidth="1"/>
    <col min="2" max="2" width="19.5" style="194" customWidth="1"/>
    <col min="3" max="3" width="6.5" style="194" customWidth="1"/>
    <col min="4" max="4" width="14.1640625" style="194" customWidth="1"/>
    <col min="5" max="5" width="22.6640625" style="194" customWidth="1"/>
    <col min="6" max="6" width="22.33203125" style="194" customWidth="1"/>
    <col min="7" max="7" width="14.5" style="194" customWidth="1"/>
    <col min="8" max="8" width="22.83203125" style="194" customWidth="1"/>
    <col min="9" max="16384" width="10.83203125" style="194"/>
  </cols>
  <sheetData>
    <row r="6" spans="1:17" s="195" customFormat="1" ht="17">
      <c r="A6" s="496" t="s">
        <v>1</v>
      </c>
      <c r="B6" s="496"/>
      <c r="C6" s="496"/>
      <c r="D6" s="496"/>
      <c r="E6" s="496"/>
      <c r="F6" s="496"/>
      <c r="G6" s="496"/>
      <c r="H6" s="496"/>
      <c r="I6" s="496"/>
      <c r="J6" s="496"/>
      <c r="K6" s="496"/>
      <c r="L6" s="496"/>
      <c r="M6" s="496"/>
      <c r="N6" s="496"/>
    </row>
    <row r="7" spans="1:17" ht="15" customHeight="1">
      <c r="A7" s="196" t="s">
        <v>153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</row>
    <row r="8" spans="1:17" ht="15" customHeight="1">
      <c r="A8" s="196" t="s">
        <v>288</v>
      </c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</row>
    <row r="9" spans="1:17" ht="15" customHeight="1">
      <c r="A9" s="196" t="s">
        <v>3</v>
      </c>
      <c r="B9" s="196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</row>
    <row r="10" spans="1:17" ht="15" customHeight="1">
      <c r="A10" s="197" t="s">
        <v>276</v>
      </c>
      <c r="B10" s="197"/>
      <c r="C10" s="197"/>
      <c r="D10" s="197"/>
      <c r="E10" s="197"/>
      <c r="F10" s="197"/>
      <c r="G10" s="197"/>
      <c r="H10" s="197"/>
      <c r="I10" s="196"/>
      <c r="J10" s="196"/>
      <c r="K10" s="196"/>
      <c r="L10" s="196"/>
      <c r="M10" s="196"/>
      <c r="N10" s="196"/>
    </row>
    <row r="11" spans="1:17">
      <c r="A11" s="497" t="s">
        <v>13</v>
      </c>
      <c r="B11" s="500"/>
      <c r="C11" s="500"/>
      <c r="D11" s="500"/>
      <c r="E11" s="500"/>
      <c r="F11" s="500"/>
      <c r="G11" s="500"/>
      <c r="H11" s="500"/>
      <c r="I11" s="500"/>
      <c r="J11" s="500"/>
      <c r="K11" s="500"/>
      <c r="L11" s="500"/>
      <c r="M11" s="500"/>
      <c r="N11" s="500"/>
    </row>
    <row r="12" spans="1:17" s="254" customFormat="1" ht="62" customHeight="1">
      <c r="A12" s="498"/>
      <c r="B12" s="511" t="s">
        <v>154</v>
      </c>
      <c r="C12" s="510"/>
      <c r="D12" s="511" t="s">
        <v>155</v>
      </c>
      <c r="E12" s="510"/>
      <c r="F12" s="511" t="s">
        <v>156</v>
      </c>
      <c r="G12" s="510"/>
      <c r="H12" s="511" t="s">
        <v>157</v>
      </c>
      <c r="I12" s="510"/>
      <c r="J12" s="511" t="s">
        <v>158</v>
      </c>
      <c r="K12" s="510" t="s">
        <v>113</v>
      </c>
      <c r="L12" s="511" t="s">
        <v>113</v>
      </c>
      <c r="M12" s="510"/>
      <c r="N12" s="512" t="s">
        <v>11</v>
      </c>
    </row>
    <row r="13" spans="1:17" ht="17.25" customHeight="1">
      <c r="A13" s="499"/>
      <c r="B13" s="255" t="s">
        <v>123</v>
      </c>
      <c r="C13" s="256" t="s">
        <v>12</v>
      </c>
      <c r="D13" s="255" t="s">
        <v>123</v>
      </c>
      <c r="E13" s="256" t="s">
        <v>12</v>
      </c>
      <c r="F13" s="255" t="s">
        <v>123</v>
      </c>
      <c r="G13" s="256" t="s">
        <v>12</v>
      </c>
      <c r="H13" s="255" t="s">
        <v>123</v>
      </c>
      <c r="I13" s="256" t="s">
        <v>12</v>
      </c>
      <c r="J13" s="255" t="s">
        <v>123</v>
      </c>
      <c r="K13" s="256" t="s">
        <v>12</v>
      </c>
      <c r="L13" s="255" t="s">
        <v>123</v>
      </c>
      <c r="M13" s="256" t="s">
        <v>12</v>
      </c>
      <c r="N13" s="513"/>
    </row>
    <row r="14" spans="1:17" ht="32">
      <c r="A14" s="198" t="s">
        <v>3</v>
      </c>
      <c r="B14" s="257">
        <v>185268.1</v>
      </c>
      <c r="C14" s="156">
        <f>B14/$N$14</f>
        <v>1.5355133475910087E-2</v>
      </c>
      <c r="D14" s="257">
        <v>88839.61</v>
      </c>
      <c r="E14" s="156">
        <f>D14/$N$14</f>
        <v>7.3630812292984956E-3</v>
      </c>
      <c r="F14" s="257">
        <v>25120.16</v>
      </c>
      <c r="G14" s="156">
        <f>F14/$N$14</f>
        <v>2.0819742294340879E-3</v>
      </c>
      <c r="H14" s="257">
        <v>439216.3</v>
      </c>
      <c r="I14" s="156">
        <f>H14/$N$14</f>
        <v>3.6402515658633984E-2</v>
      </c>
      <c r="J14" s="257">
        <v>24175.919000000002</v>
      </c>
      <c r="K14" s="156">
        <f>J14/$N$14</f>
        <v>2.0037149576629261E-3</v>
      </c>
      <c r="L14" s="257">
        <v>11329422</v>
      </c>
      <c r="M14" s="156">
        <f>L14/$N$14</f>
        <v>0.93898942675459085</v>
      </c>
      <c r="N14" s="258">
        <v>12065548</v>
      </c>
      <c r="Q14" s="259"/>
    </row>
    <row r="15" spans="1:17">
      <c r="A15" s="191" t="s">
        <v>4</v>
      </c>
      <c r="B15" s="260">
        <v>90683.25</v>
      </c>
      <c r="C15" s="160">
        <f>B15/$N$15</f>
        <v>1.9701623222610324E-2</v>
      </c>
      <c r="D15" s="260">
        <v>26752.79</v>
      </c>
      <c r="E15" s="160">
        <f>D15/$N$15</f>
        <v>5.8122463490624483E-3</v>
      </c>
      <c r="F15" s="260">
        <v>10928.61</v>
      </c>
      <c r="G15" s="160">
        <f>F15/$N$15</f>
        <v>2.3743233349802907E-3</v>
      </c>
      <c r="H15" s="260">
        <v>148860</v>
      </c>
      <c r="I15" s="160">
        <f>H15/$N$15</f>
        <v>3.2340962999426827E-2</v>
      </c>
      <c r="J15" s="260">
        <v>6390.3549999999996</v>
      </c>
      <c r="K15" s="160">
        <f>J15/$N$15</f>
        <v>1.3883530472135041E-3</v>
      </c>
      <c r="L15" s="260">
        <v>4332144.0999999996</v>
      </c>
      <c r="M15" s="160">
        <f>L15/$N$15</f>
        <v>0.94119113291875067</v>
      </c>
      <c r="N15" s="261">
        <v>4602831.4000000004</v>
      </c>
      <c r="Q15" s="262"/>
    </row>
    <row r="16" spans="1:17">
      <c r="A16" s="202" t="s">
        <v>5</v>
      </c>
      <c r="B16" s="263">
        <v>94584.87</v>
      </c>
      <c r="C16" s="164">
        <f>B16/$N$16</f>
        <v>1.2674322082965957E-2</v>
      </c>
      <c r="D16" s="263">
        <v>62086.81</v>
      </c>
      <c r="E16" s="164">
        <f>D16/$N$16</f>
        <v>8.3195993930520983E-3</v>
      </c>
      <c r="F16" s="263">
        <v>14191.55</v>
      </c>
      <c r="G16" s="164">
        <f>F16/$N$16</f>
        <v>1.9016601234057363E-3</v>
      </c>
      <c r="H16" s="263">
        <v>290356.3</v>
      </c>
      <c r="I16" s="164">
        <f>H16/$N$16</f>
        <v>3.8907589184383168E-2</v>
      </c>
      <c r="J16" s="263">
        <v>17785.563999999998</v>
      </c>
      <c r="K16" s="164">
        <f>J16/$N$16</f>
        <v>2.3832560806311236E-3</v>
      </c>
      <c r="L16" s="263">
        <v>6997277.7999999998</v>
      </c>
      <c r="M16" s="164">
        <f>L16/$N$16</f>
        <v>0.93763148948861963</v>
      </c>
      <c r="N16" s="264">
        <v>7462716.2999999998</v>
      </c>
      <c r="Q16" s="262"/>
    </row>
    <row r="17" spans="1:17">
      <c r="A17" s="194" t="s">
        <v>30</v>
      </c>
      <c r="B17" s="265"/>
      <c r="C17" s="265"/>
      <c r="D17" s="265"/>
      <c r="E17" s="265"/>
      <c r="F17" s="266"/>
      <c r="G17" s="266"/>
      <c r="H17" s="266"/>
      <c r="I17" s="267"/>
      <c r="J17" s="267"/>
      <c r="K17" s="267"/>
      <c r="L17" s="267"/>
      <c r="M17" s="267"/>
      <c r="N17" s="267"/>
    </row>
    <row r="18" spans="1:17">
      <c r="B18" s="265"/>
      <c r="C18" s="265"/>
      <c r="D18" s="265"/>
      <c r="E18" s="265"/>
      <c r="F18" s="266"/>
      <c r="G18" s="266"/>
      <c r="H18" s="266"/>
      <c r="I18" s="267"/>
      <c r="J18" s="267"/>
      <c r="K18" s="267"/>
      <c r="L18" s="267"/>
      <c r="M18" s="267"/>
      <c r="N18" s="267"/>
    </row>
    <row r="19" spans="1:17" ht="64" customHeight="1">
      <c r="A19" s="503" t="s">
        <v>14</v>
      </c>
      <c r="B19" s="511" t="s">
        <v>154</v>
      </c>
      <c r="C19" s="510"/>
      <c r="D19" s="511" t="s">
        <v>155</v>
      </c>
      <c r="E19" s="510"/>
      <c r="F19" s="511" t="s">
        <v>156</v>
      </c>
      <c r="G19" s="510"/>
      <c r="H19" s="511" t="s">
        <v>157</v>
      </c>
      <c r="I19" s="510"/>
      <c r="J19" s="511" t="s">
        <v>158</v>
      </c>
      <c r="K19" s="510" t="s">
        <v>113</v>
      </c>
      <c r="L19" s="511" t="s">
        <v>113</v>
      </c>
      <c r="M19" s="510"/>
      <c r="N19" s="514" t="s">
        <v>11</v>
      </c>
    </row>
    <row r="20" spans="1:17" ht="32">
      <c r="A20" s="503"/>
      <c r="B20" s="255" t="s">
        <v>123</v>
      </c>
      <c r="C20" s="256" t="s">
        <v>12</v>
      </c>
      <c r="D20" s="255" t="s">
        <v>123</v>
      </c>
      <c r="E20" s="256" t="s">
        <v>12</v>
      </c>
      <c r="F20" s="255" t="s">
        <v>123</v>
      </c>
      <c r="G20" s="256" t="s">
        <v>12</v>
      </c>
      <c r="H20" s="255" t="s">
        <v>123</v>
      </c>
      <c r="I20" s="256" t="s">
        <v>12</v>
      </c>
      <c r="J20" s="255" t="s">
        <v>123</v>
      </c>
      <c r="K20" s="256" t="s">
        <v>12</v>
      </c>
      <c r="L20" s="255" t="s">
        <v>123</v>
      </c>
      <c r="M20" s="256" t="s">
        <v>12</v>
      </c>
      <c r="N20" s="514"/>
    </row>
    <row r="21" spans="1:17" ht="16">
      <c r="A21" s="207" t="s">
        <v>15</v>
      </c>
      <c r="B21" s="268">
        <v>2451.7710000000002</v>
      </c>
      <c r="C21" s="172">
        <f>B21/$N$21</f>
        <v>4.3816787972347816E-3</v>
      </c>
      <c r="D21" s="268">
        <v>4154.9560000000001</v>
      </c>
      <c r="E21" s="172">
        <f>D21/$N$21</f>
        <v>7.4255232681369665E-3</v>
      </c>
      <c r="F21" s="268">
        <v>264.43237599999998</v>
      </c>
      <c r="G21" s="172">
        <f>F21/$N$21</f>
        <v>4.7257991681181287E-4</v>
      </c>
      <c r="H21" s="268">
        <v>45472.53</v>
      </c>
      <c r="I21" s="172">
        <f>H21/$N$21</f>
        <v>8.1266162523996932E-2</v>
      </c>
      <c r="J21" s="268">
        <v>507.84924999999998</v>
      </c>
      <c r="K21" s="172">
        <f>J21/$N$21</f>
        <v>9.076020113283768E-4</v>
      </c>
      <c r="L21" s="268">
        <v>508649.6</v>
      </c>
      <c r="M21" s="172">
        <f>L21/$N$21</f>
        <v>0.9090323556082327</v>
      </c>
      <c r="N21" s="269">
        <v>559550.6</v>
      </c>
      <c r="O21" s="262"/>
      <c r="P21" s="259"/>
      <c r="Q21" s="262"/>
    </row>
    <row r="22" spans="1:17">
      <c r="A22" s="191" t="s">
        <v>16</v>
      </c>
      <c r="B22" s="260">
        <v>84817.600000000006</v>
      </c>
      <c r="C22" s="160">
        <f>B22/$N$22</f>
        <v>1.1935721464558123E-2</v>
      </c>
      <c r="D22" s="260">
        <v>59106.64</v>
      </c>
      <c r="E22" s="160">
        <f>D22/$N$22</f>
        <v>8.3176179442227757E-3</v>
      </c>
      <c r="F22" s="260">
        <v>19701.48</v>
      </c>
      <c r="G22" s="160">
        <f>F22/$N$22</f>
        <v>2.7724361184419573E-3</v>
      </c>
      <c r="H22" s="260">
        <v>304793.5</v>
      </c>
      <c r="I22" s="160">
        <f>H22/$N$22</f>
        <v>4.2891219749294912E-2</v>
      </c>
      <c r="J22" s="260">
        <v>9770.4599999999991</v>
      </c>
      <c r="K22" s="160">
        <f>J22/$N$22</f>
        <v>1.374920878928507E-3</v>
      </c>
      <c r="L22" s="260">
        <v>6646443</v>
      </c>
      <c r="M22" s="160">
        <f>L22/$N$22</f>
        <v>0.93530225304726944</v>
      </c>
      <c r="N22" s="261">
        <v>7106198</v>
      </c>
      <c r="Q22" s="262"/>
    </row>
    <row r="23" spans="1:17">
      <c r="A23" s="202" t="s">
        <v>17</v>
      </c>
      <c r="B23" s="263">
        <v>97998.74</v>
      </c>
      <c r="C23" s="164">
        <f>B23/$N$23</f>
        <v>2.2273458401167873E-2</v>
      </c>
      <c r="D23" s="263">
        <v>25578.01</v>
      </c>
      <c r="E23" s="164">
        <f>D23/$N$23</f>
        <v>5.8134496598594614E-3</v>
      </c>
      <c r="F23" s="263">
        <v>5154.2429000000002</v>
      </c>
      <c r="G23" s="164">
        <f>F23/$N$23</f>
        <v>1.171472355896258E-3</v>
      </c>
      <c r="H23" s="263">
        <v>88950.32</v>
      </c>
      <c r="I23" s="164">
        <f>H23/$N$23</f>
        <v>2.0216905363176819E-2</v>
      </c>
      <c r="J23" s="263">
        <v>13897.61</v>
      </c>
      <c r="K23" s="164">
        <f>J23/$N$23</f>
        <v>3.1586920220673716E-3</v>
      </c>
      <c r="L23" s="263">
        <v>4174329.2</v>
      </c>
      <c r="M23" s="164">
        <f>L23/$N$23</f>
        <v>0.94875452264978477</v>
      </c>
      <c r="N23" s="264">
        <v>4399799</v>
      </c>
      <c r="Q23" s="262"/>
    </row>
    <row r="24" spans="1:17">
      <c r="A24" s="194" t="s">
        <v>30</v>
      </c>
      <c r="B24" s="267"/>
      <c r="C24" s="267"/>
      <c r="D24" s="267"/>
      <c r="E24" s="267"/>
      <c r="F24" s="267"/>
      <c r="G24" s="267"/>
      <c r="H24" s="267"/>
      <c r="I24" s="267"/>
      <c r="J24" s="267"/>
      <c r="K24" s="267"/>
      <c r="L24" s="267"/>
      <c r="M24" s="267"/>
      <c r="N24" s="267"/>
    </row>
    <row r="25" spans="1:17"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</row>
    <row r="26" spans="1:17" ht="64" customHeight="1">
      <c r="A26" s="503" t="s">
        <v>18</v>
      </c>
      <c r="B26" s="511" t="s">
        <v>154</v>
      </c>
      <c r="C26" s="510"/>
      <c r="D26" s="511" t="s">
        <v>155</v>
      </c>
      <c r="E26" s="510"/>
      <c r="F26" s="511" t="s">
        <v>156</v>
      </c>
      <c r="G26" s="510"/>
      <c r="H26" s="511" t="s">
        <v>157</v>
      </c>
      <c r="I26" s="510"/>
      <c r="J26" s="511" t="s">
        <v>158</v>
      </c>
      <c r="K26" s="510" t="s">
        <v>113</v>
      </c>
      <c r="L26" s="511" t="s">
        <v>113</v>
      </c>
      <c r="M26" s="510"/>
      <c r="N26" s="514" t="s">
        <v>11</v>
      </c>
    </row>
    <row r="27" spans="1:17" ht="32">
      <c r="A27" s="503"/>
      <c r="B27" s="255" t="s">
        <v>123</v>
      </c>
      <c r="C27" s="256" t="s">
        <v>12</v>
      </c>
      <c r="D27" s="255" t="s">
        <v>123</v>
      </c>
      <c r="E27" s="256" t="s">
        <v>12</v>
      </c>
      <c r="F27" s="255" t="s">
        <v>123</v>
      </c>
      <c r="G27" s="256" t="s">
        <v>12</v>
      </c>
      <c r="H27" s="255" t="s">
        <v>123</v>
      </c>
      <c r="I27" s="256" t="s">
        <v>12</v>
      </c>
      <c r="J27" s="255" t="s">
        <v>123</v>
      </c>
      <c r="K27" s="256" t="s">
        <v>12</v>
      </c>
      <c r="L27" s="255" t="s">
        <v>123</v>
      </c>
      <c r="M27" s="256" t="s">
        <v>12</v>
      </c>
      <c r="N27" s="514"/>
    </row>
    <row r="28" spans="1:17" ht="16">
      <c r="A28" s="207" t="s">
        <v>19</v>
      </c>
      <c r="B28" s="268">
        <v>8728.0889999999999</v>
      </c>
      <c r="C28" s="172">
        <f>B28/$N$28</f>
        <v>6.5207216829267162E-3</v>
      </c>
      <c r="D28" s="268">
        <v>11576.53</v>
      </c>
      <c r="E28" s="172">
        <f>D28/$N$28</f>
        <v>8.64878098562602E-3</v>
      </c>
      <c r="F28" s="268">
        <v>1156.29</v>
      </c>
      <c r="G28" s="172">
        <f>F28/$N$28</f>
        <v>8.6385980651106239E-4</v>
      </c>
      <c r="H28" s="268">
        <v>45085.16</v>
      </c>
      <c r="I28" s="172">
        <f>H28/$N$28</f>
        <v>3.3682949428015717E-2</v>
      </c>
      <c r="J28" s="268">
        <v>5779.32</v>
      </c>
      <c r="K28" s="172">
        <f>J28/$N$28</f>
        <v>4.3177077177572352E-3</v>
      </c>
      <c r="L28" s="268">
        <v>1267226.8</v>
      </c>
      <c r="M28" s="172">
        <f>L28/$N$28</f>
        <v>0.94674026261027322</v>
      </c>
      <c r="N28" s="269">
        <v>1338515.8</v>
      </c>
      <c r="Q28" s="262"/>
    </row>
    <row r="29" spans="1:17">
      <c r="A29" s="191" t="s">
        <v>20</v>
      </c>
      <c r="B29" s="260">
        <v>9844.43</v>
      </c>
      <c r="C29" s="160">
        <f>B29/$N$29</f>
        <v>2.9374204303109093E-3</v>
      </c>
      <c r="D29" s="260">
        <v>15894.07</v>
      </c>
      <c r="E29" s="160">
        <f>D29/$N$29</f>
        <v>4.7425362300094276E-3</v>
      </c>
      <c r="F29" s="260">
        <v>1775.3789999999999</v>
      </c>
      <c r="G29" s="160">
        <f>F29/$N$29</f>
        <v>5.297446928003908E-4</v>
      </c>
      <c r="H29" s="260">
        <v>121408</v>
      </c>
      <c r="I29" s="160">
        <f>H29/$N$29</f>
        <v>3.6226205032001531E-2</v>
      </c>
      <c r="J29" s="260">
        <v>5850.585</v>
      </c>
      <c r="K29" s="160">
        <f>J29/$N$29</f>
        <v>1.7457209719882766E-3</v>
      </c>
      <c r="L29" s="260">
        <v>3198983</v>
      </c>
      <c r="M29" s="160">
        <f>L29/$N$29</f>
        <v>0.95452535295769114</v>
      </c>
      <c r="N29" s="261">
        <v>3351386.1</v>
      </c>
      <c r="Q29" s="262"/>
    </row>
    <row r="30" spans="1:17">
      <c r="A30" s="185" t="s">
        <v>21</v>
      </c>
      <c r="B30" s="270">
        <v>40627.53</v>
      </c>
      <c r="C30" s="177">
        <f>B30/$N$30</f>
        <v>1.0233138053979091E-2</v>
      </c>
      <c r="D30" s="270">
        <v>22138.37</v>
      </c>
      <c r="E30" s="177">
        <f>D30/$N$30</f>
        <v>5.5761449563896479E-3</v>
      </c>
      <c r="F30" s="270">
        <v>9813.8379999999997</v>
      </c>
      <c r="G30" s="177">
        <f>F30/$N$30</f>
        <v>2.4718795135561049E-3</v>
      </c>
      <c r="H30" s="270">
        <v>167234.4</v>
      </c>
      <c r="I30" s="177">
        <f>H30/$N$30</f>
        <v>4.2122489419720105E-2</v>
      </c>
      <c r="J30" s="270">
        <v>3921.8739999999998</v>
      </c>
      <c r="K30" s="177">
        <f>J30/$N$30</f>
        <v>9.8782963355909643E-4</v>
      </c>
      <c r="L30" s="270">
        <v>3735727.2</v>
      </c>
      <c r="M30" s="177">
        <f>L30/$N$30</f>
        <v>0.94094354664447399</v>
      </c>
      <c r="N30" s="271">
        <v>3970192.7</v>
      </c>
      <c r="Q30" s="262"/>
    </row>
    <row r="31" spans="1:17">
      <c r="A31" s="191" t="s">
        <v>22</v>
      </c>
      <c r="B31" s="260">
        <v>15537.5</v>
      </c>
      <c r="C31" s="160">
        <f>B31/$N$31</f>
        <v>1.1339448911905527E-2</v>
      </c>
      <c r="D31" s="260">
        <v>26667.19</v>
      </c>
      <c r="E31" s="160">
        <f>D31/$N$31</f>
        <v>1.9462026621340497E-2</v>
      </c>
      <c r="F31" s="260">
        <v>7906.7691000000004</v>
      </c>
      <c r="G31" s="160">
        <f>F31/$N$31</f>
        <v>5.7704524066087368E-3</v>
      </c>
      <c r="H31" s="260">
        <v>55992</v>
      </c>
      <c r="I31" s="160">
        <f>H31/$N$31</f>
        <v>4.086361534837743E-2</v>
      </c>
      <c r="J31" s="260">
        <v>1356.742</v>
      </c>
      <c r="K31" s="160">
        <f>J31/$N$31</f>
        <v>9.9016615257515868E-4</v>
      </c>
      <c r="L31" s="260">
        <v>1265066.8999999999</v>
      </c>
      <c r="M31" s="160">
        <f>L31/$N$31</f>
        <v>0.92326059421996443</v>
      </c>
      <c r="N31" s="261">
        <v>1370216.5</v>
      </c>
      <c r="Q31" s="262"/>
    </row>
    <row r="32" spans="1:17">
      <c r="A32" s="202" t="s">
        <v>23</v>
      </c>
      <c r="B32" s="263">
        <v>110530.6</v>
      </c>
      <c r="C32" s="164">
        <f>B32/$N$32</f>
        <v>5.437366166523195E-2</v>
      </c>
      <c r="D32" s="263">
        <v>12563.43</v>
      </c>
      <c r="E32" s="164">
        <f>D32/$N$32</f>
        <v>6.1803671759207406E-3</v>
      </c>
      <c r="F32" s="263">
        <v>4467.8810000000003</v>
      </c>
      <c r="G32" s="164">
        <f>F32/$N$32</f>
        <v>2.1978985896622129E-3</v>
      </c>
      <c r="H32" s="263">
        <v>49496.81</v>
      </c>
      <c r="I32" s="164">
        <f>H32/$N$32</f>
        <v>2.4349119614371667E-2</v>
      </c>
      <c r="J32" s="263">
        <v>7267.3980000000001</v>
      </c>
      <c r="K32" s="164">
        <f>J32/$N$32</f>
        <v>3.5750736903498517E-3</v>
      </c>
      <c r="L32" s="263">
        <v>1859978</v>
      </c>
      <c r="M32" s="164">
        <f>L32/$N$32</f>
        <v>0.91498475966632575</v>
      </c>
      <c r="N32" s="264">
        <v>2032796.7</v>
      </c>
      <c r="Q32" s="262"/>
    </row>
    <row r="33" spans="1:17">
      <c r="A33" s="194" t="s">
        <v>30</v>
      </c>
      <c r="B33" s="267"/>
      <c r="C33" s="267"/>
      <c r="D33" s="267"/>
      <c r="E33" s="267"/>
      <c r="F33" s="267"/>
      <c r="G33" s="267"/>
      <c r="H33" s="267"/>
      <c r="I33" s="267"/>
      <c r="J33" s="267"/>
      <c r="K33" s="267"/>
      <c r="L33" s="267"/>
      <c r="M33" s="267"/>
      <c r="N33" s="267"/>
    </row>
    <row r="34" spans="1:17">
      <c r="B34" s="267"/>
      <c r="C34" s="267"/>
      <c r="D34" s="267"/>
      <c r="E34" s="267"/>
      <c r="F34" s="267"/>
      <c r="G34" s="267"/>
      <c r="H34" s="267"/>
      <c r="I34" s="267"/>
      <c r="J34" s="267"/>
      <c r="K34" s="267"/>
      <c r="L34" s="267"/>
      <c r="M34" s="267"/>
      <c r="N34" s="267"/>
    </row>
    <row r="35" spans="1:17" ht="64" customHeight="1">
      <c r="A35" s="503" t="s">
        <v>24</v>
      </c>
      <c r="B35" s="511" t="s">
        <v>154</v>
      </c>
      <c r="C35" s="510"/>
      <c r="D35" s="511" t="s">
        <v>155</v>
      </c>
      <c r="E35" s="510"/>
      <c r="F35" s="511" t="s">
        <v>156</v>
      </c>
      <c r="G35" s="510"/>
      <c r="H35" s="511" t="s">
        <v>157</v>
      </c>
      <c r="I35" s="510"/>
      <c r="J35" s="511" t="s">
        <v>158</v>
      </c>
      <c r="K35" s="510" t="s">
        <v>113</v>
      </c>
      <c r="L35" s="511" t="s">
        <v>113</v>
      </c>
      <c r="M35" s="510"/>
      <c r="N35" s="514" t="s">
        <v>11</v>
      </c>
    </row>
    <row r="36" spans="1:17" ht="32">
      <c r="A36" s="503"/>
      <c r="B36" s="255" t="s">
        <v>123</v>
      </c>
      <c r="C36" s="256" t="s">
        <v>12</v>
      </c>
      <c r="D36" s="255" t="s">
        <v>123</v>
      </c>
      <c r="E36" s="256" t="s">
        <v>12</v>
      </c>
      <c r="F36" s="255" t="s">
        <v>123</v>
      </c>
      <c r="G36" s="256" t="s">
        <v>12</v>
      </c>
      <c r="H36" s="255" t="s">
        <v>123</v>
      </c>
      <c r="I36" s="256" t="s">
        <v>12</v>
      </c>
      <c r="J36" s="255" t="s">
        <v>123</v>
      </c>
      <c r="K36" s="256" t="s">
        <v>12</v>
      </c>
      <c r="L36" s="255" t="s">
        <v>123</v>
      </c>
      <c r="M36" s="256" t="s">
        <v>12</v>
      </c>
      <c r="N36" s="514"/>
    </row>
    <row r="37" spans="1:17" ht="16">
      <c r="A37" s="207" t="s">
        <v>25</v>
      </c>
      <c r="B37" s="268">
        <v>19099.939999999999</v>
      </c>
      <c r="C37" s="172">
        <f>B37/$N$37</f>
        <v>1.5005857409495341E-2</v>
      </c>
      <c r="D37" s="268">
        <v>2139.1210000000001</v>
      </c>
      <c r="E37" s="172">
        <f>D37/$N$37</f>
        <v>1.6805992431210301E-3</v>
      </c>
      <c r="F37" s="268" t="s">
        <v>289</v>
      </c>
      <c r="G37" s="172" t="s">
        <v>289</v>
      </c>
      <c r="H37" s="268" t="s">
        <v>289</v>
      </c>
      <c r="I37" s="172" t="s">
        <v>289</v>
      </c>
      <c r="J37" s="268">
        <v>1071.635</v>
      </c>
      <c r="K37" s="172">
        <f>J37/$N$37</f>
        <v>8.419294513503468E-4</v>
      </c>
      <c r="L37" s="268">
        <v>1250521.6000000001</v>
      </c>
      <c r="M37" s="172">
        <f>L37/$N$37</f>
        <v>0.98247161075343548</v>
      </c>
      <c r="N37" s="269">
        <v>1272832.3</v>
      </c>
      <c r="Q37" s="262"/>
    </row>
    <row r="38" spans="1:17">
      <c r="A38" s="191" t="s">
        <v>26</v>
      </c>
      <c r="B38" s="260">
        <v>44095.17</v>
      </c>
      <c r="C38" s="160">
        <f>B38/$N$38</f>
        <v>1.7267306467604372E-2</v>
      </c>
      <c r="D38" s="260">
        <v>5104.0259999999998</v>
      </c>
      <c r="E38" s="160">
        <f>D38/$N$38</f>
        <v>1.998694667933492E-3</v>
      </c>
      <c r="F38" s="260">
        <v>2230.0639999999999</v>
      </c>
      <c r="G38" s="160">
        <f>F38/$N$38</f>
        <v>8.7327474937440265E-4</v>
      </c>
      <c r="H38" s="260">
        <v>21733.32</v>
      </c>
      <c r="I38" s="160">
        <f>H38/$N$38</f>
        <v>8.510589640509731E-3</v>
      </c>
      <c r="J38" s="260">
        <v>9111.1919999999991</v>
      </c>
      <c r="K38" s="160">
        <f>J38/$N$38</f>
        <v>3.5678679671534369E-3</v>
      </c>
      <c r="L38" s="260">
        <v>2478356.7000000002</v>
      </c>
      <c r="M38" s="160">
        <f>L38/$N$38</f>
        <v>0.97050413174369521</v>
      </c>
      <c r="N38" s="261">
        <v>2553679.7000000002</v>
      </c>
      <c r="Q38" s="262"/>
    </row>
    <row r="39" spans="1:17">
      <c r="A39" s="185" t="s">
        <v>27</v>
      </c>
      <c r="B39" s="270">
        <v>74626.69</v>
      </c>
      <c r="C39" s="177">
        <f>B39/$N$39</f>
        <v>2.6741713293543044E-2</v>
      </c>
      <c r="D39" s="270">
        <v>28611.71</v>
      </c>
      <c r="E39" s="177">
        <f>D39/$N$39</f>
        <v>1.025271448670708E-2</v>
      </c>
      <c r="F39" s="270">
        <v>8317.56</v>
      </c>
      <c r="G39" s="177">
        <f>F39/$N$39</f>
        <v>2.9805128007398141E-3</v>
      </c>
      <c r="H39" s="270">
        <v>118073.60000000001</v>
      </c>
      <c r="I39" s="177">
        <f>H39/$N$39</f>
        <v>4.2310470405916227E-2</v>
      </c>
      <c r="J39" s="270">
        <v>8590.2279999999992</v>
      </c>
      <c r="K39" s="177">
        <f>J39/$N$39</f>
        <v>3.078220597780307E-3</v>
      </c>
      <c r="L39" s="270">
        <v>2556274.1</v>
      </c>
      <c r="M39" s="177">
        <f>L39/$N$39</f>
        <v>0.91601475399632204</v>
      </c>
      <c r="N39" s="271">
        <v>2790647.3</v>
      </c>
      <c r="Q39" s="262"/>
    </row>
    <row r="40" spans="1:17">
      <c r="A40" s="188" t="s">
        <v>28</v>
      </c>
      <c r="B40" s="272">
        <v>47446.315000000002</v>
      </c>
      <c r="C40" s="181">
        <f>B40/$N$40</f>
        <v>8.7083211378307969E-3</v>
      </c>
      <c r="D40" s="272">
        <v>52984.76</v>
      </c>
      <c r="E40" s="181">
        <f>D40/$N$40</f>
        <v>9.7248501910188745E-3</v>
      </c>
      <c r="F40" s="272">
        <v>14572.53</v>
      </c>
      <c r="G40" s="181">
        <f>F40/$N$40</f>
        <v>2.6746496757582422E-3</v>
      </c>
      <c r="H40" s="272">
        <v>299409.40000000002</v>
      </c>
      <c r="I40" s="181">
        <f>H40/$N$40</f>
        <v>5.4953755773978159E-2</v>
      </c>
      <c r="J40" s="272">
        <v>5402.8644999999997</v>
      </c>
      <c r="K40" s="181">
        <f>J40/$N$40</f>
        <v>9.9164453825730447E-4</v>
      </c>
      <c r="L40" s="272">
        <v>5044269.4000000004</v>
      </c>
      <c r="M40" s="181">
        <f>L40/$N$40</f>
        <v>0.92582780856496605</v>
      </c>
      <c r="N40" s="273">
        <v>5448388.2999999998</v>
      </c>
      <c r="Q40" s="262"/>
    </row>
    <row r="41" spans="1:17">
      <c r="A41" s="194" t="s">
        <v>30</v>
      </c>
      <c r="B41" s="259"/>
      <c r="C41" s="274"/>
      <c r="D41" s="259"/>
      <c r="E41" s="274"/>
      <c r="F41" s="259"/>
      <c r="G41" s="274"/>
      <c r="H41" s="259"/>
      <c r="I41" s="274"/>
      <c r="J41" s="259"/>
      <c r="K41" s="274"/>
      <c r="L41" s="259"/>
      <c r="M41" s="274"/>
      <c r="N41" s="259"/>
    </row>
    <row r="43" spans="1:17">
      <c r="A43" s="459" t="s">
        <v>241</v>
      </c>
      <c r="B43" s="511" t="s">
        <v>154</v>
      </c>
      <c r="C43" s="515"/>
      <c r="D43" s="509" t="s">
        <v>272</v>
      </c>
      <c r="E43" s="515"/>
      <c r="F43" s="509" t="s">
        <v>156</v>
      </c>
      <c r="G43" s="515"/>
      <c r="H43" s="509" t="s">
        <v>157</v>
      </c>
      <c r="I43" s="515"/>
      <c r="J43" s="509" t="s">
        <v>271</v>
      </c>
      <c r="K43" s="515"/>
      <c r="L43" s="509" t="s">
        <v>113</v>
      </c>
      <c r="M43" s="510"/>
      <c r="N43" s="516" t="s">
        <v>11</v>
      </c>
    </row>
    <row r="44" spans="1:17" ht="32">
      <c r="A44" s="504"/>
      <c r="B44" s="275" t="s">
        <v>123</v>
      </c>
      <c r="C44" s="276" t="s">
        <v>12</v>
      </c>
      <c r="D44" s="275" t="s">
        <v>123</v>
      </c>
      <c r="E44" s="276" t="s">
        <v>12</v>
      </c>
      <c r="F44" s="275" t="s">
        <v>123</v>
      </c>
      <c r="G44" s="276" t="s">
        <v>12</v>
      </c>
      <c r="H44" s="275" t="s">
        <v>123</v>
      </c>
      <c r="I44" s="276" t="s">
        <v>12</v>
      </c>
      <c r="J44" s="275" t="s">
        <v>123</v>
      </c>
      <c r="K44" s="276" t="s">
        <v>12</v>
      </c>
      <c r="L44" s="275" t="s">
        <v>123</v>
      </c>
      <c r="M44" s="276" t="s">
        <v>12</v>
      </c>
      <c r="N44" s="517"/>
    </row>
    <row r="45" spans="1:17">
      <c r="A45" s="243" t="s">
        <v>242</v>
      </c>
      <c r="B45" s="244">
        <v>178677.2</v>
      </c>
      <c r="C45" s="245">
        <f>B45/$N$45</f>
        <v>1.8809394860977623E-2</v>
      </c>
      <c r="D45" s="246">
        <v>63897.07</v>
      </c>
      <c r="E45" s="245">
        <f>D45/$N$45</f>
        <v>6.7264610151128819E-3</v>
      </c>
      <c r="F45" s="246">
        <v>21154.3</v>
      </c>
      <c r="G45" s="245">
        <f>F45/$N$45</f>
        <v>2.2269186091318808E-3</v>
      </c>
      <c r="H45" s="246">
        <v>284739.59999999998</v>
      </c>
      <c r="I45" s="245">
        <f>H45/$N$45</f>
        <v>2.9974611024556147E-2</v>
      </c>
      <c r="J45" s="246">
        <v>19661.84</v>
      </c>
      <c r="K45" s="245">
        <f>J45/$N$45</f>
        <v>2.069806960559961E-3</v>
      </c>
      <c r="L45" s="246">
        <v>8952976.0999999996</v>
      </c>
      <c r="M45" s="245">
        <f>L45/$N$45</f>
        <v>0.94248209981908981</v>
      </c>
      <c r="N45" s="253">
        <v>9499359.3000000007</v>
      </c>
    </row>
    <row r="46" spans="1:17">
      <c r="A46" s="188" t="s">
        <v>243</v>
      </c>
      <c r="B46" s="189">
        <v>6590.8789999999999</v>
      </c>
      <c r="C46" s="248">
        <f>B46/$N$46</f>
        <v>2.5683535160551736E-3</v>
      </c>
      <c r="D46" s="189">
        <v>24942.54</v>
      </c>
      <c r="E46" s="248">
        <f>D46/$N$46</f>
        <v>9.7196838704438071E-3</v>
      </c>
      <c r="F46" s="189">
        <v>3965.86</v>
      </c>
      <c r="G46" s="248">
        <f>F46/$N$46</f>
        <v>1.5454282312241767E-3</v>
      </c>
      <c r="H46" s="189">
        <v>154476.70000000001</v>
      </c>
      <c r="I46" s="248">
        <f>H46/$N$46</f>
        <v>6.019694423059508E-2</v>
      </c>
      <c r="J46" s="189">
        <v>4514.0749999999998</v>
      </c>
      <c r="K46" s="248">
        <f>J46/$N$46</f>
        <v>1.7590582982917387E-3</v>
      </c>
      <c r="L46" s="189">
        <v>2376445.7999999998</v>
      </c>
      <c r="M46" s="248">
        <f>L46/$N$46</f>
        <v>0.92606053398105914</v>
      </c>
      <c r="N46" s="211">
        <v>2566188.4</v>
      </c>
    </row>
    <row r="47" spans="1:17">
      <c r="A47" s="194" t="s">
        <v>30</v>
      </c>
    </row>
    <row r="50" spans="1:14">
      <c r="A50" s="464" t="s">
        <v>239</v>
      </c>
      <c r="B50" s="511" t="s">
        <v>154</v>
      </c>
      <c r="C50" s="510"/>
      <c r="D50" s="511" t="s">
        <v>155</v>
      </c>
      <c r="E50" s="510"/>
      <c r="F50" s="511" t="s">
        <v>156</v>
      </c>
      <c r="G50" s="510"/>
      <c r="H50" s="511" t="s">
        <v>157</v>
      </c>
      <c r="I50" s="510"/>
      <c r="J50" s="511" t="s">
        <v>158</v>
      </c>
      <c r="K50" s="510" t="s">
        <v>113</v>
      </c>
      <c r="L50" s="511" t="s">
        <v>113</v>
      </c>
      <c r="M50" s="510"/>
      <c r="N50" s="516" t="s">
        <v>11</v>
      </c>
    </row>
    <row r="51" spans="1:14" ht="32">
      <c r="A51" s="465"/>
      <c r="B51" s="255" t="s">
        <v>123</v>
      </c>
      <c r="C51" s="256" t="s">
        <v>12</v>
      </c>
      <c r="D51" s="255" t="s">
        <v>123</v>
      </c>
      <c r="E51" s="256" t="s">
        <v>12</v>
      </c>
      <c r="F51" s="255" t="s">
        <v>123</v>
      </c>
      <c r="G51" s="256" t="s">
        <v>12</v>
      </c>
      <c r="H51" s="255" t="s">
        <v>123</v>
      </c>
      <c r="I51" s="256" t="s">
        <v>12</v>
      </c>
      <c r="J51" s="255" t="s">
        <v>123</v>
      </c>
      <c r="K51" s="256" t="s">
        <v>12</v>
      </c>
      <c r="L51" s="255" t="s">
        <v>123</v>
      </c>
      <c r="M51" s="256" t="s">
        <v>12</v>
      </c>
      <c r="N51" s="518"/>
    </row>
    <row r="52" spans="1:14">
      <c r="A52" s="185" t="s">
        <v>211</v>
      </c>
      <c r="B52" s="186">
        <v>2774.7579999999998</v>
      </c>
      <c r="C52" s="177">
        <f t="shared" ref="C52:C75" si="0">B52/N52</f>
        <v>1.8309747442020675E-2</v>
      </c>
      <c r="D52" s="186">
        <v>134.10759999999999</v>
      </c>
      <c r="E52" s="177">
        <f t="shared" ref="E52:E75" si="1">D52/N52</f>
        <v>8.8493349187768156E-4</v>
      </c>
      <c r="F52" s="186">
        <v>608.71493999999996</v>
      </c>
      <c r="G52" s="177">
        <f t="shared" ref="G52:G75" si="2">F52/N52</f>
        <v>4.016716706676679E-3</v>
      </c>
      <c r="H52" s="186">
        <v>5781.4470000000001</v>
      </c>
      <c r="I52" s="177">
        <f t="shared" ref="I52:I75" si="3">H52/N52</f>
        <v>3.8149933947186784E-2</v>
      </c>
      <c r="J52" s="186">
        <v>4426.7219999999998</v>
      </c>
      <c r="K52" s="177">
        <f t="shared" ref="K52:K75" si="4">J52/N52</f>
        <v>2.9210533609070284E-2</v>
      </c>
      <c r="L52" s="186">
        <v>138307</v>
      </c>
      <c r="M52" s="177">
        <f t="shared" ref="M52:M75" si="5">L52/N52</f>
        <v>0.91264399975188959</v>
      </c>
      <c r="N52" s="252">
        <v>151545.4</v>
      </c>
    </row>
    <row r="53" spans="1:14">
      <c r="A53" s="191" t="s">
        <v>230</v>
      </c>
      <c r="B53" s="192">
        <v>28040.73</v>
      </c>
      <c r="C53" s="160">
        <f t="shared" si="0"/>
        <v>3.778663665375432E-2</v>
      </c>
      <c r="D53" s="192">
        <v>8036.6009999999997</v>
      </c>
      <c r="E53" s="160">
        <f t="shared" si="1"/>
        <v>1.0829822259199337E-2</v>
      </c>
      <c r="F53" s="192">
        <v>5321.5569999999998</v>
      </c>
      <c r="G53" s="160">
        <f t="shared" si="2"/>
        <v>7.1711307370115858E-3</v>
      </c>
      <c r="H53" s="192">
        <v>31494.61</v>
      </c>
      <c r="I53" s="160">
        <f t="shared" si="3"/>
        <v>4.2440955874604461E-2</v>
      </c>
      <c r="J53" s="192">
        <v>2023.616</v>
      </c>
      <c r="K53" s="160">
        <f t="shared" si="4"/>
        <v>2.7269490672576537E-3</v>
      </c>
      <c r="L53" s="192">
        <v>673544.6</v>
      </c>
      <c r="M53" s="160">
        <f t="shared" si="5"/>
        <v>0.90764345544136316</v>
      </c>
      <c r="N53" s="201">
        <v>742080.6</v>
      </c>
    </row>
    <row r="54" spans="1:14">
      <c r="A54" s="185" t="s">
        <v>284</v>
      </c>
      <c r="B54" s="186">
        <v>94230.3</v>
      </c>
      <c r="C54" s="177">
        <f t="shared" si="0"/>
        <v>2.2370638154904698E-2</v>
      </c>
      <c r="D54" s="186">
        <v>5198.9790000000003</v>
      </c>
      <c r="E54" s="177">
        <f t="shared" si="1"/>
        <v>1.2342577491947736E-3</v>
      </c>
      <c r="F54" s="186">
        <v>3606.7280000000001</v>
      </c>
      <c r="G54" s="177">
        <f t="shared" si="2"/>
        <v>8.5625119532849951E-4</v>
      </c>
      <c r="H54" s="186">
        <v>4416.5389999999998</v>
      </c>
      <c r="I54" s="177">
        <f t="shared" si="3"/>
        <v>1.0485034629628116E-3</v>
      </c>
      <c r="J54" s="186">
        <v>7378.3940000000002</v>
      </c>
      <c r="K54" s="177">
        <f t="shared" si="4"/>
        <v>1.7516593106285333E-3</v>
      </c>
      <c r="L54" s="186">
        <v>4100530.2</v>
      </c>
      <c r="M54" s="177">
        <f t="shared" si="5"/>
        <v>0.97348175000460568</v>
      </c>
      <c r="N54" s="252">
        <v>4212231.2</v>
      </c>
    </row>
    <row r="55" spans="1:14">
      <c r="A55" s="191" t="s">
        <v>231</v>
      </c>
      <c r="B55" s="192">
        <v>13599.26</v>
      </c>
      <c r="C55" s="160">
        <f t="shared" si="0"/>
        <v>2.6098770028537489E-2</v>
      </c>
      <c r="D55" s="192">
        <v>2261.915</v>
      </c>
      <c r="E55" s="160">
        <f t="shared" si="1"/>
        <v>4.3409126238559579E-3</v>
      </c>
      <c r="F55" s="192">
        <v>2027.462</v>
      </c>
      <c r="G55" s="160">
        <f t="shared" si="2"/>
        <v>3.890966455498216E-3</v>
      </c>
      <c r="H55" s="192">
        <v>2517.88</v>
      </c>
      <c r="I55" s="160">
        <f t="shared" si="3"/>
        <v>4.8321431518666439E-3</v>
      </c>
      <c r="J55" s="192">
        <v>0</v>
      </c>
      <c r="K55" s="160">
        <f t="shared" si="4"/>
        <v>0</v>
      </c>
      <c r="L55" s="192">
        <v>501776.4</v>
      </c>
      <c r="M55" s="160">
        <f t="shared" si="5"/>
        <v>0.96297496108960623</v>
      </c>
      <c r="N55" s="201">
        <v>521069</v>
      </c>
    </row>
    <row r="56" spans="1:14">
      <c r="A56" s="185" t="s">
        <v>232</v>
      </c>
      <c r="B56" s="186">
        <v>51720.85</v>
      </c>
      <c r="C56" s="177">
        <f t="shared" si="0"/>
        <v>4.0963619248941374E-2</v>
      </c>
      <c r="D56" s="186">
        <v>24622.28</v>
      </c>
      <c r="E56" s="177">
        <f t="shared" si="1"/>
        <v>1.9501181882370922E-2</v>
      </c>
      <c r="F56" s="186">
        <v>15418.48</v>
      </c>
      <c r="G56" s="177">
        <f t="shared" si="2"/>
        <v>1.2211646639941485E-2</v>
      </c>
      <c r="H56" s="186">
        <v>75925.471999999994</v>
      </c>
      <c r="I56" s="177">
        <f t="shared" si="3"/>
        <v>6.0134010293801422E-2</v>
      </c>
      <c r="J56" s="186">
        <v>1827.5129999999999</v>
      </c>
      <c r="K56" s="177">
        <f t="shared" si="4"/>
        <v>1.4474152436491396E-3</v>
      </c>
      <c r="L56" s="186">
        <v>1106748</v>
      </c>
      <c r="M56" s="177">
        <f t="shared" si="5"/>
        <v>0.87655952437996221</v>
      </c>
      <c r="N56" s="252">
        <v>1262604.5</v>
      </c>
    </row>
    <row r="57" spans="1:14">
      <c r="A57" s="191" t="s">
        <v>213</v>
      </c>
      <c r="B57" s="192">
        <v>9333.0751</v>
      </c>
      <c r="C57" s="160">
        <f t="shared" si="0"/>
        <v>2.2223189460392537E-2</v>
      </c>
      <c r="D57" s="192">
        <v>45839.29</v>
      </c>
      <c r="E57" s="160">
        <f t="shared" si="1"/>
        <v>0.10914893703146963</v>
      </c>
      <c r="F57" s="192">
        <v>5471.2640000000001</v>
      </c>
      <c r="G57" s="160">
        <f t="shared" si="2"/>
        <v>1.3027746499096007E-2</v>
      </c>
      <c r="H57" s="192">
        <v>57250.91</v>
      </c>
      <c r="I57" s="160">
        <f t="shared" si="3"/>
        <v>0.1363213952612341</v>
      </c>
      <c r="J57" s="192">
        <v>1628.8630000000001</v>
      </c>
      <c r="K57" s="160">
        <f t="shared" si="4"/>
        <v>3.8785213518771934E-3</v>
      </c>
      <c r="L57" s="192">
        <v>317755.7</v>
      </c>
      <c r="M57" s="160">
        <f t="shared" si="5"/>
        <v>0.75661505426219633</v>
      </c>
      <c r="N57" s="201">
        <v>419970.1</v>
      </c>
    </row>
    <row r="58" spans="1:14">
      <c r="A58" s="185" t="s">
        <v>285</v>
      </c>
      <c r="B58" s="186">
        <v>277.18964</v>
      </c>
      <c r="C58" s="177">
        <f t="shared" si="0"/>
        <v>7.2695545080921401E-4</v>
      </c>
      <c r="D58" s="186">
        <v>13758.09</v>
      </c>
      <c r="E58" s="177">
        <f t="shared" si="1"/>
        <v>3.6081862649064878E-2</v>
      </c>
      <c r="F58" s="186">
        <v>215.26353</v>
      </c>
      <c r="G58" s="177">
        <f t="shared" si="2"/>
        <v>5.6454850366677767E-4</v>
      </c>
      <c r="H58" s="186">
        <v>82780.61</v>
      </c>
      <c r="I58" s="177">
        <f t="shared" si="3"/>
        <v>0.21709980091900885</v>
      </c>
      <c r="J58" s="186">
        <v>2624.741</v>
      </c>
      <c r="K58" s="177">
        <f t="shared" si="4"/>
        <v>6.8836258704056442E-3</v>
      </c>
      <c r="L58" s="186">
        <v>281646.2</v>
      </c>
      <c r="M58" s="177">
        <f t="shared" si="5"/>
        <v>0.73864319131733092</v>
      </c>
      <c r="N58" s="252">
        <v>381302.1</v>
      </c>
    </row>
    <row r="59" spans="1:14">
      <c r="A59" s="191" t="s">
        <v>214</v>
      </c>
      <c r="B59" s="192">
        <v>183.19838999999999</v>
      </c>
      <c r="C59" s="160">
        <f t="shared" si="0"/>
        <v>2.2171157515235239E-3</v>
      </c>
      <c r="D59" s="192">
        <v>0</v>
      </c>
      <c r="E59" s="160">
        <f t="shared" si="1"/>
        <v>0</v>
      </c>
      <c r="F59" s="192">
        <v>0</v>
      </c>
      <c r="G59" s="160">
        <f t="shared" si="2"/>
        <v>0</v>
      </c>
      <c r="H59" s="192">
        <v>1292.8789999999999</v>
      </c>
      <c r="I59" s="160">
        <f t="shared" si="3"/>
        <v>1.5646766304627361E-2</v>
      </c>
      <c r="J59" s="192">
        <v>0</v>
      </c>
      <c r="K59" s="160">
        <f t="shared" si="4"/>
        <v>0</v>
      </c>
      <c r="L59" s="192">
        <v>81153.070000000007</v>
      </c>
      <c r="M59" s="160">
        <f t="shared" si="5"/>
        <v>0.9821360863569335</v>
      </c>
      <c r="N59" s="201">
        <v>82629.149999999994</v>
      </c>
    </row>
    <row r="60" spans="1:14">
      <c r="A60" s="185" t="s">
        <v>229</v>
      </c>
      <c r="B60" s="186">
        <v>5513.902</v>
      </c>
      <c r="C60" s="177">
        <f t="shared" si="0"/>
        <v>2.0277095815209638E-2</v>
      </c>
      <c r="D60" s="186">
        <v>1447.4459999999999</v>
      </c>
      <c r="E60" s="177">
        <f t="shared" si="1"/>
        <v>5.3229094803175555E-3</v>
      </c>
      <c r="F60" s="186">
        <v>680.39689999999996</v>
      </c>
      <c r="G60" s="177">
        <f t="shared" si="2"/>
        <v>2.5021251980306522E-3</v>
      </c>
      <c r="H60" s="186">
        <v>3019.6439999999998</v>
      </c>
      <c r="I60" s="177">
        <f t="shared" si="3"/>
        <v>1.1104588133017759E-2</v>
      </c>
      <c r="J60" s="186">
        <v>529.15213000000006</v>
      </c>
      <c r="K60" s="177">
        <f t="shared" si="4"/>
        <v>1.9459302034806327E-3</v>
      </c>
      <c r="L60" s="186">
        <v>260987.2</v>
      </c>
      <c r="M60" s="177">
        <f t="shared" si="5"/>
        <v>0.95976723216032511</v>
      </c>
      <c r="N60" s="252">
        <v>271927.59999999998</v>
      </c>
    </row>
    <row r="61" spans="1:14">
      <c r="A61" s="191" t="s">
        <v>234</v>
      </c>
      <c r="B61" s="192">
        <v>2435.2489999999998</v>
      </c>
      <c r="C61" s="160">
        <f t="shared" si="0"/>
        <v>1.1394422403963262E-2</v>
      </c>
      <c r="D61" s="192">
        <v>240.13691</v>
      </c>
      <c r="E61" s="160">
        <f t="shared" si="1"/>
        <v>1.1235899849758729E-3</v>
      </c>
      <c r="F61" s="192">
        <v>237.81675999999999</v>
      </c>
      <c r="G61" s="160">
        <f t="shared" si="2"/>
        <v>1.1127341057041618E-3</v>
      </c>
      <c r="H61" s="192">
        <v>33518.050000000003</v>
      </c>
      <c r="I61" s="160">
        <f t="shared" si="3"/>
        <v>0.15682947405261674</v>
      </c>
      <c r="J61" s="192">
        <v>2248.2130000000002</v>
      </c>
      <c r="K61" s="160">
        <f t="shared" si="4"/>
        <v>1.0519289229184145E-2</v>
      </c>
      <c r="L61" s="192">
        <v>175531.1</v>
      </c>
      <c r="M61" s="160">
        <f t="shared" si="5"/>
        <v>0.8213022563328497</v>
      </c>
      <c r="N61" s="201">
        <v>213722.9</v>
      </c>
    </row>
    <row r="62" spans="1:14">
      <c r="A62" s="185" t="s">
        <v>286</v>
      </c>
      <c r="B62" s="186">
        <v>39958.230000000003</v>
      </c>
      <c r="C62" s="177">
        <f t="shared" si="0"/>
        <v>2.1072283983437169E-2</v>
      </c>
      <c r="D62" s="186">
        <v>11632.9</v>
      </c>
      <c r="E62" s="177">
        <f t="shared" si="1"/>
        <v>6.1347004697386801E-3</v>
      </c>
      <c r="F62" s="186">
        <v>5743.393</v>
      </c>
      <c r="G62" s="177">
        <f t="shared" si="2"/>
        <v>3.0288230565889717E-3</v>
      </c>
      <c r="H62" s="186">
        <v>25601.580999999998</v>
      </c>
      <c r="I62" s="177">
        <f t="shared" si="3"/>
        <v>1.3501193252478132E-2</v>
      </c>
      <c r="J62" s="186">
        <v>2367.326</v>
      </c>
      <c r="K62" s="177">
        <f t="shared" si="4"/>
        <v>1.2484278145797343E-3</v>
      </c>
      <c r="L62" s="186">
        <v>1810942.3</v>
      </c>
      <c r="M62" s="177">
        <f t="shared" si="5"/>
        <v>0.95501453450813178</v>
      </c>
      <c r="N62" s="252">
        <v>1896245.8</v>
      </c>
    </row>
    <row r="63" spans="1:14">
      <c r="A63" s="191" t="s">
        <v>216</v>
      </c>
      <c r="B63" s="192">
        <v>9428.84</v>
      </c>
      <c r="C63" s="160">
        <f t="shared" si="0"/>
        <v>6.1349849729682597E-2</v>
      </c>
      <c r="D63" s="192">
        <v>16271.85</v>
      </c>
      <c r="E63" s="160">
        <f t="shared" si="1"/>
        <v>0.10587469427033822</v>
      </c>
      <c r="F63" s="192">
        <v>4989.6319999999996</v>
      </c>
      <c r="G63" s="160">
        <f t="shared" si="2"/>
        <v>3.2465623916241616E-2</v>
      </c>
      <c r="H63" s="192">
        <v>17879.47</v>
      </c>
      <c r="I63" s="160">
        <f t="shared" si="3"/>
        <v>0.1163348617376441</v>
      </c>
      <c r="J63" s="192">
        <v>1026.3489999999999</v>
      </c>
      <c r="K63" s="160">
        <f t="shared" si="4"/>
        <v>6.6780597528656761E-3</v>
      </c>
      <c r="L63" s="192">
        <v>117299.2</v>
      </c>
      <c r="M63" s="160">
        <f t="shared" si="5"/>
        <v>0.76322095755278319</v>
      </c>
      <c r="N63" s="201">
        <v>153689.70000000001</v>
      </c>
    </row>
    <row r="64" spans="1:14">
      <c r="A64" s="185" t="s">
        <v>217</v>
      </c>
      <c r="B64" s="186">
        <v>3386.7159999999999</v>
      </c>
      <c r="C64" s="177">
        <f t="shared" si="0"/>
        <v>2.1109543847270519E-2</v>
      </c>
      <c r="D64" s="186">
        <v>824.25422000000003</v>
      </c>
      <c r="E64" s="177">
        <f t="shared" si="1"/>
        <v>5.1376113610907331E-3</v>
      </c>
      <c r="F64" s="186">
        <v>840.51732000000004</v>
      </c>
      <c r="G64" s="177">
        <f t="shared" si="2"/>
        <v>5.2389799501730613E-3</v>
      </c>
      <c r="H64" s="186">
        <v>2198.7130000000002</v>
      </c>
      <c r="I64" s="177">
        <f t="shared" si="3"/>
        <v>1.3704670979516356E-2</v>
      </c>
      <c r="J64" s="186">
        <v>214.28478999999999</v>
      </c>
      <c r="K64" s="177">
        <f t="shared" si="4"/>
        <v>1.3356461452061984E-3</v>
      </c>
      <c r="L64" s="186">
        <v>153167.85999999999</v>
      </c>
      <c r="M64" s="177">
        <f t="shared" si="5"/>
        <v>0.95470173957975579</v>
      </c>
      <c r="N64" s="252">
        <v>160435.29999999999</v>
      </c>
    </row>
    <row r="65" spans="1:14">
      <c r="A65" s="191" t="s">
        <v>218</v>
      </c>
      <c r="B65" s="192">
        <v>9240.8490000000002</v>
      </c>
      <c r="C65" s="160">
        <f t="shared" si="0"/>
        <v>5.0042667743965381E-2</v>
      </c>
      <c r="D65" s="192">
        <v>0</v>
      </c>
      <c r="E65" s="160">
        <f t="shared" si="1"/>
        <v>0</v>
      </c>
      <c r="F65" s="192">
        <v>1194.3040000000001</v>
      </c>
      <c r="G65" s="160">
        <f t="shared" si="2"/>
        <v>6.4676046819170871E-3</v>
      </c>
      <c r="H65" s="192">
        <v>6285.8909999999996</v>
      </c>
      <c r="I65" s="160">
        <f t="shared" si="3"/>
        <v>3.4040460436890838E-2</v>
      </c>
      <c r="J65" s="192">
        <v>270.65417000000002</v>
      </c>
      <c r="K65" s="160">
        <f t="shared" si="4"/>
        <v>1.4656939749614697E-3</v>
      </c>
      <c r="L65" s="192">
        <v>170498.3</v>
      </c>
      <c r="M65" s="160">
        <f t="shared" si="5"/>
        <v>0.92331232528644624</v>
      </c>
      <c r="N65" s="201">
        <v>184659.4</v>
      </c>
    </row>
    <row r="66" spans="1:14">
      <c r="A66" s="185" t="s">
        <v>236</v>
      </c>
      <c r="B66" s="186">
        <v>10573.85</v>
      </c>
      <c r="C66" s="177">
        <f t="shared" si="0"/>
        <v>3.3275890120659075E-2</v>
      </c>
      <c r="D66" s="186">
        <v>5242.7809999999999</v>
      </c>
      <c r="E66" s="177">
        <f t="shared" si="1"/>
        <v>1.6499023958414304E-2</v>
      </c>
      <c r="F66" s="186">
        <v>829.02664000000004</v>
      </c>
      <c r="G66" s="177">
        <f t="shared" si="2"/>
        <v>2.6089455950045809E-3</v>
      </c>
      <c r="H66" s="186">
        <v>20940.400000000001</v>
      </c>
      <c r="I66" s="177">
        <f t="shared" si="3"/>
        <v>6.589940745165189E-2</v>
      </c>
      <c r="J66" s="186">
        <v>307.46431000000001</v>
      </c>
      <c r="K66" s="177">
        <f t="shared" si="4"/>
        <v>9.6758972328756876E-4</v>
      </c>
      <c r="L66" s="186">
        <v>281125.09999999998</v>
      </c>
      <c r="M66" s="177">
        <f t="shared" si="5"/>
        <v>0.88470026884808206</v>
      </c>
      <c r="N66" s="252">
        <v>317763.09999999998</v>
      </c>
    </row>
    <row r="67" spans="1:14">
      <c r="A67" s="191" t="s">
        <v>209</v>
      </c>
      <c r="B67" s="192">
        <v>2319.989</v>
      </c>
      <c r="C67" s="160">
        <f t="shared" si="0"/>
        <v>1.8576406362737604E-2</v>
      </c>
      <c r="D67" s="192">
        <v>2495.65</v>
      </c>
      <c r="E67" s="160">
        <f t="shared" si="1"/>
        <v>1.9982943254974957E-2</v>
      </c>
      <c r="F67" s="192">
        <v>652.27229</v>
      </c>
      <c r="G67" s="160">
        <f t="shared" si="2"/>
        <v>5.2228157625719028E-3</v>
      </c>
      <c r="H67" s="192">
        <v>6111.6480000000001</v>
      </c>
      <c r="I67" s="160">
        <f t="shared" si="3"/>
        <v>4.8936635817675232E-2</v>
      </c>
      <c r="J67" s="192">
        <v>75.129883000000007</v>
      </c>
      <c r="K67" s="160">
        <f t="shared" si="4"/>
        <v>6.0157321288718682E-4</v>
      </c>
      <c r="L67" s="192">
        <v>113490.5</v>
      </c>
      <c r="M67" s="160">
        <f t="shared" si="5"/>
        <v>0.90873088032325666</v>
      </c>
      <c r="N67" s="201">
        <v>124889.01</v>
      </c>
    </row>
    <row r="68" spans="1:14">
      <c r="A68" s="185" t="s">
        <v>210</v>
      </c>
      <c r="B68" s="186">
        <v>219.76428000000001</v>
      </c>
      <c r="C68" s="177">
        <f t="shared" si="0"/>
        <v>5.1855927520152306E-3</v>
      </c>
      <c r="D68" s="186">
        <v>37.216622999999998</v>
      </c>
      <c r="E68" s="177">
        <f t="shared" si="1"/>
        <v>8.7816932980775266E-4</v>
      </c>
      <c r="F68" s="186">
        <v>0</v>
      </c>
      <c r="G68" s="177">
        <f t="shared" si="2"/>
        <v>0</v>
      </c>
      <c r="H68" s="186">
        <v>1428.6859999999999</v>
      </c>
      <c r="I68" s="177">
        <f t="shared" si="3"/>
        <v>3.3711501097929246E-2</v>
      </c>
      <c r="J68" s="186">
        <v>0</v>
      </c>
      <c r="K68" s="177">
        <f t="shared" si="4"/>
        <v>0</v>
      </c>
      <c r="L68" s="186">
        <v>40801.078999999998</v>
      </c>
      <c r="M68" s="177">
        <f t="shared" si="5"/>
        <v>0.96274872120619781</v>
      </c>
      <c r="N68" s="252">
        <v>42379.78</v>
      </c>
    </row>
    <row r="69" spans="1:14">
      <c r="A69" s="191" t="s">
        <v>219</v>
      </c>
      <c r="B69" s="192">
        <v>4442.3220000000001</v>
      </c>
      <c r="C69" s="160">
        <f t="shared" si="0"/>
        <v>4.2776496009613904E-2</v>
      </c>
      <c r="D69" s="192">
        <v>1022.482</v>
      </c>
      <c r="E69" s="160">
        <f t="shared" si="1"/>
        <v>9.8457962283918267E-3</v>
      </c>
      <c r="F69" s="192">
        <v>1339.5830000000001</v>
      </c>
      <c r="G69" s="160">
        <f t="shared" si="2"/>
        <v>1.2899260083813514E-2</v>
      </c>
      <c r="H69" s="192">
        <v>18817.82</v>
      </c>
      <c r="I69" s="160">
        <f t="shared" si="3"/>
        <v>0.18120262379441038</v>
      </c>
      <c r="J69" s="192">
        <v>628.96460999999999</v>
      </c>
      <c r="K69" s="160">
        <f t="shared" si="4"/>
        <v>6.0564952585277169E-3</v>
      </c>
      <c r="L69" s="192">
        <v>78598.59</v>
      </c>
      <c r="M69" s="160">
        <f t="shared" si="5"/>
        <v>0.75685019489723593</v>
      </c>
      <c r="N69" s="201">
        <v>103849.60000000001</v>
      </c>
    </row>
    <row r="70" spans="1:14">
      <c r="A70" s="185" t="s">
        <v>238</v>
      </c>
      <c r="B70" s="186">
        <v>3153.33</v>
      </c>
      <c r="C70" s="177">
        <f t="shared" si="0"/>
        <v>1.5331618394383059E-2</v>
      </c>
      <c r="D70" s="186">
        <v>0</v>
      </c>
      <c r="E70" s="177">
        <f t="shared" si="1"/>
        <v>0</v>
      </c>
      <c r="F70" s="186">
        <v>42.191673000000002</v>
      </c>
      <c r="G70" s="177">
        <f t="shared" si="2"/>
        <v>2.0513762589281654E-4</v>
      </c>
      <c r="H70" s="186">
        <v>1477.3880999999999</v>
      </c>
      <c r="I70" s="177">
        <f t="shared" si="3"/>
        <v>7.1831208816085339E-3</v>
      </c>
      <c r="J70" s="186">
        <v>0</v>
      </c>
      <c r="K70" s="177">
        <f t="shared" si="4"/>
        <v>0</v>
      </c>
      <c r="L70" s="186">
        <v>201002.05</v>
      </c>
      <c r="M70" s="177">
        <f t="shared" si="5"/>
        <v>0.97728012199443237</v>
      </c>
      <c r="N70" s="252">
        <v>205674.96</v>
      </c>
    </row>
    <row r="71" spans="1:14">
      <c r="A71" s="191" t="s">
        <v>220</v>
      </c>
      <c r="B71" s="192">
        <v>5061.6210000000001</v>
      </c>
      <c r="C71" s="160">
        <f t="shared" si="0"/>
        <v>4.3781520600566212E-2</v>
      </c>
      <c r="D71" s="192">
        <v>0</v>
      </c>
      <c r="E71" s="160">
        <f t="shared" si="1"/>
        <v>0</v>
      </c>
      <c r="F71" s="192">
        <v>268.10230999999999</v>
      </c>
      <c r="G71" s="160">
        <f t="shared" si="2"/>
        <v>2.3190054743973103E-3</v>
      </c>
      <c r="H71" s="192">
        <v>7743.6729999999998</v>
      </c>
      <c r="I71" s="160">
        <f t="shared" si="3"/>
        <v>6.6980475024413788E-2</v>
      </c>
      <c r="J71" s="192">
        <v>0</v>
      </c>
      <c r="K71" s="160">
        <f t="shared" si="4"/>
        <v>0</v>
      </c>
      <c r="L71" s="192">
        <v>102537.49</v>
      </c>
      <c r="M71" s="160">
        <f t="shared" si="5"/>
        <v>0.88691888048618261</v>
      </c>
      <c r="N71" s="201">
        <v>115610.9</v>
      </c>
    </row>
    <row r="72" spans="1:14">
      <c r="A72" s="185" t="s">
        <v>221</v>
      </c>
      <c r="B72" s="186">
        <v>367.89774</v>
      </c>
      <c r="C72" s="177">
        <f t="shared" si="0"/>
        <v>3.777931629799859E-3</v>
      </c>
      <c r="D72" s="186">
        <v>75.071640000000002</v>
      </c>
      <c r="E72" s="177">
        <f t="shared" si="1"/>
        <v>7.7090857708706851E-4</v>
      </c>
      <c r="F72" s="186">
        <v>0</v>
      </c>
      <c r="G72" s="177">
        <f t="shared" si="2"/>
        <v>0</v>
      </c>
      <c r="H72" s="186">
        <v>33013.99</v>
      </c>
      <c r="I72" s="177">
        <f t="shared" si="3"/>
        <v>0.33901974240694233</v>
      </c>
      <c r="J72" s="186">
        <v>242.33690000000001</v>
      </c>
      <c r="K72" s="177">
        <f t="shared" si="4"/>
        <v>2.4885508662750837E-3</v>
      </c>
      <c r="L72" s="186">
        <v>63681.440000000002</v>
      </c>
      <c r="M72" s="177">
        <f t="shared" si="5"/>
        <v>0.65394293100904055</v>
      </c>
      <c r="N72" s="252">
        <v>97380.73</v>
      </c>
    </row>
    <row r="73" spans="1:14">
      <c r="A73" s="191" t="s">
        <v>222</v>
      </c>
      <c r="B73" s="192">
        <v>7217.018</v>
      </c>
      <c r="C73" s="160">
        <f t="shared" si="0"/>
        <v>4.0262191737261539E-2</v>
      </c>
      <c r="D73" s="192">
        <v>3402.114</v>
      </c>
      <c r="E73" s="160">
        <f t="shared" si="1"/>
        <v>1.8979662539295568E-2</v>
      </c>
      <c r="F73" s="192">
        <v>1139.3204000000001</v>
      </c>
      <c r="G73" s="160">
        <f t="shared" si="2"/>
        <v>6.3560235536302551E-3</v>
      </c>
      <c r="H73" s="192">
        <v>446.23029000000002</v>
      </c>
      <c r="I73" s="160">
        <f t="shared" si="3"/>
        <v>2.489422846798196E-3</v>
      </c>
      <c r="J73" s="192">
        <v>139.35002</v>
      </c>
      <c r="K73" s="160">
        <f t="shared" si="4"/>
        <v>7.7740380082621803E-4</v>
      </c>
      <c r="L73" s="192">
        <v>167017.60000000001</v>
      </c>
      <c r="M73" s="160">
        <f t="shared" si="5"/>
        <v>0.93175528101734728</v>
      </c>
      <c r="N73" s="201">
        <v>179250.5</v>
      </c>
    </row>
    <row r="74" spans="1:14">
      <c r="A74" s="185" t="s">
        <v>223</v>
      </c>
      <c r="B74" s="186">
        <v>9276.4500000000007</v>
      </c>
      <c r="C74" s="177">
        <f t="shared" si="0"/>
        <v>3.795739697558545E-2</v>
      </c>
      <c r="D74" s="186">
        <v>4830.7049999999999</v>
      </c>
      <c r="E74" s="177">
        <f t="shared" si="1"/>
        <v>1.976628854324073E-2</v>
      </c>
      <c r="F74" s="186">
        <v>3219.03</v>
      </c>
      <c r="G74" s="177">
        <f t="shared" si="2"/>
        <v>1.3171633500565282E-2</v>
      </c>
      <c r="H74" s="186">
        <v>27570.95</v>
      </c>
      <c r="I74" s="177">
        <f t="shared" si="3"/>
        <v>0.11281486928124633</v>
      </c>
      <c r="J74" s="186">
        <v>2975.9630000000002</v>
      </c>
      <c r="K74" s="177">
        <f t="shared" si="4"/>
        <v>1.2177051455638115E-2</v>
      </c>
      <c r="L74" s="186">
        <v>201071.6</v>
      </c>
      <c r="M74" s="177">
        <f t="shared" si="5"/>
        <v>0.82274518180081024</v>
      </c>
      <c r="N74" s="252">
        <v>244391.1</v>
      </c>
    </row>
    <row r="75" spans="1:14">
      <c r="A75" s="188" t="s">
        <v>11</v>
      </c>
      <c r="B75" s="189">
        <v>312755.40000000002</v>
      </c>
      <c r="C75" s="181">
        <f t="shared" si="0"/>
        <v>2.5878989205234591E-2</v>
      </c>
      <c r="D75" s="189">
        <v>147373.9</v>
      </c>
      <c r="E75" s="181">
        <f t="shared" si="1"/>
        <v>1.2194473915504966E-2</v>
      </c>
      <c r="F75" s="189">
        <v>53845.06</v>
      </c>
      <c r="G75" s="181">
        <f t="shared" si="2"/>
        <v>4.4554170015776188E-3</v>
      </c>
      <c r="H75" s="189">
        <v>467514.48</v>
      </c>
      <c r="I75" s="181">
        <f t="shared" si="3"/>
        <v>3.8684550870139611E-2</v>
      </c>
      <c r="J75" s="189">
        <v>30935.040000000001</v>
      </c>
      <c r="K75" s="181">
        <f t="shared" si="4"/>
        <v>2.5597242005205995E-3</v>
      </c>
      <c r="L75" s="189">
        <v>11139213</v>
      </c>
      <c r="M75" s="181">
        <f t="shared" si="5"/>
        <v>0.92171573370694415</v>
      </c>
      <c r="N75" s="211">
        <v>12085302</v>
      </c>
    </row>
    <row r="76" spans="1:14">
      <c r="A76" s="194" t="s">
        <v>30</v>
      </c>
      <c r="F76" s="262"/>
      <c r="I76" s="262"/>
    </row>
    <row r="77" spans="1:14" ht="16">
      <c r="A77" s="28" t="s">
        <v>287</v>
      </c>
    </row>
    <row r="78" spans="1:14">
      <c r="F78" s="262"/>
      <c r="I78" s="262"/>
    </row>
    <row r="80" spans="1:14">
      <c r="I80" s="262"/>
    </row>
  </sheetData>
  <mergeCells count="50">
    <mergeCell ref="L50:M50"/>
    <mergeCell ref="N50:N51"/>
    <mergeCell ref="A50:A51"/>
    <mergeCell ref="B50:C50"/>
    <mergeCell ref="D50:E50"/>
    <mergeCell ref="F50:G50"/>
    <mergeCell ref="H50:I50"/>
    <mergeCell ref="J50:K50"/>
    <mergeCell ref="L35:M35"/>
    <mergeCell ref="N35:N36"/>
    <mergeCell ref="A43:A44"/>
    <mergeCell ref="B43:C43"/>
    <mergeCell ref="D43:E43"/>
    <mergeCell ref="F43:G43"/>
    <mergeCell ref="H43:I43"/>
    <mergeCell ref="J43:K43"/>
    <mergeCell ref="L43:M43"/>
    <mergeCell ref="N43:N44"/>
    <mergeCell ref="A35:A36"/>
    <mergeCell ref="B35:C35"/>
    <mergeCell ref="D35:E35"/>
    <mergeCell ref="F35:G35"/>
    <mergeCell ref="H35:I35"/>
    <mergeCell ref="J35:K35"/>
    <mergeCell ref="L19:M19"/>
    <mergeCell ref="N19:N20"/>
    <mergeCell ref="A26:A27"/>
    <mergeCell ref="B26:C26"/>
    <mergeCell ref="D26:E26"/>
    <mergeCell ref="F26:G26"/>
    <mergeCell ref="H26:I26"/>
    <mergeCell ref="J26:K26"/>
    <mergeCell ref="L26:M26"/>
    <mergeCell ref="N26:N27"/>
    <mergeCell ref="A19:A20"/>
    <mergeCell ref="B19:C19"/>
    <mergeCell ref="D19:E19"/>
    <mergeCell ref="F19:G19"/>
    <mergeCell ref="H19:I19"/>
    <mergeCell ref="J19:K19"/>
    <mergeCell ref="A6:N6"/>
    <mergeCell ref="A11:A13"/>
    <mergeCell ref="B11:N11"/>
    <mergeCell ref="B12:C12"/>
    <mergeCell ref="D12:E12"/>
    <mergeCell ref="F12:G12"/>
    <mergeCell ref="H12:I12"/>
    <mergeCell ref="J12:K12"/>
    <mergeCell ref="L12:M12"/>
    <mergeCell ref="N12:N13"/>
  </mergeCells>
  <pageMargins left="0.75" right="0.75" top="1" bottom="1" header="0" footer="0"/>
  <pageSetup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6:J76"/>
  <sheetViews>
    <sheetView showGridLines="0" topLeftCell="A72" zoomScale="90" workbookViewId="0">
      <selection activeCell="A76" sqref="A76"/>
    </sheetView>
  </sheetViews>
  <sheetFormatPr baseColWidth="10" defaultColWidth="11.5" defaultRowHeight="15"/>
  <cols>
    <col min="1" max="1" width="24" style="354" customWidth="1"/>
    <col min="2" max="2" width="19.5" style="354" customWidth="1"/>
    <col min="3" max="3" width="6.5" style="354" customWidth="1"/>
    <col min="4" max="4" width="14.1640625" style="354" customWidth="1"/>
    <col min="5" max="5" width="12.1640625" style="354" customWidth="1"/>
    <col min="6" max="6" width="12.83203125" style="354" customWidth="1"/>
    <col min="7" max="7" width="14.5" style="354" customWidth="1"/>
    <col min="8" max="16384" width="11.5" style="354"/>
  </cols>
  <sheetData>
    <row r="6" spans="1:8" s="355" customFormat="1" ht="17">
      <c r="A6" s="478" t="s">
        <v>1</v>
      </c>
      <c r="B6" s="478"/>
      <c r="C6" s="478"/>
      <c r="D6" s="478"/>
      <c r="E6" s="478"/>
      <c r="F6" s="478"/>
      <c r="G6" s="478"/>
      <c r="H6" s="478"/>
    </row>
    <row r="7" spans="1:8" ht="15" customHeight="1">
      <c r="A7" s="356" t="s">
        <v>99</v>
      </c>
      <c r="B7" s="356"/>
      <c r="C7" s="356"/>
      <c r="D7" s="356"/>
      <c r="E7" s="356"/>
      <c r="F7" s="356"/>
      <c r="G7" s="356"/>
      <c r="H7" s="356"/>
    </row>
    <row r="8" spans="1:8" ht="15" customHeight="1">
      <c r="A8" s="356" t="s">
        <v>283</v>
      </c>
      <c r="B8" s="356"/>
      <c r="C8" s="356"/>
      <c r="D8" s="356"/>
      <c r="E8" s="356"/>
      <c r="F8" s="356"/>
      <c r="G8" s="356"/>
      <c r="H8" s="356"/>
    </row>
    <row r="9" spans="1:8" ht="15" customHeight="1">
      <c r="A9" s="356" t="s">
        <v>3</v>
      </c>
      <c r="B9" s="356"/>
      <c r="C9" s="356"/>
      <c r="D9" s="356"/>
      <c r="E9" s="356"/>
      <c r="F9" s="356"/>
      <c r="G9" s="356"/>
      <c r="H9" s="356"/>
    </row>
    <row r="10" spans="1:8" ht="15" customHeight="1">
      <c r="A10" s="357" t="s">
        <v>276</v>
      </c>
      <c r="B10" s="357"/>
      <c r="C10" s="357"/>
      <c r="D10" s="357"/>
      <c r="E10" s="357"/>
      <c r="F10" s="357"/>
      <c r="G10" s="357"/>
      <c r="H10" s="356"/>
    </row>
    <row r="11" spans="1:8">
      <c r="A11" s="479" t="s">
        <v>13</v>
      </c>
      <c r="B11" s="482"/>
      <c r="C11" s="482"/>
      <c r="D11" s="482"/>
      <c r="E11" s="482"/>
      <c r="F11" s="482"/>
      <c r="G11" s="482"/>
      <c r="H11" s="482"/>
    </row>
    <row r="12" spans="1:8" ht="20.25" customHeight="1">
      <c r="A12" s="480"/>
      <c r="B12" s="469" t="s">
        <v>100</v>
      </c>
      <c r="C12" s="470"/>
      <c r="D12" s="469" t="s">
        <v>101</v>
      </c>
      <c r="E12" s="470"/>
      <c r="F12" s="469" t="s">
        <v>102</v>
      </c>
      <c r="G12" s="470"/>
      <c r="H12" s="483" t="s">
        <v>11</v>
      </c>
    </row>
    <row r="13" spans="1:8" ht="17.25" customHeight="1">
      <c r="A13" s="481"/>
      <c r="B13" s="343" t="s">
        <v>29</v>
      </c>
      <c r="C13" s="344" t="s">
        <v>12</v>
      </c>
      <c r="D13" s="343" t="s">
        <v>29</v>
      </c>
      <c r="E13" s="344" t="s">
        <v>12</v>
      </c>
      <c r="F13" s="343" t="s">
        <v>29</v>
      </c>
      <c r="G13" s="344" t="s">
        <v>12</v>
      </c>
      <c r="H13" s="484"/>
    </row>
    <row r="14" spans="1:8" ht="32">
      <c r="A14" s="358" t="s">
        <v>3</v>
      </c>
      <c r="B14" s="359">
        <v>1902372.9</v>
      </c>
      <c r="C14" s="340">
        <f>B14/$H$14</f>
        <v>0.15766982983284306</v>
      </c>
      <c r="D14" s="359">
        <v>1559694.4</v>
      </c>
      <c r="E14" s="340">
        <f>D14/$H$14</f>
        <v>0.12926842610049705</v>
      </c>
      <c r="F14" s="359">
        <v>8603480.4000000004</v>
      </c>
      <c r="G14" s="340">
        <f>F14/$H$14</f>
        <v>0.71306171920247641</v>
      </c>
      <c r="H14" s="360">
        <v>12065548</v>
      </c>
    </row>
    <row r="15" spans="1:8">
      <c r="A15" s="351" t="s">
        <v>4</v>
      </c>
      <c r="B15" s="352">
        <v>718516</v>
      </c>
      <c r="C15" s="338">
        <f>B15/$H$15</f>
        <v>0.15610304561666108</v>
      </c>
      <c r="D15" s="352">
        <v>598748.88</v>
      </c>
      <c r="E15" s="338">
        <f>D15/$H$15</f>
        <v>0.13008273125102951</v>
      </c>
      <c r="F15" s="352">
        <v>3285566.5</v>
      </c>
      <c r="G15" s="338">
        <f>F15/$H$15</f>
        <v>0.71381421878715778</v>
      </c>
      <c r="H15" s="361">
        <v>4602831.4000000004</v>
      </c>
    </row>
    <row r="16" spans="1:8">
      <c r="A16" s="362" t="s">
        <v>5</v>
      </c>
      <c r="B16" s="363">
        <v>1183856.8</v>
      </c>
      <c r="C16" s="339">
        <f>B16/$H$16</f>
        <v>0.158636179161735</v>
      </c>
      <c r="D16" s="363">
        <v>960945.54</v>
      </c>
      <c r="E16" s="339">
        <f>D16/$H$16</f>
        <v>0.12876618932974848</v>
      </c>
      <c r="F16" s="363">
        <v>5317913.9000000004</v>
      </c>
      <c r="G16" s="339">
        <f>F16/$H$16</f>
        <v>0.7125976234685486</v>
      </c>
      <c r="H16" s="364">
        <v>7462716.2999999998</v>
      </c>
    </row>
    <row r="17" spans="1:8">
      <c r="A17" s="354" t="s">
        <v>30</v>
      </c>
      <c r="B17" s="365"/>
      <c r="C17" s="365"/>
      <c r="D17" s="365"/>
      <c r="E17" s="365"/>
      <c r="F17" s="366"/>
      <c r="G17" s="366"/>
    </row>
    <row r="18" spans="1:8">
      <c r="B18" s="365"/>
      <c r="C18" s="365"/>
      <c r="D18" s="365"/>
      <c r="E18" s="365"/>
      <c r="F18" s="366"/>
      <c r="G18" s="366"/>
    </row>
    <row r="19" spans="1:8">
      <c r="A19" s="477" t="s">
        <v>14</v>
      </c>
      <c r="B19" s="469" t="s">
        <v>100</v>
      </c>
      <c r="C19" s="470"/>
      <c r="D19" s="469" t="s">
        <v>101</v>
      </c>
      <c r="E19" s="470"/>
      <c r="F19" s="469" t="s">
        <v>102</v>
      </c>
      <c r="G19" s="470"/>
      <c r="H19" s="466" t="s">
        <v>11</v>
      </c>
    </row>
    <row r="20" spans="1:8">
      <c r="A20" s="477"/>
      <c r="B20" s="343" t="s">
        <v>29</v>
      </c>
      <c r="C20" s="344" t="s">
        <v>12</v>
      </c>
      <c r="D20" s="343" t="s">
        <v>29</v>
      </c>
      <c r="E20" s="344" t="s">
        <v>12</v>
      </c>
      <c r="F20" s="343" t="s">
        <v>29</v>
      </c>
      <c r="G20" s="344" t="s">
        <v>12</v>
      </c>
      <c r="H20" s="466"/>
    </row>
    <row r="21" spans="1:8" ht="16">
      <c r="A21" s="367" t="s">
        <v>15</v>
      </c>
      <c r="B21" s="368">
        <v>76547.91</v>
      </c>
      <c r="C21" s="340">
        <f>B21/$H$21</f>
        <v>0.13680248041910778</v>
      </c>
      <c r="D21" s="368">
        <v>105534.6</v>
      </c>
      <c r="E21" s="340">
        <f>D21/$H$21</f>
        <v>0.18860599917147799</v>
      </c>
      <c r="F21" s="368">
        <v>377468.1</v>
      </c>
      <c r="G21" s="340">
        <f>F21/$H$21</f>
        <v>0.67459153828089902</v>
      </c>
      <c r="H21" s="369">
        <v>559550.6</v>
      </c>
    </row>
    <row r="22" spans="1:8">
      <c r="A22" s="351" t="s">
        <v>16</v>
      </c>
      <c r="B22" s="352">
        <v>1218598.3999999999</v>
      </c>
      <c r="C22" s="338">
        <f>B22/$H$22</f>
        <v>0.17148387928397152</v>
      </c>
      <c r="D22" s="352">
        <v>1035737.3</v>
      </c>
      <c r="E22" s="338">
        <f>D22/$H$22</f>
        <v>0.14575125826778257</v>
      </c>
      <c r="F22" s="352">
        <v>4851862.4000000004</v>
      </c>
      <c r="G22" s="338">
        <f>F22/$H$22</f>
        <v>0.68276487652046858</v>
      </c>
      <c r="H22" s="361">
        <v>7106198</v>
      </c>
    </row>
    <row r="23" spans="1:8">
      <c r="A23" s="362" t="s">
        <v>17</v>
      </c>
      <c r="B23" s="363">
        <v>607226.6</v>
      </c>
      <c r="C23" s="339">
        <f>B23/$H$23</f>
        <v>0.13801235010963001</v>
      </c>
      <c r="D23" s="363">
        <v>418422.6</v>
      </c>
      <c r="E23" s="339">
        <f>D23/$H$23</f>
        <v>9.5100389813261924E-2</v>
      </c>
      <c r="F23" s="363">
        <v>3374149.9</v>
      </c>
      <c r="G23" s="339">
        <f>F23/$H$23</f>
        <v>0.76688728280541907</v>
      </c>
      <c r="H23" s="364">
        <v>4399799</v>
      </c>
    </row>
    <row r="24" spans="1:8">
      <c r="A24" s="354" t="s">
        <v>30</v>
      </c>
    </row>
    <row r="26" spans="1:8">
      <c r="A26" s="477" t="s">
        <v>18</v>
      </c>
      <c r="B26" s="469" t="s">
        <v>100</v>
      </c>
      <c r="C26" s="470"/>
      <c r="D26" s="469" t="s">
        <v>101</v>
      </c>
      <c r="E26" s="470"/>
      <c r="F26" s="469" t="s">
        <v>102</v>
      </c>
      <c r="G26" s="470"/>
      <c r="H26" s="466" t="s">
        <v>11</v>
      </c>
    </row>
    <row r="27" spans="1:8">
      <c r="A27" s="477"/>
      <c r="B27" s="343" t="s">
        <v>29</v>
      </c>
      <c r="C27" s="344" t="s">
        <v>12</v>
      </c>
      <c r="D27" s="343" t="s">
        <v>29</v>
      </c>
      <c r="E27" s="344" t="s">
        <v>12</v>
      </c>
      <c r="F27" s="343" t="s">
        <v>29</v>
      </c>
      <c r="G27" s="344" t="s">
        <v>12</v>
      </c>
      <c r="H27" s="466"/>
    </row>
    <row r="28" spans="1:8" ht="16">
      <c r="A28" s="367" t="s">
        <v>19</v>
      </c>
      <c r="B28" s="368">
        <v>187293.2</v>
      </c>
      <c r="C28" s="340">
        <f>B28/$H$28</f>
        <v>0.13992602851606234</v>
      </c>
      <c r="D28" s="368">
        <v>128130</v>
      </c>
      <c r="E28" s="340">
        <f>D28/$H$28</f>
        <v>9.5725429613905191E-2</v>
      </c>
      <c r="F28" s="368">
        <v>1023092.6</v>
      </c>
      <c r="G28" s="340">
        <f>F28/$H$28</f>
        <v>0.76434854187003243</v>
      </c>
      <c r="H28" s="369">
        <v>1338515.8</v>
      </c>
    </row>
    <row r="29" spans="1:8">
      <c r="A29" s="351" t="s">
        <v>20</v>
      </c>
      <c r="B29" s="352">
        <v>495956.5</v>
      </c>
      <c r="C29" s="338">
        <f>B29/$H$29</f>
        <v>0.14798548576662057</v>
      </c>
      <c r="D29" s="352">
        <v>429144.8</v>
      </c>
      <c r="E29" s="338">
        <f>D29/$H$29</f>
        <v>0.12804994327570912</v>
      </c>
      <c r="F29" s="352">
        <v>2426284.7999999998</v>
      </c>
      <c r="G29" s="338">
        <f>F29/$H$29</f>
        <v>0.72396457095767019</v>
      </c>
      <c r="H29" s="361">
        <v>3351386.1</v>
      </c>
    </row>
    <row r="30" spans="1:8">
      <c r="A30" s="345" t="s">
        <v>21</v>
      </c>
      <c r="B30" s="346">
        <v>627968.30000000005</v>
      </c>
      <c r="C30" s="341">
        <f>B30/$H$30</f>
        <v>0.15817073564212639</v>
      </c>
      <c r="D30" s="346">
        <v>602062</v>
      </c>
      <c r="E30" s="341">
        <f>D30/$H$30</f>
        <v>0.15164553599627545</v>
      </c>
      <c r="F30" s="346">
        <v>2740162.4</v>
      </c>
      <c r="G30" s="341">
        <f>F30/$H$30</f>
        <v>0.69018372836159814</v>
      </c>
      <c r="H30" s="370">
        <v>3970192.7</v>
      </c>
    </row>
    <row r="31" spans="1:8">
      <c r="A31" s="351" t="s">
        <v>22</v>
      </c>
      <c r="B31" s="352">
        <v>281003.2</v>
      </c>
      <c r="C31" s="338">
        <f>B31/$H$31</f>
        <v>0.2050794162820255</v>
      </c>
      <c r="D31" s="352">
        <v>132766.35999999999</v>
      </c>
      <c r="E31" s="338">
        <f>D31/$H$31</f>
        <v>9.6894439674314228E-2</v>
      </c>
      <c r="F31" s="352">
        <v>956446.9</v>
      </c>
      <c r="G31" s="338">
        <f>F31/$H$31</f>
        <v>0.69802611485119326</v>
      </c>
      <c r="H31" s="361">
        <v>1370216.5</v>
      </c>
    </row>
    <row r="32" spans="1:8">
      <c r="A32" s="362" t="s">
        <v>23</v>
      </c>
      <c r="B32" s="363">
        <v>310151.65999999997</v>
      </c>
      <c r="C32" s="339">
        <f>B32/$H$32</f>
        <v>0.15257387027438601</v>
      </c>
      <c r="D32" s="363">
        <v>267591.3</v>
      </c>
      <c r="E32" s="339">
        <f>D32/$H$32</f>
        <v>0.13163702007190389</v>
      </c>
      <c r="F32" s="363">
        <v>1455053.8</v>
      </c>
      <c r="G32" s="339">
        <f>F32/$H$32</f>
        <v>0.71578913916969666</v>
      </c>
      <c r="H32" s="364">
        <v>2032796.7</v>
      </c>
    </row>
    <row r="33" spans="1:10">
      <c r="A33" s="354" t="s">
        <v>30</v>
      </c>
    </row>
    <row r="35" spans="1:10">
      <c r="A35" s="477" t="s">
        <v>24</v>
      </c>
      <c r="B35" s="469" t="s">
        <v>100</v>
      </c>
      <c r="C35" s="470"/>
      <c r="D35" s="469" t="s">
        <v>101</v>
      </c>
      <c r="E35" s="470"/>
      <c r="F35" s="469" t="s">
        <v>102</v>
      </c>
      <c r="G35" s="470"/>
      <c r="H35" s="466" t="s">
        <v>11</v>
      </c>
    </row>
    <row r="36" spans="1:10">
      <c r="A36" s="477"/>
      <c r="B36" s="343" t="s">
        <v>29</v>
      </c>
      <c r="C36" s="344" t="s">
        <v>12</v>
      </c>
      <c r="D36" s="343" t="s">
        <v>29</v>
      </c>
      <c r="E36" s="344" t="s">
        <v>12</v>
      </c>
      <c r="F36" s="343" t="s">
        <v>29</v>
      </c>
      <c r="G36" s="344" t="s">
        <v>12</v>
      </c>
      <c r="H36" s="466"/>
    </row>
    <row r="37" spans="1:10" ht="16">
      <c r="A37" s="367" t="s">
        <v>25</v>
      </c>
      <c r="B37" s="368">
        <v>56027.14</v>
      </c>
      <c r="C37" s="340">
        <f>B37/$H$37</f>
        <v>4.401769188289769E-2</v>
      </c>
      <c r="D37" s="368">
        <v>54060.66</v>
      </c>
      <c r="E37" s="340">
        <f>D37/$H$37</f>
        <v>4.2472727946957348E-2</v>
      </c>
      <c r="F37" s="368">
        <v>1162744.5</v>
      </c>
      <c r="G37" s="340">
        <f>F37/$H$37</f>
        <v>0.91350958017014494</v>
      </c>
      <c r="H37" s="369">
        <v>1272832.3</v>
      </c>
    </row>
    <row r="38" spans="1:10">
      <c r="A38" s="351" t="s">
        <v>26</v>
      </c>
      <c r="B38" s="352">
        <v>432379.7</v>
      </c>
      <c r="C38" s="338">
        <f>B38/$H$38</f>
        <v>0.16931633986830846</v>
      </c>
      <c r="D38" s="352">
        <v>316067</v>
      </c>
      <c r="E38" s="338">
        <f>D38/$H$38</f>
        <v>0.12376924169464165</v>
      </c>
      <c r="F38" s="352">
        <v>1805232.9</v>
      </c>
      <c r="G38" s="338">
        <f>F38/$H$38</f>
        <v>0.70691437927787093</v>
      </c>
      <c r="H38" s="361">
        <v>2553679.7000000002</v>
      </c>
    </row>
    <row r="39" spans="1:10">
      <c r="A39" s="345" t="s">
        <v>27</v>
      </c>
      <c r="B39" s="346">
        <v>459801.7</v>
      </c>
      <c r="C39" s="341">
        <f>B39/$H$39</f>
        <v>0.16476524998339992</v>
      </c>
      <c r="D39" s="346">
        <v>415704</v>
      </c>
      <c r="E39" s="341">
        <f>D39/$H$39</f>
        <v>0.14896328891150093</v>
      </c>
      <c r="F39" s="346">
        <v>1915141.6</v>
      </c>
      <c r="G39" s="341">
        <f>F39/$H$39</f>
        <v>0.68627146110509929</v>
      </c>
      <c r="H39" s="370">
        <v>2790647.3</v>
      </c>
    </row>
    <row r="40" spans="1:10">
      <c r="A40" s="348" t="s">
        <v>28</v>
      </c>
      <c r="B40" s="349">
        <v>954164.3</v>
      </c>
      <c r="C40" s="342">
        <f>B40/$H$40</f>
        <v>0.17512780797947167</v>
      </c>
      <c r="D40" s="349">
        <v>773862.8</v>
      </c>
      <c r="E40" s="342">
        <f>D40/$H$40</f>
        <v>0.14203517763225504</v>
      </c>
      <c r="F40" s="349">
        <v>3720361.3</v>
      </c>
      <c r="G40" s="342">
        <f>F40/$H$40</f>
        <v>0.68283703274232488</v>
      </c>
      <c r="H40" s="371">
        <v>5448388.2999999998</v>
      </c>
    </row>
    <row r="41" spans="1:10">
      <c r="A41" s="354" t="s">
        <v>30</v>
      </c>
    </row>
    <row r="43" spans="1:10">
      <c r="A43" s="472" t="s">
        <v>241</v>
      </c>
      <c r="B43" s="519" t="s">
        <v>100</v>
      </c>
      <c r="C43" s="524"/>
      <c r="D43" s="525" t="s">
        <v>101</v>
      </c>
      <c r="E43" s="524"/>
      <c r="F43" s="525" t="s">
        <v>102</v>
      </c>
      <c r="G43" s="520"/>
      <c r="H43" s="521" t="s">
        <v>11</v>
      </c>
      <c r="J43" s="354" t="s">
        <v>0</v>
      </c>
    </row>
    <row r="44" spans="1:10">
      <c r="A44" s="523"/>
      <c r="B44" s="372" t="s">
        <v>29</v>
      </c>
      <c r="C44" s="373" t="s">
        <v>12</v>
      </c>
      <c r="D44" s="372" t="s">
        <v>29</v>
      </c>
      <c r="E44" s="373" t="s">
        <v>12</v>
      </c>
      <c r="F44" s="372" t="s">
        <v>29</v>
      </c>
      <c r="G44" s="373" t="s">
        <v>12</v>
      </c>
      <c r="H44" s="526"/>
    </row>
    <row r="45" spans="1:10">
      <c r="A45" s="374" t="s">
        <v>242</v>
      </c>
      <c r="B45" s="375">
        <v>1431454.1</v>
      </c>
      <c r="C45" s="376">
        <f>B45/$H$45</f>
        <v>0.15068954176730634</v>
      </c>
      <c r="D45" s="377">
        <v>1260870.2</v>
      </c>
      <c r="E45" s="376">
        <f>D45/$H$45</f>
        <v>0.13273213068169765</v>
      </c>
      <c r="F45" s="377">
        <v>6807035</v>
      </c>
      <c r="G45" s="376">
        <f>F45/$H$45</f>
        <v>0.71657832755099593</v>
      </c>
      <c r="H45" s="378">
        <v>9499359.3000000007</v>
      </c>
    </row>
    <row r="46" spans="1:10">
      <c r="A46" s="348" t="s">
        <v>243</v>
      </c>
      <c r="B46" s="349">
        <v>470918.7</v>
      </c>
      <c r="C46" s="379">
        <f>B46/$H$46</f>
        <v>0.18350901282228538</v>
      </c>
      <c r="D46" s="349">
        <v>298824.3</v>
      </c>
      <c r="E46" s="379">
        <f>D46/$H$46</f>
        <v>0.11644675036330146</v>
      </c>
      <c r="F46" s="349">
        <v>1796445.4</v>
      </c>
      <c r="G46" s="379">
        <f>F46/$H$46</f>
        <v>0.70004423681441319</v>
      </c>
      <c r="H46" s="380">
        <v>2566188.4</v>
      </c>
    </row>
    <row r="47" spans="1:10">
      <c r="A47" s="354" t="s">
        <v>30</v>
      </c>
    </row>
    <row r="49" spans="1:8">
      <c r="A49" s="467" t="s">
        <v>239</v>
      </c>
      <c r="B49" s="519" t="s">
        <v>100</v>
      </c>
      <c r="C49" s="520"/>
      <c r="D49" s="519" t="s">
        <v>101</v>
      </c>
      <c r="E49" s="520"/>
      <c r="F49" s="519" t="s">
        <v>102</v>
      </c>
      <c r="G49" s="520"/>
      <c r="H49" s="521" t="s">
        <v>11</v>
      </c>
    </row>
    <row r="50" spans="1:8">
      <c r="A50" s="468"/>
      <c r="B50" s="343" t="s">
        <v>29</v>
      </c>
      <c r="C50" s="344" t="s">
        <v>12</v>
      </c>
      <c r="D50" s="343" t="s">
        <v>29</v>
      </c>
      <c r="E50" s="344" t="s">
        <v>12</v>
      </c>
      <c r="F50" s="343" t="s">
        <v>29</v>
      </c>
      <c r="G50" s="344" t="s">
        <v>12</v>
      </c>
      <c r="H50" s="522"/>
    </row>
    <row r="51" spans="1:8">
      <c r="A51" s="345" t="s">
        <v>211</v>
      </c>
      <c r="B51" s="346">
        <v>20351.25</v>
      </c>
      <c r="C51" s="341">
        <f>B51/H51</f>
        <v>0.13429144005690705</v>
      </c>
      <c r="D51" s="346">
        <v>16847.009999999998</v>
      </c>
      <c r="E51" s="341">
        <f t="shared" ref="E51:E74" si="0">D51/H51</f>
        <v>0.11116807240602486</v>
      </c>
      <c r="F51" s="346">
        <v>114347.1</v>
      </c>
      <c r="G51" s="341">
        <f t="shared" ref="G51:G74" si="1">F51/H51</f>
        <v>0.75454022358976258</v>
      </c>
      <c r="H51" s="381">
        <v>151545.4</v>
      </c>
    </row>
    <row r="52" spans="1:8">
      <c r="A52" s="351" t="s">
        <v>230</v>
      </c>
      <c r="B52" s="352">
        <v>39085.360000000001</v>
      </c>
      <c r="C52" s="338">
        <f>B52/H52</f>
        <v>5.266996603872949E-2</v>
      </c>
      <c r="D52" s="352">
        <v>162878.39999999999</v>
      </c>
      <c r="E52" s="338">
        <f t="shared" si="0"/>
        <v>0.21948882641589068</v>
      </c>
      <c r="F52" s="352">
        <v>540116.80000000005</v>
      </c>
      <c r="G52" s="338">
        <f t="shared" si="1"/>
        <v>0.72784115364287927</v>
      </c>
      <c r="H52" s="361">
        <v>742080.6</v>
      </c>
    </row>
    <row r="53" spans="1:8">
      <c r="A53" s="345" t="s">
        <v>284</v>
      </c>
      <c r="B53" s="346">
        <v>1147015.5</v>
      </c>
      <c r="C53" s="341">
        <f t="shared" ref="C53:C73" si="2">B53/H53</f>
        <v>0.27230592185918001</v>
      </c>
      <c r="D53" s="346">
        <v>591260.69999999995</v>
      </c>
      <c r="E53" s="341">
        <f t="shared" si="0"/>
        <v>0.14036758001317684</v>
      </c>
      <c r="F53" s="346">
        <v>2473955</v>
      </c>
      <c r="G53" s="341">
        <f t="shared" si="1"/>
        <v>0.58732649812764315</v>
      </c>
      <c r="H53" s="381">
        <v>4212231.2</v>
      </c>
    </row>
    <row r="54" spans="1:8">
      <c r="A54" s="351" t="s">
        <v>231</v>
      </c>
      <c r="B54" s="352">
        <v>23188.28</v>
      </c>
      <c r="C54" s="338">
        <f t="shared" si="2"/>
        <v>4.450136162389242E-2</v>
      </c>
      <c r="D54" s="352">
        <v>24347.03</v>
      </c>
      <c r="E54" s="338">
        <f t="shared" si="0"/>
        <v>4.6725155401683843E-2</v>
      </c>
      <c r="F54" s="352">
        <v>473533.7</v>
      </c>
      <c r="G54" s="338">
        <f t="shared" si="1"/>
        <v>0.90877350216574004</v>
      </c>
      <c r="H54" s="361">
        <v>521069</v>
      </c>
    </row>
    <row r="55" spans="1:8">
      <c r="A55" s="345" t="s">
        <v>232</v>
      </c>
      <c r="B55" s="346">
        <v>169169.6</v>
      </c>
      <c r="C55" s="341">
        <f t="shared" si="2"/>
        <v>0.13398463255912679</v>
      </c>
      <c r="D55" s="346">
        <v>145896.29999999999</v>
      </c>
      <c r="E55" s="341">
        <f t="shared" si="0"/>
        <v>0.11555186125188052</v>
      </c>
      <c r="F55" s="346">
        <v>947538.6</v>
      </c>
      <c r="G55" s="341">
        <f t="shared" si="1"/>
        <v>0.7504635061889926</v>
      </c>
      <c r="H55" s="381">
        <v>1262604.5</v>
      </c>
    </row>
    <row r="56" spans="1:8">
      <c r="A56" s="351" t="s">
        <v>213</v>
      </c>
      <c r="B56" s="352">
        <v>54882.37</v>
      </c>
      <c r="C56" s="338">
        <f t="shared" si="2"/>
        <v>0.13068161281005483</v>
      </c>
      <c r="D56" s="352">
        <v>108555.6</v>
      </c>
      <c r="E56" s="338">
        <f t="shared" si="0"/>
        <v>0.2584841158930124</v>
      </c>
      <c r="F56" s="352">
        <v>256532.2</v>
      </c>
      <c r="G56" s="338">
        <f t="shared" si="1"/>
        <v>0.61083443797546544</v>
      </c>
      <c r="H56" s="361">
        <v>419970.1</v>
      </c>
    </row>
    <row r="57" spans="1:8">
      <c r="A57" s="345" t="s">
        <v>285</v>
      </c>
      <c r="B57" s="346">
        <v>36022.93</v>
      </c>
      <c r="C57" s="341">
        <f t="shared" si="2"/>
        <v>9.4473463429653293E-2</v>
      </c>
      <c r="D57" s="346">
        <v>9495.5460000000003</v>
      </c>
      <c r="E57" s="341">
        <f t="shared" si="0"/>
        <v>2.4902947033336561E-2</v>
      </c>
      <c r="F57" s="346">
        <v>335783.6</v>
      </c>
      <c r="G57" s="341">
        <f t="shared" si="1"/>
        <v>0.88062352659479193</v>
      </c>
      <c r="H57" s="381">
        <v>381302.1</v>
      </c>
    </row>
    <row r="58" spans="1:8">
      <c r="A58" s="351" t="s">
        <v>214</v>
      </c>
      <c r="B58" s="352">
        <v>6173.0320000000002</v>
      </c>
      <c r="C58" s="338">
        <f t="shared" si="2"/>
        <v>7.4707678827629243E-2</v>
      </c>
      <c r="D58" s="352">
        <v>5164.7529999999997</v>
      </c>
      <c r="E58" s="338">
        <f t="shared" si="0"/>
        <v>6.2505217589676282E-2</v>
      </c>
      <c r="F58" s="352">
        <v>71291.360000000001</v>
      </c>
      <c r="G58" s="338">
        <f t="shared" si="1"/>
        <v>0.86278704307136167</v>
      </c>
      <c r="H58" s="361">
        <v>82629.149999999994</v>
      </c>
    </row>
    <row r="59" spans="1:8">
      <c r="A59" s="345" t="s">
        <v>229</v>
      </c>
      <c r="B59" s="346">
        <v>27309.989000000001</v>
      </c>
      <c r="C59" s="341">
        <f t="shared" si="2"/>
        <v>0.10043110372025496</v>
      </c>
      <c r="D59" s="346">
        <v>32669.812999999998</v>
      </c>
      <c r="E59" s="341">
        <f t="shared" si="0"/>
        <v>0.12014158548084122</v>
      </c>
      <c r="F59" s="346">
        <v>211947.8</v>
      </c>
      <c r="G59" s="341">
        <f t="shared" si="1"/>
        <v>0.77942731815380273</v>
      </c>
      <c r="H59" s="381">
        <v>271927.59999999998</v>
      </c>
    </row>
    <row r="60" spans="1:8">
      <c r="A60" s="351" t="s">
        <v>234</v>
      </c>
      <c r="B60" s="352">
        <v>33526.76</v>
      </c>
      <c r="C60" s="338">
        <f t="shared" si="2"/>
        <v>0.1568702277575309</v>
      </c>
      <c r="D60" s="352">
        <v>13416.4</v>
      </c>
      <c r="E60" s="338">
        <f t="shared" si="0"/>
        <v>6.2774742435181261E-2</v>
      </c>
      <c r="F60" s="352">
        <v>166779.70000000001</v>
      </c>
      <c r="G60" s="338">
        <f t="shared" si="1"/>
        <v>0.78035484264905641</v>
      </c>
      <c r="H60" s="361">
        <v>213722.9</v>
      </c>
    </row>
    <row r="61" spans="1:8">
      <c r="A61" s="345" t="s">
        <v>286</v>
      </c>
      <c r="B61" s="346">
        <v>183533.5</v>
      </c>
      <c r="C61" s="341">
        <f t="shared" si="2"/>
        <v>9.6787821494449713E-2</v>
      </c>
      <c r="D61" s="346">
        <v>71786.09</v>
      </c>
      <c r="E61" s="341">
        <f t="shared" si="0"/>
        <v>3.7856953987716144E-2</v>
      </c>
      <c r="F61" s="346">
        <v>1640926.2</v>
      </c>
      <c r="G61" s="341">
        <f t="shared" si="1"/>
        <v>0.86535521924425618</v>
      </c>
      <c r="H61" s="381">
        <v>1896245.8</v>
      </c>
    </row>
    <row r="62" spans="1:8">
      <c r="A62" s="351" t="s">
        <v>216</v>
      </c>
      <c r="B62" s="352">
        <v>22449.98</v>
      </c>
      <c r="C62" s="338">
        <f t="shared" si="2"/>
        <v>0.14607341936382204</v>
      </c>
      <c r="D62" s="352">
        <v>16505.349999999999</v>
      </c>
      <c r="E62" s="338">
        <f t="shared" si="0"/>
        <v>0.10739398931743635</v>
      </c>
      <c r="F62" s="352">
        <v>114734.39999999999</v>
      </c>
      <c r="G62" s="338">
        <f t="shared" si="1"/>
        <v>0.74653278651724864</v>
      </c>
      <c r="H62" s="361">
        <v>153689.70000000001</v>
      </c>
    </row>
    <row r="63" spans="1:8">
      <c r="A63" s="345" t="s">
        <v>217</v>
      </c>
      <c r="B63" s="346">
        <v>12111.86</v>
      </c>
      <c r="C63" s="341">
        <f t="shared" si="2"/>
        <v>7.5493734857603037E-2</v>
      </c>
      <c r="D63" s="346">
        <v>12351.12</v>
      </c>
      <c r="E63" s="341">
        <f t="shared" si="0"/>
        <v>7.6985052541429483E-2</v>
      </c>
      <c r="F63" s="346">
        <v>135972.29999999999</v>
      </c>
      <c r="G63" s="341">
        <f t="shared" si="1"/>
        <v>0.84752108794012293</v>
      </c>
      <c r="H63" s="381">
        <v>160435.29999999999</v>
      </c>
    </row>
    <row r="64" spans="1:8">
      <c r="A64" s="351" t="s">
        <v>218</v>
      </c>
      <c r="B64" s="352">
        <v>38068.120000000003</v>
      </c>
      <c r="C64" s="338">
        <f t="shared" si="2"/>
        <v>0.20615316631593086</v>
      </c>
      <c r="D64" s="352">
        <v>12774.86</v>
      </c>
      <c r="E64" s="338">
        <f t="shared" si="0"/>
        <v>6.9180664509903109E-2</v>
      </c>
      <c r="F64" s="352">
        <v>133816.4</v>
      </c>
      <c r="G64" s="338">
        <f t="shared" si="1"/>
        <v>0.72466606086665508</v>
      </c>
      <c r="H64" s="361">
        <v>184659.4</v>
      </c>
    </row>
    <row r="65" spans="1:8">
      <c r="A65" s="345" t="s">
        <v>236</v>
      </c>
      <c r="B65" s="346">
        <v>54450.44</v>
      </c>
      <c r="C65" s="341">
        <f t="shared" si="2"/>
        <v>0.17135545316621095</v>
      </c>
      <c r="D65" s="346">
        <v>58236.75</v>
      </c>
      <c r="E65" s="341">
        <f t="shared" si="0"/>
        <v>0.18327096506800192</v>
      </c>
      <c r="F65" s="346">
        <v>205075.9</v>
      </c>
      <c r="G65" s="341">
        <f t="shared" si="1"/>
        <v>0.64537355029580212</v>
      </c>
      <c r="H65" s="381">
        <v>317763.09999999998</v>
      </c>
    </row>
    <row r="66" spans="1:8">
      <c r="A66" s="351" t="s">
        <v>209</v>
      </c>
      <c r="B66" s="352">
        <v>22113.22</v>
      </c>
      <c r="C66" s="338">
        <f t="shared" si="2"/>
        <v>0.17706297775921198</v>
      </c>
      <c r="D66" s="352">
        <v>15514.12</v>
      </c>
      <c r="E66" s="338">
        <f t="shared" si="0"/>
        <v>0.12422326031730095</v>
      </c>
      <c r="F66" s="352">
        <v>87261.66</v>
      </c>
      <c r="G66" s="338">
        <f t="shared" si="1"/>
        <v>0.69871368185239047</v>
      </c>
      <c r="H66" s="361">
        <v>124889.01</v>
      </c>
    </row>
    <row r="67" spans="1:8">
      <c r="A67" s="345" t="s">
        <v>210</v>
      </c>
      <c r="B67" s="346">
        <v>182.32154</v>
      </c>
      <c r="C67" s="341">
        <f t="shared" si="2"/>
        <v>4.3020879296683462E-3</v>
      </c>
      <c r="D67" s="346">
        <v>107.20977999999999</v>
      </c>
      <c r="E67" s="341">
        <f t="shared" si="0"/>
        <v>2.5297389462616369E-3</v>
      </c>
      <c r="F67" s="346">
        <v>42090.25</v>
      </c>
      <c r="G67" s="341">
        <f t="shared" si="1"/>
        <v>0.99316820427099906</v>
      </c>
      <c r="H67" s="381">
        <v>42379.78</v>
      </c>
    </row>
    <row r="68" spans="1:8">
      <c r="A68" s="351" t="s">
        <v>219</v>
      </c>
      <c r="B68" s="352">
        <v>12866.56</v>
      </c>
      <c r="C68" s="338">
        <f t="shared" si="2"/>
        <v>0.12389609589252149</v>
      </c>
      <c r="D68" s="352">
        <v>12174.986000000001</v>
      </c>
      <c r="E68" s="338">
        <f t="shared" si="0"/>
        <v>0.11723671540381475</v>
      </c>
      <c r="F68" s="352">
        <v>78808.06</v>
      </c>
      <c r="G68" s="338">
        <f t="shared" si="1"/>
        <v>0.75886724647952419</v>
      </c>
      <c r="H68" s="361">
        <v>103849.60000000001</v>
      </c>
    </row>
    <row r="69" spans="1:8">
      <c r="A69" s="345" t="s">
        <v>238</v>
      </c>
      <c r="B69" s="346">
        <v>19186.37</v>
      </c>
      <c r="C69" s="341">
        <f t="shared" si="2"/>
        <v>9.3284909354060405E-2</v>
      </c>
      <c r="D69" s="346">
        <v>28246.81</v>
      </c>
      <c r="E69" s="341">
        <f t="shared" si="0"/>
        <v>0.13733713622698651</v>
      </c>
      <c r="F69" s="346">
        <v>158241.79999999999</v>
      </c>
      <c r="G69" s="341">
        <f t="shared" si="1"/>
        <v>0.76937805165976447</v>
      </c>
      <c r="H69" s="381">
        <v>205674.96</v>
      </c>
    </row>
    <row r="70" spans="1:8">
      <c r="A70" s="351" t="s">
        <v>220</v>
      </c>
      <c r="B70" s="352">
        <v>7536.8717999999999</v>
      </c>
      <c r="C70" s="338">
        <f t="shared" si="2"/>
        <v>6.5191705972360736E-2</v>
      </c>
      <c r="D70" s="352">
        <v>11124.83</v>
      </c>
      <c r="E70" s="338">
        <f t="shared" si="0"/>
        <v>9.6226480375120341E-2</v>
      </c>
      <c r="F70" s="352">
        <v>96949.182000000001</v>
      </c>
      <c r="G70" s="338">
        <f t="shared" si="1"/>
        <v>0.83858167352732316</v>
      </c>
      <c r="H70" s="361">
        <v>115610.9</v>
      </c>
    </row>
    <row r="71" spans="1:8">
      <c r="A71" s="345" t="s">
        <v>221</v>
      </c>
      <c r="B71" s="346">
        <v>9430.8289999999997</v>
      </c>
      <c r="C71" s="341">
        <f t="shared" si="2"/>
        <v>9.6844919934364837E-2</v>
      </c>
      <c r="D71" s="346">
        <v>2270.7269999999999</v>
      </c>
      <c r="E71" s="341">
        <f t="shared" si="0"/>
        <v>2.3318032222596811E-2</v>
      </c>
      <c r="F71" s="346">
        <v>85679.172999999995</v>
      </c>
      <c r="G71" s="341">
        <f t="shared" si="1"/>
        <v>0.87983703757406628</v>
      </c>
      <c r="H71" s="381">
        <v>97380.73</v>
      </c>
    </row>
    <row r="72" spans="1:8">
      <c r="A72" s="351" t="s">
        <v>222</v>
      </c>
      <c r="B72" s="352">
        <v>29498.85</v>
      </c>
      <c r="C72" s="338">
        <f t="shared" si="2"/>
        <v>0.1645677417915152</v>
      </c>
      <c r="D72" s="352">
        <v>28062.82</v>
      </c>
      <c r="E72" s="338">
        <f t="shared" si="0"/>
        <v>0.15655643917311249</v>
      </c>
      <c r="F72" s="352">
        <v>121688.8</v>
      </c>
      <c r="G72" s="338">
        <f t="shared" si="1"/>
        <v>0.6788756516718224</v>
      </c>
      <c r="H72" s="361">
        <v>179250.5</v>
      </c>
    </row>
    <row r="73" spans="1:8">
      <c r="A73" s="345" t="s">
        <v>223</v>
      </c>
      <c r="B73" s="346">
        <v>42268.6</v>
      </c>
      <c r="C73" s="341">
        <f t="shared" si="2"/>
        <v>0.17308449071467386</v>
      </c>
      <c r="D73" s="346">
        <v>27201.38</v>
      </c>
      <c r="E73" s="341">
        <f t="shared" si="0"/>
        <v>0.11138615908821951</v>
      </c>
      <c r="F73" s="346">
        <v>174738</v>
      </c>
      <c r="G73" s="341">
        <f t="shared" si="1"/>
        <v>0.71552967778683652</v>
      </c>
      <c r="H73" s="381">
        <v>244207.9</v>
      </c>
    </row>
    <row r="74" spans="1:8">
      <c r="A74" s="348" t="s">
        <v>11</v>
      </c>
      <c r="B74" s="349">
        <v>2010422.7</v>
      </c>
      <c r="C74" s="342">
        <v>0.16600000000000001</v>
      </c>
      <c r="D74" s="349">
        <v>1406888.6</v>
      </c>
      <c r="E74" s="342">
        <f t="shared" si="0"/>
        <v>0.11641495627804742</v>
      </c>
      <c r="F74" s="349">
        <v>8667807.8000000007</v>
      </c>
      <c r="G74" s="342">
        <f t="shared" si="1"/>
        <v>0.71722982620195963</v>
      </c>
      <c r="H74" s="371">
        <v>12085119</v>
      </c>
    </row>
    <row r="75" spans="1:8">
      <c r="A75" s="354" t="s">
        <v>30</v>
      </c>
    </row>
    <row r="76" spans="1:8" ht="16">
      <c r="A76" s="28" t="s">
        <v>287</v>
      </c>
    </row>
  </sheetData>
  <mergeCells count="32">
    <mergeCell ref="A6:H6"/>
    <mergeCell ref="A11:A13"/>
    <mergeCell ref="B11:H11"/>
    <mergeCell ref="B12:C12"/>
    <mergeCell ref="D12:E12"/>
    <mergeCell ref="F12:G12"/>
    <mergeCell ref="H12:H13"/>
    <mergeCell ref="A26:A27"/>
    <mergeCell ref="B26:C26"/>
    <mergeCell ref="D26:E26"/>
    <mergeCell ref="F26:G26"/>
    <mergeCell ref="H26:H27"/>
    <mergeCell ref="A19:A20"/>
    <mergeCell ref="B19:C19"/>
    <mergeCell ref="D19:E19"/>
    <mergeCell ref="F19:G19"/>
    <mergeCell ref="H19:H20"/>
    <mergeCell ref="A43:A44"/>
    <mergeCell ref="B43:C43"/>
    <mergeCell ref="D43:E43"/>
    <mergeCell ref="F43:G43"/>
    <mergeCell ref="H43:H44"/>
    <mergeCell ref="A35:A36"/>
    <mergeCell ref="B35:C35"/>
    <mergeCell ref="D35:E35"/>
    <mergeCell ref="F35:G35"/>
    <mergeCell ref="H35:H36"/>
    <mergeCell ref="A49:A50"/>
    <mergeCell ref="B49:C49"/>
    <mergeCell ref="D49:E49"/>
    <mergeCell ref="F49:G49"/>
    <mergeCell ref="H49:H50"/>
  </mergeCells>
  <pageMargins left="0.75" right="0.75" top="1" bottom="1" header="0" footer="0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J77"/>
  <sheetViews>
    <sheetView showGridLines="0" topLeftCell="A71" workbookViewId="0">
      <selection activeCell="A77" sqref="A77"/>
    </sheetView>
  </sheetViews>
  <sheetFormatPr baseColWidth="10" defaultColWidth="9.1640625" defaultRowHeight="15"/>
  <cols>
    <col min="1" max="1" width="22.83203125" style="28" bestFit="1" customWidth="1"/>
    <col min="2" max="2" width="14.5" style="28" customWidth="1"/>
    <col min="3" max="3" width="6" style="28" bestFit="1" customWidth="1"/>
    <col min="4" max="5" width="13" style="28" customWidth="1"/>
    <col min="6" max="6" width="22.83203125" style="28" customWidth="1"/>
    <col min="7" max="7" width="6" style="28" bestFit="1" customWidth="1"/>
    <col min="8" max="8" width="13.1640625" style="28" bestFit="1" customWidth="1"/>
    <col min="9" max="9" width="7" style="28" bestFit="1" customWidth="1"/>
    <col min="10" max="10" width="13.1640625" style="28" bestFit="1" customWidth="1"/>
    <col min="11" max="12" width="15.1640625" style="28" customWidth="1"/>
    <col min="13" max="13" width="12.33203125" style="28" customWidth="1"/>
    <col min="14" max="16384" width="9.1640625" style="28"/>
  </cols>
  <sheetData>
    <row r="1" spans="1:10" s="382" customFormat="1">
      <c r="B1" s="383"/>
      <c r="C1" s="383"/>
      <c r="D1" s="383"/>
      <c r="E1" s="383"/>
    </row>
    <row r="2" spans="1:10" s="382" customFormat="1">
      <c r="B2" s="383"/>
      <c r="C2" s="383"/>
      <c r="D2" s="383"/>
      <c r="E2" s="383"/>
    </row>
    <row r="3" spans="1:10" s="382" customFormat="1">
      <c r="B3" s="383"/>
      <c r="C3" s="383"/>
      <c r="D3" s="383"/>
      <c r="E3" s="383"/>
    </row>
    <row r="4" spans="1:10" s="382" customFormat="1">
      <c r="B4" s="383"/>
      <c r="C4" s="383"/>
      <c r="D4" s="383"/>
      <c r="E4" s="383"/>
    </row>
    <row r="5" spans="1:10" s="382" customFormat="1">
      <c r="B5" s="383"/>
      <c r="C5" s="383"/>
      <c r="D5" s="383"/>
      <c r="E5" s="383"/>
    </row>
    <row r="6" spans="1:10" s="384" customFormat="1" ht="17">
      <c r="A6" s="530" t="s">
        <v>1</v>
      </c>
      <c r="B6" s="530"/>
      <c r="C6" s="530"/>
      <c r="D6" s="530"/>
      <c r="E6" s="530"/>
      <c r="F6" s="530"/>
      <c r="G6" s="530"/>
      <c r="H6" s="530"/>
    </row>
    <row r="7" spans="1:10" s="382" customFormat="1" ht="15" customHeight="1">
      <c r="A7" s="385" t="s">
        <v>205</v>
      </c>
      <c r="B7" s="385"/>
      <c r="C7" s="385"/>
      <c r="D7" s="385"/>
      <c r="E7" s="385"/>
      <c r="F7" s="385"/>
      <c r="G7" s="385"/>
      <c r="H7" s="385"/>
    </row>
    <row r="8" spans="1:10" s="382" customFormat="1" ht="15" customHeight="1">
      <c r="A8" s="385" t="s">
        <v>283</v>
      </c>
      <c r="B8" s="385"/>
      <c r="C8" s="385"/>
      <c r="D8" s="385"/>
      <c r="E8" s="385"/>
      <c r="F8" s="385"/>
      <c r="G8" s="385"/>
      <c r="H8" s="385"/>
    </row>
    <row r="9" spans="1:10" s="382" customFormat="1" ht="15" customHeight="1">
      <c r="A9" s="385" t="s">
        <v>3</v>
      </c>
      <c r="B9" s="385"/>
      <c r="C9" s="385"/>
      <c r="D9" s="385"/>
      <c r="E9" s="385"/>
      <c r="F9" s="385"/>
      <c r="G9" s="385"/>
      <c r="H9" s="385"/>
    </row>
    <row r="10" spans="1:10" s="382" customFormat="1" ht="15" customHeight="1">
      <c r="A10" s="386" t="s">
        <v>276</v>
      </c>
      <c r="B10" s="386"/>
      <c r="C10" s="386"/>
      <c r="D10" s="386"/>
      <c r="E10" s="386"/>
      <c r="F10" s="386"/>
      <c r="G10" s="386"/>
      <c r="H10" s="385"/>
    </row>
    <row r="11" spans="1:10" s="382" customFormat="1" ht="15" customHeight="1">
      <c r="A11" s="531" t="s">
        <v>13</v>
      </c>
      <c r="B11" s="534"/>
      <c r="C11" s="534"/>
      <c r="D11" s="534"/>
      <c r="E11" s="534"/>
      <c r="F11" s="534"/>
      <c r="G11" s="534"/>
      <c r="H11" s="534"/>
      <c r="I11" s="534"/>
      <c r="J11" s="534"/>
    </row>
    <row r="12" spans="1:10">
      <c r="A12" s="532"/>
      <c r="B12" s="469" t="s">
        <v>198</v>
      </c>
      <c r="C12" s="470"/>
      <c r="D12" s="469" t="s">
        <v>199</v>
      </c>
      <c r="E12" s="470"/>
      <c r="F12" s="469" t="s">
        <v>200</v>
      </c>
      <c r="G12" s="470"/>
      <c r="H12" s="469" t="s">
        <v>201</v>
      </c>
      <c r="I12" s="470"/>
      <c r="J12" s="535" t="s">
        <v>11</v>
      </c>
    </row>
    <row r="13" spans="1:10" s="29" customFormat="1">
      <c r="A13" s="533"/>
      <c r="B13" s="343" t="s">
        <v>29</v>
      </c>
      <c r="C13" s="344" t="s">
        <v>12</v>
      </c>
      <c r="D13" s="343" t="s">
        <v>29</v>
      </c>
      <c r="E13" s="344" t="s">
        <v>12</v>
      </c>
      <c r="F13" s="343" t="s">
        <v>29</v>
      </c>
      <c r="G13" s="344" t="s">
        <v>12</v>
      </c>
      <c r="H13" s="343" t="s">
        <v>29</v>
      </c>
      <c r="I13" s="344" t="s">
        <v>12</v>
      </c>
      <c r="J13" s="536"/>
    </row>
    <row r="14" spans="1:10" s="29" customFormat="1" ht="32">
      <c r="A14" s="358" t="s">
        <v>3</v>
      </c>
      <c r="B14" s="387">
        <v>113202.6</v>
      </c>
      <c r="C14" s="340">
        <f>B14/$J$14</f>
        <v>9.3823007458923545E-3</v>
      </c>
      <c r="D14" s="387">
        <v>90838.74</v>
      </c>
      <c r="E14" s="340">
        <f>D14/$J$14</f>
        <v>7.5287703467757953E-3</v>
      </c>
      <c r="F14" s="387">
        <v>184272.1</v>
      </c>
      <c r="G14" s="340">
        <f>F14/$J$14</f>
        <v>1.5272584386552521E-2</v>
      </c>
      <c r="H14" s="387">
        <v>11698192</v>
      </c>
      <c r="I14" s="340">
        <f>H14/$J$14</f>
        <v>0.96955330996984135</v>
      </c>
      <c r="J14" s="388">
        <v>12065548</v>
      </c>
    </row>
    <row r="15" spans="1:10" s="29" customFormat="1">
      <c r="A15" s="389" t="s">
        <v>195</v>
      </c>
      <c r="B15" s="390">
        <v>23923.550999999999</v>
      </c>
      <c r="C15" s="338">
        <f>B15/$J$15</f>
        <v>5.1975727375110888E-3</v>
      </c>
      <c r="D15" s="390">
        <v>13823.26</v>
      </c>
      <c r="E15" s="338">
        <f>D15/$J$15</f>
        <v>3.0032079819391167E-3</v>
      </c>
      <c r="F15" s="390">
        <v>69039.527000000002</v>
      </c>
      <c r="G15" s="338">
        <f>F15/$J$15</f>
        <v>1.4999360393691586E-2</v>
      </c>
      <c r="H15" s="390">
        <v>4499005.4000000004</v>
      </c>
      <c r="I15" s="338">
        <f>H15/$J$15</f>
        <v>0.97744301474957351</v>
      </c>
      <c r="J15" s="391">
        <v>4602831.4000000004</v>
      </c>
    </row>
    <row r="16" spans="1:10" s="29" customFormat="1">
      <c r="A16" s="392" t="s">
        <v>196</v>
      </c>
      <c r="B16" s="393">
        <v>89279.09</v>
      </c>
      <c r="C16" s="339">
        <f>B16/$J$16</f>
        <v>1.1963350395619354E-2</v>
      </c>
      <c r="D16" s="393">
        <v>77015.48</v>
      </c>
      <c r="E16" s="339">
        <f>D16/$J$16</f>
        <v>1.0320033202923712E-2</v>
      </c>
      <c r="F16" s="393">
        <v>115232.5</v>
      </c>
      <c r="G16" s="339">
        <f>F16/$J$16</f>
        <v>1.5441093479595359E-2</v>
      </c>
      <c r="H16" s="393">
        <v>7199186.5999999996</v>
      </c>
      <c r="I16" s="339">
        <f>H16/$J$16</f>
        <v>0.96468716089341355</v>
      </c>
      <c r="J16" s="394">
        <v>7462716.2999999998</v>
      </c>
    </row>
    <row r="17" spans="1:10" s="29" customFormat="1" ht="16">
      <c r="A17" s="354" t="s">
        <v>30</v>
      </c>
      <c r="B17" s="30"/>
      <c r="C17" s="30"/>
      <c r="D17" s="30"/>
      <c r="E17" s="30"/>
      <c r="F17" s="30"/>
      <c r="G17" s="30"/>
      <c r="H17" s="30"/>
      <c r="I17" s="277"/>
      <c r="J17" s="30"/>
    </row>
    <row r="18" spans="1:10" s="29" customFormat="1">
      <c r="A18" s="30"/>
      <c r="B18" s="30"/>
      <c r="C18" s="30"/>
      <c r="D18" s="30"/>
      <c r="E18" s="30"/>
      <c r="F18" s="30"/>
      <c r="G18" s="30"/>
      <c r="H18" s="30"/>
      <c r="I18" s="277"/>
      <c r="J18" s="30"/>
    </row>
    <row r="19" spans="1:10" s="29" customFormat="1">
      <c r="A19" s="529" t="s">
        <v>14</v>
      </c>
      <c r="B19" s="469" t="s">
        <v>198</v>
      </c>
      <c r="C19" s="470"/>
      <c r="D19" s="469" t="s">
        <v>199</v>
      </c>
      <c r="E19" s="470"/>
      <c r="F19" s="469" t="s">
        <v>200</v>
      </c>
      <c r="G19" s="470"/>
      <c r="H19" s="469" t="s">
        <v>201</v>
      </c>
      <c r="I19" s="470"/>
      <c r="J19" s="527" t="s">
        <v>11</v>
      </c>
    </row>
    <row r="20" spans="1:10" s="29" customFormat="1">
      <c r="A20" s="529"/>
      <c r="B20" s="343" t="s">
        <v>29</v>
      </c>
      <c r="C20" s="344" t="s">
        <v>12</v>
      </c>
      <c r="D20" s="343" t="s">
        <v>29</v>
      </c>
      <c r="E20" s="344" t="s">
        <v>12</v>
      </c>
      <c r="F20" s="343" t="s">
        <v>29</v>
      </c>
      <c r="G20" s="344" t="s">
        <v>12</v>
      </c>
      <c r="H20" s="343" t="s">
        <v>29</v>
      </c>
      <c r="I20" s="344" t="s">
        <v>12</v>
      </c>
      <c r="J20" s="528"/>
    </row>
    <row r="21" spans="1:10" s="29" customFormat="1" ht="16">
      <c r="A21" s="367" t="s">
        <v>15</v>
      </c>
      <c r="B21" s="395">
        <v>5871.1369999999997</v>
      </c>
      <c r="C21" s="340">
        <f>B21/$J$21</f>
        <v>1.0492593520585984E-2</v>
      </c>
      <c r="D21" s="395" t="s">
        <v>289</v>
      </c>
      <c r="E21" s="340" t="s">
        <v>289</v>
      </c>
      <c r="F21" s="395">
        <v>8227.8310000000001</v>
      </c>
      <c r="G21" s="340">
        <f>F21/$J$21</f>
        <v>1.4704355602513876E-2</v>
      </c>
      <c r="H21" s="395">
        <v>545451.6</v>
      </c>
      <c r="I21" s="340">
        <f>H21/$J$21</f>
        <v>0.97480299368814904</v>
      </c>
      <c r="J21" s="396">
        <v>559550.6</v>
      </c>
    </row>
    <row r="22" spans="1:10" s="29" customFormat="1">
      <c r="A22" s="389" t="s">
        <v>16</v>
      </c>
      <c r="B22" s="390">
        <v>84493.98</v>
      </c>
      <c r="C22" s="338">
        <f>B22/$J$22</f>
        <v>1.1890180937823572E-2</v>
      </c>
      <c r="D22" s="390">
        <v>61851.07</v>
      </c>
      <c r="E22" s="338">
        <f>D22/$J$22</f>
        <v>8.7038202425544567E-3</v>
      </c>
      <c r="F22" s="390">
        <v>89237.39</v>
      </c>
      <c r="G22" s="338">
        <f>F22/$J$22</f>
        <v>1.25576841512156E-2</v>
      </c>
      <c r="H22" s="390">
        <v>6885266.7000000002</v>
      </c>
      <c r="I22" s="338">
        <f>H22/$J$22</f>
        <v>0.96891005570067146</v>
      </c>
      <c r="J22" s="391">
        <v>7106198</v>
      </c>
    </row>
    <row r="23" spans="1:10" s="29" customFormat="1">
      <c r="A23" s="392" t="s">
        <v>17</v>
      </c>
      <c r="B23" s="393">
        <v>22837.53</v>
      </c>
      <c r="C23" s="339">
        <f>B23/$J$23</f>
        <v>5.190584842625765E-3</v>
      </c>
      <c r="D23" s="393">
        <v>28987.67</v>
      </c>
      <c r="E23" s="339">
        <f>D23/$J$23</f>
        <v>6.5884077886285254E-3</v>
      </c>
      <c r="F23" s="393">
        <v>86806.83</v>
      </c>
      <c r="G23" s="339">
        <f>F23/$J$23</f>
        <v>1.9729726289769146E-2</v>
      </c>
      <c r="H23" s="393">
        <v>4267473.7</v>
      </c>
      <c r="I23" s="339">
        <f>H23/$J$23</f>
        <v>0.96992469428717087</v>
      </c>
      <c r="J23" s="394">
        <v>4399799</v>
      </c>
    </row>
    <row r="24" spans="1:10" s="29" customFormat="1" ht="16">
      <c r="A24" s="354" t="s">
        <v>30</v>
      </c>
      <c r="B24" s="30"/>
      <c r="C24" s="30"/>
      <c r="D24" s="30"/>
      <c r="E24" s="30"/>
      <c r="F24" s="30"/>
      <c r="G24" s="30"/>
      <c r="H24" s="30"/>
      <c r="I24" s="277"/>
      <c r="J24" s="30"/>
    </row>
    <row r="25" spans="1:10" s="29" customFormat="1">
      <c r="A25" s="30"/>
      <c r="B25" s="30"/>
      <c r="C25" s="30"/>
      <c r="D25" s="30"/>
      <c r="E25" s="30"/>
      <c r="F25" s="30"/>
      <c r="G25" s="30"/>
      <c r="H25" s="30"/>
      <c r="I25" s="277"/>
      <c r="J25" s="30"/>
    </row>
    <row r="26" spans="1:10" s="29" customFormat="1">
      <c r="A26" s="529" t="s">
        <v>202</v>
      </c>
      <c r="B26" s="469" t="s">
        <v>198</v>
      </c>
      <c r="C26" s="470"/>
      <c r="D26" s="469" t="s">
        <v>199</v>
      </c>
      <c r="E26" s="470"/>
      <c r="F26" s="469" t="s">
        <v>200</v>
      </c>
      <c r="G26" s="470"/>
      <c r="H26" s="469" t="s">
        <v>201</v>
      </c>
      <c r="I26" s="470"/>
      <c r="J26" s="527" t="s">
        <v>11</v>
      </c>
    </row>
    <row r="27" spans="1:10" s="29" customFormat="1">
      <c r="A27" s="529"/>
      <c r="B27" s="343" t="s">
        <v>29</v>
      </c>
      <c r="C27" s="344" t="s">
        <v>12</v>
      </c>
      <c r="D27" s="343" t="s">
        <v>29</v>
      </c>
      <c r="E27" s="344" t="s">
        <v>12</v>
      </c>
      <c r="F27" s="343" t="s">
        <v>29</v>
      </c>
      <c r="G27" s="344" t="s">
        <v>12</v>
      </c>
      <c r="H27" s="343" t="s">
        <v>29</v>
      </c>
      <c r="I27" s="344" t="s">
        <v>12</v>
      </c>
      <c r="J27" s="528"/>
    </row>
    <row r="28" spans="1:10" s="29" customFormat="1" ht="16">
      <c r="A28" s="367" t="s">
        <v>19</v>
      </c>
      <c r="B28" s="395">
        <v>14257.87</v>
      </c>
      <c r="C28" s="340">
        <f>B28/$J$28</f>
        <v>1.0651999774675801E-2</v>
      </c>
      <c r="D28" s="395">
        <v>3617.721</v>
      </c>
      <c r="E28" s="340">
        <f>D28/$J$28</f>
        <v>2.7027854284574003E-3</v>
      </c>
      <c r="F28" s="395">
        <v>24556.36</v>
      </c>
      <c r="G28" s="340">
        <f>F28/$J$28</f>
        <v>1.834596199760959E-2</v>
      </c>
      <c r="H28" s="395">
        <v>1296689.1000000001</v>
      </c>
      <c r="I28" s="340">
        <f>H28/$J$28</f>
        <v>0.96875143349073656</v>
      </c>
      <c r="J28" s="397">
        <v>1338515.8</v>
      </c>
    </row>
    <row r="29" spans="1:10" s="29" customFormat="1">
      <c r="A29" s="389" t="s">
        <v>20</v>
      </c>
      <c r="B29" s="390">
        <v>34272.311000000002</v>
      </c>
      <c r="C29" s="338">
        <f>B29/$J$29</f>
        <v>1.0226309347048972E-2</v>
      </c>
      <c r="D29" s="390">
        <v>37499.61</v>
      </c>
      <c r="E29" s="338">
        <f>D29/$J$29</f>
        <v>1.1189283741434627E-2</v>
      </c>
      <c r="F29" s="390">
        <v>68853.88</v>
      </c>
      <c r="G29" s="338">
        <f>F29/$J$29</f>
        <v>2.0544896334086963E-2</v>
      </c>
      <c r="H29" s="390">
        <v>3216640.1</v>
      </c>
      <c r="I29" s="338">
        <f>H29/$J$29</f>
        <v>0.95979394913644833</v>
      </c>
      <c r="J29" s="398">
        <v>3351386.1</v>
      </c>
    </row>
    <row r="30" spans="1:10" s="29" customFormat="1">
      <c r="A30" s="399" t="s">
        <v>21</v>
      </c>
      <c r="B30" s="400">
        <v>37624.58</v>
      </c>
      <c r="C30" s="341">
        <f>B30/$J$30</f>
        <v>9.4767641882974596E-3</v>
      </c>
      <c r="D30" s="400">
        <v>34833.019999999997</v>
      </c>
      <c r="E30" s="341">
        <f>D30/$J$30</f>
        <v>8.773634589575462E-3</v>
      </c>
      <c r="F30" s="400">
        <v>52402.92</v>
      </c>
      <c r="G30" s="341">
        <f>F30/$J$30</f>
        <v>1.3199087288634628E-2</v>
      </c>
      <c r="H30" s="400">
        <v>3853286.3</v>
      </c>
      <c r="I30" s="341">
        <f>H30/$J$30</f>
        <v>0.97055397336255234</v>
      </c>
      <c r="J30" s="397">
        <v>3970192.7</v>
      </c>
    </row>
    <row r="31" spans="1:10" s="29" customFormat="1">
      <c r="A31" s="389" t="s">
        <v>203</v>
      </c>
      <c r="B31" s="390">
        <v>15303.75</v>
      </c>
      <c r="C31" s="338">
        <f>B31/$J$31</f>
        <v>1.1168855432699869E-2</v>
      </c>
      <c r="D31" s="390">
        <v>5943.4399000000003</v>
      </c>
      <c r="E31" s="338">
        <f>D31/$J$31</f>
        <v>4.3375918331154239E-3</v>
      </c>
      <c r="F31" s="390">
        <v>22281.15</v>
      </c>
      <c r="G31" s="338">
        <f>F31/$J$31</f>
        <v>1.6261043419050932E-2</v>
      </c>
      <c r="H31" s="390">
        <v>1331533.5</v>
      </c>
      <c r="I31" s="338">
        <f>H31/$J$31</f>
        <v>0.97176869494711238</v>
      </c>
      <c r="J31" s="398">
        <v>1370216.5</v>
      </c>
    </row>
    <row r="32" spans="1:10" s="29" customFormat="1">
      <c r="A32" s="392" t="s">
        <v>23</v>
      </c>
      <c r="B32" s="393">
        <v>11744.13</v>
      </c>
      <c r="C32" s="339">
        <f>B32/$J$32</f>
        <v>5.7773263799572282E-3</v>
      </c>
      <c r="D32" s="393">
        <v>8944.9470000000001</v>
      </c>
      <c r="E32" s="339">
        <f>D32/$J$32</f>
        <v>4.4003155849278979E-3</v>
      </c>
      <c r="F32" s="393">
        <v>16177.746999999999</v>
      </c>
      <c r="G32" s="339">
        <f>F32/$J$32</f>
        <v>7.9583693735827098E-3</v>
      </c>
      <c r="H32" s="393">
        <v>1997603</v>
      </c>
      <c r="I32" s="339">
        <f>H32/$J$32</f>
        <v>0.98268705375210419</v>
      </c>
      <c r="J32" s="394">
        <v>2032796.7</v>
      </c>
    </row>
    <row r="33" spans="1:10" s="29" customFormat="1" ht="16">
      <c r="A33" s="354" t="s">
        <v>30</v>
      </c>
      <c r="B33" s="30"/>
      <c r="C33" s="30"/>
      <c r="D33" s="30"/>
      <c r="E33" s="30"/>
      <c r="F33" s="30"/>
      <c r="G33" s="30"/>
      <c r="H33" s="30"/>
      <c r="I33" s="277"/>
      <c r="J33" s="30"/>
    </row>
    <row r="34" spans="1:10" s="29" customFormat="1">
      <c r="A34" s="30"/>
      <c r="B34" s="30"/>
      <c r="C34" s="30"/>
      <c r="D34" s="30"/>
      <c r="E34" s="30"/>
      <c r="F34" s="30"/>
      <c r="G34" s="30"/>
      <c r="H34" s="30"/>
      <c r="I34" s="277"/>
      <c r="J34" s="30"/>
    </row>
    <row r="35" spans="1:10" s="29" customFormat="1">
      <c r="A35" s="529" t="s">
        <v>24</v>
      </c>
      <c r="B35" s="469" t="s">
        <v>198</v>
      </c>
      <c r="C35" s="470"/>
      <c r="D35" s="469" t="s">
        <v>199</v>
      </c>
      <c r="E35" s="470"/>
      <c r="F35" s="469" t="s">
        <v>200</v>
      </c>
      <c r="G35" s="470"/>
      <c r="H35" s="469" t="s">
        <v>201</v>
      </c>
      <c r="I35" s="470"/>
      <c r="J35" s="527" t="s">
        <v>11</v>
      </c>
    </row>
    <row r="36" spans="1:10" s="29" customFormat="1">
      <c r="A36" s="529"/>
      <c r="B36" s="343" t="s">
        <v>29</v>
      </c>
      <c r="C36" s="344" t="s">
        <v>12</v>
      </c>
      <c r="D36" s="343" t="s">
        <v>29</v>
      </c>
      <c r="E36" s="344" t="s">
        <v>12</v>
      </c>
      <c r="F36" s="343" t="s">
        <v>29</v>
      </c>
      <c r="G36" s="344" t="s">
        <v>12</v>
      </c>
      <c r="H36" s="343" t="s">
        <v>29</v>
      </c>
      <c r="I36" s="344" t="s">
        <v>12</v>
      </c>
      <c r="J36" s="528"/>
    </row>
    <row r="37" spans="1:10" s="29" customFormat="1" ht="16">
      <c r="A37" s="367" t="s">
        <v>25</v>
      </c>
      <c r="B37" s="395">
        <v>410.99344000000002</v>
      </c>
      <c r="C37" s="340">
        <f>B37/$J$37</f>
        <v>3.2289677124001329E-4</v>
      </c>
      <c r="D37" s="395">
        <v>2780.7809999999999</v>
      </c>
      <c r="E37" s="340">
        <f>D37/$J$37</f>
        <v>2.1847190710040905E-3</v>
      </c>
      <c r="F37" s="395">
        <v>272.74045000000001</v>
      </c>
      <c r="G37" s="340">
        <f>F37/$J$37</f>
        <v>2.1427838529867603E-4</v>
      </c>
      <c r="H37" s="395">
        <v>1269367.8</v>
      </c>
      <c r="I37" s="340">
        <f>H37/$J$37</f>
        <v>0.99727811747077755</v>
      </c>
      <c r="J37" s="397">
        <v>1272832.3</v>
      </c>
    </row>
    <row r="38" spans="1:10" s="29" customFormat="1">
      <c r="A38" s="389" t="s">
        <v>26</v>
      </c>
      <c r="B38" s="390">
        <v>24870.31</v>
      </c>
      <c r="C38" s="338">
        <f>B38/$J$38</f>
        <v>9.7390091639135475E-3</v>
      </c>
      <c r="D38" s="390">
        <v>8607.8919999999998</v>
      </c>
      <c r="E38" s="338">
        <f>D38/$J$38</f>
        <v>3.3707798201943646E-3</v>
      </c>
      <c r="F38" s="390">
        <v>68279.490000000005</v>
      </c>
      <c r="G38" s="338">
        <f>F38/$J$38</f>
        <v>2.6737687580787834E-2</v>
      </c>
      <c r="H38" s="390">
        <v>2451922</v>
      </c>
      <c r="I38" s="338">
        <f>H38/$J$38</f>
        <v>0.96015252030236986</v>
      </c>
      <c r="J38" s="398">
        <v>2553679.7000000002</v>
      </c>
    </row>
    <row r="39" spans="1:10" s="29" customFormat="1">
      <c r="A39" s="399" t="s">
        <v>27</v>
      </c>
      <c r="B39" s="400">
        <v>25639.54</v>
      </c>
      <c r="C39" s="341">
        <f>B39/$J$39</f>
        <v>9.1876676783913189E-3</v>
      </c>
      <c r="D39" s="400">
        <v>7258.3746000000001</v>
      </c>
      <c r="E39" s="341">
        <f>D39/$J$39</f>
        <v>2.6009645145769586E-3</v>
      </c>
      <c r="F39" s="400">
        <v>22050.077000000001</v>
      </c>
      <c r="G39" s="341">
        <f>F39/$J$39</f>
        <v>7.9014202188861359E-3</v>
      </c>
      <c r="H39" s="400">
        <v>2739865.6000000001</v>
      </c>
      <c r="I39" s="341">
        <f>H39/$J$39</f>
        <v>0.98180289569376977</v>
      </c>
      <c r="J39" s="397">
        <v>2790647.3</v>
      </c>
    </row>
    <row r="40" spans="1:10" s="29" customFormat="1">
      <c r="A40" s="401" t="s">
        <v>28</v>
      </c>
      <c r="B40" s="402">
        <v>62281.8</v>
      </c>
      <c r="C40" s="342">
        <f>B40/$J$40</f>
        <v>1.1431233709976216E-2</v>
      </c>
      <c r="D40" s="402">
        <v>72191.7</v>
      </c>
      <c r="E40" s="342">
        <f>D40/$J$40</f>
        <v>1.3250101869574898E-2</v>
      </c>
      <c r="F40" s="402">
        <v>93669.74</v>
      </c>
      <c r="G40" s="342">
        <f>F40/$J$40</f>
        <v>1.7192192414039215E-2</v>
      </c>
      <c r="H40" s="402">
        <v>5237036.5999999996</v>
      </c>
      <c r="I40" s="342">
        <f>H40/$J$40</f>
        <v>0.96120839992259721</v>
      </c>
      <c r="J40" s="403">
        <v>5448388.2999999998</v>
      </c>
    </row>
    <row r="41" spans="1:10" s="29" customFormat="1">
      <c r="A41" s="354" t="s">
        <v>30</v>
      </c>
    </row>
    <row r="42" spans="1:10" s="29" customFormat="1" ht="13"/>
    <row r="43" spans="1:10" s="29" customFormat="1">
      <c r="A43" s="472" t="s">
        <v>241</v>
      </c>
      <c r="B43" s="519" t="s">
        <v>198</v>
      </c>
      <c r="C43" s="524"/>
      <c r="D43" s="525" t="s">
        <v>199</v>
      </c>
      <c r="E43" s="524"/>
      <c r="F43" s="525" t="s">
        <v>200</v>
      </c>
      <c r="G43" s="524"/>
      <c r="H43" s="525" t="s">
        <v>201</v>
      </c>
      <c r="I43" s="520"/>
      <c r="J43" s="521" t="s">
        <v>11</v>
      </c>
    </row>
    <row r="44" spans="1:10" s="29" customFormat="1">
      <c r="A44" s="523"/>
      <c r="B44" s="372" t="s">
        <v>29</v>
      </c>
      <c r="C44" s="373" t="s">
        <v>12</v>
      </c>
      <c r="D44" s="372" t="s">
        <v>29</v>
      </c>
      <c r="E44" s="373" t="s">
        <v>12</v>
      </c>
      <c r="F44" s="372" t="s">
        <v>29</v>
      </c>
      <c r="G44" s="373" t="s">
        <v>12</v>
      </c>
      <c r="H44" s="372" t="s">
        <v>29</v>
      </c>
      <c r="I44" s="373" t="s">
        <v>12</v>
      </c>
      <c r="J44" s="526"/>
    </row>
    <row r="45" spans="1:10" s="29" customFormat="1">
      <c r="A45" s="374" t="s">
        <v>242</v>
      </c>
      <c r="B45" s="375">
        <v>81489.27</v>
      </c>
      <c r="C45" s="376">
        <f>B45/$J$45</f>
        <v>8.5783964398525279E-3</v>
      </c>
      <c r="D45" s="377">
        <v>58273.67</v>
      </c>
      <c r="E45" s="376">
        <f>D45/$J$45</f>
        <v>6.1344842488482345E-3</v>
      </c>
      <c r="F45" s="377">
        <v>128669.7</v>
      </c>
      <c r="G45" s="376">
        <f>F45/$J$45</f>
        <v>1.3545092456919698E-2</v>
      </c>
      <c r="H45" s="377">
        <v>9241738</v>
      </c>
      <c r="I45" s="376">
        <f>H45/$J$45</f>
        <v>0.97288013940055929</v>
      </c>
      <c r="J45" s="378">
        <v>9499359.3000000007</v>
      </c>
    </row>
    <row r="46" spans="1:10" ht="16">
      <c r="A46" s="348" t="s">
        <v>243</v>
      </c>
      <c r="B46" s="349">
        <v>31713.37</v>
      </c>
      <c r="C46" s="379">
        <f>B46/$J$46</f>
        <v>1.2358161232433286E-2</v>
      </c>
      <c r="D46" s="349">
        <v>32565.07</v>
      </c>
      <c r="E46" s="379">
        <f>D46/$J$46</f>
        <v>1.2690054245432642E-2</v>
      </c>
      <c r="F46" s="349">
        <v>55602.351999999999</v>
      </c>
      <c r="G46" s="379">
        <f>F46/$J$46</f>
        <v>2.1667291458413576E-2</v>
      </c>
      <c r="H46" s="349">
        <v>2456454</v>
      </c>
      <c r="I46" s="379">
        <f>H46/$J$46</f>
        <v>0.95723836956008379</v>
      </c>
      <c r="J46" s="380">
        <v>2566188.4</v>
      </c>
    </row>
    <row r="47" spans="1:10" ht="16">
      <c r="A47" s="354" t="s">
        <v>30</v>
      </c>
    </row>
    <row r="48" spans="1:10" ht="16">
      <c r="A48" s="354"/>
    </row>
    <row r="50" spans="1:10">
      <c r="A50" s="467" t="s">
        <v>239</v>
      </c>
      <c r="B50" s="469" t="s">
        <v>198</v>
      </c>
      <c r="C50" s="470"/>
      <c r="D50" s="469" t="s">
        <v>199</v>
      </c>
      <c r="E50" s="470"/>
      <c r="F50" s="469" t="s">
        <v>200</v>
      </c>
      <c r="G50" s="470"/>
      <c r="H50" s="469" t="s">
        <v>201</v>
      </c>
      <c r="I50" s="470"/>
      <c r="J50" s="521" t="s">
        <v>11</v>
      </c>
    </row>
    <row r="51" spans="1:10">
      <c r="A51" s="468"/>
      <c r="B51" s="343" t="s">
        <v>29</v>
      </c>
      <c r="C51" s="344" t="s">
        <v>12</v>
      </c>
      <c r="D51" s="343" t="s">
        <v>29</v>
      </c>
      <c r="E51" s="344" t="s">
        <v>12</v>
      </c>
      <c r="F51" s="343" t="s">
        <v>29</v>
      </c>
      <c r="G51" s="344" t="s">
        <v>12</v>
      </c>
      <c r="H51" s="343" t="s">
        <v>29</v>
      </c>
      <c r="I51" s="344" t="s">
        <v>12</v>
      </c>
      <c r="J51" s="522"/>
    </row>
    <row r="52" spans="1:10" ht="16">
      <c r="A52" s="345" t="s">
        <v>211</v>
      </c>
      <c r="B52" s="346">
        <v>2200.33</v>
      </c>
      <c r="C52" s="341">
        <f t="shared" ref="C52:C75" si="0">B52/J52</f>
        <v>1.4519279371066361E-2</v>
      </c>
      <c r="D52" s="346">
        <v>513.08531000000005</v>
      </c>
      <c r="E52" s="341">
        <f t="shared" ref="E52:E75" si="1">D52/J52</f>
        <v>3.3856871274218821E-3</v>
      </c>
      <c r="F52" s="346">
        <v>611.92170999999996</v>
      </c>
      <c r="G52" s="341">
        <f t="shared" ref="G52:G75" si="2">F52/J52</f>
        <v>4.0378771642029382E-3</v>
      </c>
      <c r="H52" s="346">
        <v>148273.20000000001</v>
      </c>
      <c r="I52" s="341">
        <f>H52/J52</f>
        <v>0.97840779066867101</v>
      </c>
      <c r="J52" s="381">
        <v>151545.4</v>
      </c>
    </row>
    <row r="53" spans="1:10" ht="16">
      <c r="A53" s="351" t="s">
        <v>230</v>
      </c>
      <c r="B53" s="352">
        <v>13294.82</v>
      </c>
      <c r="C53" s="338">
        <f t="shared" si="0"/>
        <v>1.7915601081607578E-2</v>
      </c>
      <c r="D53" s="352">
        <v>10727.2</v>
      </c>
      <c r="E53" s="338">
        <f t="shared" si="1"/>
        <v>1.4455572615697002E-2</v>
      </c>
      <c r="F53" s="352">
        <v>2418.1170000000002</v>
      </c>
      <c r="G53" s="338">
        <f t="shared" si="2"/>
        <v>3.2585638271637883E-3</v>
      </c>
      <c r="H53" s="352">
        <v>719371.6</v>
      </c>
      <c r="I53" s="338">
        <f t="shared" ref="I53:I75" si="3">H53/J53</f>
        <v>0.96939820283672695</v>
      </c>
      <c r="J53" s="361">
        <v>742080.6</v>
      </c>
    </row>
    <row r="54" spans="1:10" ht="16">
      <c r="A54" s="345" t="s">
        <v>212</v>
      </c>
      <c r="B54" s="346">
        <v>69247.421000000002</v>
      </c>
      <c r="C54" s="341">
        <f t="shared" si="0"/>
        <v>1.6439605926664234E-2</v>
      </c>
      <c r="D54" s="346">
        <v>48050.84</v>
      </c>
      <c r="E54" s="341">
        <f t="shared" si="1"/>
        <v>1.1407455507190582E-2</v>
      </c>
      <c r="F54" s="346">
        <v>75444.77</v>
      </c>
      <c r="G54" s="341">
        <f t="shared" si="2"/>
        <v>1.7910880580344214E-2</v>
      </c>
      <c r="H54" s="346">
        <v>4021039.3</v>
      </c>
      <c r="I54" s="341">
        <f t="shared" si="3"/>
        <v>0.95461030249241774</v>
      </c>
      <c r="J54" s="381">
        <v>4212231.2</v>
      </c>
    </row>
    <row r="55" spans="1:10" ht="16">
      <c r="A55" s="351" t="s">
        <v>231</v>
      </c>
      <c r="B55" s="352">
        <v>1854.942</v>
      </c>
      <c r="C55" s="338">
        <f t="shared" si="0"/>
        <v>3.5598778664629829E-3</v>
      </c>
      <c r="D55" s="352">
        <v>0</v>
      </c>
      <c r="E55" s="338">
        <f t="shared" si="1"/>
        <v>0</v>
      </c>
      <c r="F55" s="352">
        <v>986.11216999999999</v>
      </c>
      <c r="G55" s="338">
        <f t="shared" si="2"/>
        <v>1.8924790574760732E-3</v>
      </c>
      <c r="H55" s="352">
        <v>518227.9</v>
      </c>
      <c r="I55" s="338">
        <f t="shared" si="3"/>
        <v>0.99454755512225834</v>
      </c>
      <c r="J55" s="361">
        <v>521069</v>
      </c>
    </row>
    <row r="56" spans="1:10" ht="16">
      <c r="A56" s="345" t="s">
        <v>232</v>
      </c>
      <c r="B56" s="346">
        <v>21664.762999999999</v>
      </c>
      <c r="C56" s="341">
        <f t="shared" si="0"/>
        <v>1.715878804487074E-2</v>
      </c>
      <c r="D56" s="346">
        <v>10476.338</v>
      </c>
      <c r="E56" s="341">
        <f t="shared" si="1"/>
        <v>8.2974027100331093E-3</v>
      </c>
      <c r="F56" s="346">
        <v>8384.9689999999991</v>
      </c>
      <c r="G56" s="341">
        <f t="shared" si="2"/>
        <v>6.6410099124468505E-3</v>
      </c>
      <c r="H56" s="346">
        <v>1222078.5</v>
      </c>
      <c r="I56" s="341">
        <f t="shared" si="3"/>
        <v>0.96790285477360483</v>
      </c>
      <c r="J56" s="381">
        <v>1262604.5</v>
      </c>
    </row>
    <row r="57" spans="1:10" ht="16">
      <c r="A57" s="351" t="s">
        <v>213</v>
      </c>
      <c r="B57" s="352">
        <v>6830.2669999999998</v>
      </c>
      <c r="C57" s="338">
        <f t="shared" si="0"/>
        <v>1.6263698296616832E-2</v>
      </c>
      <c r="D57" s="352">
        <v>2791.83</v>
      </c>
      <c r="E57" s="338">
        <f t="shared" si="1"/>
        <v>6.647687537755664E-3</v>
      </c>
      <c r="F57" s="352">
        <v>49859.39</v>
      </c>
      <c r="G57" s="338">
        <f t="shared" si="2"/>
        <v>0.11872128515815769</v>
      </c>
      <c r="H57" s="352">
        <v>361633.7</v>
      </c>
      <c r="I57" s="338">
        <f t="shared" si="3"/>
        <v>0.86109392073388091</v>
      </c>
      <c r="J57" s="361">
        <v>419970.1</v>
      </c>
    </row>
    <row r="58" spans="1:10" ht="16">
      <c r="A58" s="345" t="s">
        <v>233</v>
      </c>
      <c r="B58" s="346">
        <v>370.56072999999998</v>
      </c>
      <c r="C58" s="341">
        <f t="shared" si="0"/>
        <v>9.7182976437842851E-4</v>
      </c>
      <c r="D58" s="346">
        <v>269.00790000000001</v>
      </c>
      <c r="E58" s="341">
        <f t="shared" si="1"/>
        <v>7.0549808144250979E-4</v>
      </c>
      <c r="F58" s="346">
        <v>0</v>
      </c>
      <c r="G58" s="341">
        <f t="shared" si="2"/>
        <v>0</v>
      </c>
      <c r="H58" s="346">
        <v>380662.5</v>
      </c>
      <c r="I58" s="341">
        <f t="shared" si="3"/>
        <v>0.99832258988345468</v>
      </c>
      <c r="J58" s="381">
        <v>381302.1</v>
      </c>
    </row>
    <row r="59" spans="1:10" ht="16">
      <c r="A59" s="351" t="s">
        <v>214</v>
      </c>
      <c r="B59" s="352">
        <v>0</v>
      </c>
      <c r="C59" s="338">
        <f t="shared" si="0"/>
        <v>0</v>
      </c>
      <c r="D59" s="352">
        <v>345.11373900000001</v>
      </c>
      <c r="E59" s="338">
        <f t="shared" si="1"/>
        <v>4.1766584673810642E-3</v>
      </c>
      <c r="F59" s="352">
        <v>82.318900999999997</v>
      </c>
      <c r="G59" s="338">
        <f t="shared" si="2"/>
        <v>9.9624528389799494E-4</v>
      </c>
      <c r="H59" s="352">
        <v>82284.035000000003</v>
      </c>
      <c r="I59" s="338">
        <f t="shared" si="3"/>
        <v>0.99582332627166092</v>
      </c>
      <c r="J59" s="361">
        <v>82629.149999999994</v>
      </c>
    </row>
    <row r="60" spans="1:10" ht="16">
      <c r="A60" s="345" t="s">
        <v>215</v>
      </c>
      <c r="B60" s="346">
        <v>4045.0439999999999</v>
      </c>
      <c r="C60" s="341">
        <f t="shared" si="0"/>
        <v>1.4875444787509618E-2</v>
      </c>
      <c r="D60" s="346">
        <v>2979.346</v>
      </c>
      <c r="E60" s="341">
        <f t="shared" si="1"/>
        <v>1.0956394275535106E-2</v>
      </c>
      <c r="F60" s="346">
        <v>3512.3670000000002</v>
      </c>
      <c r="G60" s="341">
        <f t="shared" si="2"/>
        <v>1.2916552052825828E-2</v>
      </c>
      <c r="H60" s="346">
        <v>263711.5</v>
      </c>
      <c r="I60" s="341">
        <f t="shared" si="3"/>
        <v>0.96978570766630534</v>
      </c>
      <c r="J60" s="381">
        <v>271927.59999999998</v>
      </c>
    </row>
    <row r="61" spans="1:10" ht="16">
      <c r="A61" s="351" t="s">
        <v>234</v>
      </c>
      <c r="B61" s="352">
        <v>2341.3240000000001</v>
      </c>
      <c r="C61" s="338">
        <f t="shared" si="0"/>
        <v>1.0954951481567957E-2</v>
      </c>
      <c r="D61" s="352">
        <v>2323.6080000000002</v>
      </c>
      <c r="E61" s="338">
        <f t="shared" si="1"/>
        <v>1.0872059100826351E-2</v>
      </c>
      <c r="F61" s="352">
        <v>2447.8510000000001</v>
      </c>
      <c r="G61" s="338">
        <f t="shared" si="2"/>
        <v>1.1453386604804633E-2</v>
      </c>
      <c r="H61" s="352">
        <v>207554.2</v>
      </c>
      <c r="I61" s="338">
        <f t="shared" si="3"/>
        <v>0.97113692543007801</v>
      </c>
      <c r="J61" s="361">
        <v>213722.9</v>
      </c>
    </row>
    <row r="62" spans="1:10" ht="16">
      <c r="A62" s="345" t="s">
        <v>235</v>
      </c>
      <c r="B62" s="346">
        <v>16347.18</v>
      </c>
      <c r="C62" s="341">
        <f t="shared" si="0"/>
        <v>8.6208127659399437E-3</v>
      </c>
      <c r="D62" s="346">
        <v>10495.27</v>
      </c>
      <c r="E62" s="341">
        <f t="shared" si="1"/>
        <v>5.5347624237321973E-3</v>
      </c>
      <c r="F62" s="346">
        <v>8690.4240000000009</v>
      </c>
      <c r="G62" s="341">
        <f t="shared" si="2"/>
        <v>4.5829628205372955E-3</v>
      </c>
      <c r="H62" s="346">
        <v>1861817.9</v>
      </c>
      <c r="I62" s="341">
        <f t="shared" si="3"/>
        <v>0.98184417863971007</v>
      </c>
      <c r="J62" s="381">
        <v>1896245.8</v>
      </c>
    </row>
    <row r="63" spans="1:10" ht="16">
      <c r="A63" s="351" t="s">
        <v>216</v>
      </c>
      <c r="B63" s="352">
        <v>1822.425</v>
      </c>
      <c r="C63" s="338">
        <f t="shared" si="0"/>
        <v>1.185782131138261E-2</v>
      </c>
      <c r="D63" s="352">
        <v>1282.644</v>
      </c>
      <c r="E63" s="338">
        <f t="shared" si="1"/>
        <v>8.3456731322918837E-3</v>
      </c>
      <c r="F63" s="352">
        <v>1299.383</v>
      </c>
      <c r="G63" s="338">
        <f t="shared" si="2"/>
        <v>8.4545873926489545E-3</v>
      </c>
      <c r="H63" s="352">
        <v>150118.87</v>
      </c>
      <c r="I63" s="338">
        <f t="shared" si="3"/>
        <v>0.9767659771604732</v>
      </c>
      <c r="J63" s="361">
        <v>153689.70000000001</v>
      </c>
    </row>
    <row r="64" spans="1:10" ht="16">
      <c r="A64" s="345" t="s">
        <v>217</v>
      </c>
      <c r="B64" s="346">
        <v>1111.0696</v>
      </c>
      <c r="C64" s="341">
        <f t="shared" si="0"/>
        <v>6.9253437366963511E-3</v>
      </c>
      <c r="D64" s="346">
        <v>1008.912</v>
      </c>
      <c r="E64" s="341">
        <f t="shared" si="1"/>
        <v>6.2885911018335751E-3</v>
      </c>
      <c r="F64" s="346">
        <v>681.68065000000001</v>
      </c>
      <c r="G64" s="341">
        <f t="shared" si="2"/>
        <v>4.2489442784723816E-3</v>
      </c>
      <c r="H64" s="346">
        <v>158588.20000000001</v>
      </c>
      <c r="I64" s="341">
        <f t="shared" si="3"/>
        <v>0.98848694769791945</v>
      </c>
      <c r="J64" s="381">
        <v>160435.29999999999</v>
      </c>
    </row>
    <row r="65" spans="1:10" ht="16">
      <c r="A65" s="351" t="s">
        <v>218</v>
      </c>
      <c r="B65" s="352">
        <v>2941.26</v>
      </c>
      <c r="C65" s="338">
        <f t="shared" si="0"/>
        <v>1.59280274927786E-2</v>
      </c>
      <c r="D65" s="352">
        <v>1815.798</v>
      </c>
      <c r="E65" s="338">
        <f t="shared" si="1"/>
        <v>9.8332280945351274E-3</v>
      </c>
      <c r="F65" s="352">
        <v>2038.242</v>
      </c>
      <c r="G65" s="338">
        <f t="shared" si="2"/>
        <v>1.1037845893574873E-2</v>
      </c>
      <c r="H65" s="352">
        <v>179258.6</v>
      </c>
      <c r="I65" s="338">
        <f t="shared" si="3"/>
        <v>0.97075263972481229</v>
      </c>
      <c r="J65" s="361">
        <v>184659.4</v>
      </c>
    </row>
    <row r="66" spans="1:10" ht="16">
      <c r="A66" s="345" t="s">
        <v>236</v>
      </c>
      <c r="B66" s="346">
        <v>4052.8220000000001</v>
      </c>
      <c r="C66" s="341">
        <f t="shared" si="0"/>
        <v>1.2754224766815279E-2</v>
      </c>
      <c r="D66" s="346">
        <v>2710.3820999999998</v>
      </c>
      <c r="E66" s="341">
        <f t="shared" si="1"/>
        <v>8.5295684111843066E-3</v>
      </c>
      <c r="F66" s="346">
        <v>2331.71</v>
      </c>
      <c r="G66" s="341">
        <f t="shared" si="2"/>
        <v>7.3378878793667361E-3</v>
      </c>
      <c r="H66" s="346">
        <v>308668.18</v>
      </c>
      <c r="I66" s="341">
        <f t="shared" si="3"/>
        <v>0.97137830037534256</v>
      </c>
      <c r="J66" s="381">
        <v>317763.09999999998</v>
      </c>
    </row>
    <row r="67" spans="1:10" ht="16">
      <c r="A67" s="351" t="s">
        <v>237</v>
      </c>
      <c r="B67" s="352">
        <v>2549.7289999999998</v>
      </c>
      <c r="C67" s="338">
        <f t="shared" si="0"/>
        <v>2.0415959738971427E-2</v>
      </c>
      <c r="D67" s="352">
        <v>853.35311999999999</v>
      </c>
      <c r="E67" s="338">
        <f t="shared" si="1"/>
        <v>6.832892021483716E-3</v>
      </c>
      <c r="F67" s="352">
        <v>1055.453</v>
      </c>
      <c r="G67" s="338">
        <f t="shared" si="2"/>
        <v>8.4511279255076177E-3</v>
      </c>
      <c r="H67" s="352">
        <v>120536.3</v>
      </c>
      <c r="I67" s="338">
        <f t="shared" si="3"/>
        <v>0.96514737365601666</v>
      </c>
      <c r="J67" s="361">
        <v>124889.01</v>
      </c>
    </row>
    <row r="68" spans="1:10" ht="16">
      <c r="A68" s="345" t="s">
        <v>210</v>
      </c>
      <c r="B68" s="346">
        <v>14.842425</v>
      </c>
      <c r="C68" s="341">
        <f t="shared" si="0"/>
        <v>3.5022421069670493E-4</v>
      </c>
      <c r="D68" s="346">
        <v>0</v>
      </c>
      <c r="E68" s="341">
        <f t="shared" si="1"/>
        <v>0</v>
      </c>
      <c r="F68" s="346">
        <v>131.80085</v>
      </c>
      <c r="G68" s="341">
        <f t="shared" si="2"/>
        <v>3.1099937281411087E-3</v>
      </c>
      <c r="H68" s="346">
        <v>42233.13</v>
      </c>
      <c r="I68" s="341">
        <f t="shared" si="3"/>
        <v>0.9965396233769972</v>
      </c>
      <c r="J68" s="381">
        <v>42379.78</v>
      </c>
    </row>
    <row r="69" spans="1:10" ht="16">
      <c r="A69" s="351" t="s">
        <v>219</v>
      </c>
      <c r="B69" s="352">
        <v>1852.99</v>
      </c>
      <c r="C69" s="338">
        <f t="shared" si="0"/>
        <v>1.7843015283640958E-2</v>
      </c>
      <c r="D69" s="352">
        <v>1435.6849999999999</v>
      </c>
      <c r="E69" s="338">
        <f t="shared" si="1"/>
        <v>1.382465604104397E-2</v>
      </c>
      <c r="F69" s="352">
        <v>411.95510100000001</v>
      </c>
      <c r="G69" s="338">
        <f t="shared" si="2"/>
        <v>3.9668434062336303E-3</v>
      </c>
      <c r="H69" s="352">
        <v>100631.77</v>
      </c>
      <c r="I69" s="338">
        <f t="shared" si="3"/>
        <v>0.96901451714787534</v>
      </c>
      <c r="J69" s="361">
        <v>103849.60000000001</v>
      </c>
    </row>
    <row r="70" spans="1:10" ht="16">
      <c r="A70" s="345" t="s">
        <v>238</v>
      </c>
      <c r="B70" s="346">
        <v>2780.6790000000001</v>
      </c>
      <c r="C70" s="341">
        <f t="shared" si="0"/>
        <v>1.3519774113484696E-2</v>
      </c>
      <c r="D70" s="346">
        <v>1888.9580000000001</v>
      </c>
      <c r="E70" s="341">
        <f t="shared" si="1"/>
        <v>9.1841904332933873E-3</v>
      </c>
      <c r="F70" s="346">
        <v>404.38517999999999</v>
      </c>
      <c r="G70" s="341">
        <f t="shared" si="2"/>
        <v>1.9661371515521382E-3</v>
      </c>
      <c r="H70" s="346">
        <v>201360.7</v>
      </c>
      <c r="I70" s="341">
        <f t="shared" si="3"/>
        <v>0.97902389284529345</v>
      </c>
      <c r="J70" s="381">
        <v>205674.96</v>
      </c>
    </row>
    <row r="71" spans="1:10" ht="16">
      <c r="A71" s="351" t="s">
        <v>220</v>
      </c>
      <c r="B71" s="352">
        <v>2009.741</v>
      </c>
      <c r="C71" s="338">
        <f t="shared" si="0"/>
        <v>1.7383663651091723E-2</v>
      </c>
      <c r="D71" s="352">
        <v>192.89152999999999</v>
      </c>
      <c r="E71" s="338">
        <f t="shared" si="1"/>
        <v>1.6684545315363863E-3</v>
      </c>
      <c r="F71" s="352">
        <v>132.83613199999999</v>
      </c>
      <c r="G71" s="338">
        <f t="shared" si="2"/>
        <v>1.1489931485699012E-3</v>
      </c>
      <c r="H71" s="352">
        <v>113275.4</v>
      </c>
      <c r="I71" s="338">
        <f t="shared" si="3"/>
        <v>0.97979861760439546</v>
      </c>
      <c r="J71" s="361">
        <v>115610.9</v>
      </c>
    </row>
    <row r="72" spans="1:10" ht="16">
      <c r="A72" s="345" t="s">
        <v>221</v>
      </c>
      <c r="B72" s="346">
        <v>0</v>
      </c>
      <c r="C72" s="341">
        <f t="shared" si="0"/>
        <v>0</v>
      </c>
      <c r="D72" s="346">
        <v>0</v>
      </c>
      <c r="E72" s="341">
        <f t="shared" si="1"/>
        <v>0</v>
      </c>
      <c r="F72" s="346">
        <v>235.16396</v>
      </c>
      <c r="G72" s="341">
        <f t="shared" si="2"/>
        <v>2.4148921454994229E-3</v>
      </c>
      <c r="H72" s="346">
        <v>97145.56</v>
      </c>
      <c r="I72" s="341">
        <f t="shared" si="3"/>
        <v>0.99758504582990903</v>
      </c>
      <c r="J72" s="381">
        <v>97380.73</v>
      </c>
    </row>
    <row r="73" spans="1:10" ht="16">
      <c r="A73" s="351" t="s">
        <v>222</v>
      </c>
      <c r="B73" s="352">
        <v>2735.8809999999999</v>
      </c>
      <c r="C73" s="338">
        <f t="shared" si="0"/>
        <v>1.526289187477859E-2</v>
      </c>
      <c r="D73" s="352">
        <v>830.87375999999995</v>
      </c>
      <c r="E73" s="338">
        <f t="shared" si="1"/>
        <v>4.635266066203441E-3</v>
      </c>
      <c r="F73" s="352">
        <v>445.10415</v>
      </c>
      <c r="G73" s="338">
        <f t="shared" si="2"/>
        <v>2.4831403538623322E-3</v>
      </c>
      <c r="H73" s="352">
        <v>175576.8</v>
      </c>
      <c r="I73" s="338">
        <f t="shared" si="3"/>
        <v>0.97950521755866782</v>
      </c>
      <c r="J73" s="361">
        <v>179250.5</v>
      </c>
    </row>
    <row r="74" spans="1:10" ht="16">
      <c r="A74" s="345" t="s">
        <v>223</v>
      </c>
      <c r="B74" s="346">
        <v>8585.7970000000005</v>
      </c>
      <c r="C74" s="341">
        <f t="shared" si="0"/>
        <v>3.5157736502381784E-2</v>
      </c>
      <c r="D74" s="346">
        <v>2587.81</v>
      </c>
      <c r="E74" s="341">
        <f t="shared" si="1"/>
        <v>1.0596749736597383E-2</v>
      </c>
      <c r="F74" s="346">
        <v>1348.057</v>
      </c>
      <c r="G74" s="341">
        <f t="shared" si="2"/>
        <v>5.5201203564667648E-3</v>
      </c>
      <c r="H74" s="346">
        <v>232248.4</v>
      </c>
      <c r="I74" s="341">
        <f t="shared" si="3"/>
        <v>0.95102738281603505</v>
      </c>
      <c r="J74" s="381">
        <v>244207.9</v>
      </c>
    </row>
    <row r="75" spans="1:10" ht="16">
      <c r="A75" s="348" t="s">
        <v>11</v>
      </c>
      <c r="B75" s="349">
        <v>168653.9</v>
      </c>
      <c r="C75" s="342">
        <f t="shared" si="0"/>
        <v>1.3955501803498997E-2</v>
      </c>
      <c r="D75" s="349">
        <v>103578.9</v>
      </c>
      <c r="E75" s="342">
        <f t="shared" si="1"/>
        <v>8.5707803125480188E-3</v>
      </c>
      <c r="F75" s="349">
        <v>162954</v>
      </c>
      <c r="G75" s="342">
        <f t="shared" si="2"/>
        <v>1.3483855640974656E-2</v>
      </c>
      <c r="H75" s="349">
        <v>11666296</v>
      </c>
      <c r="I75" s="342">
        <f t="shared" si="3"/>
        <v>0.96534390766032174</v>
      </c>
      <c r="J75" s="371">
        <v>12085119</v>
      </c>
    </row>
    <row r="76" spans="1:10" ht="16">
      <c r="A76" s="354" t="s">
        <v>30</v>
      </c>
      <c r="C76" s="70"/>
    </row>
    <row r="77" spans="1:10">
      <c r="A77" s="28" t="s">
        <v>287</v>
      </c>
    </row>
  </sheetData>
  <mergeCells count="38">
    <mergeCell ref="J19:J20"/>
    <mergeCell ref="A6:H6"/>
    <mergeCell ref="A11:A13"/>
    <mergeCell ref="B11:J11"/>
    <mergeCell ref="B12:C12"/>
    <mergeCell ref="D12:E12"/>
    <mergeCell ref="F12:G12"/>
    <mergeCell ref="H12:I12"/>
    <mergeCell ref="J12:J13"/>
    <mergeCell ref="A19:A20"/>
    <mergeCell ref="B19:C19"/>
    <mergeCell ref="D19:E19"/>
    <mergeCell ref="F19:G19"/>
    <mergeCell ref="H19:I19"/>
    <mergeCell ref="J35:J36"/>
    <mergeCell ref="A26:A27"/>
    <mergeCell ref="B26:C26"/>
    <mergeCell ref="D26:E26"/>
    <mergeCell ref="F26:G26"/>
    <mergeCell ref="H26:I26"/>
    <mergeCell ref="J26:J27"/>
    <mergeCell ref="A35:A36"/>
    <mergeCell ref="B35:C35"/>
    <mergeCell ref="D35:E35"/>
    <mergeCell ref="F35:G35"/>
    <mergeCell ref="H35:I35"/>
    <mergeCell ref="J50:J51"/>
    <mergeCell ref="A43:A44"/>
    <mergeCell ref="B43:C43"/>
    <mergeCell ref="D43:E43"/>
    <mergeCell ref="F43:G43"/>
    <mergeCell ref="H43:I43"/>
    <mergeCell ref="J43:J44"/>
    <mergeCell ref="A50:A51"/>
    <mergeCell ref="B50:C50"/>
    <mergeCell ref="D50:E50"/>
    <mergeCell ref="F50:G50"/>
    <mergeCell ref="H50:I50"/>
  </mergeCell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IP76"/>
  <sheetViews>
    <sheetView showGridLines="0" topLeftCell="A73" workbookViewId="0">
      <selection activeCell="A76" sqref="A76"/>
    </sheetView>
  </sheetViews>
  <sheetFormatPr baseColWidth="10" defaultColWidth="9.1640625" defaultRowHeight="15"/>
  <cols>
    <col min="1" max="1" width="22.83203125" style="28" bestFit="1" customWidth="1"/>
    <col min="2" max="2" width="13.1640625" style="28" bestFit="1" customWidth="1"/>
    <col min="3" max="3" width="9.83203125" style="28" customWidth="1"/>
    <col min="4" max="4" width="13.1640625" style="28" bestFit="1" customWidth="1"/>
    <col min="5" max="5" width="7" style="28" bestFit="1" customWidth="1"/>
    <col min="6" max="6" width="21.83203125" style="28" customWidth="1"/>
    <col min="7" max="7" width="7" style="28" bestFit="1" customWidth="1"/>
    <col min="8" max="8" width="11.5" style="28" bestFit="1" customWidth="1"/>
    <col min="9" max="9" width="7" style="28" bestFit="1" customWidth="1"/>
    <col min="10" max="10" width="13.1640625" style="28" bestFit="1" customWidth="1"/>
    <col min="11" max="16384" width="9.1640625" style="28"/>
  </cols>
  <sheetData>
    <row r="1" spans="1:10" s="149" customFormat="1"/>
    <row r="2" spans="1:10" s="149" customFormat="1"/>
    <row r="3" spans="1:10" s="149" customFormat="1"/>
    <row r="4" spans="1:10" s="149" customFormat="1"/>
    <row r="5" spans="1:10" s="149" customFormat="1"/>
    <row r="6" spans="1:10" s="147" customFormat="1" ht="17">
      <c r="A6" s="448" t="s">
        <v>1</v>
      </c>
      <c r="B6" s="448"/>
      <c r="C6" s="448"/>
      <c r="D6" s="448"/>
      <c r="E6" s="448"/>
      <c r="F6" s="448"/>
      <c r="G6" s="448"/>
      <c r="H6" s="448"/>
    </row>
    <row r="7" spans="1:10" s="149" customFormat="1" ht="15" customHeight="1">
      <c r="A7" s="148" t="s">
        <v>197</v>
      </c>
      <c r="B7" s="148"/>
      <c r="C7" s="148"/>
      <c r="D7" s="148"/>
      <c r="E7" s="148"/>
      <c r="F7" s="148"/>
      <c r="G7" s="148"/>
      <c r="H7" s="148"/>
    </row>
    <row r="8" spans="1:10" s="149" customFormat="1" ht="15" customHeight="1">
      <c r="A8" s="148" t="s">
        <v>283</v>
      </c>
      <c r="B8" s="148"/>
      <c r="C8" s="148"/>
      <c r="D8" s="148"/>
      <c r="E8" s="148"/>
      <c r="F8" s="148"/>
      <c r="G8" s="148"/>
      <c r="H8" s="148"/>
    </row>
    <row r="9" spans="1:10" s="149" customFormat="1" ht="15" customHeight="1">
      <c r="A9" s="148" t="s">
        <v>3</v>
      </c>
      <c r="B9" s="148"/>
      <c r="C9" s="148"/>
      <c r="D9" s="148"/>
      <c r="E9" s="148"/>
      <c r="F9" s="148"/>
      <c r="G9" s="148"/>
      <c r="H9" s="148"/>
    </row>
    <row r="10" spans="1:10" s="149" customFormat="1" ht="15" customHeight="1">
      <c r="A10" s="150" t="s">
        <v>276</v>
      </c>
      <c r="B10" s="150"/>
      <c r="C10" s="150"/>
      <c r="D10" s="150"/>
      <c r="E10" s="150"/>
      <c r="F10" s="150"/>
      <c r="G10" s="150"/>
      <c r="H10" s="148"/>
    </row>
    <row r="11" spans="1:10">
      <c r="A11" s="449" t="s">
        <v>13</v>
      </c>
      <c r="B11" s="452"/>
      <c r="C11" s="452"/>
      <c r="D11" s="452"/>
      <c r="E11" s="452"/>
      <c r="F11" s="452"/>
      <c r="G11" s="452"/>
      <c r="H11" s="452"/>
      <c r="I11" s="452"/>
      <c r="J11" s="452"/>
    </row>
    <row r="12" spans="1:10" s="29" customFormat="1" ht="12" customHeight="1">
      <c r="A12" s="450"/>
      <c r="B12" s="453" t="s">
        <v>198</v>
      </c>
      <c r="C12" s="454"/>
      <c r="D12" s="453" t="s">
        <v>199</v>
      </c>
      <c r="E12" s="454"/>
      <c r="F12" s="453" t="s">
        <v>200</v>
      </c>
      <c r="G12" s="454"/>
      <c r="H12" s="453" t="s">
        <v>201</v>
      </c>
      <c r="I12" s="454"/>
      <c r="J12" s="455" t="s">
        <v>11</v>
      </c>
    </row>
    <row r="13" spans="1:10" s="29" customFormat="1">
      <c r="A13" s="451"/>
      <c r="B13" s="151" t="s">
        <v>29</v>
      </c>
      <c r="C13" s="152" t="s">
        <v>12</v>
      </c>
      <c r="D13" s="151" t="s">
        <v>29</v>
      </c>
      <c r="E13" s="152" t="s">
        <v>12</v>
      </c>
      <c r="F13" s="151" t="s">
        <v>29</v>
      </c>
      <c r="G13" s="152" t="s">
        <v>12</v>
      </c>
      <c r="H13" s="151" t="s">
        <v>29</v>
      </c>
      <c r="I13" s="152" t="s">
        <v>12</v>
      </c>
      <c r="J13" s="456"/>
    </row>
    <row r="14" spans="1:10" s="29" customFormat="1" ht="32">
      <c r="A14" s="154" t="s">
        <v>3</v>
      </c>
      <c r="B14" s="155">
        <v>6213279.5</v>
      </c>
      <c r="C14" s="172">
        <f>B14/$J$14</f>
        <v>0.51496040627412865</v>
      </c>
      <c r="D14" s="155">
        <v>6385564.2000000002</v>
      </c>
      <c r="E14" s="172">
        <f>D14/$J$14</f>
        <v>0.52923946761473251</v>
      </c>
      <c r="F14" s="155">
        <v>2696905.8</v>
      </c>
      <c r="G14" s="172">
        <f>F14/$J$14</f>
        <v>0.2235212026838731</v>
      </c>
      <c r="H14" s="155">
        <v>1626284.9</v>
      </c>
      <c r="I14" s="172">
        <f>H14/$J$14</f>
        <v>0.13478748748088357</v>
      </c>
      <c r="J14" s="157">
        <v>12065548</v>
      </c>
    </row>
    <row r="15" spans="1:10" s="29" customFormat="1">
      <c r="A15" s="158" t="s">
        <v>195</v>
      </c>
      <c r="B15" s="159">
        <v>2878020.5</v>
      </c>
      <c r="C15" s="160">
        <f>B15/$J$15</f>
        <v>0.62527176207236268</v>
      </c>
      <c r="D15" s="159">
        <v>1986475.4</v>
      </c>
      <c r="E15" s="160">
        <f>D15/$J$15</f>
        <v>0.43157683333784497</v>
      </c>
      <c r="F15" s="159">
        <v>903073.41</v>
      </c>
      <c r="G15" s="160">
        <f>F15/$J$15</f>
        <v>0.19619954143877613</v>
      </c>
      <c r="H15" s="159">
        <v>706843.7</v>
      </c>
      <c r="I15" s="160">
        <f>H15/$J$15</f>
        <v>0.15356714999380597</v>
      </c>
      <c r="J15" s="161">
        <v>4602831.4000000004</v>
      </c>
    </row>
    <row r="16" spans="1:10" s="29" customFormat="1">
      <c r="A16" s="162" t="s">
        <v>196</v>
      </c>
      <c r="B16" s="163">
        <v>3335259.1</v>
      </c>
      <c r="C16" s="164">
        <f>B16/$J$16</f>
        <v>0.44692293876962735</v>
      </c>
      <c r="D16" s="163">
        <v>4399088.8</v>
      </c>
      <c r="E16" s="164">
        <f>D16/$J$16</f>
        <v>0.58947555061151125</v>
      </c>
      <c r="F16" s="163">
        <v>1793832.4</v>
      </c>
      <c r="G16" s="164">
        <f>F16/$J$16</f>
        <v>0.2403725839075512</v>
      </c>
      <c r="H16" s="163">
        <v>919441.2</v>
      </c>
      <c r="I16" s="164">
        <f>H16/$J$16</f>
        <v>0.12320462992811344</v>
      </c>
      <c r="J16" s="165">
        <v>7462716.2999999998</v>
      </c>
    </row>
    <row r="17" spans="1:250" s="29" customFormat="1">
      <c r="A17" s="149" t="s">
        <v>30</v>
      </c>
      <c r="J17" s="149"/>
      <c r="T17" s="31"/>
      <c r="AD17" s="31"/>
      <c r="AN17" s="31"/>
      <c r="AX17" s="31"/>
      <c r="BH17" s="31"/>
      <c r="BR17" s="31"/>
      <c r="CB17" s="31"/>
      <c r="CL17" s="31"/>
      <c r="CV17" s="31"/>
      <c r="DF17" s="31"/>
      <c r="DP17" s="31"/>
      <c r="DZ17" s="31"/>
      <c r="EJ17" s="31"/>
      <c r="ET17" s="31"/>
      <c r="FD17" s="31"/>
      <c r="FN17" s="31"/>
      <c r="FX17" s="31"/>
      <c r="GH17" s="31"/>
      <c r="GR17" s="31"/>
      <c r="HB17" s="31"/>
      <c r="HL17" s="31"/>
      <c r="HV17" s="31"/>
      <c r="IF17" s="31"/>
      <c r="IP17" s="31"/>
    </row>
    <row r="18" spans="1:250" s="29" customFormat="1">
      <c r="A18" s="31"/>
      <c r="J18" s="149"/>
    </row>
    <row r="19" spans="1:250" s="29" customFormat="1">
      <c r="A19" s="458" t="s">
        <v>14</v>
      </c>
      <c r="B19" s="453" t="s">
        <v>198</v>
      </c>
      <c r="C19" s="454"/>
      <c r="D19" s="453" t="s">
        <v>199</v>
      </c>
      <c r="E19" s="454"/>
      <c r="F19" s="453" t="s">
        <v>200</v>
      </c>
      <c r="G19" s="454"/>
      <c r="H19" s="453" t="s">
        <v>201</v>
      </c>
      <c r="I19" s="454"/>
      <c r="J19" s="457" t="s">
        <v>11</v>
      </c>
    </row>
    <row r="20" spans="1:250" s="29" customFormat="1">
      <c r="A20" s="458"/>
      <c r="B20" s="151" t="s">
        <v>29</v>
      </c>
      <c r="C20" s="152" t="s">
        <v>12</v>
      </c>
      <c r="D20" s="151" t="s">
        <v>29</v>
      </c>
      <c r="E20" s="152" t="s">
        <v>12</v>
      </c>
      <c r="F20" s="151" t="s">
        <v>29</v>
      </c>
      <c r="G20" s="152" t="s">
        <v>12</v>
      </c>
      <c r="H20" s="151" t="s">
        <v>29</v>
      </c>
      <c r="I20" s="152" t="s">
        <v>12</v>
      </c>
      <c r="J20" s="457"/>
    </row>
    <row r="21" spans="1:250" s="29" customFormat="1" ht="16">
      <c r="A21" s="167" t="s">
        <v>15</v>
      </c>
      <c r="B21" s="168">
        <v>242559.1</v>
      </c>
      <c r="C21" s="172">
        <f>B21/$J$21</f>
        <v>0.43348912502283082</v>
      </c>
      <c r="D21" s="168">
        <v>176985.9</v>
      </c>
      <c r="E21" s="172">
        <f>D21/$J$21</f>
        <v>0.31630008081485395</v>
      </c>
      <c r="F21" s="168">
        <v>153243.5</v>
      </c>
      <c r="G21" s="172">
        <f>F21/$J$21</f>
        <v>0.27386888692461414</v>
      </c>
      <c r="H21" s="168">
        <v>131570.20000000001</v>
      </c>
      <c r="I21" s="172">
        <f>H21/$J$21</f>
        <v>0.23513548193854142</v>
      </c>
      <c r="J21" s="169">
        <v>559550.6</v>
      </c>
    </row>
    <row r="22" spans="1:250" s="29" customFormat="1">
      <c r="A22" s="158" t="s">
        <v>16</v>
      </c>
      <c r="B22" s="159">
        <v>4031534</v>
      </c>
      <c r="C22" s="160">
        <f>B22/$J$22</f>
        <v>0.56732643813189554</v>
      </c>
      <c r="D22" s="159">
        <v>3722118.4</v>
      </c>
      <c r="E22" s="160">
        <f>D22/$J$22</f>
        <v>0.5237847861824283</v>
      </c>
      <c r="F22" s="159">
        <v>1455921.4</v>
      </c>
      <c r="G22" s="160">
        <f>F22/$J$22</f>
        <v>0.20488050009301736</v>
      </c>
      <c r="H22" s="159">
        <v>880824.2</v>
      </c>
      <c r="I22" s="160">
        <f>H22/$J$22</f>
        <v>0.1239515420200788</v>
      </c>
      <c r="J22" s="161">
        <v>7106198</v>
      </c>
    </row>
    <row r="23" spans="1:250" s="29" customFormat="1">
      <c r="A23" s="162" t="s">
        <v>17</v>
      </c>
      <c r="B23" s="163">
        <v>1939186.4</v>
      </c>
      <c r="C23" s="164">
        <f>B23/$J$23</f>
        <v>0.44074431581988177</v>
      </c>
      <c r="D23" s="163">
        <v>2486460</v>
      </c>
      <c r="E23" s="164">
        <f>D23/$J$23</f>
        <v>0.56513036163697483</v>
      </c>
      <c r="F23" s="163">
        <v>1087740.8</v>
      </c>
      <c r="G23" s="164">
        <f>F23/$J$23</f>
        <v>0.24722511187442883</v>
      </c>
      <c r="H23" s="163">
        <v>613890.5</v>
      </c>
      <c r="I23" s="164">
        <f>H23/$J$23</f>
        <v>0.13952694202621529</v>
      </c>
      <c r="J23" s="165">
        <v>4399799</v>
      </c>
    </row>
    <row r="24" spans="1:250" s="29" customFormat="1">
      <c r="A24" s="149" t="s">
        <v>30</v>
      </c>
      <c r="J24" s="149"/>
    </row>
    <row r="25" spans="1:250" s="29" customFormat="1">
      <c r="A25" s="31"/>
      <c r="J25" s="149"/>
    </row>
    <row r="26" spans="1:250" s="29" customFormat="1">
      <c r="A26" s="458" t="s">
        <v>204</v>
      </c>
      <c r="B26" s="453" t="s">
        <v>198</v>
      </c>
      <c r="C26" s="454"/>
      <c r="D26" s="453" t="s">
        <v>199</v>
      </c>
      <c r="E26" s="454"/>
      <c r="F26" s="453" t="s">
        <v>200</v>
      </c>
      <c r="G26" s="454"/>
      <c r="H26" s="453" t="s">
        <v>201</v>
      </c>
      <c r="I26" s="454"/>
      <c r="J26" s="457" t="s">
        <v>11</v>
      </c>
    </row>
    <row r="27" spans="1:250" s="29" customFormat="1">
      <c r="A27" s="458" t="s">
        <v>202</v>
      </c>
      <c r="B27" s="151" t="s">
        <v>29</v>
      </c>
      <c r="C27" s="152" t="s">
        <v>12</v>
      </c>
      <c r="D27" s="151" t="s">
        <v>29</v>
      </c>
      <c r="E27" s="152" t="s">
        <v>12</v>
      </c>
      <c r="F27" s="151" t="s">
        <v>29</v>
      </c>
      <c r="G27" s="152" t="s">
        <v>12</v>
      </c>
      <c r="H27" s="151" t="s">
        <v>29</v>
      </c>
      <c r="I27" s="152" t="s">
        <v>12</v>
      </c>
      <c r="J27" s="457"/>
    </row>
    <row r="28" spans="1:250" s="29" customFormat="1" ht="16">
      <c r="A28" s="167" t="s">
        <v>19</v>
      </c>
      <c r="B28" s="168">
        <v>474376.2</v>
      </c>
      <c r="C28" s="172">
        <f>B28/$J$28</f>
        <v>0.35440463235473202</v>
      </c>
      <c r="D28" s="168">
        <v>752959.9</v>
      </c>
      <c r="E28" s="172">
        <f>D28/$J$28</f>
        <v>0.56253344189138443</v>
      </c>
      <c r="F28" s="168">
        <v>324281.40000000002</v>
      </c>
      <c r="G28" s="172">
        <f>F28/$J$28</f>
        <v>0.24226938523997998</v>
      </c>
      <c r="H28" s="168">
        <v>225703.7</v>
      </c>
      <c r="I28" s="172">
        <f>H28/$J$28</f>
        <v>0.16862236515997794</v>
      </c>
      <c r="J28" s="173">
        <v>1338515.8</v>
      </c>
    </row>
    <row r="29" spans="1:250" s="29" customFormat="1">
      <c r="A29" s="158" t="s">
        <v>20</v>
      </c>
      <c r="B29" s="159">
        <v>1670011.9</v>
      </c>
      <c r="C29" s="160">
        <f>B29/$J$29</f>
        <v>0.4983048357215541</v>
      </c>
      <c r="D29" s="159">
        <v>1995624.8</v>
      </c>
      <c r="E29" s="160">
        <f>D29/$J$29</f>
        <v>0.59546251624066826</v>
      </c>
      <c r="F29" s="159">
        <v>796274.5</v>
      </c>
      <c r="G29" s="160">
        <f>F29/$J$29</f>
        <v>0.23759557276912976</v>
      </c>
      <c r="H29" s="159">
        <v>393412.4</v>
      </c>
      <c r="I29" s="160">
        <f>H29/$J$29</f>
        <v>0.11738796672815466</v>
      </c>
      <c r="J29" s="174">
        <v>3351386.1</v>
      </c>
    </row>
    <row r="30" spans="1:250" s="29" customFormat="1">
      <c r="A30" s="175" t="s">
        <v>21</v>
      </c>
      <c r="B30" s="176">
        <v>2181990.6</v>
      </c>
      <c r="C30" s="177">
        <f>B30/$J$30</f>
        <v>0.54959312176459341</v>
      </c>
      <c r="D30" s="176">
        <v>2127892</v>
      </c>
      <c r="E30" s="177">
        <f>D30/$J$30</f>
        <v>0.53596693178142207</v>
      </c>
      <c r="F30" s="176">
        <v>869895.8</v>
      </c>
      <c r="G30" s="177">
        <f>F30/$J$30</f>
        <v>0.21910669474557243</v>
      </c>
      <c r="H30" s="176">
        <v>483650.4</v>
      </c>
      <c r="I30" s="177">
        <f>H30/$J$30</f>
        <v>0.12182038418437473</v>
      </c>
      <c r="J30" s="173">
        <v>3970192.7</v>
      </c>
    </row>
    <row r="31" spans="1:250" s="29" customFormat="1">
      <c r="A31" s="158" t="s">
        <v>203</v>
      </c>
      <c r="B31" s="159">
        <v>732447.9</v>
      </c>
      <c r="C31" s="160">
        <f>B31/$J$31</f>
        <v>0.53454902929573545</v>
      </c>
      <c r="D31" s="159">
        <v>679698</v>
      </c>
      <c r="E31" s="160">
        <f>D31/$J$31</f>
        <v>0.49605153638129451</v>
      </c>
      <c r="F31" s="159">
        <v>280143.5</v>
      </c>
      <c r="G31" s="160">
        <f>F31/$J$31</f>
        <v>0.20445199718438656</v>
      </c>
      <c r="H31" s="159">
        <v>222220.79999999999</v>
      </c>
      <c r="I31" s="160">
        <f>H31/$J$31</f>
        <v>0.16217933443364607</v>
      </c>
      <c r="J31" s="174">
        <v>1370216.5</v>
      </c>
    </row>
    <row r="32" spans="1:250" s="29" customFormat="1">
      <c r="A32" s="162" t="s">
        <v>23</v>
      </c>
      <c r="B32" s="163">
        <v>1154452.8999999999</v>
      </c>
      <c r="C32" s="164">
        <f>B32/$J$32</f>
        <v>0.56791360395262347</v>
      </c>
      <c r="D32" s="163">
        <v>827651.9</v>
      </c>
      <c r="E32" s="164">
        <f>D32/$J$32</f>
        <v>0.40714937209412039</v>
      </c>
      <c r="F32" s="163">
        <v>425608.3</v>
      </c>
      <c r="G32" s="164">
        <f>F32/$J$32</f>
        <v>0.20937081411043218</v>
      </c>
      <c r="H32" s="163">
        <v>301297.7</v>
      </c>
      <c r="I32" s="164">
        <f>H32/$J$32</f>
        <v>0.14821831420722004</v>
      </c>
      <c r="J32" s="165">
        <v>2032796.7</v>
      </c>
    </row>
    <row r="33" spans="1:10" s="29" customFormat="1" ht="16">
      <c r="A33" s="149" t="s">
        <v>30</v>
      </c>
      <c r="B33" s="30"/>
      <c r="C33" s="30"/>
      <c r="D33" s="30"/>
      <c r="E33" s="30"/>
      <c r="F33" s="30"/>
      <c r="G33" s="30"/>
      <c r="H33" s="30"/>
      <c r="I33" s="277"/>
      <c r="J33" s="149"/>
    </row>
    <row r="34" spans="1:10" s="29" customFormat="1" ht="16">
      <c r="A34" s="149"/>
      <c r="B34" s="30"/>
      <c r="C34" s="30"/>
      <c r="D34" s="30"/>
      <c r="E34" s="30"/>
      <c r="F34" s="30"/>
      <c r="G34" s="30"/>
      <c r="H34" s="30"/>
      <c r="I34" s="277"/>
      <c r="J34" s="149"/>
    </row>
    <row r="35" spans="1:10" s="29" customFormat="1">
      <c r="A35" s="458" t="s">
        <v>24</v>
      </c>
      <c r="B35" s="453" t="s">
        <v>198</v>
      </c>
      <c r="C35" s="454"/>
      <c r="D35" s="453" t="s">
        <v>199</v>
      </c>
      <c r="E35" s="454"/>
      <c r="F35" s="453" t="s">
        <v>200</v>
      </c>
      <c r="G35" s="454"/>
      <c r="H35" s="453" t="s">
        <v>201</v>
      </c>
      <c r="I35" s="454"/>
      <c r="J35" s="457" t="s">
        <v>11</v>
      </c>
    </row>
    <row r="36" spans="1:10" s="29" customFormat="1">
      <c r="A36" s="458"/>
      <c r="B36" s="151" t="s">
        <v>29</v>
      </c>
      <c r="C36" s="152" t="s">
        <v>12</v>
      </c>
      <c r="D36" s="151" t="s">
        <v>29</v>
      </c>
      <c r="E36" s="152" t="s">
        <v>12</v>
      </c>
      <c r="F36" s="151" t="s">
        <v>29</v>
      </c>
      <c r="G36" s="152" t="s">
        <v>12</v>
      </c>
      <c r="H36" s="151" t="s">
        <v>29</v>
      </c>
      <c r="I36" s="152" t="s">
        <v>12</v>
      </c>
      <c r="J36" s="457"/>
    </row>
    <row r="37" spans="1:10" s="29" customFormat="1" ht="16">
      <c r="A37" s="167" t="s">
        <v>25</v>
      </c>
      <c r="B37" s="168">
        <v>75699.990000000005</v>
      </c>
      <c r="C37" s="172">
        <f>B37/$J$37</f>
        <v>5.947365572039616E-2</v>
      </c>
      <c r="D37" s="168">
        <v>247133.1</v>
      </c>
      <c r="E37" s="172">
        <f>D37/$J$37</f>
        <v>0.19415998478354141</v>
      </c>
      <c r="F37" s="168">
        <v>209776.2</v>
      </c>
      <c r="G37" s="172">
        <f>F37/$J$37</f>
        <v>0.16481055674027129</v>
      </c>
      <c r="H37" s="168">
        <v>819977.1</v>
      </c>
      <c r="I37" s="172">
        <f>H37/$J$37</f>
        <v>0.64421455992278009</v>
      </c>
      <c r="J37" s="173">
        <v>1272832.3</v>
      </c>
    </row>
    <row r="38" spans="1:10" s="29" customFormat="1">
      <c r="A38" s="158" t="s">
        <v>26</v>
      </c>
      <c r="B38" s="159">
        <v>1248854.5</v>
      </c>
      <c r="C38" s="160">
        <f>B38/$J$38</f>
        <v>0.48904116675243176</v>
      </c>
      <c r="D38" s="159">
        <v>851330.7</v>
      </c>
      <c r="E38" s="160">
        <f>D38/$J$38</f>
        <v>0.33337411109153581</v>
      </c>
      <c r="F38" s="159">
        <v>444160.4</v>
      </c>
      <c r="G38" s="160">
        <f>F38/$J$38</f>
        <v>0.17392956524657341</v>
      </c>
      <c r="H38" s="159">
        <v>259875.7</v>
      </c>
      <c r="I38" s="160">
        <f>H38/$J$38</f>
        <v>0.10176519005104673</v>
      </c>
      <c r="J38" s="174">
        <v>2553679.7000000002</v>
      </c>
    </row>
    <row r="39" spans="1:10" s="29" customFormat="1">
      <c r="A39" s="175" t="s">
        <v>27</v>
      </c>
      <c r="B39" s="176">
        <v>1612933.5</v>
      </c>
      <c r="C39" s="177">
        <f>B39/$J$39</f>
        <v>0.57797827048943096</v>
      </c>
      <c r="D39" s="176">
        <v>1636814.8</v>
      </c>
      <c r="E39" s="177">
        <f>D39/$J$39</f>
        <v>0.58653589079494217</v>
      </c>
      <c r="F39" s="176">
        <v>512921.9</v>
      </c>
      <c r="G39" s="177">
        <f>F39/$J$39</f>
        <v>0.18380033191582471</v>
      </c>
      <c r="H39" s="176">
        <v>195976.1</v>
      </c>
      <c r="I39" s="177">
        <f>H39/$J$39</f>
        <v>7.02260368051527E-2</v>
      </c>
      <c r="J39" s="173">
        <v>2790647.3</v>
      </c>
    </row>
    <row r="40" spans="1:10" s="29" customFormat="1">
      <c r="A40" s="179" t="s">
        <v>28</v>
      </c>
      <c r="B40" s="180">
        <v>3275791.5</v>
      </c>
      <c r="C40" s="181">
        <f>B40/$J$40</f>
        <v>0.60124046224825789</v>
      </c>
      <c r="D40" s="180">
        <v>3650285.6</v>
      </c>
      <c r="E40" s="181">
        <f>D40/$J$40</f>
        <v>0.66997530260462534</v>
      </c>
      <c r="F40" s="180">
        <v>1530047.3</v>
      </c>
      <c r="G40" s="181">
        <f>F40/$J$40</f>
        <v>0.28082567096034622</v>
      </c>
      <c r="H40" s="180">
        <v>350456.1</v>
      </c>
      <c r="I40" s="181">
        <f>H40/$J$40</f>
        <v>6.4322893432540412E-2</v>
      </c>
      <c r="J40" s="182">
        <v>5448388.2999999998</v>
      </c>
    </row>
    <row r="41" spans="1:10" s="29" customFormat="1">
      <c r="A41" s="149" t="s">
        <v>30</v>
      </c>
    </row>
    <row r="42" spans="1:10" s="29" customFormat="1" ht="13"/>
    <row r="43" spans="1:10" s="29" customFormat="1">
      <c r="A43" s="459" t="s">
        <v>241</v>
      </c>
      <c r="B43" s="461" t="s">
        <v>198</v>
      </c>
      <c r="C43" s="505"/>
      <c r="D43" s="506" t="s">
        <v>199</v>
      </c>
      <c r="E43" s="505"/>
      <c r="F43" s="506" t="s">
        <v>200</v>
      </c>
      <c r="G43" s="505"/>
      <c r="H43" s="506" t="s">
        <v>201</v>
      </c>
      <c r="I43" s="462"/>
      <c r="J43" s="507" t="s">
        <v>11</v>
      </c>
    </row>
    <row r="44" spans="1:10" s="29" customFormat="1">
      <c r="A44" s="504"/>
      <c r="B44" s="241" t="s">
        <v>29</v>
      </c>
      <c r="C44" s="242" t="s">
        <v>12</v>
      </c>
      <c r="D44" s="241" t="s">
        <v>29</v>
      </c>
      <c r="E44" s="242" t="s">
        <v>12</v>
      </c>
      <c r="F44" s="241" t="s">
        <v>29</v>
      </c>
      <c r="G44" s="242" t="s">
        <v>12</v>
      </c>
      <c r="H44" s="241" t="s">
        <v>29</v>
      </c>
      <c r="I44" s="242" t="s">
        <v>12</v>
      </c>
      <c r="J44" s="508"/>
    </row>
    <row r="45" spans="1:10" s="29" customFormat="1">
      <c r="A45" s="243" t="s">
        <v>242</v>
      </c>
      <c r="B45" s="244">
        <v>4858376.5999999996</v>
      </c>
      <c r="C45" s="245">
        <f>B45/$J$45</f>
        <v>0.51144255592058707</v>
      </c>
      <c r="D45" s="246">
        <v>4894980.0999999996</v>
      </c>
      <c r="E45" s="245">
        <f>D45/$J$45</f>
        <v>0.51529581579254502</v>
      </c>
      <c r="F45" s="246">
        <v>2022881.2</v>
      </c>
      <c r="G45" s="245">
        <f>F45/$J$45</f>
        <v>0.21294922490193627</v>
      </c>
      <c r="H45" s="246">
        <v>1324433.2</v>
      </c>
      <c r="I45" s="245">
        <f>H45/$J$45</f>
        <v>0.1394234240618733</v>
      </c>
      <c r="J45" s="247">
        <v>9499359.3000000007</v>
      </c>
    </row>
    <row r="46" spans="1:10" s="29" customFormat="1">
      <c r="A46" s="188" t="s">
        <v>243</v>
      </c>
      <c r="B46" s="189">
        <v>1354902.9</v>
      </c>
      <c r="C46" s="248">
        <f>B46/$J$46</f>
        <v>0.52798262980223898</v>
      </c>
      <c r="D46" s="189">
        <v>1490584.2</v>
      </c>
      <c r="E46" s="248">
        <f>D46/$J$46</f>
        <v>0.58085532613271884</v>
      </c>
      <c r="F46" s="189">
        <v>674024.5</v>
      </c>
      <c r="G46" s="248">
        <f>F46/$J$46</f>
        <v>0.26265589073662715</v>
      </c>
      <c r="H46" s="189">
        <v>301851.7</v>
      </c>
      <c r="I46" s="248">
        <f>H46/$J$46</f>
        <v>0.11762647668425281</v>
      </c>
      <c r="J46" s="249">
        <v>2566188.4</v>
      </c>
    </row>
    <row r="47" spans="1:10" s="29" customFormat="1" ht="16">
      <c r="A47" s="194" t="s">
        <v>30</v>
      </c>
      <c r="B47" s="143"/>
      <c r="C47" s="143"/>
      <c r="D47" s="143"/>
      <c r="E47" s="143"/>
      <c r="F47" s="143"/>
      <c r="G47" s="143"/>
      <c r="H47" s="143"/>
      <c r="I47" s="143"/>
      <c r="J47" s="143"/>
    </row>
    <row r="48" spans="1:10">
      <c r="D48" s="279"/>
    </row>
    <row r="49" spans="1:10">
      <c r="A49" s="464" t="s">
        <v>239</v>
      </c>
      <c r="B49" s="461" t="s">
        <v>198</v>
      </c>
      <c r="C49" s="462"/>
      <c r="D49" s="461" t="s">
        <v>199</v>
      </c>
      <c r="E49" s="462"/>
      <c r="F49" s="461" t="s">
        <v>200</v>
      </c>
      <c r="G49" s="462"/>
      <c r="H49" s="461" t="s">
        <v>201</v>
      </c>
      <c r="I49" s="462"/>
      <c r="J49" s="463" t="s">
        <v>11</v>
      </c>
    </row>
    <row r="50" spans="1:10">
      <c r="A50" s="465"/>
      <c r="B50" s="183" t="s">
        <v>29</v>
      </c>
      <c r="C50" s="184" t="s">
        <v>12</v>
      </c>
      <c r="D50" s="183" t="s">
        <v>29</v>
      </c>
      <c r="E50" s="184" t="s">
        <v>12</v>
      </c>
      <c r="F50" s="183" t="s">
        <v>29</v>
      </c>
      <c r="G50" s="184" t="s">
        <v>12</v>
      </c>
      <c r="H50" s="183" t="s">
        <v>29</v>
      </c>
      <c r="I50" s="184" t="s">
        <v>12</v>
      </c>
      <c r="J50" s="463"/>
    </row>
    <row r="51" spans="1:10" ht="16">
      <c r="A51" s="185" t="s">
        <v>211</v>
      </c>
      <c r="B51" s="186">
        <v>87612.65</v>
      </c>
      <c r="C51" s="177">
        <f t="shared" ref="C51:C74" si="0">B51/J51</f>
        <v>0.57812807251160381</v>
      </c>
      <c r="D51" s="186">
        <v>93703.01</v>
      </c>
      <c r="E51" s="177">
        <f t="shared" ref="E51:E74" si="1">D51/J51</f>
        <v>0.61831642530885134</v>
      </c>
      <c r="F51" s="186">
        <v>46544.57</v>
      </c>
      <c r="G51" s="177">
        <f t="shared" ref="G51:G74" si="2">F51/J51</f>
        <v>0.30713284599862484</v>
      </c>
      <c r="H51" s="186">
        <v>19673.490000000002</v>
      </c>
      <c r="I51" s="177">
        <f t="shared" ref="I51:I74" si="3">H51/J51</f>
        <v>0.1298191169114998</v>
      </c>
      <c r="J51" s="252">
        <v>151545.4</v>
      </c>
    </row>
    <row r="52" spans="1:10" ht="16">
      <c r="A52" s="191" t="s">
        <v>230</v>
      </c>
      <c r="B52" s="192">
        <v>478203.8</v>
      </c>
      <c r="C52" s="160">
        <f t="shared" si="0"/>
        <v>0.64440951562404403</v>
      </c>
      <c r="D52" s="192">
        <v>451678.76</v>
      </c>
      <c r="E52" s="160">
        <f t="shared" si="1"/>
        <v>0.60866536599932675</v>
      </c>
      <c r="F52" s="192">
        <v>175274.8</v>
      </c>
      <c r="G52" s="160">
        <f t="shared" si="2"/>
        <v>0.23619375038237087</v>
      </c>
      <c r="H52" s="192">
        <v>42079.29</v>
      </c>
      <c r="I52" s="160">
        <f t="shared" si="3"/>
        <v>5.6704473880600036E-2</v>
      </c>
      <c r="J52" s="201">
        <v>742080.6</v>
      </c>
    </row>
    <row r="53" spans="1:10" ht="16">
      <c r="A53" s="185" t="s">
        <v>212</v>
      </c>
      <c r="B53" s="186">
        <v>2033734.9</v>
      </c>
      <c r="C53" s="177">
        <f t="shared" si="0"/>
        <v>0.48281654150417952</v>
      </c>
      <c r="D53" s="186">
        <v>2371442.1</v>
      </c>
      <c r="E53" s="177">
        <f t="shared" si="1"/>
        <v>0.56298953865590284</v>
      </c>
      <c r="F53" s="186">
        <v>1417989.4</v>
      </c>
      <c r="G53" s="177">
        <f t="shared" si="2"/>
        <v>0.33663617514632149</v>
      </c>
      <c r="H53" s="186">
        <v>376567</v>
      </c>
      <c r="I53" s="177">
        <f t="shared" si="3"/>
        <v>8.9398464167873781E-2</v>
      </c>
      <c r="J53" s="252">
        <v>4212231.2</v>
      </c>
    </row>
    <row r="54" spans="1:10" ht="16">
      <c r="A54" s="191" t="s">
        <v>231</v>
      </c>
      <c r="B54" s="192">
        <v>227873.4</v>
      </c>
      <c r="C54" s="160">
        <f t="shared" si="0"/>
        <v>0.43731904987631198</v>
      </c>
      <c r="D54" s="192">
        <v>249222.8</v>
      </c>
      <c r="E54" s="160">
        <f t="shared" si="1"/>
        <v>0.47829135872600365</v>
      </c>
      <c r="F54" s="192">
        <v>139349</v>
      </c>
      <c r="G54" s="160">
        <f t="shared" si="2"/>
        <v>0.2674290736927355</v>
      </c>
      <c r="H54" s="192">
        <v>103915.5</v>
      </c>
      <c r="I54" s="160">
        <f t="shared" si="3"/>
        <v>0.19942752303437741</v>
      </c>
      <c r="J54" s="201">
        <v>521069</v>
      </c>
    </row>
    <row r="55" spans="1:10" ht="16">
      <c r="A55" s="185" t="s">
        <v>232</v>
      </c>
      <c r="B55" s="186">
        <v>606084.30000000005</v>
      </c>
      <c r="C55" s="177">
        <f t="shared" si="0"/>
        <v>0.48002703934605023</v>
      </c>
      <c r="D55" s="186">
        <v>644616.9</v>
      </c>
      <c r="E55" s="177">
        <f t="shared" si="1"/>
        <v>0.51054538456024834</v>
      </c>
      <c r="F55" s="186">
        <v>243203.4</v>
      </c>
      <c r="G55" s="177">
        <f t="shared" si="2"/>
        <v>0.1926204128054351</v>
      </c>
      <c r="H55" s="186">
        <v>187002.5</v>
      </c>
      <c r="I55" s="177">
        <f t="shared" si="3"/>
        <v>0.14810853279867131</v>
      </c>
      <c r="J55" s="252">
        <v>1262604.5</v>
      </c>
    </row>
    <row r="56" spans="1:10" ht="16">
      <c r="A56" s="191" t="s">
        <v>213</v>
      </c>
      <c r="B56" s="192">
        <v>238128.92</v>
      </c>
      <c r="C56" s="160">
        <f t="shared" si="0"/>
        <v>0.56701398504322098</v>
      </c>
      <c r="D56" s="192">
        <v>289365.68</v>
      </c>
      <c r="E56" s="160">
        <f t="shared" si="1"/>
        <v>0.6890149560647294</v>
      </c>
      <c r="F56" s="192">
        <v>84726.56</v>
      </c>
      <c r="G56" s="160">
        <f t="shared" si="2"/>
        <v>0.20174426703234349</v>
      </c>
      <c r="H56" s="192">
        <v>31754.16</v>
      </c>
      <c r="I56" s="160">
        <f t="shared" si="3"/>
        <v>7.5610525606465792E-2</v>
      </c>
      <c r="J56" s="201">
        <v>419970.1</v>
      </c>
    </row>
    <row r="57" spans="1:10" ht="16">
      <c r="A57" s="185" t="s">
        <v>233</v>
      </c>
      <c r="B57" s="186">
        <v>226477.2</v>
      </c>
      <c r="C57" s="177">
        <f t="shared" si="0"/>
        <v>0.59395738969179568</v>
      </c>
      <c r="D57" s="186">
        <v>249113.5</v>
      </c>
      <c r="E57" s="177">
        <f t="shared" si="1"/>
        <v>0.65332317865545464</v>
      </c>
      <c r="F57" s="186">
        <v>94774.05</v>
      </c>
      <c r="G57" s="177">
        <f t="shared" si="2"/>
        <v>0.24855370584111655</v>
      </c>
      <c r="H57" s="186">
        <v>22259.82</v>
      </c>
      <c r="I57" s="177">
        <f t="shared" si="3"/>
        <v>5.8378435366603018E-2</v>
      </c>
      <c r="J57" s="252">
        <v>381302.1</v>
      </c>
    </row>
    <row r="58" spans="1:10" ht="16">
      <c r="A58" s="191" t="s">
        <v>214</v>
      </c>
      <c r="B58" s="192">
        <v>47166.87</v>
      </c>
      <c r="C58" s="160">
        <f t="shared" si="0"/>
        <v>0.57082603415380662</v>
      </c>
      <c r="D58" s="192">
        <v>45692.160000000003</v>
      </c>
      <c r="E58" s="160">
        <f t="shared" si="1"/>
        <v>0.5529787006159449</v>
      </c>
      <c r="F58" s="192">
        <v>12128.91</v>
      </c>
      <c r="G58" s="160">
        <f t="shared" si="2"/>
        <v>0.14678730205986629</v>
      </c>
      <c r="H58" s="192">
        <v>11159.847</v>
      </c>
      <c r="I58" s="160">
        <f t="shared" si="3"/>
        <v>0.13505944330783992</v>
      </c>
      <c r="J58" s="201">
        <v>82629.149999999994</v>
      </c>
    </row>
    <row r="59" spans="1:10" ht="16">
      <c r="A59" s="185" t="s">
        <v>215</v>
      </c>
      <c r="B59" s="186">
        <v>132477.5</v>
      </c>
      <c r="C59" s="177">
        <f t="shared" si="0"/>
        <v>0.48717930802169407</v>
      </c>
      <c r="D59" s="186">
        <v>163160.9</v>
      </c>
      <c r="E59" s="177">
        <f t="shared" si="1"/>
        <v>0.60001596013056424</v>
      </c>
      <c r="F59" s="186">
        <v>42631.92</v>
      </c>
      <c r="G59" s="177">
        <f t="shared" si="2"/>
        <v>0.15677673027673544</v>
      </c>
      <c r="H59" s="186">
        <v>31268.79</v>
      </c>
      <c r="I59" s="177">
        <f t="shared" si="3"/>
        <v>0.11498939423581866</v>
      </c>
      <c r="J59" s="252">
        <v>271927.59999999998</v>
      </c>
    </row>
    <row r="60" spans="1:10" ht="16">
      <c r="A60" s="191" t="s">
        <v>234</v>
      </c>
      <c r="B60" s="192">
        <v>101014.1</v>
      </c>
      <c r="C60" s="160">
        <f t="shared" si="0"/>
        <v>0.47264050787257711</v>
      </c>
      <c r="D60" s="192">
        <v>111098.3</v>
      </c>
      <c r="E60" s="160">
        <f t="shared" si="1"/>
        <v>0.51982403383072195</v>
      </c>
      <c r="F60" s="192">
        <v>72514.638999999996</v>
      </c>
      <c r="G60" s="160">
        <f t="shared" si="2"/>
        <v>0.33929278986949923</v>
      </c>
      <c r="H60" s="192">
        <v>32828.449999999997</v>
      </c>
      <c r="I60" s="160">
        <f t="shared" si="3"/>
        <v>0.15360286614115753</v>
      </c>
      <c r="J60" s="201">
        <v>213722.9</v>
      </c>
    </row>
    <row r="61" spans="1:10" ht="16">
      <c r="A61" s="185" t="s">
        <v>235</v>
      </c>
      <c r="B61" s="186">
        <v>879574.9</v>
      </c>
      <c r="C61" s="177">
        <f t="shared" si="0"/>
        <v>0.46385067800809365</v>
      </c>
      <c r="D61" s="186">
        <v>693346.77</v>
      </c>
      <c r="E61" s="177">
        <f t="shared" si="1"/>
        <v>0.36564182238399684</v>
      </c>
      <c r="F61" s="186">
        <v>313656</v>
      </c>
      <c r="G61" s="177">
        <f t="shared" si="2"/>
        <v>0.16540893590904723</v>
      </c>
      <c r="H61" s="186">
        <v>412627.6</v>
      </c>
      <c r="I61" s="177">
        <f t="shared" si="3"/>
        <v>0.21760238045088878</v>
      </c>
      <c r="J61" s="252">
        <v>1896245.8</v>
      </c>
    </row>
    <row r="62" spans="1:10" ht="16">
      <c r="A62" s="191" t="s">
        <v>216</v>
      </c>
      <c r="B62" s="192">
        <v>90911.28</v>
      </c>
      <c r="C62" s="160">
        <f t="shared" si="0"/>
        <v>0.59152487121778485</v>
      </c>
      <c r="D62" s="192">
        <v>104358.7</v>
      </c>
      <c r="E62" s="160">
        <f t="shared" si="1"/>
        <v>0.67902208150578724</v>
      </c>
      <c r="F62" s="192">
        <v>37324.35</v>
      </c>
      <c r="G62" s="160">
        <f t="shared" si="2"/>
        <v>0.24285524664307365</v>
      </c>
      <c r="H62" s="192">
        <v>13642.09</v>
      </c>
      <c r="I62" s="160">
        <f t="shared" si="3"/>
        <v>8.8763853400715853E-2</v>
      </c>
      <c r="J62" s="201">
        <v>153689.70000000001</v>
      </c>
    </row>
    <row r="63" spans="1:10" ht="16">
      <c r="A63" s="185" t="s">
        <v>217</v>
      </c>
      <c r="B63" s="186">
        <v>99444.33</v>
      </c>
      <c r="C63" s="177">
        <f t="shared" si="0"/>
        <v>0.61984070837278338</v>
      </c>
      <c r="D63" s="186">
        <v>107324.43</v>
      </c>
      <c r="E63" s="177">
        <f t="shared" si="1"/>
        <v>0.66895770444534342</v>
      </c>
      <c r="F63" s="186">
        <v>73647.39</v>
      </c>
      <c r="G63" s="177">
        <f t="shared" si="2"/>
        <v>0.45904729196130778</v>
      </c>
      <c r="H63" s="186">
        <v>7977.0029999999997</v>
      </c>
      <c r="I63" s="177">
        <f t="shared" si="3"/>
        <v>4.9720996563723821E-2</v>
      </c>
      <c r="J63" s="252">
        <v>160435.29999999999</v>
      </c>
    </row>
    <row r="64" spans="1:10" ht="16">
      <c r="A64" s="191" t="s">
        <v>218</v>
      </c>
      <c r="B64" s="192">
        <v>102761</v>
      </c>
      <c r="C64" s="160">
        <f t="shared" si="0"/>
        <v>0.55648940698388494</v>
      </c>
      <c r="D64" s="192">
        <v>130973.6</v>
      </c>
      <c r="E64" s="160">
        <f t="shared" si="1"/>
        <v>0.70927123125061609</v>
      </c>
      <c r="F64" s="192">
        <v>22873.78</v>
      </c>
      <c r="G64" s="160">
        <f t="shared" si="2"/>
        <v>0.12387010896818683</v>
      </c>
      <c r="H64" s="192">
        <v>29463.55</v>
      </c>
      <c r="I64" s="160">
        <f t="shared" si="3"/>
        <v>0.15955618831210325</v>
      </c>
      <c r="J64" s="201">
        <v>184659.4</v>
      </c>
    </row>
    <row r="65" spans="1:10" ht="16">
      <c r="A65" s="185" t="s">
        <v>236</v>
      </c>
      <c r="B65" s="186">
        <v>124076.7</v>
      </c>
      <c r="C65" s="177">
        <f t="shared" si="0"/>
        <v>0.39046918915380674</v>
      </c>
      <c r="D65" s="186">
        <v>137251.9</v>
      </c>
      <c r="E65" s="177">
        <f t="shared" si="1"/>
        <v>0.43193152383017414</v>
      </c>
      <c r="F65" s="186">
        <v>81489.58</v>
      </c>
      <c r="G65" s="177">
        <f t="shared" si="2"/>
        <v>0.25644758626788322</v>
      </c>
      <c r="H65" s="186">
        <v>92991.58</v>
      </c>
      <c r="I65" s="177">
        <f t="shared" si="3"/>
        <v>0.29264436304907654</v>
      </c>
      <c r="J65" s="252">
        <v>317763.09999999998</v>
      </c>
    </row>
    <row r="66" spans="1:10" ht="16">
      <c r="A66" s="191" t="s">
        <v>237</v>
      </c>
      <c r="B66" s="192">
        <v>71480.929999999993</v>
      </c>
      <c r="C66" s="160">
        <f t="shared" si="0"/>
        <v>0.57235564602521871</v>
      </c>
      <c r="D66" s="192">
        <v>82486.64</v>
      </c>
      <c r="E66" s="160">
        <f t="shared" si="1"/>
        <v>0.66047957302247817</v>
      </c>
      <c r="F66" s="192">
        <v>56124.76</v>
      </c>
      <c r="G66" s="160">
        <f t="shared" si="2"/>
        <v>0.44939710868073984</v>
      </c>
      <c r="H66" s="192">
        <v>8458.9120000000003</v>
      </c>
      <c r="I66" s="160">
        <f t="shared" si="3"/>
        <v>6.7731436096739026E-2</v>
      </c>
      <c r="J66" s="201">
        <v>124889.01</v>
      </c>
    </row>
    <row r="67" spans="1:10" ht="16">
      <c r="A67" s="185" t="s">
        <v>210</v>
      </c>
      <c r="B67" s="186">
        <v>10022.74</v>
      </c>
      <c r="C67" s="177">
        <f t="shared" si="0"/>
        <v>0.23649816020753292</v>
      </c>
      <c r="D67" s="186">
        <v>2340.3150000000001</v>
      </c>
      <c r="E67" s="177">
        <f t="shared" si="1"/>
        <v>5.5222443344443983E-2</v>
      </c>
      <c r="F67" s="186">
        <v>27933.702000000001</v>
      </c>
      <c r="G67" s="177">
        <f t="shared" si="2"/>
        <v>0.65912805587947843</v>
      </c>
      <c r="H67" s="186">
        <v>4600.5950000000003</v>
      </c>
      <c r="I67" s="177">
        <f t="shared" si="3"/>
        <v>0.10855636815481345</v>
      </c>
      <c r="J67" s="252">
        <v>42379.78</v>
      </c>
    </row>
    <row r="68" spans="1:10" ht="16">
      <c r="A68" s="191" t="s">
        <v>219</v>
      </c>
      <c r="B68" s="192">
        <v>57456.07</v>
      </c>
      <c r="C68" s="160">
        <f t="shared" si="0"/>
        <v>0.5532623139617292</v>
      </c>
      <c r="D68" s="192">
        <v>73331.48</v>
      </c>
      <c r="E68" s="160">
        <f t="shared" si="1"/>
        <v>0.70613155948602591</v>
      </c>
      <c r="F68" s="192">
        <v>28536.09</v>
      </c>
      <c r="G68" s="160">
        <f t="shared" si="2"/>
        <v>0.27478285905771421</v>
      </c>
      <c r="H68" s="192">
        <v>7071.3419000000004</v>
      </c>
      <c r="I68" s="160">
        <f t="shared" si="3"/>
        <v>6.8092143831078797E-2</v>
      </c>
      <c r="J68" s="201">
        <v>103849.60000000001</v>
      </c>
    </row>
    <row r="69" spans="1:10" ht="16">
      <c r="A69" s="185" t="s">
        <v>238</v>
      </c>
      <c r="B69" s="186">
        <v>154516.5</v>
      </c>
      <c r="C69" s="177">
        <f t="shared" si="0"/>
        <v>0.75126549191987202</v>
      </c>
      <c r="D69" s="186">
        <v>157255.20000000001</v>
      </c>
      <c r="E69" s="177">
        <f t="shared" si="1"/>
        <v>0.76458116243221841</v>
      </c>
      <c r="F69" s="186">
        <v>65035.41</v>
      </c>
      <c r="G69" s="177">
        <f t="shared" si="2"/>
        <v>0.31620480198464607</v>
      </c>
      <c r="H69" s="186">
        <v>16150.45</v>
      </c>
      <c r="I69" s="177">
        <f t="shared" si="3"/>
        <v>7.8524143143141975E-2</v>
      </c>
      <c r="J69" s="252">
        <v>205674.96</v>
      </c>
    </row>
    <row r="70" spans="1:10" ht="16">
      <c r="A70" s="191" t="s">
        <v>220</v>
      </c>
      <c r="B70" s="192">
        <v>69945.19</v>
      </c>
      <c r="C70" s="160">
        <f t="shared" si="0"/>
        <v>0.60500515089840146</v>
      </c>
      <c r="D70" s="192">
        <v>73745.67</v>
      </c>
      <c r="E70" s="160">
        <f t="shared" si="1"/>
        <v>0.63787817584674111</v>
      </c>
      <c r="F70" s="192">
        <v>29348.880000000001</v>
      </c>
      <c r="G70" s="160">
        <f t="shared" si="2"/>
        <v>0.25385910844046716</v>
      </c>
      <c r="H70" s="192">
        <v>12288.44</v>
      </c>
      <c r="I70" s="160">
        <f t="shared" si="3"/>
        <v>0.10629136180066068</v>
      </c>
      <c r="J70" s="201">
        <v>115610.9</v>
      </c>
    </row>
    <row r="71" spans="1:10" ht="16">
      <c r="A71" s="185" t="s">
        <v>221</v>
      </c>
      <c r="B71" s="186">
        <v>30809.89</v>
      </c>
      <c r="C71" s="177">
        <f t="shared" si="0"/>
        <v>0.31638590098883013</v>
      </c>
      <c r="D71" s="186">
        <v>28206.04</v>
      </c>
      <c r="E71" s="177">
        <f t="shared" si="1"/>
        <v>0.28964703797147551</v>
      </c>
      <c r="F71" s="186">
        <v>50995.68</v>
      </c>
      <c r="G71" s="177">
        <f t="shared" si="2"/>
        <v>0.52367321542978784</v>
      </c>
      <c r="H71" s="186">
        <v>8566.1309999999994</v>
      </c>
      <c r="I71" s="177">
        <f t="shared" si="3"/>
        <v>8.7965360292534253E-2</v>
      </c>
      <c r="J71" s="252">
        <v>97380.73</v>
      </c>
    </row>
    <row r="72" spans="1:10" ht="16">
      <c r="A72" s="191" t="s">
        <v>222</v>
      </c>
      <c r="B72" s="192">
        <v>109115.4</v>
      </c>
      <c r="C72" s="160">
        <f t="shared" si="0"/>
        <v>0.60873135639789011</v>
      </c>
      <c r="D72" s="192">
        <v>134122.20000000001</v>
      </c>
      <c r="E72" s="160">
        <f t="shared" si="1"/>
        <v>0.74823891704625656</v>
      </c>
      <c r="F72" s="192">
        <v>39213.32</v>
      </c>
      <c r="G72" s="160">
        <f t="shared" si="2"/>
        <v>0.21876268127564497</v>
      </c>
      <c r="H72" s="192">
        <v>12572.63</v>
      </c>
      <c r="I72" s="160">
        <f t="shared" si="3"/>
        <v>7.013999960948504E-2</v>
      </c>
      <c r="J72" s="201">
        <v>179250.5</v>
      </c>
    </row>
    <row r="73" spans="1:10" ht="16">
      <c r="A73" s="185" t="s">
        <v>223</v>
      </c>
      <c r="B73" s="186">
        <v>130556.4</v>
      </c>
      <c r="C73" s="177">
        <f t="shared" si="0"/>
        <v>0.53461169765597261</v>
      </c>
      <c r="D73" s="186">
        <v>116383.5</v>
      </c>
      <c r="E73" s="177">
        <f t="shared" si="1"/>
        <v>0.47657549162004997</v>
      </c>
      <c r="F73" s="186">
        <v>50884</v>
      </c>
      <c r="G73" s="177">
        <f t="shared" si="2"/>
        <v>0.20836344770173282</v>
      </c>
      <c r="H73" s="186">
        <v>28504.623</v>
      </c>
      <c r="I73" s="177">
        <f t="shared" si="3"/>
        <v>0.11672277186774056</v>
      </c>
      <c r="J73" s="252">
        <v>244207.9</v>
      </c>
    </row>
    <row r="74" spans="1:10" ht="16">
      <c r="A74" s="188" t="s">
        <v>11</v>
      </c>
      <c r="B74" s="189">
        <v>6109444.7999999998</v>
      </c>
      <c r="C74" s="181">
        <f t="shared" si="0"/>
        <v>0.50553451728526622</v>
      </c>
      <c r="D74" s="189">
        <v>6510220.5</v>
      </c>
      <c r="E74" s="181">
        <f t="shared" si="1"/>
        <v>0.53869726065585288</v>
      </c>
      <c r="F74" s="189">
        <v>3206200.2</v>
      </c>
      <c r="G74" s="181">
        <f t="shared" si="2"/>
        <v>0.26530150013417331</v>
      </c>
      <c r="H74" s="189">
        <v>1513423.8</v>
      </c>
      <c r="I74" s="181">
        <f t="shared" si="3"/>
        <v>0.12523035975069835</v>
      </c>
      <c r="J74" s="211">
        <v>12085119</v>
      </c>
    </row>
    <row r="75" spans="1:10" ht="16">
      <c r="A75" s="194" t="s">
        <v>30</v>
      </c>
    </row>
    <row r="76" spans="1:10">
      <c r="A76" s="28" t="s">
        <v>287</v>
      </c>
    </row>
  </sheetData>
  <mergeCells count="38">
    <mergeCell ref="J49:J50"/>
    <mergeCell ref="A43:A44"/>
    <mergeCell ref="B43:C43"/>
    <mergeCell ref="D43:E43"/>
    <mergeCell ref="F43:G43"/>
    <mergeCell ref="H43:I43"/>
    <mergeCell ref="J43:J44"/>
    <mergeCell ref="A49:A50"/>
    <mergeCell ref="B49:C49"/>
    <mergeCell ref="D49:E49"/>
    <mergeCell ref="F49:G49"/>
    <mergeCell ref="H49:I49"/>
    <mergeCell ref="J35:J36"/>
    <mergeCell ref="A26:A27"/>
    <mergeCell ref="B26:C26"/>
    <mergeCell ref="D26:E26"/>
    <mergeCell ref="F26:G26"/>
    <mergeCell ref="H26:I26"/>
    <mergeCell ref="J26:J27"/>
    <mergeCell ref="A35:A36"/>
    <mergeCell ref="B35:C35"/>
    <mergeCell ref="D35:E35"/>
    <mergeCell ref="F35:G35"/>
    <mergeCell ref="H35:I35"/>
    <mergeCell ref="J19:J20"/>
    <mergeCell ref="A6:H6"/>
    <mergeCell ref="A11:A13"/>
    <mergeCell ref="B11:J11"/>
    <mergeCell ref="B12:C12"/>
    <mergeCell ref="D12:E12"/>
    <mergeCell ref="F12:G12"/>
    <mergeCell ref="H12:I12"/>
    <mergeCell ref="J12:J13"/>
    <mergeCell ref="A19:A20"/>
    <mergeCell ref="B19:C19"/>
    <mergeCell ref="D19:E19"/>
    <mergeCell ref="F19:G19"/>
    <mergeCell ref="H19:I19"/>
  </mergeCells>
  <pageMargins left="0.7" right="0.7" top="0.75" bottom="0.75" header="0.3" footer="0.3"/>
  <pageSetup orientation="portrait" horizontalDpi="4294967292" verticalDpi="4294967292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6:H75"/>
  <sheetViews>
    <sheetView showGridLines="0" topLeftCell="A69" zoomScale="90" workbookViewId="0">
      <selection activeCell="M43" sqref="M43"/>
    </sheetView>
  </sheetViews>
  <sheetFormatPr baseColWidth="10" defaultRowHeight="15"/>
  <cols>
    <col min="1" max="1" width="24" style="194" customWidth="1"/>
    <col min="2" max="2" width="19.5" style="194" customWidth="1"/>
    <col min="3" max="3" width="9.83203125" style="194" customWidth="1"/>
    <col min="4" max="4" width="14.1640625" style="194" customWidth="1"/>
    <col min="5" max="5" width="12.1640625" style="194" customWidth="1"/>
    <col min="6" max="6" width="12.83203125" style="194" customWidth="1"/>
    <col min="7" max="7" width="14.5" style="194" customWidth="1"/>
    <col min="8" max="16384" width="10.83203125" style="194"/>
  </cols>
  <sheetData>
    <row r="6" spans="1:8" s="195" customFormat="1" ht="17">
      <c r="A6" s="496" t="s">
        <v>1</v>
      </c>
      <c r="B6" s="496"/>
      <c r="C6" s="496"/>
      <c r="D6" s="496"/>
      <c r="E6" s="496"/>
      <c r="F6" s="496"/>
      <c r="G6" s="496"/>
      <c r="H6" s="496"/>
    </row>
    <row r="7" spans="1:8" ht="15" customHeight="1">
      <c r="A7" s="196" t="s">
        <v>121</v>
      </c>
      <c r="B7" s="196"/>
      <c r="C7" s="196"/>
      <c r="D7" s="196"/>
      <c r="E7" s="196"/>
      <c r="F7" s="196"/>
      <c r="G7" s="196"/>
      <c r="H7" s="196"/>
    </row>
    <row r="8" spans="1:8" ht="15" customHeight="1">
      <c r="A8" s="196" t="s">
        <v>288</v>
      </c>
      <c r="B8" s="196"/>
      <c r="C8" s="196"/>
      <c r="D8" s="196"/>
      <c r="E8" s="196"/>
      <c r="F8" s="196"/>
      <c r="G8" s="196"/>
      <c r="H8" s="196"/>
    </row>
    <row r="9" spans="1:8" ht="15" customHeight="1">
      <c r="A9" s="196" t="s">
        <v>3</v>
      </c>
      <c r="B9" s="196"/>
      <c r="C9" s="196"/>
      <c r="D9" s="196"/>
      <c r="E9" s="196"/>
      <c r="F9" s="196"/>
      <c r="G9" s="196"/>
      <c r="H9" s="196"/>
    </row>
    <row r="10" spans="1:8" ht="15" customHeight="1">
      <c r="A10" s="197" t="s">
        <v>276</v>
      </c>
      <c r="B10" s="197"/>
      <c r="C10" s="197"/>
      <c r="D10" s="197"/>
      <c r="E10" s="197"/>
      <c r="F10" s="197"/>
      <c r="G10" s="197"/>
      <c r="H10" s="196"/>
    </row>
    <row r="11" spans="1:8">
      <c r="A11" s="497" t="s">
        <v>13</v>
      </c>
      <c r="B11" s="500"/>
      <c r="C11" s="500"/>
      <c r="D11" s="500"/>
      <c r="E11" s="500"/>
      <c r="F11" s="500"/>
      <c r="G11" s="500"/>
      <c r="H11" s="500"/>
    </row>
    <row r="12" spans="1:8" ht="20.25" customHeight="1">
      <c r="A12" s="498"/>
      <c r="B12" s="461" t="s">
        <v>43</v>
      </c>
      <c r="C12" s="462"/>
      <c r="D12" s="461" t="s">
        <v>42</v>
      </c>
      <c r="E12" s="462"/>
      <c r="F12" s="511" t="s">
        <v>122</v>
      </c>
      <c r="G12" s="510"/>
      <c r="H12" s="501" t="s">
        <v>11</v>
      </c>
    </row>
    <row r="13" spans="1:8" ht="17.25" customHeight="1">
      <c r="A13" s="499"/>
      <c r="B13" s="183" t="s">
        <v>123</v>
      </c>
      <c r="C13" s="184" t="s">
        <v>12</v>
      </c>
      <c r="D13" s="183" t="s">
        <v>123</v>
      </c>
      <c r="E13" s="184" t="s">
        <v>12</v>
      </c>
      <c r="F13" s="183" t="s">
        <v>123</v>
      </c>
      <c r="G13" s="184" t="s">
        <v>12</v>
      </c>
      <c r="H13" s="502"/>
    </row>
    <row r="14" spans="1:8" ht="32">
      <c r="A14" s="198" t="s">
        <v>3</v>
      </c>
      <c r="B14" s="199">
        <v>5474756.9000000004</v>
      </c>
      <c r="C14" s="280">
        <f>B14/$H$14</f>
        <v>0.86826844011273185</v>
      </c>
      <c r="D14" s="199">
        <v>199922.4</v>
      </c>
      <c r="E14" s="280">
        <f>D14/$H$14</f>
        <v>3.1706670006040563E-2</v>
      </c>
      <c r="F14" s="199">
        <v>630694.30000000005</v>
      </c>
      <c r="G14" s="280">
        <f>F14/$H$14</f>
        <v>0.10002488988122767</v>
      </c>
      <c r="H14" s="200">
        <v>6305373.5999999996</v>
      </c>
    </row>
    <row r="15" spans="1:8">
      <c r="A15" s="191" t="s">
        <v>4</v>
      </c>
      <c r="B15" s="192">
        <v>1936646.6</v>
      </c>
      <c r="C15" s="281">
        <f>B15/$H$15</f>
        <v>0.87086708952573466</v>
      </c>
      <c r="D15" s="192">
        <v>64068.74</v>
      </c>
      <c r="E15" s="281">
        <f>D15/$H$15</f>
        <v>2.8810293593772355E-2</v>
      </c>
      <c r="F15" s="192">
        <v>223098.82</v>
      </c>
      <c r="G15" s="281">
        <f>F15/$H$15</f>
        <v>0.10032259889337877</v>
      </c>
      <c r="H15" s="201">
        <v>2223814.2000000002</v>
      </c>
    </row>
    <row r="16" spans="1:8">
      <c r="A16" s="202" t="s">
        <v>5</v>
      </c>
      <c r="B16" s="203">
        <v>3538110.3</v>
      </c>
      <c r="C16" s="282">
        <f>B16/$H$16</f>
        <v>0.86685255966500052</v>
      </c>
      <c r="D16" s="203">
        <v>135853.70000000001</v>
      </c>
      <c r="E16" s="282">
        <f>D16/$H$16</f>
        <v>3.3284753045986472E-2</v>
      </c>
      <c r="F16" s="203">
        <v>407595.5</v>
      </c>
      <c r="G16" s="282">
        <f>F16/$H$16</f>
        <v>9.9862687289012944E-2</v>
      </c>
      <c r="H16" s="204">
        <v>4081559.5</v>
      </c>
    </row>
    <row r="17" spans="1:8">
      <c r="A17" s="194" t="s">
        <v>30</v>
      </c>
      <c r="B17" s="205"/>
      <c r="C17" s="205"/>
      <c r="D17" s="205"/>
      <c r="E17" s="205"/>
      <c r="F17" s="206"/>
      <c r="G17" s="206"/>
    </row>
    <row r="18" spans="1:8">
      <c r="B18" s="205"/>
      <c r="C18" s="205"/>
      <c r="D18" s="205"/>
      <c r="E18" s="205"/>
      <c r="F18" s="206"/>
      <c r="G18" s="206"/>
    </row>
    <row r="19" spans="1:8">
      <c r="A19" s="503" t="s">
        <v>14</v>
      </c>
      <c r="B19" s="461" t="s">
        <v>43</v>
      </c>
      <c r="C19" s="462"/>
      <c r="D19" s="461" t="s">
        <v>42</v>
      </c>
      <c r="E19" s="462"/>
      <c r="F19" s="511" t="s">
        <v>122</v>
      </c>
      <c r="G19" s="510"/>
      <c r="H19" s="463" t="s">
        <v>11</v>
      </c>
    </row>
    <row r="20" spans="1:8">
      <c r="A20" s="503"/>
      <c r="B20" s="183" t="s">
        <v>123</v>
      </c>
      <c r="C20" s="184" t="s">
        <v>12</v>
      </c>
      <c r="D20" s="183" t="s">
        <v>123</v>
      </c>
      <c r="E20" s="184" t="s">
        <v>12</v>
      </c>
      <c r="F20" s="183" t="s">
        <v>123</v>
      </c>
      <c r="G20" s="184" t="s">
        <v>12</v>
      </c>
      <c r="H20" s="463"/>
    </row>
    <row r="21" spans="1:8" ht="16">
      <c r="A21" s="207" t="s">
        <v>15</v>
      </c>
      <c r="B21" s="208">
        <v>235620.8</v>
      </c>
      <c r="C21" s="283">
        <f>B21/$H$21</f>
        <v>0.67912346619843178</v>
      </c>
      <c r="D21" s="208">
        <v>21277.24</v>
      </c>
      <c r="E21" s="283">
        <f>D21/$H$21</f>
        <v>6.1326814016147646E-2</v>
      </c>
      <c r="F21" s="208">
        <v>90050.341</v>
      </c>
      <c r="G21" s="283">
        <f>F21/$H$21</f>
        <v>0.25954966502223381</v>
      </c>
      <c r="H21" s="209">
        <v>346948.4</v>
      </c>
    </row>
    <row r="22" spans="1:8">
      <c r="A22" s="191" t="s">
        <v>16</v>
      </c>
      <c r="B22" s="192">
        <v>4100238.8</v>
      </c>
      <c r="C22" s="160">
        <f>B22/$H$22</f>
        <v>0.88276638739358992</v>
      </c>
      <c r="D22" s="192">
        <v>138969.70000000001</v>
      </c>
      <c r="E22" s="160">
        <f>D22/$H$22</f>
        <v>2.9919667124307735E-2</v>
      </c>
      <c r="F22" s="192">
        <v>405552.5</v>
      </c>
      <c r="G22" s="160">
        <f>F22/$H$22</f>
        <v>8.731396701173573E-2</v>
      </c>
      <c r="H22" s="201">
        <v>4644760.9000000004</v>
      </c>
    </row>
    <row r="23" spans="1:8">
      <c r="A23" s="202" t="s">
        <v>17</v>
      </c>
      <c r="B23" s="203">
        <v>1138897.3</v>
      </c>
      <c r="C23" s="164">
        <f>B23/$H$23</f>
        <v>0.866962206402351</v>
      </c>
      <c r="D23" s="203">
        <v>39675.54</v>
      </c>
      <c r="E23" s="164">
        <f>D23/$H$23</f>
        <v>3.020219092503313E-2</v>
      </c>
      <c r="F23" s="203">
        <v>135091.53</v>
      </c>
      <c r="G23" s="164">
        <f>F23/$H$23</f>
        <v>0.10283565595867986</v>
      </c>
      <c r="H23" s="204">
        <v>1313664.3</v>
      </c>
    </row>
    <row r="24" spans="1:8">
      <c r="A24" s="194" t="s">
        <v>30</v>
      </c>
    </row>
    <row r="26" spans="1:8" ht="13" customHeight="1">
      <c r="A26" s="503" t="s">
        <v>18</v>
      </c>
      <c r="B26" s="461" t="s">
        <v>43</v>
      </c>
      <c r="C26" s="462"/>
      <c r="D26" s="461" t="s">
        <v>42</v>
      </c>
      <c r="E26" s="462"/>
      <c r="F26" s="511" t="s">
        <v>122</v>
      </c>
      <c r="G26" s="510"/>
      <c r="H26" s="463" t="s">
        <v>11</v>
      </c>
    </row>
    <row r="27" spans="1:8">
      <c r="A27" s="503"/>
      <c r="B27" s="183" t="s">
        <v>123</v>
      </c>
      <c r="C27" s="184" t="s">
        <v>12</v>
      </c>
      <c r="D27" s="183" t="s">
        <v>123</v>
      </c>
      <c r="E27" s="184" t="s">
        <v>12</v>
      </c>
      <c r="F27" s="183" t="s">
        <v>123</v>
      </c>
      <c r="G27" s="184" t="s">
        <v>12</v>
      </c>
      <c r="H27" s="463"/>
    </row>
    <row r="28" spans="1:8" ht="16">
      <c r="A28" s="207" t="s">
        <v>19</v>
      </c>
      <c r="B28" s="208">
        <v>491448.5</v>
      </c>
      <c r="C28" s="283">
        <f>B28/$H$28</f>
        <v>0.87416891887324799</v>
      </c>
      <c r="D28" s="208">
        <v>19811.04</v>
      </c>
      <c r="E28" s="283">
        <f>D28/$H$28</f>
        <v>3.5239084906261126E-2</v>
      </c>
      <c r="F28" s="208">
        <v>50929.84</v>
      </c>
      <c r="G28" s="283">
        <f>F28/$H$28</f>
        <v>9.0591960645291417E-2</v>
      </c>
      <c r="H28" s="209">
        <v>562189.4</v>
      </c>
    </row>
    <row r="29" spans="1:8">
      <c r="A29" s="191" t="s">
        <v>20</v>
      </c>
      <c r="B29" s="192">
        <v>1543858.1</v>
      </c>
      <c r="C29" s="160">
        <f>B29/$H$29</f>
        <v>0.88395253105054128</v>
      </c>
      <c r="D29" s="192">
        <v>61441.08</v>
      </c>
      <c r="E29" s="160">
        <f>D29/$H$29</f>
        <v>3.5178750026624073E-2</v>
      </c>
      <c r="F29" s="192">
        <v>141240.4</v>
      </c>
      <c r="G29" s="160">
        <f>F29/$H$29</f>
        <v>8.086870747161988E-2</v>
      </c>
      <c r="H29" s="201">
        <v>1746539.6</v>
      </c>
    </row>
    <row r="30" spans="1:8">
      <c r="A30" s="185" t="s">
        <v>21</v>
      </c>
      <c r="B30" s="186">
        <v>2009779.8</v>
      </c>
      <c r="C30" s="177">
        <f>B30/$H$30</f>
        <v>0.85606194682915049</v>
      </c>
      <c r="D30" s="186">
        <v>76760.789999999994</v>
      </c>
      <c r="E30" s="177">
        <f>D30/$H$30</f>
        <v>3.269611493136889E-2</v>
      </c>
      <c r="F30" s="186">
        <v>261163.1</v>
      </c>
      <c r="G30" s="177">
        <f>F30/$H$30</f>
        <v>0.11124193397999926</v>
      </c>
      <c r="H30" s="210">
        <v>2347703.7000000002</v>
      </c>
    </row>
    <row r="31" spans="1:8">
      <c r="A31" s="191" t="s">
        <v>22</v>
      </c>
      <c r="B31" s="192">
        <v>656376.19999999995</v>
      </c>
      <c r="C31" s="160">
        <f>B31/$H$31</f>
        <v>0.86877224952933174</v>
      </c>
      <c r="D31" s="192">
        <v>15214.939</v>
      </c>
      <c r="E31" s="160">
        <f>D31/$H$31</f>
        <v>2.0138324304692281E-2</v>
      </c>
      <c r="F31" s="192">
        <v>83930.46</v>
      </c>
      <c r="G31" s="160">
        <f>F31/$H$31</f>
        <v>0.11108942484238704</v>
      </c>
      <c r="H31" s="201">
        <v>755521.6</v>
      </c>
    </row>
    <row r="32" spans="1:8">
      <c r="A32" s="202" t="s">
        <v>23</v>
      </c>
      <c r="B32" s="203">
        <v>771556.5</v>
      </c>
      <c r="C32" s="164">
        <f>B32/$H$32</f>
        <v>0.865282420845914</v>
      </c>
      <c r="D32" s="203">
        <v>26694.59</v>
      </c>
      <c r="E32" s="164">
        <f>D32/$H$32</f>
        <v>2.9937353205745955E-2</v>
      </c>
      <c r="F32" s="203">
        <v>93430.55</v>
      </c>
      <c r="G32" s="164">
        <f>F32/$H$32</f>
        <v>0.10478015865975494</v>
      </c>
      <c r="H32" s="204">
        <v>891681.7</v>
      </c>
    </row>
    <row r="33" spans="1:8">
      <c r="A33" s="194" t="s">
        <v>30</v>
      </c>
      <c r="B33" s="259"/>
      <c r="C33" s="284"/>
      <c r="D33" s="259"/>
      <c r="E33" s="284"/>
      <c r="F33" s="259"/>
      <c r="G33" s="284"/>
      <c r="H33" s="259"/>
    </row>
    <row r="35" spans="1:8">
      <c r="A35" s="503" t="s">
        <v>24</v>
      </c>
      <c r="B35" s="461" t="s">
        <v>43</v>
      </c>
      <c r="C35" s="462"/>
      <c r="D35" s="461" t="s">
        <v>42</v>
      </c>
      <c r="E35" s="462"/>
      <c r="F35" s="511" t="s">
        <v>122</v>
      </c>
      <c r="G35" s="510"/>
      <c r="H35" s="463" t="s">
        <v>11</v>
      </c>
    </row>
    <row r="36" spans="1:8">
      <c r="A36" s="503"/>
      <c r="B36" s="183" t="s">
        <v>123</v>
      </c>
      <c r="C36" s="184" t="s">
        <v>12</v>
      </c>
      <c r="D36" s="183" t="s">
        <v>123</v>
      </c>
      <c r="E36" s="184" t="s">
        <v>12</v>
      </c>
      <c r="F36" s="183" t="s">
        <v>123</v>
      </c>
      <c r="G36" s="184" t="s">
        <v>12</v>
      </c>
      <c r="H36" s="463"/>
    </row>
    <row r="37" spans="1:8" ht="16">
      <c r="A37" s="207" t="s">
        <v>26</v>
      </c>
      <c r="B37" s="208">
        <v>336013.8</v>
      </c>
      <c r="C37" s="283">
        <f>B37/$H$37</f>
        <v>0.89970953428020295</v>
      </c>
      <c r="D37" s="208">
        <v>6636.3149999999996</v>
      </c>
      <c r="E37" s="283">
        <f>D37/$H$37</f>
        <v>1.7769376966025575E-2</v>
      </c>
      <c r="F37" s="208">
        <v>30819.040000000001</v>
      </c>
      <c r="G37" s="283">
        <f>F37/$H$37</f>
        <v>8.2520968261907537E-2</v>
      </c>
      <c r="H37" s="209">
        <v>373469.2</v>
      </c>
    </row>
    <row r="38" spans="1:8">
      <c r="A38" s="191" t="s">
        <v>27</v>
      </c>
      <c r="B38" s="192">
        <v>1237341.8</v>
      </c>
      <c r="C38" s="160">
        <f>B38/$H$38</f>
        <v>0.78228483436580742</v>
      </c>
      <c r="D38" s="192">
        <v>68557.149999999994</v>
      </c>
      <c r="E38" s="160">
        <f>D38/$H$38</f>
        <v>4.3343899585661629E-2</v>
      </c>
      <c r="F38" s="192">
        <v>275803.40000000002</v>
      </c>
      <c r="G38" s="160">
        <f>F38/$H$38</f>
        <v>0.17437123443702179</v>
      </c>
      <c r="H38" s="201">
        <v>1581702.4</v>
      </c>
    </row>
    <row r="39" spans="1:8">
      <c r="A39" s="285" t="s">
        <v>124</v>
      </c>
      <c r="B39" s="286">
        <v>3901401.2</v>
      </c>
      <c r="C39" s="178">
        <f>B39/$H$39</f>
        <v>0.89683217246389557</v>
      </c>
      <c r="D39" s="286">
        <v>124729</v>
      </c>
      <c r="E39" s="178">
        <f>D39/$H$39</f>
        <v>2.8672001238747049E-2</v>
      </c>
      <c r="F39" s="286">
        <v>324071.8</v>
      </c>
      <c r="G39" s="178">
        <f>F39/$H$39</f>
        <v>7.4495803309919784E-2</v>
      </c>
      <c r="H39" s="287">
        <v>4350202.0999999996</v>
      </c>
    </row>
    <row r="40" spans="1:8">
      <c r="A40" s="194" t="s">
        <v>30</v>
      </c>
    </row>
    <row r="42" spans="1:8">
      <c r="A42" s="459" t="s">
        <v>241</v>
      </c>
      <c r="B42" s="461" t="s">
        <v>43</v>
      </c>
      <c r="C42" s="505"/>
      <c r="D42" s="506" t="s">
        <v>42</v>
      </c>
      <c r="E42" s="505"/>
      <c r="F42" s="506" t="s">
        <v>122</v>
      </c>
      <c r="G42" s="462"/>
      <c r="H42" s="507" t="s">
        <v>11</v>
      </c>
    </row>
    <row r="43" spans="1:8">
      <c r="A43" s="504"/>
      <c r="B43" s="241" t="s">
        <v>123</v>
      </c>
      <c r="C43" s="242" t="s">
        <v>12</v>
      </c>
      <c r="D43" s="241" t="s">
        <v>123</v>
      </c>
      <c r="E43" s="242" t="s">
        <v>12</v>
      </c>
      <c r="F43" s="241" t="s">
        <v>123</v>
      </c>
      <c r="G43" s="242" t="s">
        <v>12</v>
      </c>
      <c r="H43" s="508"/>
    </row>
    <row r="44" spans="1:8">
      <c r="A44" s="243" t="s">
        <v>242</v>
      </c>
      <c r="B44" s="244">
        <v>3748170.3</v>
      </c>
      <c r="C44" s="245">
        <f>B44/$H$44</f>
        <v>0.8644482430057483</v>
      </c>
      <c r="D44" s="246">
        <v>122460.9</v>
      </c>
      <c r="E44" s="245">
        <f>D44/$H$44</f>
        <v>2.824340981569131E-2</v>
      </c>
      <c r="F44" s="246">
        <v>465279.4</v>
      </c>
      <c r="G44" s="245">
        <f>F44/$H$44</f>
        <v>0.10730834717856039</v>
      </c>
      <c r="H44" s="247">
        <v>4335910.5999999996</v>
      </c>
    </row>
    <row r="45" spans="1:8">
      <c r="A45" s="188" t="s">
        <v>243</v>
      </c>
      <c r="B45" s="189">
        <v>1726586.5</v>
      </c>
      <c r="C45" s="248">
        <f>B45/$H$45</f>
        <v>0.87667882057190205</v>
      </c>
      <c r="D45" s="189">
        <v>77461.53</v>
      </c>
      <c r="E45" s="248">
        <f>D45/$H$45</f>
        <v>3.9331294875811322E-2</v>
      </c>
      <c r="F45" s="189">
        <v>165415</v>
      </c>
      <c r="G45" s="248">
        <f>F45/$H$45</f>
        <v>8.3989899784865221E-2</v>
      </c>
      <c r="H45" s="249">
        <v>1969463</v>
      </c>
    </row>
    <row r="46" spans="1:8">
      <c r="A46" s="194" t="s">
        <v>30</v>
      </c>
    </row>
    <row r="48" spans="1:8">
      <c r="A48" s="464" t="s">
        <v>239</v>
      </c>
      <c r="B48" s="461" t="s">
        <v>43</v>
      </c>
      <c r="C48" s="462"/>
      <c r="D48" s="461" t="s">
        <v>42</v>
      </c>
      <c r="E48" s="462"/>
      <c r="F48" s="461" t="s">
        <v>122</v>
      </c>
      <c r="G48" s="462"/>
      <c r="H48" s="463" t="s">
        <v>11</v>
      </c>
    </row>
    <row r="49" spans="1:8">
      <c r="A49" s="465"/>
      <c r="B49" s="183" t="s">
        <v>123</v>
      </c>
      <c r="C49" s="184" t="s">
        <v>12</v>
      </c>
      <c r="D49" s="183" t="s">
        <v>123</v>
      </c>
      <c r="E49" s="184" t="s">
        <v>12</v>
      </c>
      <c r="F49" s="183" t="s">
        <v>123</v>
      </c>
      <c r="G49" s="184" t="s">
        <v>12</v>
      </c>
      <c r="H49" s="463"/>
    </row>
    <row r="50" spans="1:8">
      <c r="A50" s="185" t="s">
        <v>211</v>
      </c>
      <c r="B50" s="186">
        <v>64018.78</v>
      </c>
      <c r="C50" s="177">
        <f t="shared" ref="C50:C73" si="0">B50/H50</f>
        <v>0.84657029351767643</v>
      </c>
      <c r="D50" s="186">
        <v>1580.4580000000001</v>
      </c>
      <c r="E50" s="177">
        <f t="shared" ref="E50:E73" si="1">D50/H50</f>
        <v>2.089962965480379E-2</v>
      </c>
      <c r="F50" s="186">
        <v>10022.09</v>
      </c>
      <c r="G50" s="177">
        <f t="shared" ref="G50:G73" si="2">F50/H50</f>
        <v>0.13252991814215406</v>
      </c>
      <c r="H50" s="252">
        <v>75621.34</v>
      </c>
    </row>
    <row r="51" spans="1:8">
      <c r="A51" s="191" t="s">
        <v>230</v>
      </c>
      <c r="B51" s="192">
        <v>414504.3</v>
      </c>
      <c r="C51" s="160">
        <f t="shared" si="0"/>
        <v>0.88178425160726115</v>
      </c>
      <c r="D51" s="192">
        <v>31645.55</v>
      </c>
      <c r="E51" s="160">
        <f t="shared" si="1"/>
        <v>6.7320285033111021E-2</v>
      </c>
      <c r="F51" s="192">
        <v>23924.69</v>
      </c>
      <c r="G51" s="160">
        <f t="shared" si="2"/>
        <v>5.0895527179297594E-2</v>
      </c>
      <c r="H51" s="201">
        <v>470074.51</v>
      </c>
    </row>
    <row r="52" spans="1:8">
      <c r="A52" s="185" t="s">
        <v>284</v>
      </c>
      <c r="B52" s="186">
        <v>1900195</v>
      </c>
      <c r="C52" s="177">
        <f t="shared" si="0"/>
        <v>0.87568643891232278</v>
      </c>
      <c r="D52" s="186">
        <v>58916.83</v>
      </c>
      <c r="E52" s="177">
        <f t="shared" si="1"/>
        <v>2.7151249768946194E-2</v>
      </c>
      <c r="F52" s="186">
        <v>210837.3</v>
      </c>
      <c r="G52" s="177">
        <f t="shared" si="2"/>
        <v>9.7162325143940007E-2</v>
      </c>
      <c r="H52" s="252">
        <v>2169949.1</v>
      </c>
    </row>
    <row r="53" spans="1:8">
      <c r="A53" s="191" t="s">
        <v>231</v>
      </c>
      <c r="B53" s="192">
        <v>264827.40000000002</v>
      </c>
      <c r="C53" s="160">
        <f t="shared" si="0"/>
        <v>0.87092445906651039</v>
      </c>
      <c r="D53" s="192">
        <v>12216.14</v>
      </c>
      <c r="E53" s="160">
        <f t="shared" si="1"/>
        <v>4.0174600971730111E-2</v>
      </c>
      <c r="F53" s="192">
        <v>27032.7</v>
      </c>
      <c r="G53" s="160">
        <f t="shared" si="2"/>
        <v>8.8901071507733923E-2</v>
      </c>
      <c r="H53" s="201">
        <v>304076.2</v>
      </c>
    </row>
    <row r="54" spans="1:8">
      <c r="A54" s="185" t="s">
        <v>232</v>
      </c>
      <c r="B54" s="186">
        <v>536873.1</v>
      </c>
      <c r="C54" s="177">
        <f t="shared" si="0"/>
        <v>0.85229316289791013</v>
      </c>
      <c r="D54" s="186">
        <v>20997.7</v>
      </c>
      <c r="E54" s="177">
        <f t="shared" si="1"/>
        <v>3.3334127089961203E-2</v>
      </c>
      <c r="F54" s="186">
        <v>72045.17</v>
      </c>
      <c r="G54" s="177">
        <f t="shared" si="2"/>
        <v>0.11437266238673092</v>
      </c>
      <c r="H54" s="252">
        <v>629916</v>
      </c>
    </row>
    <row r="55" spans="1:8">
      <c r="A55" s="191" t="s">
        <v>213</v>
      </c>
      <c r="B55" s="192">
        <v>228140.79999999999</v>
      </c>
      <c r="C55" s="160">
        <f t="shared" si="0"/>
        <v>0.83729752107366318</v>
      </c>
      <c r="D55" s="192">
        <v>30777.82</v>
      </c>
      <c r="E55" s="160">
        <f t="shared" si="1"/>
        <v>0.11295740345458335</v>
      </c>
      <c r="F55" s="192">
        <v>13554.21</v>
      </c>
      <c r="G55" s="160">
        <f t="shared" si="2"/>
        <v>4.9745185574486699E-2</v>
      </c>
      <c r="H55" s="201">
        <v>272472.8</v>
      </c>
    </row>
    <row r="56" spans="1:8">
      <c r="A56" s="185" t="s">
        <v>285</v>
      </c>
      <c r="B56" s="186">
        <v>219605.9</v>
      </c>
      <c r="C56" s="177">
        <f t="shared" si="0"/>
        <v>0.86704485020386457</v>
      </c>
      <c r="D56" s="186">
        <v>6793.6689999999999</v>
      </c>
      <c r="E56" s="177">
        <f t="shared" si="1"/>
        <v>2.6822666059698935E-2</v>
      </c>
      <c r="F56" s="186">
        <v>26881.4</v>
      </c>
      <c r="G56" s="177">
        <f t="shared" si="2"/>
        <v>0.10613275616124233</v>
      </c>
      <c r="H56" s="252">
        <v>253280.9</v>
      </c>
    </row>
    <row r="57" spans="1:8">
      <c r="A57" s="191" t="s">
        <v>214</v>
      </c>
      <c r="B57" s="192">
        <v>43930.03</v>
      </c>
      <c r="C57" s="160">
        <f t="shared" si="0"/>
        <v>0.86299404312531325</v>
      </c>
      <c r="D57" s="192">
        <v>1660.76</v>
      </c>
      <c r="E57" s="160">
        <f t="shared" si="1"/>
        <v>3.2625199369560987E-2</v>
      </c>
      <c r="F57" s="192">
        <v>5313.415</v>
      </c>
      <c r="G57" s="160">
        <f t="shared" si="2"/>
        <v>0.1043806592814229</v>
      </c>
      <c r="H57" s="201">
        <v>50904.21</v>
      </c>
    </row>
    <row r="58" spans="1:8">
      <c r="A58" s="185" t="s">
        <v>229</v>
      </c>
      <c r="B58" s="186">
        <v>124767.1</v>
      </c>
      <c r="C58" s="177">
        <f t="shared" si="0"/>
        <v>0.85867730202372317</v>
      </c>
      <c r="D58" s="186">
        <v>5823.4110000000001</v>
      </c>
      <c r="E58" s="177">
        <f t="shared" si="1"/>
        <v>4.0078120322226546E-2</v>
      </c>
      <c r="F58" s="186">
        <v>14710.945</v>
      </c>
      <c r="G58" s="177">
        <f t="shared" si="2"/>
        <v>0.1012442748354284</v>
      </c>
      <c r="H58" s="252">
        <v>145301.5</v>
      </c>
    </row>
    <row r="59" spans="1:8">
      <c r="A59" s="191" t="s">
        <v>234</v>
      </c>
      <c r="B59" s="192">
        <v>84466.19</v>
      </c>
      <c r="C59" s="160">
        <f t="shared" si="0"/>
        <v>0.9084533878827179</v>
      </c>
      <c r="D59" s="192">
        <v>2524.4189999999999</v>
      </c>
      <c r="E59" s="160">
        <f t="shared" si="1"/>
        <v>2.7150709567763179E-2</v>
      </c>
      <c r="F59" s="192">
        <v>5987.3990000000003</v>
      </c>
      <c r="G59" s="160">
        <f t="shared" si="2"/>
        <v>6.4395859528594779E-2</v>
      </c>
      <c r="H59" s="201">
        <v>92978.012000000002</v>
      </c>
    </row>
    <row r="60" spans="1:8">
      <c r="A60" s="185" t="s">
        <v>286</v>
      </c>
      <c r="B60" s="186">
        <v>618761.1</v>
      </c>
      <c r="C60" s="177">
        <f t="shared" si="0"/>
        <v>0.78964320635715501</v>
      </c>
      <c r="D60" s="186">
        <v>21711.15</v>
      </c>
      <c r="E60" s="177">
        <f t="shared" si="1"/>
        <v>2.7707078062439845E-2</v>
      </c>
      <c r="F60" s="186">
        <v>143123.56</v>
      </c>
      <c r="G60" s="177">
        <f t="shared" si="2"/>
        <v>0.18264972834208656</v>
      </c>
      <c r="H60" s="252">
        <v>783595.8</v>
      </c>
    </row>
    <row r="61" spans="1:8">
      <c r="A61" s="191" t="s">
        <v>216</v>
      </c>
      <c r="B61" s="192">
        <v>86240.15</v>
      </c>
      <c r="C61" s="160">
        <f t="shared" si="0"/>
        <v>0.84563011787223974</v>
      </c>
      <c r="D61" s="192">
        <v>4012.3890000000001</v>
      </c>
      <c r="E61" s="160">
        <f t="shared" si="1"/>
        <v>3.9343588607154312E-2</v>
      </c>
      <c r="F61" s="192">
        <v>11730.79</v>
      </c>
      <c r="G61" s="160">
        <f t="shared" si="2"/>
        <v>0.11502657788088835</v>
      </c>
      <c r="H61" s="201">
        <v>101983.3</v>
      </c>
    </row>
    <row r="62" spans="1:8">
      <c r="A62" s="185" t="s">
        <v>217</v>
      </c>
      <c r="B62" s="186">
        <v>74930.645999999993</v>
      </c>
      <c r="C62" s="177">
        <f t="shared" si="0"/>
        <v>0.86706197316285227</v>
      </c>
      <c r="D62" s="186">
        <v>2483.4940999999999</v>
      </c>
      <c r="E62" s="177">
        <f t="shared" si="1"/>
        <v>2.8737818364522067E-2</v>
      </c>
      <c r="F62" s="186">
        <v>9004.8799999999992</v>
      </c>
      <c r="G62" s="177">
        <f t="shared" si="2"/>
        <v>0.10420020962977825</v>
      </c>
      <c r="H62" s="252">
        <v>86419.02</v>
      </c>
    </row>
    <row r="63" spans="1:8">
      <c r="A63" s="191" t="s">
        <v>218</v>
      </c>
      <c r="B63" s="192">
        <v>84527.28</v>
      </c>
      <c r="C63" s="160">
        <f t="shared" si="0"/>
        <v>0.89985139678400017</v>
      </c>
      <c r="D63" s="192">
        <v>4403.8220000000001</v>
      </c>
      <c r="E63" s="160">
        <f t="shared" si="1"/>
        <v>4.6881733067574274E-2</v>
      </c>
      <c r="F63" s="192">
        <v>5003.6149999999998</v>
      </c>
      <c r="G63" s="160">
        <f t="shared" si="2"/>
        <v>5.3266944668270116E-2</v>
      </c>
      <c r="H63" s="201">
        <v>93934.71</v>
      </c>
    </row>
    <row r="64" spans="1:8">
      <c r="A64" s="185" t="s">
        <v>236</v>
      </c>
      <c r="B64" s="186">
        <v>132514.5</v>
      </c>
      <c r="C64" s="177">
        <f t="shared" si="0"/>
        <v>0.85180530825550083</v>
      </c>
      <c r="D64" s="186">
        <v>9372.2981</v>
      </c>
      <c r="E64" s="177">
        <f t="shared" si="1"/>
        <v>6.0245280872153195E-2</v>
      </c>
      <c r="F64" s="186">
        <v>13682.189</v>
      </c>
      <c r="G64" s="177">
        <f t="shared" si="2"/>
        <v>8.7949327950941389E-2</v>
      </c>
      <c r="H64" s="252">
        <v>155569</v>
      </c>
    </row>
    <row r="65" spans="1:8">
      <c r="A65" s="191" t="s">
        <v>209</v>
      </c>
      <c r="B65" s="192">
        <v>59968.83</v>
      </c>
      <c r="C65" s="160">
        <f t="shared" si="0"/>
        <v>0.84629598922387483</v>
      </c>
      <c r="D65" s="192">
        <v>2785.1329999999998</v>
      </c>
      <c r="E65" s="160">
        <f t="shared" si="1"/>
        <v>3.9304533494401307E-2</v>
      </c>
      <c r="F65" s="192">
        <v>8106.3919999999998</v>
      </c>
      <c r="G65" s="160">
        <f t="shared" si="2"/>
        <v>0.11439954784304621</v>
      </c>
      <c r="H65" s="201">
        <v>70860.350000000006</v>
      </c>
    </row>
    <row r="66" spans="1:8">
      <c r="A66" s="185" t="s">
        <v>210</v>
      </c>
      <c r="B66" s="186">
        <v>25435.52</v>
      </c>
      <c r="C66" s="177">
        <f t="shared" si="0"/>
        <v>0.87469956996679754</v>
      </c>
      <c r="D66" s="186">
        <v>1316.4010000000001</v>
      </c>
      <c r="E66" s="177">
        <f t="shared" si="1"/>
        <v>4.5269583189329811E-2</v>
      </c>
      <c r="F66" s="186">
        <v>2327.2260000000001</v>
      </c>
      <c r="G66" s="177">
        <f t="shared" si="2"/>
        <v>8.0030743677170751E-2</v>
      </c>
      <c r="H66" s="252">
        <v>29079.15</v>
      </c>
    </row>
    <row r="67" spans="1:8">
      <c r="A67" s="191" t="s">
        <v>219</v>
      </c>
      <c r="B67" s="192">
        <v>62613.07</v>
      </c>
      <c r="C67" s="160">
        <f t="shared" si="0"/>
        <v>0.82857765956616214</v>
      </c>
      <c r="D67" s="192">
        <v>6349.384</v>
      </c>
      <c r="E67" s="160">
        <f t="shared" si="1"/>
        <v>8.4023315489990133E-2</v>
      </c>
      <c r="F67" s="192">
        <v>6604.4709999999995</v>
      </c>
      <c r="G67" s="160">
        <f t="shared" si="2"/>
        <v>8.7398958777338179E-2</v>
      </c>
      <c r="H67" s="201">
        <v>75566.929999999993</v>
      </c>
    </row>
    <row r="68" spans="1:8">
      <c r="A68" s="185" t="s">
        <v>238</v>
      </c>
      <c r="B68" s="186">
        <v>108146.6</v>
      </c>
      <c r="C68" s="177">
        <f t="shared" si="0"/>
        <v>0.82898590717978793</v>
      </c>
      <c r="D68" s="186">
        <v>11754.15</v>
      </c>
      <c r="E68" s="177">
        <f t="shared" si="1"/>
        <v>9.010014832530383E-2</v>
      </c>
      <c r="F68" s="186">
        <v>10555.8</v>
      </c>
      <c r="G68" s="177">
        <f t="shared" si="2"/>
        <v>8.0914327764427224E-2</v>
      </c>
      <c r="H68" s="252">
        <v>130456.5</v>
      </c>
    </row>
    <row r="69" spans="1:8">
      <c r="A69" s="191" t="s">
        <v>220</v>
      </c>
      <c r="B69" s="192">
        <v>69065.002999999997</v>
      </c>
      <c r="C69" s="160">
        <f t="shared" si="0"/>
        <v>0.87296344298738748</v>
      </c>
      <c r="D69" s="192">
        <v>1582.6559999999999</v>
      </c>
      <c r="E69" s="160">
        <f t="shared" si="1"/>
        <v>2.0004354894832144E-2</v>
      </c>
      <c r="F69" s="192">
        <v>8467.9140000000007</v>
      </c>
      <c r="G69" s="160">
        <f t="shared" si="2"/>
        <v>0.10703220211778028</v>
      </c>
      <c r="H69" s="201">
        <v>79115.573000000004</v>
      </c>
    </row>
    <row r="70" spans="1:8">
      <c r="A70" s="185" t="s">
        <v>221</v>
      </c>
      <c r="B70" s="186">
        <v>50001.55</v>
      </c>
      <c r="C70" s="177">
        <f t="shared" si="0"/>
        <v>0.91257859339496095</v>
      </c>
      <c r="D70" s="186">
        <v>824.45826999999997</v>
      </c>
      <c r="E70" s="177">
        <f t="shared" si="1"/>
        <v>1.5047192904008832E-2</v>
      </c>
      <c r="F70" s="186">
        <v>3965.4949999999999</v>
      </c>
      <c r="G70" s="177">
        <f t="shared" si="2"/>
        <v>7.2374273381820176E-2</v>
      </c>
      <c r="H70" s="252">
        <v>54791.5</v>
      </c>
    </row>
    <row r="71" spans="1:8">
      <c r="A71" s="191" t="s">
        <v>222</v>
      </c>
      <c r="B71" s="192">
        <v>108003.2</v>
      </c>
      <c r="C71" s="160">
        <f t="shared" si="0"/>
        <v>0.83584168698811057</v>
      </c>
      <c r="D71" s="192">
        <v>8009.35</v>
      </c>
      <c r="E71" s="160">
        <f t="shared" si="1"/>
        <v>6.1984724671845126E-2</v>
      </c>
      <c r="F71" s="192">
        <v>13202.3</v>
      </c>
      <c r="G71" s="160">
        <f t="shared" si="2"/>
        <v>0.10217320138776566</v>
      </c>
      <c r="H71" s="201">
        <v>129214.9</v>
      </c>
    </row>
    <row r="72" spans="1:8">
      <c r="A72" s="185" t="s">
        <v>223</v>
      </c>
      <c r="B72" s="186">
        <v>121294</v>
      </c>
      <c r="C72" s="177">
        <f t="shared" si="0"/>
        <v>0.85601400403736783</v>
      </c>
      <c r="D72" s="186">
        <v>7639.8909999999996</v>
      </c>
      <c r="E72" s="177">
        <f t="shared" si="1"/>
        <v>5.3917371719285782E-2</v>
      </c>
      <c r="F72" s="186">
        <v>12762.43</v>
      </c>
      <c r="G72" s="177">
        <f t="shared" si="2"/>
        <v>9.0068913594626487E-2</v>
      </c>
      <c r="H72" s="252">
        <v>141696.28</v>
      </c>
    </row>
    <row r="73" spans="1:8">
      <c r="A73" s="188" t="s">
        <v>11</v>
      </c>
      <c r="B73" s="189">
        <v>5482830</v>
      </c>
      <c r="C73" s="181">
        <f t="shared" si="0"/>
        <v>0.85711301659875905</v>
      </c>
      <c r="D73" s="189">
        <v>255181.3</v>
      </c>
      <c r="E73" s="181">
        <f t="shared" si="1"/>
        <v>3.9891664308868396E-2</v>
      </c>
      <c r="F73" s="189">
        <v>658846.4</v>
      </c>
      <c r="G73" s="181">
        <f t="shared" si="2"/>
        <v>0.1029953190923725</v>
      </c>
      <c r="H73" s="211">
        <v>6396857.7000000002</v>
      </c>
    </row>
    <row r="74" spans="1:8">
      <c r="A74" s="194" t="s">
        <v>30</v>
      </c>
    </row>
    <row r="75" spans="1:8" ht="16">
      <c r="A75" s="28" t="s">
        <v>287</v>
      </c>
    </row>
  </sheetData>
  <mergeCells count="32">
    <mergeCell ref="A48:A49"/>
    <mergeCell ref="B48:C48"/>
    <mergeCell ref="D48:E48"/>
    <mergeCell ref="F48:G48"/>
    <mergeCell ref="H48:H49"/>
    <mergeCell ref="A35:A36"/>
    <mergeCell ref="B35:C35"/>
    <mergeCell ref="D35:E35"/>
    <mergeCell ref="F35:G35"/>
    <mergeCell ref="H35:H36"/>
    <mergeCell ref="A42:A43"/>
    <mergeCell ref="B42:C42"/>
    <mergeCell ref="D42:E42"/>
    <mergeCell ref="F42:G42"/>
    <mergeCell ref="H42:H43"/>
    <mergeCell ref="A19:A20"/>
    <mergeCell ref="B19:C19"/>
    <mergeCell ref="D19:E19"/>
    <mergeCell ref="F19:G19"/>
    <mergeCell ref="H19:H20"/>
    <mergeCell ref="A26:A27"/>
    <mergeCell ref="B26:C26"/>
    <mergeCell ref="D26:E26"/>
    <mergeCell ref="F26:G26"/>
    <mergeCell ref="H26:H27"/>
    <mergeCell ref="A6:H6"/>
    <mergeCell ref="A11:A13"/>
    <mergeCell ref="B11:H11"/>
    <mergeCell ref="B12:C12"/>
    <mergeCell ref="D12:E12"/>
    <mergeCell ref="F12:G12"/>
    <mergeCell ref="H12:H13"/>
  </mergeCells>
  <pageMargins left="0.75" right="0.75" top="1" bottom="1" header="0" footer="0"/>
  <pageSetup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6:R82"/>
  <sheetViews>
    <sheetView showGridLines="0" topLeftCell="A68" zoomScale="90" workbookViewId="0">
      <selection activeCell="A75" sqref="A75"/>
    </sheetView>
  </sheetViews>
  <sheetFormatPr baseColWidth="10" defaultRowHeight="15"/>
  <cols>
    <col min="1" max="1" width="24" style="194" customWidth="1"/>
    <col min="2" max="2" width="19.5" style="194" customWidth="1"/>
    <col min="3" max="3" width="8.5" style="194" customWidth="1"/>
    <col min="4" max="4" width="14.1640625" style="194" customWidth="1"/>
    <col min="5" max="5" width="12.1640625" style="194" customWidth="1"/>
    <col min="6" max="6" width="12.83203125" style="194" customWidth="1"/>
    <col min="7" max="7" width="14.5" style="194" customWidth="1"/>
    <col min="8" max="8" width="12.83203125" style="194" customWidth="1"/>
    <col min="9" max="9" width="14.5" style="194" customWidth="1"/>
    <col min="10" max="10" width="12.83203125" style="194" customWidth="1"/>
    <col min="11" max="11" width="14.5" style="194" customWidth="1"/>
    <col min="12" max="16384" width="10.83203125" style="194"/>
  </cols>
  <sheetData>
    <row r="6" spans="1:15" s="195" customFormat="1" ht="17">
      <c r="A6" s="496" t="s">
        <v>1</v>
      </c>
      <c r="B6" s="496"/>
      <c r="C6" s="496"/>
      <c r="D6" s="496"/>
      <c r="E6" s="496"/>
      <c r="F6" s="496"/>
      <c r="G6" s="496"/>
      <c r="H6" s="496"/>
      <c r="I6" s="496"/>
      <c r="J6" s="496"/>
      <c r="K6" s="496"/>
      <c r="L6" s="496"/>
    </row>
    <row r="7" spans="1:15" ht="15" customHeight="1">
      <c r="A7" s="196" t="s">
        <v>125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</row>
    <row r="8" spans="1:15" ht="15" customHeight="1">
      <c r="A8" s="196" t="s">
        <v>288</v>
      </c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</row>
    <row r="9" spans="1:15" ht="15" customHeight="1">
      <c r="A9" s="196" t="s">
        <v>3</v>
      </c>
      <c r="B9" s="196"/>
      <c r="C9" s="196"/>
      <c r="D9" s="196"/>
      <c r="E9" s="196"/>
      <c r="F9" s="196"/>
      <c r="G9" s="196"/>
      <c r="H9" s="196"/>
      <c r="I9" s="196"/>
      <c r="J9" s="196"/>
      <c r="K9" s="196"/>
      <c r="L9" s="196"/>
    </row>
    <row r="10" spans="1:15" ht="15" customHeight="1">
      <c r="A10" s="197" t="s">
        <v>276</v>
      </c>
      <c r="B10" s="197"/>
      <c r="C10" s="197"/>
      <c r="D10" s="197"/>
      <c r="E10" s="197"/>
      <c r="F10" s="197"/>
      <c r="G10" s="197"/>
      <c r="H10" s="197"/>
      <c r="I10" s="197"/>
      <c r="J10" s="197"/>
      <c r="K10" s="197"/>
      <c r="L10" s="196"/>
    </row>
    <row r="11" spans="1:15">
      <c r="A11" s="497" t="s">
        <v>13</v>
      </c>
      <c r="B11" s="500"/>
      <c r="C11" s="500"/>
      <c r="D11" s="500"/>
      <c r="E11" s="500"/>
      <c r="F11" s="500"/>
      <c r="G11" s="500"/>
      <c r="H11" s="500"/>
      <c r="I11" s="500"/>
      <c r="J11" s="500"/>
      <c r="K11" s="500"/>
      <c r="L11" s="500"/>
    </row>
    <row r="12" spans="1:15" ht="20.25" customHeight="1">
      <c r="A12" s="498"/>
      <c r="B12" s="461" t="s">
        <v>126</v>
      </c>
      <c r="C12" s="462"/>
      <c r="D12" s="461" t="s">
        <v>127</v>
      </c>
      <c r="E12" s="462"/>
      <c r="F12" s="511" t="s">
        <v>128</v>
      </c>
      <c r="G12" s="510"/>
      <c r="H12" s="511" t="s">
        <v>129</v>
      </c>
      <c r="I12" s="510"/>
      <c r="J12" s="511" t="s">
        <v>130</v>
      </c>
      <c r="K12" s="510"/>
      <c r="L12" s="501" t="s">
        <v>11</v>
      </c>
    </row>
    <row r="13" spans="1:15" ht="17.25" customHeight="1">
      <c r="A13" s="499"/>
      <c r="B13" s="183" t="s">
        <v>123</v>
      </c>
      <c r="C13" s="184" t="s">
        <v>12</v>
      </c>
      <c r="D13" s="183" t="s">
        <v>123</v>
      </c>
      <c r="E13" s="184" t="s">
        <v>12</v>
      </c>
      <c r="F13" s="183" t="s">
        <v>123</v>
      </c>
      <c r="G13" s="184" t="s">
        <v>12</v>
      </c>
      <c r="H13" s="183" t="s">
        <v>123</v>
      </c>
      <c r="I13" s="184" t="s">
        <v>12</v>
      </c>
      <c r="J13" s="183" t="s">
        <v>123</v>
      </c>
      <c r="K13" s="184" t="s">
        <v>12</v>
      </c>
      <c r="L13" s="502"/>
    </row>
    <row r="14" spans="1:15" ht="32">
      <c r="A14" s="198" t="s">
        <v>3</v>
      </c>
      <c r="B14" s="199">
        <v>4086258.8</v>
      </c>
      <c r="C14" s="156">
        <f>B14/$L$14</f>
        <v>0.74638177998369193</v>
      </c>
      <c r="D14" s="199">
        <v>4021081.2</v>
      </c>
      <c r="E14" s="156">
        <f>D14/$L$14</f>
        <v>0.73447666690004076</v>
      </c>
      <c r="F14" s="199">
        <v>209614.2</v>
      </c>
      <c r="G14" s="156">
        <f>F14/$L$14</f>
        <v>3.8287398660568836E-2</v>
      </c>
      <c r="H14" s="199">
        <v>220177.3</v>
      </c>
      <c r="I14" s="156">
        <f>H14/$L$14</f>
        <v>4.0216817663629952E-2</v>
      </c>
      <c r="J14" s="199">
        <v>1316350.8999999999</v>
      </c>
      <c r="K14" s="156">
        <f>J14/$L$14</f>
        <v>0.24044006410586008</v>
      </c>
      <c r="L14" s="200">
        <v>5474756.9000000004</v>
      </c>
    </row>
    <row r="15" spans="1:15">
      <c r="A15" s="191" t="s">
        <v>4</v>
      </c>
      <c r="B15" s="192">
        <v>1394148.1</v>
      </c>
      <c r="C15" s="288">
        <f>B15/$L$15</f>
        <v>0.71987739012373242</v>
      </c>
      <c r="D15" s="192">
        <v>1375345.1</v>
      </c>
      <c r="E15" s="288">
        <f>D15/$L$15</f>
        <v>0.71016833943787161</v>
      </c>
      <c r="F15" s="192">
        <v>100875.86</v>
      </c>
      <c r="G15" s="288">
        <f>F15/$L$15</f>
        <v>5.2087902872935105E-2</v>
      </c>
      <c r="H15" s="192">
        <v>100767.7</v>
      </c>
      <c r="I15" s="288">
        <f>H15/$L$15</f>
        <v>5.2032053757252353E-2</v>
      </c>
      <c r="J15" s="192">
        <v>445136.6</v>
      </c>
      <c r="K15" s="288">
        <f>J15/$L$15</f>
        <v>0.22984916298100022</v>
      </c>
      <c r="L15" s="201">
        <v>1936646.6</v>
      </c>
      <c r="O15" s="262"/>
    </row>
    <row r="16" spans="1:15">
      <c r="A16" s="202" t="s">
        <v>5</v>
      </c>
      <c r="B16" s="203">
        <v>2692110.7</v>
      </c>
      <c r="C16" s="282">
        <f>B16/$L$16</f>
        <v>0.76088942167800711</v>
      </c>
      <c r="D16" s="203">
        <v>2645736.1</v>
      </c>
      <c r="E16" s="282">
        <f>D16/$L$16</f>
        <v>0.74778225540340004</v>
      </c>
      <c r="F16" s="203">
        <v>108738.4</v>
      </c>
      <c r="G16" s="282">
        <f>F16/$L$16</f>
        <v>3.0733468088883491E-2</v>
      </c>
      <c r="H16" s="203">
        <v>119409.57</v>
      </c>
      <c r="I16" s="282">
        <f>H16/$L$16</f>
        <v>3.3749532907439324E-2</v>
      </c>
      <c r="J16" s="203">
        <v>871214.2</v>
      </c>
      <c r="K16" s="282">
        <f>J16/$L$16</f>
        <v>0.24623715094467236</v>
      </c>
      <c r="L16" s="204">
        <v>3538110.3</v>
      </c>
      <c r="O16" s="262"/>
    </row>
    <row r="17" spans="1:18">
      <c r="A17" s="194" t="s">
        <v>30</v>
      </c>
      <c r="B17" s="205"/>
      <c r="C17" s="205"/>
      <c r="D17" s="205"/>
      <c r="E17" s="205"/>
      <c r="F17" s="206"/>
      <c r="G17" s="206"/>
      <c r="H17" s="206"/>
      <c r="I17" s="206"/>
      <c r="J17" s="206"/>
      <c r="K17" s="206"/>
    </row>
    <row r="18" spans="1:18">
      <c r="B18" s="205"/>
      <c r="C18" s="205"/>
      <c r="D18" s="205"/>
      <c r="E18" s="205"/>
      <c r="F18" s="206"/>
      <c r="G18" s="206"/>
      <c r="H18" s="206"/>
      <c r="I18" s="206"/>
      <c r="J18" s="206"/>
      <c r="K18" s="206"/>
      <c r="M18" s="194" t="s">
        <v>0</v>
      </c>
    </row>
    <row r="19" spans="1:18" ht="12" customHeight="1">
      <c r="A19" s="503" t="s">
        <v>14</v>
      </c>
      <c r="B19" s="461" t="s">
        <v>126</v>
      </c>
      <c r="C19" s="462"/>
      <c r="D19" s="461" t="s">
        <v>127</v>
      </c>
      <c r="E19" s="462"/>
      <c r="F19" s="511" t="s">
        <v>128</v>
      </c>
      <c r="G19" s="510"/>
      <c r="H19" s="511" t="s">
        <v>129</v>
      </c>
      <c r="I19" s="510"/>
      <c r="J19" s="511" t="s">
        <v>130</v>
      </c>
      <c r="K19" s="510"/>
      <c r="L19" s="463" t="s">
        <v>11</v>
      </c>
    </row>
    <row r="20" spans="1:18">
      <c r="A20" s="503"/>
      <c r="B20" s="183" t="s">
        <v>123</v>
      </c>
      <c r="C20" s="184" t="s">
        <v>12</v>
      </c>
      <c r="D20" s="183" t="s">
        <v>123</v>
      </c>
      <c r="E20" s="184" t="s">
        <v>12</v>
      </c>
      <c r="F20" s="183" t="s">
        <v>123</v>
      </c>
      <c r="G20" s="184" t="s">
        <v>12</v>
      </c>
      <c r="H20" s="183" t="s">
        <v>123</v>
      </c>
      <c r="I20" s="184" t="s">
        <v>12</v>
      </c>
      <c r="J20" s="183" t="s">
        <v>123</v>
      </c>
      <c r="K20" s="184" t="s">
        <v>12</v>
      </c>
      <c r="L20" s="463"/>
    </row>
    <row r="21" spans="1:18" ht="16">
      <c r="A21" s="207" t="s">
        <v>15</v>
      </c>
      <c r="B21" s="208">
        <v>195336</v>
      </c>
      <c r="C21" s="283">
        <f>B21/$L$21</f>
        <v>0.82902697894243638</v>
      </c>
      <c r="D21" s="208">
        <v>119861</v>
      </c>
      <c r="E21" s="283">
        <f>D21/$L$21</f>
        <v>0.50870296680089366</v>
      </c>
      <c r="F21" s="208">
        <v>9745.4779999999992</v>
      </c>
      <c r="G21" s="283">
        <f>F21/$L$21</f>
        <v>4.1360856087408242E-2</v>
      </c>
      <c r="H21" s="208">
        <v>26375.88</v>
      </c>
      <c r="I21" s="283">
        <f>H21/$L$21</f>
        <v>0.11194206963052498</v>
      </c>
      <c r="J21" s="208">
        <v>44859.91</v>
      </c>
      <c r="K21" s="283">
        <f>J21/$L$21</f>
        <v>0.19039027963575375</v>
      </c>
      <c r="L21" s="209">
        <v>235620.8</v>
      </c>
      <c r="N21" s="262"/>
      <c r="O21" s="259"/>
    </row>
    <row r="22" spans="1:18">
      <c r="A22" s="191" t="s">
        <v>16</v>
      </c>
      <c r="B22" s="192">
        <v>3083666.1</v>
      </c>
      <c r="C22" s="160">
        <f>B22/$L$22</f>
        <v>0.75206987944214376</v>
      </c>
      <c r="D22" s="192">
        <v>3062299.7</v>
      </c>
      <c r="E22" s="160">
        <f>D22/$L$22</f>
        <v>0.74685886587873862</v>
      </c>
      <c r="F22" s="192">
        <v>135872.4</v>
      </c>
      <c r="G22" s="160">
        <f>F22/$L$22</f>
        <v>3.3137679688314742E-2</v>
      </c>
      <c r="H22" s="192">
        <v>168712.9</v>
      </c>
      <c r="I22" s="160">
        <f>H22/$L$22</f>
        <v>4.1147091237710348E-2</v>
      </c>
      <c r="J22" s="192">
        <v>993679.6</v>
      </c>
      <c r="K22" s="160">
        <f>J22/$L$22</f>
        <v>0.24234676282756995</v>
      </c>
      <c r="L22" s="201">
        <v>4100238.8</v>
      </c>
      <c r="O22" s="262"/>
    </row>
    <row r="23" spans="1:18">
      <c r="A23" s="202" t="s">
        <v>17</v>
      </c>
      <c r="B23" s="203">
        <v>807256.7</v>
      </c>
      <c r="C23" s="164">
        <f>B23/$L$23</f>
        <v>0.70880552618747972</v>
      </c>
      <c r="D23" s="203">
        <v>838920.4</v>
      </c>
      <c r="E23" s="164">
        <f>D23/$L$23</f>
        <v>0.73660759402976894</v>
      </c>
      <c r="F23" s="203">
        <v>63996.31</v>
      </c>
      <c r="G23" s="164">
        <f>F23/$L$23</f>
        <v>5.6191466956678177E-2</v>
      </c>
      <c r="H23" s="203">
        <v>25088.45</v>
      </c>
      <c r="I23" s="164">
        <f>H23/$L$23</f>
        <v>2.2028720236671032E-2</v>
      </c>
      <c r="J23" s="203">
        <v>277811.40000000002</v>
      </c>
      <c r="K23" s="164">
        <f>J23/$L$23</f>
        <v>0.24393015946213939</v>
      </c>
      <c r="L23" s="204">
        <v>1138897.3</v>
      </c>
      <c r="O23" s="262"/>
    </row>
    <row r="24" spans="1:18">
      <c r="A24" s="194" t="s">
        <v>30</v>
      </c>
    </row>
    <row r="26" spans="1:18" ht="12" customHeight="1">
      <c r="A26" s="503" t="s">
        <v>18</v>
      </c>
      <c r="B26" s="461" t="s">
        <v>126</v>
      </c>
      <c r="C26" s="462"/>
      <c r="D26" s="461" t="s">
        <v>127</v>
      </c>
      <c r="E26" s="462"/>
      <c r="F26" s="511" t="s">
        <v>128</v>
      </c>
      <c r="G26" s="510"/>
      <c r="H26" s="511" t="s">
        <v>129</v>
      </c>
      <c r="I26" s="510"/>
      <c r="J26" s="511" t="s">
        <v>130</v>
      </c>
      <c r="K26" s="510"/>
      <c r="L26" s="463" t="s">
        <v>11</v>
      </c>
    </row>
    <row r="27" spans="1:18">
      <c r="A27" s="503"/>
      <c r="B27" s="183" t="s">
        <v>123</v>
      </c>
      <c r="C27" s="184" t="s">
        <v>12</v>
      </c>
      <c r="D27" s="183" t="s">
        <v>123</v>
      </c>
      <c r="E27" s="184" t="s">
        <v>12</v>
      </c>
      <c r="F27" s="183" t="s">
        <v>123</v>
      </c>
      <c r="G27" s="184" t="s">
        <v>12</v>
      </c>
      <c r="H27" s="183" t="s">
        <v>123</v>
      </c>
      <c r="I27" s="184" t="s">
        <v>12</v>
      </c>
      <c r="J27" s="183" t="s">
        <v>123</v>
      </c>
      <c r="K27" s="184" t="s">
        <v>12</v>
      </c>
      <c r="L27" s="463"/>
    </row>
    <row r="28" spans="1:18" ht="16">
      <c r="A28" s="207" t="s">
        <v>19</v>
      </c>
      <c r="B28" s="208">
        <v>345659.37</v>
      </c>
      <c r="C28" s="283">
        <f>B28/$L$28</f>
        <v>0.70334810259874636</v>
      </c>
      <c r="D28" s="208">
        <v>339777.6</v>
      </c>
      <c r="E28" s="283">
        <f>D28/$L$28</f>
        <v>0.69137986991515887</v>
      </c>
      <c r="F28" s="208">
        <v>10467.85</v>
      </c>
      <c r="G28" s="283">
        <f>F28/$L$28</f>
        <v>2.1299993793856324E-2</v>
      </c>
      <c r="H28" s="208">
        <v>1063.2670000000001</v>
      </c>
      <c r="I28" s="283">
        <f>H28/$L$28</f>
        <v>2.1635369728465956E-3</v>
      </c>
      <c r="J28" s="208">
        <v>122451.5</v>
      </c>
      <c r="K28" s="283">
        <f>J28/$L$28</f>
        <v>0.24916445975519308</v>
      </c>
      <c r="L28" s="209">
        <v>491448.5</v>
      </c>
      <c r="N28" s="262"/>
      <c r="O28" s="262"/>
      <c r="Q28" s="262"/>
      <c r="R28" s="262"/>
    </row>
    <row r="29" spans="1:18">
      <c r="A29" s="191" t="s">
        <v>20</v>
      </c>
      <c r="B29" s="192">
        <v>1151972.6000000001</v>
      </c>
      <c r="C29" s="160">
        <f>B29/$L$29</f>
        <v>0.74616481916310828</v>
      </c>
      <c r="D29" s="192">
        <v>1148037</v>
      </c>
      <c r="E29" s="160">
        <f>D29/$L$29</f>
        <v>0.74361562115067437</v>
      </c>
      <c r="F29" s="192">
        <v>47290.33</v>
      </c>
      <c r="G29" s="160">
        <f>F29/$L$29</f>
        <v>3.0631267212964716E-2</v>
      </c>
      <c r="H29" s="192">
        <v>78501.48</v>
      </c>
      <c r="I29" s="160">
        <f>H29/$L$29</f>
        <v>5.0847600566399198E-2</v>
      </c>
      <c r="J29" s="192">
        <v>338095.1</v>
      </c>
      <c r="K29" s="160">
        <f>J29/$L$29</f>
        <v>0.21899363678566053</v>
      </c>
      <c r="L29" s="201">
        <v>1543858.1</v>
      </c>
      <c r="O29" s="259"/>
    </row>
    <row r="30" spans="1:18">
      <c r="A30" s="185" t="s">
        <v>21</v>
      </c>
      <c r="B30" s="186">
        <v>1537216</v>
      </c>
      <c r="C30" s="177">
        <f>B30/$L$30</f>
        <v>0.76486787258982303</v>
      </c>
      <c r="D30" s="186">
        <v>1469314</v>
      </c>
      <c r="E30" s="177">
        <f>D30/$L$30</f>
        <v>0.73108208172855549</v>
      </c>
      <c r="F30" s="186">
        <v>56697.54</v>
      </c>
      <c r="G30" s="177">
        <f>F30/$L$30</f>
        <v>2.82108219019815E-2</v>
      </c>
      <c r="H30" s="186">
        <v>77802.31</v>
      </c>
      <c r="I30" s="177">
        <f>H30/$L$30</f>
        <v>3.871185788612265E-2</v>
      </c>
      <c r="J30" s="186">
        <v>502085.3</v>
      </c>
      <c r="K30" s="177">
        <f>J30/$L$30</f>
        <v>0.24982105004737334</v>
      </c>
      <c r="L30" s="210">
        <v>2009779.8</v>
      </c>
      <c r="O30" s="259"/>
    </row>
    <row r="31" spans="1:18">
      <c r="A31" s="191" t="s">
        <v>22</v>
      </c>
      <c r="B31" s="192">
        <v>488138.3</v>
      </c>
      <c r="C31" s="160">
        <f>B31/$L$31</f>
        <v>0.7436867759678063</v>
      </c>
      <c r="D31" s="192">
        <v>491252.9</v>
      </c>
      <c r="E31" s="160">
        <f>D31/$L$31</f>
        <v>0.74843192059675545</v>
      </c>
      <c r="F31" s="192">
        <v>44917.279999999999</v>
      </c>
      <c r="G31" s="160">
        <f>F31/$L$31</f>
        <v>6.8432219205998027E-2</v>
      </c>
      <c r="H31" s="192">
        <v>21198.69</v>
      </c>
      <c r="I31" s="160">
        <f>H31/$L$31</f>
        <v>3.2296554932978984E-2</v>
      </c>
      <c r="J31" s="192">
        <v>121081</v>
      </c>
      <c r="K31" s="160">
        <f>J31/$L$31</f>
        <v>0.18446890670319857</v>
      </c>
      <c r="L31" s="201">
        <v>656376.19999999995</v>
      </c>
      <c r="O31" s="262"/>
    </row>
    <row r="32" spans="1:18">
      <c r="A32" s="202" t="s">
        <v>23</v>
      </c>
      <c r="B32" s="203">
        <v>561534.80000000005</v>
      </c>
      <c r="C32" s="164">
        <f>B32/$L$32</f>
        <v>0.72779478884566462</v>
      </c>
      <c r="D32" s="203">
        <v>570962</v>
      </c>
      <c r="E32" s="164">
        <f>D32/$L$32</f>
        <v>0.74001320706908702</v>
      </c>
      <c r="F32" s="203">
        <v>50241.23</v>
      </c>
      <c r="G32" s="164">
        <f>F32/$L$32</f>
        <v>6.5116721847330694E-2</v>
      </c>
      <c r="H32" s="203">
        <v>41611.519999999997</v>
      </c>
      <c r="I32" s="164">
        <f>H32/$L$32</f>
        <v>5.3931915549930556E-2</v>
      </c>
      <c r="J32" s="203">
        <v>232637.9</v>
      </c>
      <c r="K32" s="164">
        <f>J32/$L$32</f>
        <v>0.30151764647177492</v>
      </c>
      <c r="L32" s="204">
        <v>771556.5</v>
      </c>
      <c r="O32" s="262"/>
    </row>
    <row r="33" spans="1:15">
      <c r="A33" s="194" t="s">
        <v>30</v>
      </c>
      <c r="B33" s="259"/>
      <c r="C33" s="289"/>
      <c r="D33" s="259"/>
      <c r="E33" s="289"/>
      <c r="F33" s="259"/>
      <c r="G33" s="289"/>
      <c r="H33" s="259"/>
      <c r="I33" s="289"/>
      <c r="J33" s="259"/>
      <c r="K33" s="289"/>
      <c r="L33" s="259"/>
    </row>
    <row r="35" spans="1:15" ht="12" customHeight="1">
      <c r="A35" s="503" t="s">
        <v>24</v>
      </c>
      <c r="B35" s="461" t="s">
        <v>126</v>
      </c>
      <c r="C35" s="462"/>
      <c r="D35" s="461" t="s">
        <v>127</v>
      </c>
      <c r="E35" s="462"/>
      <c r="F35" s="511" t="s">
        <v>128</v>
      </c>
      <c r="G35" s="510"/>
      <c r="H35" s="511" t="s">
        <v>129</v>
      </c>
      <c r="I35" s="510"/>
      <c r="J35" s="511" t="s">
        <v>130</v>
      </c>
      <c r="K35" s="510"/>
      <c r="L35" s="463" t="s">
        <v>11</v>
      </c>
    </row>
    <row r="36" spans="1:15">
      <c r="A36" s="503"/>
      <c r="B36" s="183" t="s">
        <v>123</v>
      </c>
      <c r="C36" s="184" t="s">
        <v>12</v>
      </c>
      <c r="D36" s="183" t="s">
        <v>123</v>
      </c>
      <c r="E36" s="184" t="s">
        <v>12</v>
      </c>
      <c r="F36" s="183" t="s">
        <v>123</v>
      </c>
      <c r="G36" s="184" t="s">
        <v>12</v>
      </c>
      <c r="H36" s="183" t="s">
        <v>123</v>
      </c>
      <c r="I36" s="184" t="s">
        <v>12</v>
      </c>
      <c r="J36" s="183" t="s">
        <v>123</v>
      </c>
      <c r="K36" s="184" t="s">
        <v>12</v>
      </c>
      <c r="L36" s="463"/>
      <c r="O36" s="262"/>
    </row>
    <row r="37" spans="1:15" ht="16">
      <c r="A37" s="207" t="s">
        <v>26</v>
      </c>
      <c r="B37" s="208">
        <v>264239.3</v>
      </c>
      <c r="C37" s="283">
        <f>B37/$L$37</f>
        <v>0.78639418976244424</v>
      </c>
      <c r="D37" s="208">
        <v>269368.2</v>
      </c>
      <c r="E37" s="283">
        <f>D37/$L$37</f>
        <v>0.80165814618328179</v>
      </c>
      <c r="F37" s="208">
        <v>16563.64</v>
      </c>
      <c r="G37" s="283">
        <f>F37/$L$37</f>
        <v>4.9294523022566338E-2</v>
      </c>
      <c r="H37" s="208">
        <v>6303.0929999999998</v>
      </c>
      <c r="I37" s="283">
        <f>H37/$L$37</f>
        <v>1.8758434921422869E-2</v>
      </c>
      <c r="J37" s="208">
        <v>100352.5</v>
      </c>
      <c r="K37" s="283">
        <f>J37/$L$37</f>
        <v>0.29865588853791125</v>
      </c>
      <c r="L37" s="209">
        <v>336013.8</v>
      </c>
      <c r="N37" s="262"/>
      <c r="O37" s="262"/>
    </row>
    <row r="38" spans="1:15">
      <c r="A38" s="191" t="s">
        <v>27</v>
      </c>
      <c r="B38" s="192">
        <v>958274.9</v>
      </c>
      <c r="C38" s="160">
        <f>B38/$L$38</f>
        <v>0.77446256159777349</v>
      </c>
      <c r="D38" s="192">
        <v>907391.2</v>
      </c>
      <c r="E38" s="160">
        <f>D38/$L$38</f>
        <v>0.73333916303482183</v>
      </c>
      <c r="F38" s="192">
        <v>74352.907999999996</v>
      </c>
      <c r="G38" s="160">
        <f>F38/$L$38</f>
        <v>6.0090839895653725E-2</v>
      </c>
      <c r="H38" s="192">
        <v>81096.070000000007</v>
      </c>
      <c r="I38" s="160">
        <f>H38/$L$38</f>
        <v>6.5540556376580836E-2</v>
      </c>
      <c r="J38" s="192">
        <v>281535.59999999998</v>
      </c>
      <c r="K38" s="160">
        <f>J38/$L$38</f>
        <v>0.22753260255169588</v>
      </c>
      <c r="L38" s="201">
        <v>1237341.8</v>
      </c>
      <c r="O38" s="262"/>
    </row>
    <row r="39" spans="1:15">
      <c r="A39" s="285" t="s">
        <v>124</v>
      </c>
      <c r="B39" s="286">
        <v>2863744.6</v>
      </c>
      <c r="C39" s="178">
        <f>B39/$L$39</f>
        <v>0.73402976346036908</v>
      </c>
      <c r="D39" s="286">
        <v>2844321.8</v>
      </c>
      <c r="E39" s="178">
        <f>D39/$L$39</f>
        <v>0.72905134698784624</v>
      </c>
      <c r="F39" s="286">
        <v>118697.7</v>
      </c>
      <c r="G39" s="178">
        <f>F39/$L$39</f>
        <v>3.0424376759816445E-2</v>
      </c>
      <c r="H39" s="286">
        <v>132778.1</v>
      </c>
      <c r="I39" s="178">
        <f>H39/$L$39</f>
        <v>3.4033439062867973E-2</v>
      </c>
      <c r="J39" s="286">
        <v>934462.8</v>
      </c>
      <c r="K39" s="178">
        <f>J39/$L$39</f>
        <v>0.2395197909920159</v>
      </c>
      <c r="L39" s="287">
        <v>3901401.2</v>
      </c>
      <c r="O39" s="262"/>
    </row>
    <row r="40" spans="1:15">
      <c r="A40" s="194" t="s">
        <v>30</v>
      </c>
    </row>
    <row r="42" spans="1:15">
      <c r="A42" s="459" t="s">
        <v>241</v>
      </c>
      <c r="B42" s="511" t="s">
        <v>126</v>
      </c>
      <c r="C42" s="515"/>
      <c r="D42" s="509" t="s">
        <v>127</v>
      </c>
      <c r="E42" s="515"/>
      <c r="F42" s="509" t="s">
        <v>128</v>
      </c>
      <c r="G42" s="515"/>
      <c r="H42" s="509" t="s">
        <v>129</v>
      </c>
      <c r="I42" s="515"/>
      <c r="J42" s="509" t="s">
        <v>130</v>
      </c>
      <c r="K42" s="510"/>
      <c r="L42" s="507" t="s">
        <v>11</v>
      </c>
    </row>
    <row r="43" spans="1:15">
      <c r="A43" s="504"/>
      <c r="B43" s="241" t="s">
        <v>123</v>
      </c>
      <c r="C43" s="242" t="s">
        <v>12</v>
      </c>
      <c r="D43" s="241" t="s">
        <v>123</v>
      </c>
      <c r="E43" s="242" t="s">
        <v>12</v>
      </c>
      <c r="F43" s="241" t="s">
        <v>123</v>
      </c>
      <c r="G43" s="242" t="s">
        <v>12</v>
      </c>
      <c r="H43" s="241" t="s">
        <v>123</v>
      </c>
      <c r="I43" s="242" t="s">
        <v>12</v>
      </c>
      <c r="J43" s="241" t="s">
        <v>123</v>
      </c>
      <c r="K43" s="242" t="s">
        <v>12</v>
      </c>
      <c r="L43" s="508"/>
    </row>
    <row r="44" spans="1:15">
      <c r="A44" s="243" t="s">
        <v>242</v>
      </c>
      <c r="B44" s="244">
        <v>2731188.3</v>
      </c>
      <c r="C44" s="245">
        <f>B44/$L$44</f>
        <v>0.72867241384416281</v>
      </c>
      <c r="D44" s="246">
        <v>2828972.8</v>
      </c>
      <c r="E44" s="245">
        <f>D44/$L$44</f>
        <v>0.75476100965849924</v>
      </c>
      <c r="F44" s="246">
        <v>147538.1</v>
      </c>
      <c r="G44" s="245">
        <f>F44/$L$44</f>
        <v>3.9362699181517982E-2</v>
      </c>
      <c r="H44" s="246">
        <v>150095.22</v>
      </c>
      <c r="I44" s="245">
        <f>H44/$L$44</f>
        <v>4.0044930722598175E-2</v>
      </c>
      <c r="J44" s="246">
        <v>890029.6</v>
      </c>
      <c r="K44" s="245">
        <f>J44/$L$44</f>
        <v>0.23745708672842319</v>
      </c>
      <c r="L44" s="247">
        <v>3748170.3</v>
      </c>
    </row>
    <row r="45" spans="1:15">
      <c r="A45" s="188" t="s">
        <v>243</v>
      </c>
      <c r="B45" s="189">
        <v>1355070.5</v>
      </c>
      <c r="C45" s="248">
        <f>B45/$L$45</f>
        <v>0.78482630322894331</v>
      </c>
      <c r="D45" s="189">
        <v>1192108.3</v>
      </c>
      <c r="E45" s="248">
        <f>D45/$L$45</f>
        <v>0.69044226860339752</v>
      </c>
      <c r="F45" s="189">
        <v>62076.13</v>
      </c>
      <c r="G45" s="248">
        <f>F45/$L$45</f>
        <v>3.5953095891807334E-2</v>
      </c>
      <c r="H45" s="189">
        <v>70082.05</v>
      </c>
      <c r="I45" s="248">
        <f>H45/$L$45</f>
        <v>4.0589944378691713E-2</v>
      </c>
      <c r="J45" s="189">
        <v>426321.3</v>
      </c>
      <c r="K45" s="248">
        <f>J45/$L$45</f>
        <v>0.24691569174205868</v>
      </c>
      <c r="L45" s="249">
        <v>1726586.5</v>
      </c>
    </row>
    <row r="46" spans="1:15">
      <c r="A46" s="194" t="s">
        <v>30</v>
      </c>
    </row>
    <row r="47" spans="1:15">
      <c r="E47" s="262"/>
      <c r="J47" s="262"/>
    </row>
    <row r="48" spans="1:15">
      <c r="A48" s="464" t="s">
        <v>239</v>
      </c>
      <c r="B48" s="511" t="s">
        <v>126</v>
      </c>
      <c r="C48" s="510"/>
      <c r="D48" s="511" t="s">
        <v>127</v>
      </c>
      <c r="E48" s="510"/>
      <c r="F48" s="511" t="s">
        <v>128</v>
      </c>
      <c r="G48" s="510"/>
      <c r="H48" s="511" t="s">
        <v>129</v>
      </c>
      <c r="I48" s="510"/>
      <c r="J48" s="511" t="s">
        <v>130</v>
      </c>
      <c r="K48" s="510"/>
      <c r="L48" s="463" t="s">
        <v>11</v>
      </c>
    </row>
    <row r="49" spans="1:12">
      <c r="A49" s="465"/>
      <c r="B49" s="183" t="s">
        <v>123</v>
      </c>
      <c r="C49" s="184" t="s">
        <v>12</v>
      </c>
      <c r="D49" s="183" t="s">
        <v>123</v>
      </c>
      <c r="E49" s="184" t="s">
        <v>12</v>
      </c>
      <c r="F49" s="183" t="s">
        <v>123</v>
      </c>
      <c r="G49" s="184" t="s">
        <v>12</v>
      </c>
      <c r="H49" s="183" t="s">
        <v>123</v>
      </c>
      <c r="I49" s="184" t="s">
        <v>12</v>
      </c>
      <c r="J49" s="183" t="s">
        <v>123</v>
      </c>
      <c r="K49" s="184" t="s">
        <v>12</v>
      </c>
      <c r="L49" s="463"/>
    </row>
    <row r="50" spans="1:12">
      <c r="A50" s="185" t="s">
        <v>211</v>
      </c>
      <c r="B50" s="186">
        <v>58817.760000000002</v>
      </c>
      <c r="C50" s="177">
        <f t="shared" ref="C50:C73" si="0">B50/L50</f>
        <v>0.91875790197813834</v>
      </c>
      <c r="D50" s="186">
        <v>56147.96</v>
      </c>
      <c r="E50" s="177">
        <f t="shared" ref="E50:E73" si="1">D50/L50</f>
        <v>0.87705451431595538</v>
      </c>
      <c r="F50" s="186">
        <v>1178.1849999999999</v>
      </c>
      <c r="G50" s="177">
        <f t="shared" ref="G50:G73" si="2">F50/L50</f>
        <v>1.8403740277462333E-2</v>
      </c>
      <c r="H50" s="186">
        <v>67.512435999999994</v>
      </c>
      <c r="I50" s="177">
        <f t="shared" ref="I50:I73" si="3">H50/L50</f>
        <v>1.0545723614226949E-3</v>
      </c>
      <c r="J50" s="186">
        <v>20687.439999999999</v>
      </c>
      <c r="K50" s="177">
        <f t="shared" ref="K50:K73" si="4">J50/L50</f>
        <v>0.32314642672040922</v>
      </c>
      <c r="L50" s="252">
        <v>64018.78</v>
      </c>
    </row>
    <row r="51" spans="1:12">
      <c r="A51" s="191" t="s">
        <v>230</v>
      </c>
      <c r="B51" s="192">
        <v>244096.6</v>
      </c>
      <c r="C51" s="160">
        <f t="shared" si="0"/>
        <v>0.58888798017294397</v>
      </c>
      <c r="D51" s="192">
        <v>255920.3</v>
      </c>
      <c r="E51" s="160">
        <f t="shared" si="1"/>
        <v>0.61741289535476473</v>
      </c>
      <c r="F51" s="192">
        <v>350.08792</v>
      </c>
      <c r="G51" s="160">
        <f t="shared" si="2"/>
        <v>8.4459418153201311E-4</v>
      </c>
      <c r="H51" s="192">
        <v>4939.7079999999996</v>
      </c>
      <c r="I51" s="160">
        <f t="shared" si="3"/>
        <v>1.1917145370988914E-2</v>
      </c>
      <c r="J51" s="192">
        <v>204464.5</v>
      </c>
      <c r="K51" s="160">
        <f t="shared" si="4"/>
        <v>0.49327473804252453</v>
      </c>
      <c r="L51" s="201">
        <v>414504.3</v>
      </c>
    </row>
    <row r="52" spans="1:12">
      <c r="A52" s="185" t="s">
        <v>212</v>
      </c>
      <c r="B52" s="186">
        <v>1538962.6</v>
      </c>
      <c r="C52" s="177">
        <f t="shared" si="0"/>
        <v>0.80989719476159028</v>
      </c>
      <c r="D52" s="186">
        <v>1128169.3</v>
      </c>
      <c r="E52" s="177">
        <f t="shared" si="1"/>
        <v>0.59371238215025302</v>
      </c>
      <c r="F52" s="186">
        <v>141586.5</v>
      </c>
      <c r="G52" s="177">
        <f t="shared" si="2"/>
        <v>7.4511563286925819E-2</v>
      </c>
      <c r="H52" s="186">
        <v>169352.8</v>
      </c>
      <c r="I52" s="177">
        <f t="shared" si="3"/>
        <v>8.9123905704414544E-2</v>
      </c>
      <c r="J52" s="186">
        <v>400917.2</v>
      </c>
      <c r="K52" s="177">
        <f t="shared" si="4"/>
        <v>0.21098739866171631</v>
      </c>
      <c r="L52" s="252">
        <v>1900195</v>
      </c>
    </row>
    <row r="53" spans="1:12">
      <c r="A53" s="191" t="s">
        <v>231</v>
      </c>
      <c r="B53" s="192">
        <v>122520.3</v>
      </c>
      <c r="C53" s="160">
        <f t="shared" si="0"/>
        <v>0.46264208310771465</v>
      </c>
      <c r="D53" s="192">
        <v>246359</v>
      </c>
      <c r="E53" s="160">
        <f t="shared" si="1"/>
        <v>0.9302625030491557</v>
      </c>
      <c r="F53" s="192">
        <v>556.12917000000004</v>
      </c>
      <c r="G53" s="160">
        <f t="shared" si="2"/>
        <v>2.0999683945090272E-3</v>
      </c>
      <c r="H53" s="192">
        <v>557.20897000000002</v>
      </c>
      <c r="I53" s="160">
        <f t="shared" si="3"/>
        <v>2.1040457671675965E-3</v>
      </c>
      <c r="J53" s="192">
        <v>119339.3</v>
      </c>
      <c r="K53" s="160">
        <f t="shared" si="4"/>
        <v>0.45063048612039386</v>
      </c>
      <c r="L53" s="201">
        <v>264827.40000000002</v>
      </c>
    </row>
    <row r="54" spans="1:12">
      <c r="A54" s="185" t="s">
        <v>232</v>
      </c>
      <c r="B54" s="186">
        <v>513081.7</v>
      </c>
      <c r="C54" s="177">
        <f t="shared" si="0"/>
        <v>0.95568524479993511</v>
      </c>
      <c r="D54" s="186">
        <v>396352.3</v>
      </c>
      <c r="E54" s="177">
        <f t="shared" si="1"/>
        <v>0.73826068022406044</v>
      </c>
      <c r="F54" s="186">
        <v>12664.69</v>
      </c>
      <c r="G54" s="177">
        <f t="shared" si="2"/>
        <v>2.3589727255845006E-2</v>
      </c>
      <c r="H54" s="186">
        <v>6639.92</v>
      </c>
      <c r="I54" s="177">
        <f t="shared" si="3"/>
        <v>1.236776437485879E-2</v>
      </c>
      <c r="J54" s="186">
        <v>188594.3</v>
      </c>
      <c r="K54" s="177">
        <f t="shared" si="4"/>
        <v>0.35128282642583508</v>
      </c>
      <c r="L54" s="252">
        <v>536873.1</v>
      </c>
    </row>
    <row r="55" spans="1:12">
      <c r="A55" s="191" t="s">
        <v>213</v>
      </c>
      <c r="B55" s="192">
        <v>157487.1</v>
      </c>
      <c r="C55" s="160">
        <f t="shared" si="0"/>
        <v>0.69030660013465373</v>
      </c>
      <c r="D55" s="192">
        <v>226122.7</v>
      </c>
      <c r="E55" s="160">
        <f t="shared" si="1"/>
        <v>0.99115414691278381</v>
      </c>
      <c r="F55" s="192">
        <v>7843.2330000000002</v>
      </c>
      <c r="G55" s="160">
        <f t="shared" si="2"/>
        <v>3.437891424944596E-2</v>
      </c>
      <c r="H55" s="192">
        <v>2431.7109999999998</v>
      </c>
      <c r="I55" s="160">
        <f t="shared" si="3"/>
        <v>1.065881683591887E-2</v>
      </c>
      <c r="J55" s="192">
        <v>94686.66</v>
      </c>
      <c r="K55" s="160">
        <f t="shared" si="4"/>
        <v>0.41503606544730276</v>
      </c>
      <c r="L55" s="201">
        <v>228140.79999999999</v>
      </c>
    </row>
    <row r="56" spans="1:12">
      <c r="A56" s="185" t="s">
        <v>233</v>
      </c>
      <c r="B56" s="186">
        <v>140816.79999999999</v>
      </c>
      <c r="C56" s="177">
        <f t="shared" si="0"/>
        <v>0.64122503083933535</v>
      </c>
      <c r="D56" s="186">
        <v>210279</v>
      </c>
      <c r="E56" s="177">
        <f t="shared" si="1"/>
        <v>0.95752891884963021</v>
      </c>
      <c r="F56" s="186">
        <v>0</v>
      </c>
      <c r="G56" s="177">
        <f t="shared" si="2"/>
        <v>0</v>
      </c>
      <c r="H56" s="186">
        <v>0</v>
      </c>
      <c r="I56" s="177">
        <f t="shared" si="3"/>
        <v>0</v>
      </c>
      <c r="J56" s="186">
        <v>561.71181000000001</v>
      </c>
      <c r="K56" s="177">
        <f t="shared" si="4"/>
        <v>2.5578174812243208E-3</v>
      </c>
      <c r="L56" s="252">
        <v>219605.9</v>
      </c>
    </row>
    <row r="57" spans="1:12">
      <c r="A57" s="191" t="s">
        <v>214</v>
      </c>
      <c r="B57" s="192">
        <v>43930.03</v>
      </c>
      <c r="C57" s="160">
        <f t="shared" si="0"/>
        <v>1</v>
      </c>
      <c r="D57" s="192">
        <v>43348.37</v>
      </c>
      <c r="E57" s="160">
        <f t="shared" si="1"/>
        <v>0.98675939898060627</v>
      </c>
      <c r="F57" s="192">
        <v>0</v>
      </c>
      <c r="G57" s="160">
        <f t="shared" si="2"/>
        <v>0</v>
      </c>
      <c r="H57" s="192">
        <v>0</v>
      </c>
      <c r="I57" s="160">
        <f t="shared" si="3"/>
        <v>0</v>
      </c>
      <c r="J57" s="192">
        <v>0</v>
      </c>
      <c r="K57" s="160">
        <f t="shared" si="4"/>
        <v>0</v>
      </c>
      <c r="L57" s="201">
        <v>43930.03</v>
      </c>
    </row>
    <row r="58" spans="1:12">
      <c r="A58" s="185" t="s">
        <v>215</v>
      </c>
      <c r="B58" s="186">
        <v>6674.2870000000003</v>
      </c>
      <c r="C58" s="177">
        <f t="shared" si="0"/>
        <v>5.3493965957371777E-2</v>
      </c>
      <c r="D58" s="186">
        <v>59962.91</v>
      </c>
      <c r="E58" s="177">
        <f t="shared" si="1"/>
        <v>0.48059873155663635</v>
      </c>
      <c r="F58" s="186">
        <v>0</v>
      </c>
      <c r="G58" s="177">
        <f t="shared" si="2"/>
        <v>0</v>
      </c>
      <c r="H58" s="186">
        <v>0</v>
      </c>
      <c r="I58" s="177">
        <f t="shared" si="3"/>
        <v>0</v>
      </c>
      <c r="J58" s="186">
        <v>60747.05</v>
      </c>
      <c r="K58" s="177">
        <f t="shared" si="4"/>
        <v>0.48688356145169681</v>
      </c>
      <c r="L58" s="252">
        <v>124767.1</v>
      </c>
    </row>
    <row r="59" spans="1:12">
      <c r="A59" s="191" t="s">
        <v>234</v>
      </c>
      <c r="B59" s="192">
        <v>82902.59</v>
      </c>
      <c r="C59" s="160">
        <f t="shared" si="0"/>
        <v>0.98148845117792094</v>
      </c>
      <c r="D59" s="192">
        <v>80672.639999999999</v>
      </c>
      <c r="E59" s="160">
        <f t="shared" si="1"/>
        <v>0.95508794702353683</v>
      </c>
      <c r="F59" s="192">
        <v>1608.4670000000001</v>
      </c>
      <c r="G59" s="160">
        <f t="shared" si="2"/>
        <v>1.9042731772322158E-2</v>
      </c>
      <c r="H59" s="192">
        <v>0</v>
      </c>
      <c r="I59" s="160">
        <f t="shared" si="3"/>
        <v>0</v>
      </c>
      <c r="J59" s="192">
        <v>2841.7950000000001</v>
      </c>
      <c r="K59" s="160">
        <f t="shared" si="4"/>
        <v>3.3644171709414146E-2</v>
      </c>
      <c r="L59" s="201">
        <v>84466.19</v>
      </c>
    </row>
    <row r="60" spans="1:12">
      <c r="A60" s="185" t="s">
        <v>235</v>
      </c>
      <c r="B60" s="186">
        <v>357671.9</v>
      </c>
      <c r="C60" s="177">
        <f t="shared" si="0"/>
        <v>0.57804522617856879</v>
      </c>
      <c r="D60" s="186">
        <v>569588.80000000005</v>
      </c>
      <c r="E60" s="177">
        <f t="shared" si="1"/>
        <v>0.92053104178656364</v>
      </c>
      <c r="F60" s="186">
        <v>37391.03</v>
      </c>
      <c r="G60" s="177">
        <f t="shared" si="2"/>
        <v>6.0428863417561318E-2</v>
      </c>
      <c r="H60" s="186">
        <v>0</v>
      </c>
      <c r="I60" s="177">
        <f t="shared" si="3"/>
        <v>0</v>
      </c>
      <c r="J60" s="186">
        <v>11270.645</v>
      </c>
      <c r="K60" s="177">
        <f t="shared" si="4"/>
        <v>1.8214857074887222E-2</v>
      </c>
      <c r="L60" s="252">
        <v>618761.1</v>
      </c>
    </row>
    <row r="61" spans="1:12">
      <c r="A61" s="191" t="s">
        <v>216</v>
      </c>
      <c r="B61" s="192">
        <v>84849.21</v>
      </c>
      <c r="C61" s="160">
        <f t="shared" si="0"/>
        <v>0.98387131747799617</v>
      </c>
      <c r="D61" s="192">
        <v>59011.96</v>
      </c>
      <c r="E61" s="160">
        <f t="shared" si="1"/>
        <v>0.68427478384487972</v>
      </c>
      <c r="F61" s="192">
        <v>29168.33</v>
      </c>
      <c r="G61" s="160">
        <f t="shared" si="2"/>
        <v>0.33822216218315954</v>
      </c>
      <c r="H61" s="192">
        <v>6054.2470000000003</v>
      </c>
      <c r="I61" s="160">
        <f t="shared" si="3"/>
        <v>7.0202185409000334E-2</v>
      </c>
      <c r="J61" s="192">
        <v>54150.5</v>
      </c>
      <c r="K61" s="160">
        <f t="shared" si="4"/>
        <v>0.62790359246824134</v>
      </c>
      <c r="L61" s="201">
        <v>86240.15</v>
      </c>
    </row>
    <row r="62" spans="1:12">
      <c r="A62" s="185" t="s">
        <v>217</v>
      </c>
      <c r="B62" s="186">
        <v>74279.600000000006</v>
      </c>
      <c r="C62" s="177">
        <f t="shared" si="0"/>
        <v>0.99131135210018095</v>
      </c>
      <c r="D62" s="186">
        <v>41607.39</v>
      </c>
      <c r="E62" s="177">
        <f t="shared" si="1"/>
        <v>0.55527867729847147</v>
      </c>
      <c r="F62" s="186"/>
      <c r="G62" s="177">
        <f t="shared" si="2"/>
        <v>0</v>
      </c>
      <c r="H62" s="186">
        <v>1518.6990000000001</v>
      </c>
      <c r="I62" s="177">
        <f t="shared" si="3"/>
        <v>2.0268062282553925E-2</v>
      </c>
      <c r="J62" s="186">
        <v>29581.85</v>
      </c>
      <c r="K62" s="177">
        <f t="shared" si="4"/>
        <v>0.39478973663192496</v>
      </c>
      <c r="L62" s="252">
        <v>74930.645999999993</v>
      </c>
    </row>
    <row r="63" spans="1:12">
      <c r="A63" s="191" t="s">
        <v>218</v>
      </c>
      <c r="B63" s="192">
        <v>83558.23</v>
      </c>
      <c r="C63" s="160">
        <f t="shared" si="0"/>
        <v>0.98853565381495767</v>
      </c>
      <c r="D63" s="192">
        <v>68794.55</v>
      </c>
      <c r="E63" s="160">
        <f t="shared" si="1"/>
        <v>0.81387393513668016</v>
      </c>
      <c r="F63" s="192">
        <v>19610.5</v>
      </c>
      <c r="G63" s="160">
        <f t="shared" si="2"/>
        <v>0.23200202348874824</v>
      </c>
      <c r="H63" s="192">
        <v>724.18007999999998</v>
      </c>
      <c r="I63" s="160">
        <f t="shared" si="3"/>
        <v>8.5674125560410794E-3</v>
      </c>
      <c r="J63" s="192">
        <v>74125.919999999998</v>
      </c>
      <c r="K63" s="160">
        <f t="shared" si="4"/>
        <v>0.87694670880217607</v>
      </c>
      <c r="L63" s="201">
        <v>84527.28</v>
      </c>
    </row>
    <row r="64" spans="1:12">
      <c r="A64" s="185" t="s">
        <v>236</v>
      </c>
      <c r="B64" s="186">
        <v>63180.11</v>
      </c>
      <c r="C64" s="177">
        <f t="shared" si="0"/>
        <v>0.47677884307000368</v>
      </c>
      <c r="D64" s="186">
        <v>69848.05</v>
      </c>
      <c r="E64" s="177">
        <f t="shared" si="1"/>
        <v>0.52709741198133042</v>
      </c>
      <c r="F64" s="186">
        <v>877.87243999999998</v>
      </c>
      <c r="G64" s="177">
        <f t="shared" si="2"/>
        <v>6.6247274071894015E-3</v>
      </c>
      <c r="H64" s="186">
        <v>758.61102000000005</v>
      </c>
      <c r="I64" s="177">
        <f t="shared" si="3"/>
        <v>5.724739707730098E-3</v>
      </c>
      <c r="J64" s="186">
        <v>22204.11</v>
      </c>
      <c r="K64" s="177">
        <f t="shared" si="4"/>
        <v>0.16755985194073103</v>
      </c>
      <c r="L64" s="252">
        <v>132514.5</v>
      </c>
    </row>
    <row r="65" spans="1:12">
      <c r="A65" s="191" t="s">
        <v>237</v>
      </c>
      <c r="B65" s="192">
        <v>42357.71</v>
      </c>
      <c r="C65" s="160">
        <f t="shared" si="0"/>
        <v>0.70632877112993531</v>
      </c>
      <c r="D65" s="192">
        <v>47293.29</v>
      </c>
      <c r="E65" s="160">
        <f t="shared" si="1"/>
        <v>0.78863119390523373</v>
      </c>
      <c r="F65" s="192">
        <v>1125.97</v>
      </c>
      <c r="G65" s="160">
        <f t="shared" si="2"/>
        <v>1.8775920757500189E-2</v>
      </c>
      <c r="H65" s="192">
        <v>78.103081000000003</v>
      </c>
      <c r="I65" s="160">
        <f t="shared" si="3"/>
        <v>1.3023946106669082E-3</v>
      </c>
      <c r="J65" s="192">
        <v>12903.43</v>
      </c>
      <c r="K65" s="160">
        <f t="shared" si="4"/>
        <v>0.2151689469345992</v>
      </c>
      <c r="L65" s="201">
        <v>59968.83</v>
      </c>
    </row>
    <row r="66" spans="1:12">
      <c r="A66" s="185" t="s">
        <v>210</v>
      </c>
      <c r="B66" s="186">
        <v>25435.52</v>
      </c>
      <c r="C66" s="177">
        <f t="shared" si="0"/>
        <v>1</v>
      </c>
      <c r="D66" s="186">
        <v>21070.68</v>
      </c>
      <c r="E66" s="177">
        <f t="shared" si="1"/>
        <v>0.82839588103565409</v>
      </c>
      <c r="F66" s="186">
        <v>10.769826</v>
      </c>
      <c r="G66" s="177">
        <f t="shared" si="2"/>
        <v>4.2341678094255593E-4</v>
      </c>
      <c r="H66" s="186"/>
      <c r="I66" s="177">
        <f t="shared" si="3"/>
        <v>0</v>
      </c>
      <c r="J66" s="186">
        <v>610.66363000000001</v>
      </c>
      <c r="K66" s="177">
        <f t="shared" si="4"/>
        <v>2.4008301383262463E-2</v>
      </c>
      <c r="L66" s="252">
        <v>25435.52</v>
      </c>
    </row>
    <row r="67" spans="1:12">
      <c r="A67" s="191" t="s">
        <v>219</v>
      </c>
      <c r="B67" s="192">
        <v>47077.8</v>
      </c>
      <c r="C67" s="160">
        <f t="shared" si="0"/>
        <v>0.75188455062177917</v>
      </c>
      <c r="D67" s="192">
        <v>28745.040000000001</v>
      </c>
      <c r="E67" s="160">
        <f t="shared" si="1"/>
        <v>0.45909009093468828</v>
      </c>
      <c r="F67" s="192">
        <v>322.78645999999998</v>
      </c>
      <c r="G67" s="160">
        <f t="shared" si="2"/>
        <v>5.155256881670232E-3</v>
      </c>
      <c r="H67" s="192">
        <v>53.988525000000003</v>
      </c>
      <c r="I67" s="160">
        <f t="shared" si="3"/>
        <v>8.6225647456673188E-4</v>
      </c>
      <c r="J67" s="192">
        <v>30065.85</v>
      </c>
      <c r="K67" s="160">
        <f t="shared" si="4"/>
        <v>0.48018488791557418</v>
      </c>
      <c r="L67" s="201">
        <v>62613.07</v>
      </c>
    </row>
    <row r="68" spans="1:12">
      <c r="A68" s="185" t="s">
        <v>238</v>
      </c>
      <c r="B68" s="186">
        <v>97618.69</v>
      </c>
      <c r="C68" s="177">
        <f t="shared" si="0"/>
        <v>0.90265149343576212</v>
      </c>
      <c r="D68" s="186">
        <v>105821.1</v>
      </c>
      <c r="E68" s="177">
        <f t="shared" si="1"/>
        <v>0.97849678122104622</v>
      </c>
      <c r="F68" s="186">
        <v>0</v>
      </c>
      <c r="G68" s="177">
        <f t="shared" si="2"/>
        <v>0</v>
      </c>
      <c r="H68" s="186"/>
      <c r="I68" s="177">
        <f t="shared" si="3"/>
        <v>0</v>
      </c>
      <c r="J68" s="186">
        <v>0</v>
      </c>
      <c r="K68" s="177">
        <f t="shared" si="4"/>
        <v>0</v>
      </c>
      <c r="L68" s="252">
        <v>108146.6</v>
      </c>
    </row>
    <row r="69" spans="1:12">
      <c r="A69" s="191" t="s">
        <v>220</v>
      </c>
      <c r="B69" s="192">
        <v>20166.080000000002</v>
      </c>
      <c r="C69" s="160">
        <f t="shared" si="0"/>
        <v>0.29198695611437248</v>
      </c>
      <c r="D69" s="192">
        <v>31481.98</v>
      </c>
      <c r="E69" s="160">
        <f t="shared" si="1"/>
        <v>0.45583115373208627</v>
      </c>
      <c r="F69" s="192">
        <v>0</v>
      </c>
      <c r="G69" s="160">
        <f t="shared" si="2"/>
        <v>0</v>
      </c>
      <c r="H69" s="192"/>
      <c r="I69" s="160">
        <f t="shared" si="3"/>
        <v>0</v>
      </c>
      <c r="J69" s="192">
        <v>21353.56</v>
      </c>
      <c r="K69" s="160">
        <f t="shared" si="4"/>
        <v>0.30918061351564702</v>
      </c>
      <c r="L69" s="201">
        <v>69065.002999999997</v>
      </c>
    </row>
    <row r="70" spans="1:12">
      <c r="A70" s="185" t="s">
        <v>221</v>
      </c>
      <c r="B70" s="186">
        <v>49453.33</v>
      </c>
      <c r="C70" s="177">
        <f t="shared" si="0"/>
        <v>0.98903593988586347</v>
      </c>
      <c r="D70" s="186">
        <v>26534.405999999999</v>
      </c>
      <c r="E70" s="177">
        <f t="shared" si="1"/>
        <v>0.53067166917825548</v>
      </c>
      <c r="F70" s="186">
        <v>14367.07</v>
      </c>
      <c r="G70" s="177">
        <f t="shared" si="2"/>
        <v>0.28733249269272648</v>
      </c>
      <c r="H70" s="186">
        <v>8772.8209999999999</v>
      </c>
      <c r="I70" s="177">
        <f t="shared" si="3"/>
        <v>0.17545098101958839</v>
      </c>
      <c r="J70" s="186">
        <v>37555.83</v>
      </c>
      <c r="K70" s="177">
        <f t="shared" si="4"/>
        <v>0.75109331610720065</v>
      </c>
      <c r="L70" s="252">
        <v>50001.55</v>
      </c>
    </row>
    <row r="71" spans="1:12">
      <c r="A71" s="191" t="s">
        <v>222</v>
      </c>
      <c r="B71" s="192">
        <v>107103.4</v>
      </c>
      <c r="C71" s="160">
        <f t="shared" si="0"/>
        <v>0.99166876536991488</v>
      </c>
      <c r="D71" s="192">
        <v>57135.63</v>
      </c>
      <c r="E71" s="160">
        <f t="shared" si="1"/>
        <v>0.52901793650558504</v>
      </c>
      <c r="F71" s="192">
        <v>181.84417999999999</v>
      </c>
      <c r="G71" s="160">
        <f t="shared" si="2"/>
        <v>1.683692520221623E-3</v>
      </c>
      <c r="H71" s="192"/>
      <c r="I71" s="160">
        <f t="shared" si="3"/>
        <v>0</v>
      </c>
      <c r="J71" s="192">
        <v>168.92008999999999</v>
      </c>
      <c r="K71" s="160">
        <f t="shared" si="4"/>
        <v>1.564028565820272E-3</v>
      </c>
      <c r="L71" s="201">
        <v>108003.2</v>
      </c>
    </row>
    <row r="72" spans="1:12">
      <c r="A72" s="185" t="s">
        <v>223</v>
      </c>
      <c r="B72" s="186">
        <v>39857.919999999998</v>
      </c>
      <c r="C72" s="177">
        <f t="shared" si="0"/>
        <v>0.32860586673701914</v>
      </c>
      <c r="D72" s="186">
        <v>66477.501000000004</v>
      </c>
      <c r="E72" s="177">
        <f t="shared" si="1"/>
        <v>0.54806916253071059</v>
      </c>
      <c r="F72" s="186">
        <v>0</v>
      </c>
      <c r="G72" s="177">
        <f t="shared" si="2"/>
        <v>0</v>
      </c>
      <c r="H72" s="186"/>
      <c r="I72" s="177">
        <f t="shared" si="3"/>
        <v>0</v>
      </c>
      <c r="J72" s="186">
        <v>40246.620000000003</v>
      </c>
      <c r="K72" s="177">
        <f t="shared" si="4"/>
        <v>0.33181047702277117</v>
      </c>
      <c r="L72" s="252">
        <v>121294</v>
      </c>
    </row>
    <row r="73" spans="1:12">
      <c r="A73" s="188" t="s">
        <v>11</v>
      </c>
      <c r="B73" s="189">
        <v>4001899.4</v>
      </c>
      <c r="C73" s="181">
        <f t="shared" si="0"/>
        <v>0.72989667744577158</v>
      </c>
      <c r="D73" s="189">
        <v>3896744.9</v>
      </c>
      <c r="E73" s="181">
        <f t="shared" si="1"/>
        <v>0.71071780449147615</v>
      </c>
      <c r="F73" s="189">
        <v>269082.3</v>
      </c>
      <c r="G73" s="181">
        <f t="shared" si="2"/>
        <v>4.9077264843155811E-2</v>
      </c>
      <c r="H73" s="189">
        <v>201949.5</v>
      </c>
      <c r="I73" s="181">
        <f t="shared" si="3"/>
        <v>3.6833077078807841E-2</v>
      </c>
      <c r="J73" s="189">
        <v>1427077.8</v>
      </c>
      <c r="K73" s="181">
        <f t="shared" si="4"/>
        <v>0.26028124162157135</v>
      </c>
      <c r="L73" s="211">
        <v>5482830</v>
      </c>
    </row>
    <row r="74" spans="1:12">
      <c r="A74" s="194" t="s">
        <v>30</v>
      </c>
      <c r="E74" s="262"/>
      <c r="G74" s="262"/>
      <c r="I74" s="262"/>
    </row>
    <row r="75" spans="1:12" ht="16">
      <c r="A75" s="28" t="s">
        <v>287</v>
      </c>
      <c r="E75" s="262"/>
    </row>
    <row r="76" spans="1:12">
      <c r="E76" s="262"/>
    </row>
    <row r="77" spans="1:12">
      <c r="E77" s="262"/>
    </row>
    <row r="79" spans="1:12">
      <c r="G79" s="262"/>
    </row>
    <row r="82" spans="7:7">
      <c r="G82" s="262"/>
    </row>
  </sheetData>
  <mergeCells count="44">
    <mergeCell ref="L48:L49"/>
    <mergeCell ref="A48:A49"/>
    <mergeCell ref="B48:C48"/>
    <mergeCell ref="D48:E48"/>
    <mergeCell ref="F48:G48"/>
    <mergeCell ref="H48:I48"/>
    <mergeCell ref="J48:K48"/>
    <mergeCell ref="L35:L36"/>
    <mergeCell ref="A42:A43"/>
    <mergeCell ref="B42:C42"/>
    <mergeCell ref="D42:E42"/>
    <mergeCell ref="F42:G42"/>
    <mergeCell ref="H42:I42"/>
    <mergeCell ref="J42:K42"/>
    <mergeCell ref="L42:L43"/>
    <mergeCell ref="A35:A36"/>
    <mergeCell ref="B35:C35"/>
    <mergeCell ref="D35:E35"/>
    <mergeCell ref="F35:G35"/>
    <mergeCell ref="H35:I35"/>
    <mergeCell ref="J35:K35"/>
    <mergeCell ref="L19:L20"/>
    <mergeCell ref="A26:A27"/>
    <mergeCell ref="B26:C26"/>
    <mergeCell ref="D26:E26"/>
    <mergeCell ref="F26:G26"/>
    <mergeCell ref="H26:I26"/>
    <mergeCell ref="J26:K26"/>
    <mergeCell ref="L26:L27"/>
    <mergeCell ref="A19:A20"/>
    <mergeCell ref="B19:C19"/>
    <mergeCell ref="D19:E19"/>
    <mergeCell ref="F19:G19"/>
    <mergeCell ref="H19:I19"/>
    <mergeCell ref="J19:K19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</mergeCells>
  <pageMargins left="0.75" right="0.75" top="1" bottom="1" header="0" footer="0"/>
  <pageSetup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6:W77"/>
  <sheetViews>
    <sheetView showGridLines="0" topLeftCell="A71" zoomScale="90" workbookViewId="0">
      <selection activeCell="A77" sqref="A77"/>
    </sheetView>
  </sheetViews>
  <sheetFormatPr baseColWidth="10" defaultRowHeight="15"/>
  <cols>
    <col min="1" max="1" width="24" style="194" customWidth="1"/>
    <col min="2" max="2" width="19.5" style="194" customWidth="1"/>
    <col min="3" max="3" width="6.5" style="194" customWidth="1"/>
    <col min="4" max="4" width="14.1640625" style="194" customWidth="1"/>
    <col min="5" max="5" width="12.1640625" style="194" customWidth="1"/>
    <col min="6" max="6" width="12.83203125" style="194" customWidth="1"/>
    <col min="7" max="7" width="14.5" style="194" customWidth="1"/>
    <col min="8" max="8" width="12.83203125" style="194" customWidth="1"/>
    <col min="9" max="9" width="14.5" style="194" customWidth="1"/>
    <col min="10" max="10" width="12.83203125" style="194" customWidth="1"/>
    <col min="11" max="11" width="14.5" style="194" customWidth="1"/>
    <col min="12" max="12" width="12.83203125" style="194" customWidth="1"/>
    <col min="13" max="13" width="14.5" style="194" customWidth="1"/>
    <col min="14" max="16384" width="10.83203125" style="194"/>
  </cols>
  <sheetData>
    <row r="6" spans="1:14" s="195" customFormat="1" ht="17">
      <c r="A6" s="496" t="s">
        <v>1</v>
      </c>
      <c r="B6" s="496"/>
      <c r="C6" s="496"/>
      <c r="D6" s="496"/>
      <c r="E6" s="496"/>
      <c r="F6" s="496"/>
      <c r="G6" s="496"/>
      <c r="H6" s="496"/>
      <c r="I6" s="496"/>
      <c r="J6" s="496"/>
      <c r="K6" s="496"/>
      <c r="L6" s="496"/>
      <c r="M6" s="496"/>
      <c r="N6" s="496"/>
    </row>
    <row r="7" spans="1:14" ht="15" customHeight="1">
      <c r="A7" s="196" t="s">
        <v>137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</row>
    <row r="8" spans="1:14" ht="15" customHeight="1">
      <c r="A8" s="196" t="s">
        <v>288</v>
      </c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</row>
    <row r="9" spans="1:14" ht="15" customHeight="1">
      <c r="A9" s="196" t="s">
        <v>3</v>
      </c>
      <c r="B9" s="196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</row>
    <row r="10" spans="1:14" ht="15" customHeight="1">
      <c r="A10" s="197" t="s">
        <v>276</v>
      </c>
      <c r="B10" s="197"/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6"/>
    </row>
    <row r="11" spans="1:14">
      <c r="A11" s="497" t="s">
        <v>13</v>
      </c>
      <c r="B11" s="500"/>
      <c r="C11" s="500"/>
      <c r="D11" s="500"/>
      <c r="E11" s="500"/>
      <c r="F11" s="500"/>
      <c r="G11" s="500"/>
      <c r="H11" s="500"/>
      <c r="I11" s="500"/>
      <c r="J11" s="500"/>
      <c r="K11" s="500"/>
      <c r="L11" s="500"/>
      <c r="M11" s="500"/>
      <c r="N11" s="500"/>
    </row>
    <row r="12" spans="1:14" s="267" customFormat="1" ht="57" customHeight="1">
      <c r="A12" s="498"/>
      <c r="B12" s="511" t="s">
        <v>131</v>
      </c>
      <c r="C12" s="510"/>
      <c r="D12" s="511" t="s">
        <v>132</v>
      </c>
      <c r="E12" s="510"/>
      <c r="F12" s="511" t="s">
        <v>133</v>
      </c>
      <c r="G12" s="510"/>
      <c r="H12" s="511" t="s">
        <v>134</v>
      </c>
      <c r="I12" s="510"/>
      <c r="J12" s="511" t="s">
        <v>135</v>
      </c>
      <c r="K12" s="510"/>
      <c r="L12" s="511" t="s">
        <v>136</v>
      </c>
      <c r="M12" s="510"/>
      <c r="N12" s="501" t="s">
        <v>11</v>
      </c>
    </row>
    <row r="13" spans="1:14" ht="17.25" customHeight="1">
      <c r="A13" s="499"/>
      <c r="B13" s="183" t="s">
        <v>123</v>
      </c>
      <c r="C13" s="184" t="s">
        <v>12</v>
      </c>
      <c r="D13" s="183" t="s">
        <v>123</v>
      </c>
      <c r="E13" s="184" t="s">
        <v>12</v>
      </c>
      <c r="F13" s="183" t="s">
        <v>123</v>
      </c>
      <c r="G13" s="184" t="s">
        <v>12</v>
      </c>
      <c r="H13" s="183" t="s">
        <v>123</v>
      </c>
      <c r="I13" s="184" t="s">
        <v>12</v>
      </c>
      <c r="J13" s="183" t="s">
        <v>123</v>
      </c>
      <c r="K13" s="184" t="s">
        <v>12</v>
      </c>
      <c r="L13" s="183" t="s">
        <v>123</v>
      </c>
      <c r="M13" s="184" t="s">
        <v>12</v>
      </c>
      <c r="N13" s="502"/>
    </row>
    <row r="14" spans="1:14" ht="32">
      <c r="A14" s="198" t="s">
        <v>3</v>
      </c>
      <c r="B14" s="199">
        <v>37624.800000000003</v>
      </c>
      <c r="C14" s="280">
        <f>B14/$N$14</f>
        <v>0.18819702044393227</v>
      </c>
      <c r="D14" s="199">
        <v>2170.36</v>
      </c>
      <c r="E14" s="280">
        <f>D14/$N$14</f>
        <v>1.0856012132707491E-2</v>
      </c>
      <c r="F14" s="199">
        <v>35399.54</v>
      </c>
      <c r="G14" s="280">
        <f>F14/$N$14</f>
        <v>0.17706640176388438</v>
      </c>
      <c r="H14" s="199">
        <v>40903.94</v>
      </c>
      <c r="I14" s="280">
        <f>H14/$N$14</f>
        <v>0.20459908444476457</v>
      </c>
      <c r="J14" s="199">
        <v>76853.95</v>
      </c>
      <c r="K14" s="280">
        <f>J14/$N$14</f>
        <v>0.38441890453495958</v>
      </c>
      <c r="L14" s="199">
        <v>6969.86</v>
      </c>
      <c r="M14" s="280">
        <f>L14/$N$14</f>
        <v>3.4862826776789396E-2</v>
      </c>
      <c r="N14" s="200">
        <v>199922.4</v>
      </c>
    </row>
    <row r="15" spans="1:14">
      <c r="A15" s="191" t="s">
        <v>4</v>
      </c>
      <c r="B15" s="192">
        <v>14939.22</v>
      </c>
      <c r="C15" s="288">
        <f>B15/$N$15</f>
        <v>0.23317486811821178</v>
      </c>
      <c r="D15" s="192">
        <v>1091.3399999999999</v>
      </c>
      <c r="E15" s="288">
        <f>D15/$N$15</f>
        <v>1.7033892035335795E-2</v>
      </c>
      <c r="F15" s="192">
        <v>14590.39</v>
      </c>
      <c r="G15" s="288">
        <f>F15/$N$15</f>
        <v>0.22773024723133309</v>
      </c>
      <c r="H15" s="192">
        <v>11185.53</v>
      </c>
      <c r="I15" s="288">
        <f>H15/$N$15</f>
        <v>0.17458638955596756</v>
      </c>
      <c r="J15" s="192">
        <v>20010.16</v>
      </c>
      <c r="K15" s="288">
        <f>J15/$N$15</f>
        <v>0.31232329526068409</v>
      </c>
      <c r="L15" s="192">
        <v>2252.1030000000001</v>
      </c>
      <c r="M15" s="288">
        <f>L15/$N$15</f>
        <v>3.5151354623175049E-2</v>
      </c>
      <c r="N15" s="201">
        <v>64068.74</v>
      </c>
    </row>
    <row r="16" spans="1:14">
      <c r="A16" s="202" t="s">
        <v>5</v>
      </c>
      <c r="B16" s="203">
        <v>22685.58</v>
      </c>
      <c r="C16" s="282">
        <f>B16/$N$16</f>
        <v>0.16698536734737443</v>
      </c>
      <c r="D16" s="203">
        <v>1079.02</v>
      </c>
      <c r="E16" s="282">
        <f>D16/$N$16</f>
        <v>7.9425146315484953E-3</v>
      </c>
      <c r="F16" s="203">
        <v>20809.150000000001</v>
      </c>
      <c r="G16" s="282">
        <f>F16/$N$16</f>
        <v>0.15317322973168931</v>
      </c>
      <c r="H16" s="203">
        <v>29718.41</v>
      </c>
      <c r="I16" s="282">
        <f>H16/$N$16</f>
        <v>0.21875304095508621</v>
      </c>
      <c r="J16" s="203">
        <v>56843.79</v>
      </c>
      <c r="K16" s="282">
        <f>J16/$N$16</f>
        <v>0.41841915236758365</v>
      </c>
      <c r="L16" s="203">
        <v>4717.7569999999996</v>
      </c>
      <c r="M16" s="282">
        <f>L16/$N$16</f>
        <v>3.472674649273446E-2</v>
      </c>
      <c r="N16" s="204">
        <v>135853.70000000001</v>
      </c>
    </row>
    <row r="17" spans="1:23">
      <c r="A17" s="194" t="s">
        <v>30</v>
      </c>
      <c r="B17" s="205"/>
      <c r="C17" s="205"/>
      <c r="D17" s="205"/>
      <c r="E17" s="205"/>
      <c r="F17" s="206"/>
      <c r="G17" s="206"/>
      <c r="H17" s="206"/>
      <c r="I17" s="206"/>
      <c r="J17" s="206"/>
      <c r="K17" s="206"/>
      <c r="L17" s="206"/>
      <c r="M17" s="206"/>
    </row>
    <row r="18" spans="1:23">
      <c r="B18" s="205"/>
      <c r="C18" s="205"/>
      <c r="D18" s="205"/>
      <c r="E18" s="205"/>
      <c r="F18" s="206"/>
      <c r="G18" s="206"/>
      <c r="H18" s="206"/>
      <c r="I18" s="206"/>
      <c r="J18" s="206"/>
      <c r="K18" s="206"/>
      <c r="L18" s="206"/>
      <c r="M18" s="206"/>
    </row>
    <row r="19" spans="1:23" s="290" customFormat="1" ht="51" customHeight="1">
      <c r="A19" s="503" t="s">
        <v>14</v>
      </c>
      <c r="B19" s="511" t="s">
        <v>131</v>
      </c>
      <c r="C19" s="510"/>
      <c r="D19" s="511" t="s">
        <v>132</v>
      </c>
      <c r="E19" s="510"/>
      <c r="F19" s="511" t="s">
        <v>133</v>
      </c>
      <c r="G19" s="510"/>
      <c r="H19" s="511" t="s">
        <v>134</v>
      </c>
      <c r="I19" s="510"/>
      <c r="J19" s="511" t="s">
        <v>135</v>
      </c>
      <c r="K19" s="510"/>
      <c r="L19" s="511" t="s">
        <v>136</v>
      </c>
      <c r="M19" s="510"/>
      <c r="N19" s="463" t="s">
        <v>11</v>
      </c>
    </row>
    <row r="20" spans="1:23">
      <c r="A20" s="503"/>
      <c r="B20" s="183" t="s">
        <v>123</v>
      </c>
      <c r="C20" s="184" t="s">
        <v>12</v>
      </c>
      <c r="D20" s="183" t="s">
        <v>123</v>
      </c>
      <c r="E20" s="184" t="s">
        <v>12</v>
      </c>
      <c r="F20" s="183" t="s">
        <v>123</v>
      </c>
      <c r="G20" s="184" t="s">
        <v>12</v>
      </c>
      <c r="H20" s="183" t="s">
        <v>123</v>
      </c>
      <c r="I20" s="184" t="s">
        <v>12</v>
      </c>
      <c r="J20" s="183" t="s">
        <v>123</v>
      </c>
      <c r="K20" s="184" t="s">
        <v>12</v>
      </c>
      <c r="L20" s="183" t="s">
        <v>123</v>
      </c>
      <c r="M20" s="184" t="s">
        <v>12</v>
      </c>
      <c r="N20" s="463"/>
    </row>
    <row r="21" spans="1:23" ht="16">
      <c r="A21" s="207" t="s">
        <v>15</v>
      </c>
      <c r="B21" s="208">
        <v>6774.4790000000003</v>
      </c>
      <c r="C21" s="283">
        <f>B21/$N$21</f>
        <v>0.31839087212439204</v>
      </c>
      <c r="D21" s="208">
        <v>0</v>
      </c>
      <c r="E21" s="283">
        <f>D21/$N$21</f>
        <v>0</v>
      </c>
      <c r="F21" s="208">
        <v>2521.6109999999999</v>
      </c>
      <c r="G21" s="283">
        <f>F21/$N$21</f>
        <v>0.11851212845275044</v>
      </c>
      <c r="H21" s="208">
        <v>2656.2640000000001</v>
      </c>
      <c r="I21" s="283">
        <f>H21/$N$21</f>
        <v>0.12484062782578943</v>
      </c>
      <c r="J21" s="208">
        <v>9324.8870999999999</v>
      </c>
      <c r="K21" s="283">
        <f>J21/$N$21</f>
        <v>0.43825642329550257</v>
      </c>
      <c r="L21" s="208">
        <v>0</v>
      </c>
      <c r="M21" s="283">
        <f>L21/$N$21</f>
        <v>0</v>
      </c>
      <c r="N21" s="209">
        <v>21277.24</v>
      </c>
    </row>
    <row r="22" spans="1:23">
      <c r="A22" s="191" t="s">
        <v>16</v>
      </c>
      <c r="B22" s="192">
        <v>26963.447</v>
      </c>
      <c r="C22" s="160">
        <f>B22/$N$22</f>
        <v>0.1940239275180129</v>
      </c>
      <c r="D22" s="192">
        <v>2170.36</v>
      </c>
      <c r="E22" s="160">
        <f>D22/$N$22</f>
        <v>1.5617505110826317E-2</v>
      </c>
      <c r="F22" s="192">
        <v>27042.79</v>
      </c>
      <c r="G22" s="160">
        <f>F22/$N$22</f>
        <v>0.19459486492379274</v>
      </c>
      <c r="H22" s="192">
        <v>30608.799999999999</v>
      </c>
      <c r="I22" s="160">
        <f>H22/$N$22</f>
        <v>0.22025520671052753</v>
      </c>
      <c r="J22" s="192">
        <v>46660.235999999997</v>
      </c>
      <c r="K22" s="160">
        <f>J22/$N$22</f>
        <v>0.33575834156654288</v>
      </c>
      <c r="L22" s="192">
        <v>5524.0240000000003</v>
      </c>
      <c r="M22" s="160">
        <f>L22/$N$22</f>
        <v>3.9749844750330464E-2</v>
      </c>
      <c r="N22" s="201">
        <v>138969.70000000001</v>
      </c>
    </row>
    <row r="23" spans="1:23">
      <c r="A23" s="202" t="s">
        <v>17</v>
      </c>
      <c r="B23" s="203">
        <v>3886.8710000000001</v>
      </c>
      <c r="C23" s="178">
        <f>B23/$N$23</f>
        <v>9.7966429694466672E-2</v>
      </c>
      <c r="D23" s="203">
        <v>0</v>
      </c>
      <c r="E23" s="178">
        <f>D23/$N$23</f>
        <v>0</v>
      </c>
      <c r="F23" s="203">
        <v>5835.1390000000001</v>
      </c>
      <c r="G23" s="178">
        <f>F23/$N$23</f>
        <v>0.14707144502633107</v>
      </c>
      <c r="H23" s="203">
        <v>7638.8689999999997</v>
      </c>
      <c r="I23" s="178">
        <f>H23/$N$23</f>
        <v>0.1925334601621049</v>
      </c>
      <c r="J23" s="203">
        <v>20868.830000000002</v>
      </c>
      <c r="K23" s="178">
        <f>J23/$N$23</f>
        <v>0.52598729595110749</v>
      </c>
      <c r="L23" s="203">
        <v>1445.836</v>
      </c>
      <c r="M23" s="178">
        <f>L23/$N$23</f>
        <v>3.6441495188219243E-2</v>
      </c>
      <c r="N23" s="204">
        <v>39675.54</v>
      </c>
    </row>
    <row r="24" spans="1:23">
      <c r="A24" s="194" t="s">
        <v>30</v>
      </c>
    </row>
    <row r="25" spans="1:23">
      <c r="Q25" s="262"/>
      <c r="R25" s="262"/>
      <c r="S25" s="262"/>
      <c r="T25" s="262"/>
      <c r="U25" s="262"/>
      <c r="V25" s="262"/>
      <c r="W25" s="262"/>
    </row>
    <row r="26" spans="1:23" s="267" customFormat="1" ht="61" customHeight="1">
      <c r="A26" s="503" t="s">
        <v>18</v>
      </c>
      <c r="B26" s="511" t="s">
        <v>131</v>
      </c>
      <c r="C26" s="510"/>
      <c r="D26" s="511" t="s">
        <v>132</v>
      </c>
      <c r="E26" s="510"/>
      <c r="F26" s="511" t="s">
        <v>133</v>
      </c>
      <c r="G26" s="510"/>
      <c r="H26" s="511" t="s">
        <v>134</v>
      </c>
      <c r="I26" s="510"/>
      <c r="J26" s="511" t="s">
        <v>135</v>
      </c>
      <c r="K26" s="510"/>
      <c r="L26" s="511" t="s">
        <v>136</v>
      </c>
      <c r="M26" s="510"/>
      <c r="N26" s="463" t="s">
        <v>11</v>
      </c>
    </row>
    <row r="27" spans="1:23">
      <c r="A27" s="503"/>
      <c r="B27" s="183" t="s">
        <v>123</v>
      </c>
      <c r="C27" s="184" t="s">
        <v>12</v>
      </c>
      <c r="D27" s="183" t="s">
        <v>123</v>
      </c>
      <c r="E27" s="184" t="s">
        <v>12</v>
      </c>
      <c r="F27" s="183" t="s">
        <v>123</v>
      </c>
      <c r="G27" s="184" t="s">
        <v>12</v>
      </c>
      <c r="H27" s="183" t="s">
        <v>123</v>
      </c>
      <c r="I27" s="184" t="s">
        <v>12</v>
      </c>
      <c r="J27" s="183" t="s">
        <v>123</v>
      </c>
      <c r="K27" s="184" t="s">
        <v>12</v>
      </c>
      <c r="L27" s="183" t="s">
        <v>123</v>
      </c>
      <c r="M27" s="184" t="s">
        <v>12</v>
      </c>
      <c r="N27" s="463"/>
    </row>
    <row r="28" spans="1:23" ht="16">
      <c r="A28" s="207" t="s">
        <v>19</v>
      </c>
      <c r="B28" s="208">
        <v>2646.8009999999999</v>
      </c>
      <c r="C28" s="283">
        <f>B28/$N$28</f>
        <v>0.13360232476437378</v>
      </c>
      <c r="D28" s="208">
        <v>0</v>
      </c>
      <c r="E28" s="283">
        <f>D28/$N$28</f>
        <v>0</v>
      </c>
      <c r="F28" s="208">
        <v>1597.24</v>
      </c>
      <c r="G28" s="283">
        <f>F28/$N$28</f>
        <v>8.062373302966426E-2</v>
      </c>
      <c r="H28" s="208">
        <v>6435.4962999999998</v>
      </c>
      <c r="I28" s="283">
        <f>H28/$N$28</f>
        <v>0.3248439405503194</v>
      </c>
      <c r="J28" s="208">
        <v>7072.3090000000002</v>
      </c>
      <c r="K28" s="283">
        <f>J28/$N$28</f>
        <v>0.35698827522431936</v>
      </c>
      <c r="L28" s="208">
        <v>2059.1936999999998</v>
      </c>
      <c r="M28" s="283">
        <f>L28/$N$28</f>
        <v>0.10394172643132313</v>
      </c>
      <c r="N28" s="209">
        <v>19811.04</v>
      </c>
    </row>
    <row r="29" spans="1:23">
      <c r="A29" s="191" t="s">
        <v>20</v>
      </c>
      <c r="B29" s="192">
        <v>11484.78</v>
      </c>
      <c r="C29" s="160">
        <f>B29/$N$29</f>
        <v>0.18692347204834289</v>
      </c>
      <c r="D29" s="192">
        <v>525.78688999999997</v>
      </c>
      <c r="E29" s="160">
        <f>D29/$N$29</f>
        <v>8.5575789032354237E-3</v>
      </c>
      <c r="F29" s="192">
        <v>16391.077000000001</v>
      </c>
      <c r="G29" s="160">
        <f>F29/$N$29</f>
        <v>0.26677716277122732</v>
      </c>
      <c r="H29" s="192">
        <v>12444.25</v>
      </c>
      <c r="I29" s="160">
        <f>H29/$N$29</f>
        <v>0.20253957124451588</v>
      </c>
      <c r="J29" s="192">
        <v>17411.61</v>
      </c>
      <c r="K29" s="160">
        <f>J29/$N$29</f>
        <v>0.28338710842973464</v>
      </c>
      <c r="L29" s="192">
        <v>3183.5729999999999</v>
      </c>
      <c r="M29" s="160">
        <f>L29/$N$29</f>
        <v>5.1815055985344007E-2</v>
      </c>
      <c r="N29" s="201">
        <v>61441.08</v>
      </c>
    </row>
    <row r="30" spans="1:23">
      <c r="A30" s="185" t="s">
        <v>21</v>
      </c>
      <c r="B30" s="186">
        <v>12266.69</v>
      </c>
      <c r="C30" s="177">
        <f>B30/$N$30</f>
        <v>0.15980411353244281</v>
      </c>
      <c r="D30" s="186">
        <v>1644.5730000000001</v>
      </c>
      <c r="E30" s="177">
        <f>D30/$N$30</f>
        <v>2.1424649225209907E-2</v>
      </c>
      <c r="F30" s="186">
        <v>12916.67</v>
      </c>
      <c r="G30" s="177">
        <f>F30/$N$30</f>
        <v>0.16827171789138701</v>
      </c>
      <c r="H30" s="186">
        <v>15475.4</v>
      </c>
      <c r="I30" s="177">
        <f>H30/$N$30</f>
        <v>0.2016055332416459</v>
      </c>
      <c r="J30" s="186">
        <v>32730.365000000002</v>
      </c>
      <c r="K30" s="177">
        <f>J30/$N$30</f>
        <v>0.4263943218927268</v>
      </c>
      <c r="L30" s="186">
        <v>1727.0930000000001</v>
      </c>
      <c r="M30" s="177">
        <f>L30/$N$30</f>
        <v>2.249967724407214E-2</v>
      </c>
      <c r="N30" s="210">
        <v>76760.789999999994</v>
      </c>
    </row>
    <row r="31" spans="1:23">
      <c r="A31" s="191" t="s">
        <v>22</v>
      </c>
      <c r="B31" s="192">
        <v>6076.9279999999999</v>
      </c>
      <c r="C31" s="160">
        <f>B31/$N$31</f>
        <v>0.39940534759948759</v>
      </c>
      <c r="D31" s="192">
        <v>0</v>
      </c>
      <c r="E31" s="160">
        <f>D31/$N$31</f>
        <v>0</v>
      </c>
      <c r="F31" s="192">
        <v>2234.1709999999998</v>
      </c>
      <c r="G31" s="160">
        <f>F31/$N$31</f>
        <v>0.14684061500345152</v>
      </c>
      <c r="H31" s="192">
        <v>2701.799</v>
      </c>
      <c r="I31" s="160">
        <f>H31/$N$31</f>
        <v>0.1775754079592432</v>
      </c>
      <c r="J31" s="192">
        <v>4202.0420000000004</v>
      </c>
      <c r="K31" s="160">
        <f>J31/$N$31</f>
        <v>0.27617869516269505</v>
      </c>
      <c r="L31" s="192">
        <v>0</v>
      </c>
      <c r="M31" s="160">
        <f>L31/$N$31</f>
        <v>0</v>
      </c>
      <c r="N31" s="201">
        <v>15214.939</v>
      </c>
    </row>
    <row r="32" spans="1:23">
      <c r="A32" s="202" t="s">
        <v>23</v>
      </c>
      <c r="B32" s="203">
        <v>5149.6013000000003</v>
      </c>
      <c r="C32" s="164">
        <f>B32/$N$32</f>
        <v>0.19290804990823984</v>
      </c>
      <c r="D32" s="203">
        <v>0</v>
      </c>
      <c r="E32" s="164">
        <f>D32/$N$32</f>
        <v>0</v>
      </c>
      <c r="F32" s="203">
        <v>2260.384</v>
      </c>
      <c r="G32" s="164">
        <f>F32/$N$32</f>
        <v>8.4675733922116803E-2</v>
      </c>
      <c r="H32" s="203">
        <v>3846.9879999999998</v>
      </c>
      <c r="I32" s="164">
        <f>H32/$N$32</f>
        <v>0.1441111476145541</v>
      </c>
      <c r="J32" s="203">
        <v>15437.62</v>
      </c>
      <c r="K32" s="164">
        <f>J32/$N$32</f>
        <v>0.57830519217564313</v>
      </c>
      <c r="L32" s="203">
        <v>0</v>
      </c>
      <c r="M32" s="164">
        <f>L32/$N$32</f>
        <v>0</v>
      </c>
      <c r="N32" s="204">
        <v>26694.59</v>
      </c>
    </row>
    <row r="33" spans="1:14">
      <c r="A33" s="194" t="s">
        <v>30</v>
      </c>
      <c r="B33" s="259"/>
      <c r="C33" s="284"/>
      <c r="D33" s="259"/>
      <c r="E33" s="284"/>
      <c r="F33" s="259"/>
      <c r="G33" s="284"/>
      <c r="H33" s="259"/>
      <c r="I33" s="284"/>
      <c r="J33" s="259"/>
      <c r="K33" s="284"/>
      <c r="L33" s="259"/>
      <c r="M33" s="284"/>
      <c r="N33" s="259"/>
    </row>
    <row r="35" spans="1:14" s="267" customFormat="1" ht="55" customHeight="1">
      <c r="A35" s="503" t="s">
        <v>24</v>
      </c>
      <c r="B35" s="511" t="s">
        <v>131</v>
      </c>
      <c r="C35" s="510"/>
      <c r="D35" s="511" t="s">
        <v>132</v>
      </c>
      <c r="E35" s="510"/>
      <c r="F35" s="511" t="s">
        <v>133</v>
      </c>
      <c r="G35" s="510"/>
      <c r="H35" s="511" t="s">
        <v>134</v>
      </c>
      <c r="I35" s="510"/>
      <c r="J35" s="511" t="s">
        <v>135</v>
      </c>
      <c r="K35" s="510"/>
      <c r="L35" s="511" t="s">
        <v>136</v>
      </c>
      <c r="M35" s="510"/>
      <c r="N35" s="463" t="s">
        <v>11</v>
      </c>
    </row>
    <row r="36" spans="1:14">
      <c r="A36" s="503"/>
      <c r="B36" s="183" t="s">
        <v>123</v>
      </c>
      <c r="C36" s="184" t="s">
        <v>12</v>
      </c>
      <c r="D36" s="183" t="s">
        <v>123</v>
      </c>
      <c r="E36" s="184" t="s">
        <v>12</v>
      </c>
      <c r="F36" s="183" t="s">
        <v>123</v>
      </c>
      <c r="G36" s="184" t="s">
        <v>12</v>
      </c>
      <c r="H36" s="183" t="s">
        <v>123</v>
      </c>
      <c r="I36" s="184" t="s">
        <v>12</v>
      </c>
      <c r="J36" s="183" t="s">
        <v>123</v>
      </c>
      <c r="K36" s="184" t="s">
        <v>12</v>
      </c>
      <c r="L36" s="183" t="s">
        <v>123</v>
      </c>
      <c r="M36" s="184" t="s">
        <v>12</v>
      </c>
      <c r="N36" s="463"/>
    </row>
    <row r="37" spans="1:14" ht="16">
      <c r="A37" s="207" t="s">
        <v>26</v>
      </c>
      <c r="B37" s="208">
        <v>678.59189200000003</v>
      </c>
      <c r="C37" s="283">
        <f>B37/$N$37</f>
        <v>0.10225432216523779</v>
      </c>
      <c r="D37" s="208">
        <v>0</v>
      </c>
      <c r="E37" s="283">
        <f>D37/$N$37</f>
        <v>0</v>
      </c>
      <c r="F37" s="208">
        <v>1946.509</v>
      </c>
      <c r="G37" s="283">
        <f>F37/$N$37</f>
        <v>0.2933117249557925</v>
      </c>
      <c r="H37" s="208">
        <v>816.84861000000001</v>
      </c>
      <c r="I37" s="283">
        <f>H37/$N$37</f>
        <v>0.1230876789302497</v>
      </c>
      <c r="J37" s="208">
        <v>3106.018</v>
      </c>
      <c r="K37" s="283">
        <f>J37/$N$37</f>
        <v>0.46803353969785944</v>
      </c>
      <c r="L37" s="208">
        <v>88.347219499999994</v>
      </c>
      <c r="M37" s="283">
        <f>L37/$N$37</f>
        <v>1.3312692284799621E-2</v>
      </c>
      <c r="N37" s="209">
        <v>6636.3149999999996</v>
      </c>
    </row>
    <row r="38" spans="1:14">
      <c r="A38" s="191" t="s">
        <v>27</v>
      </c>
      <c r="B38" s="192">
        <v>15797.84</v>
      </c>
      <c r="C38" s="160">
        <f>B38/$N$38</f>
        <v>0.23043314956937389</v>
      </c>
      <c r="D38" s="192">
        <v>544.56168000000002</v>
      </c>
      <c r="E38" s="160">
        <f>D38/$N$38</f>
        <v>7.9431785014400409E-3</v>
      </c>
      <c r="F38" s="192">
        <v>9978.7990000000009</v>
      </c>
      <c r="G38" s="160">
        <f>F38/$N$38</f>
        <v>0.14555446076740358</v>
      </c>
      <c r="H38" s="192">
        <v>9619.6200000000008</v>
      </c>
      <c r="I38" s="160">
        <f>H38/$N$38</f>
        <v>0.14031534274689075</v>
      </c>
      <c r="J38" s="192">
        <v>29055.94</v>
      </c>
      <c r="K38" s="160">
        <f>J38/$N$38</f>
        <v>0.42382071016662742</v>
      </c>
      <c r="L38" s="192">
        <v>3560.4</v>
      </c>
      <c r="M38" s="160">
        <f>L38/$N$38</f>
        <v>5.1933314030702858E-2</v>
      </c>
      <c r="N38" s="201">
        <v>68557.149999999994</v>
      </c>
    </row>
    <row r="39" spans="1:14">
      <c r="A39" s="285" t="s">
        <v>124</v>
      </c>
      <c r="B39" s="286">
        <v>21148.37</v>
      </c>
      <c r="C39" s="178">
        <f>B39/$N$39</f>
        <v>0.16955455427366531</v>
      </c>
      <c r="D39" s="286">
        <v>1625.798</v>
      </c>
      <c r="E39" s="178">
        <f>D39/$N$39</f>
        <v>1.303464310625436E-2</v>
      </c>
      <c r="F39" s="286">
        <v>23474.23</v>
      </c>
      <c r="G39" s="178">
        <f>F39/$N$39</f>
        <v>0.1882018616360269</v>
      </c>
      <c r="H39" s="286">
        <v>30467.47</v>
      </c>
      <c r="I39" s="178">
        <f>H39/$N$39</f>
        <v>0.24426933592027517</v>
      </c>
      <c r="J39" s="286">
        <v>44692</v>
      </c>
      <c r="K39" s="178">
        <f>J39/$N$39</f>
        <v>0.35831282219852639</v>
      </c>
      <c r="L39" s="286">
        <v>3321.1129999999998</v>
      </c>
      <c r="M39" s="178">
        <f>L39/$N$39</f>
        <v>2.662663053499988E-2</v>
      </c>
      <c r="N39" s="287">
        <v>124729</v>
      </c>
    </row>
    <row r="40" spans="1:14">
      <c r="A40" s="194" t="s">
        <v>30</v>
      </c>
    </row>
    <row r="42" spans="1:14" ht="53" customHeight="1">
      <c r="A42" s="459" t="s">
        <v>241</v>
      </c>
      <c r="B42" s="511" t="s">
        <v>131</v>
      </c>
      <c r="C42" s="515"/>
      <c r="D42" s="509" t="s">
        <v>132</v>
      </c>
      <c r="E42" s="515"/>
      <c r="F42" s="509" t="s">
        <v>133</v>
      </c>
      <c r="G42" s="515"/>
      <c r="H42" s="509" t="s">
        <v>134</v>
      </c>
      <c r="I42" s="515"/>
      <c r="J42" s="509" t="s">
        <v>135</v>
      </c>
      <c r="K42" s="515"/>
      <c r="L42" s="509" t="s">
        <v>136</v>
      </c>
      <c r="M42" s="510"/>
      <c r="N42" s="507" t="s">
        <v>11</v>
      </c>
    </row>
    <row r="43" spans="1:14">
      <c r="A43" s="504"/>
      <c r="B43" s="241" t="s">
        <v>123</v>
      </c>
      <c r="C43" s="242" t="s">
        <v>12</v>
      </c>
      <c r="D43" s="241" t="s">
        <v>123</v>
      </c>
      <c r="E43" s="242" t="s">
        <v>12</v>
      </c>
      <c r="F43" s="241" t="s">
        <v>123</v>
      </c>
      <c r="G43" s="242" t="s">
        <v>12</v>
      </c>
      <c r="H43" s="241" t="s">
        <v>123</v>
      </c>
      <c r="I43" s="242" t="s">
        <v>12</v>
      </c>
      <c r="J43" s="241" t="s">
        <v>123</v>
      </c>
      <c r="K43" s="242" t="s">
        <v>12</v>
      </c>
      <c r="L43" s="241" t="s">
        <v>123</v>
      </c>
      <c r="M43" s="242" t="s">
        <v>12</v>
      </c>
      <c r="N43" s="508"/>
    </row>
    <row r="44" spans="1:14">
      <c r="A44" s="243" t="s">
        <v>242</v>
      </c>
      <c r="B44" s="244">
        <v>28885.633999999998</v>
      </c>
      <c r="C44" s="245">
        <f>B44/$N$44</f>
        <v>0.23587638176756826</v>
      </c>
      <c r="D44" s="246">
        <v>2170.36</v>
      </c>
      <c r="E44" s="245">
        <f>D44/$N$44</f>
        <v>1.7722881344167815E-2</v>
      </c>
      <c r="F44" s="246">
        <v>15750.91</v>
      </c>
      <c r="G44" s="245">
        <f>F44/$N$44</f>
        <v>0.12861991051837771</v>
      </c>
      <c r="H44" s="246">
        <v>18262.740000000002</v>
      </c>
      <c r="I44" s="245">
        <f>H44/$N$44</f>
        <v>0.14913119207845119</v>
      </c>
      <c r="J44" s="246">
        <v>53726.201999999997</v>
      </c>
      <c r="K44" s="245">
        <f>J44/$N$44</f>
        <v>0.43872127348402634</v>
      </c>
      <c r="L44" s="246">
        <v>3665.0590000000002</v>
      </c>
      <c r="M44" s="245">
        <f>L44/$N$44</f>
        <v>2.992840163676733E-2</v>
      </c>
      <c r="N44" s="247">
        <v>122460.9</v>
      </c>
    </row>
    <row r="45" spans="1:14">
      <c r="A45" s="188" t="s">
        <v>243</v>
      </c>
      <c r="B45" s="189">
        <v>8739.1640000000007</v>
      </c>
      <c r="C45" s="248">
        <f>B45/$N$45</f>
        <v>0.11281940855028297</v>
      </c>
      <c r="D45" s="189">
        <v>0</v>
      </c>
      <c r="E45" s="248">
        <f>D45/$N$45</f>
        <v>0</v>
      </c>
      <c r="F45" s="189">
        <v>19648.63</v>
      </c>
      <c r="G45" s="248">
        <f>F45/$N$45</f>
        <v>0.25365662155136881</v>
      </c>
      <c r="H45" s="189">
        <v>22641.19</v>
      </c>
      <c r="I45" s="248">
        <f>H45/$N$45</f>
        <v>0.29228947582109466</v>
      </c>
      <c r="J45" s="189">
        <v>23127.75</v>
      </c>
      <c r="K45" s="248">
        <f>J45/$N$45</f>
        <v>0.29857078733146636</v>
      </c>
      <c r="L45" s="189">
        <v>3304.8</v>
      </c>
      <c r="M45" s="248">
        <f>L45/$N$45</f>
        <v>4.2663758384323167E-2</v>
      </c>
      <c r="N45" s="249">
        <v>77461.53</v>
      </c>
    </row>
    <row r="46" spans="1:14">
      <c r="A46" s="194" t="s">
        <v>30</v>
      </c>
    </row>
    <row r="50" spans="1:14">
      <c r="A50" s="464" t="s">
        <v>239</v>
      </c>
      <c r="B50" s="511" t="s">
        <v>131</v>
      </c>
      <c r="C50" s="510"/>
      <c r="D50" s="511" t="s">
        <v>132</v>
      </c>
      <c r="E50" s="510"/>
      <c r="F50" s="511" t="s">
        <v>133</v>
      </c>
      <c r="G50" s="510"/>
      <c r="H50" s="511" t="s">
        <v>134</v>
      </c>
      <c r="I50" s="510"/>
      <c r="J50" s="511" t="s">
        <v>135</v>
      </c>
      <c r="K50" s="510"/>
      <c r="L50" s="511" t="s">
        <v>136</v>
      </c>
      <c r="M50" s="510"/>
      <c r="N50" s="463" t="s">
        <v>11</v>
      </c>
    </row>
    <row r="51" spans="1:14">
      <c r="A51" s="465"/>
      <c r="B51" s="183" t="s">
        <v>123</v>
      </c>
      <c r="C51" s="184" t="s">
        <v>12</v>
      </c>
      <c r="D51" s="183" t="s">
        <v>123</v>
      </c>
      <c r="E51" s="184" t="s">
        <v>12</v>
      </c>
      <c r="F51" s="183" t="s">
        <v>123</v>
      </c>
      <c r="G51" s="184" t="s">
        <v>12</v>
      </c>
      <c r="H51" s="183" t="s">
        <v>123</v>
      </c>
      <c r="I51" s="184" t="s">
        <v>12</v>
      </c>
      <c r="J51" s="183" t="s">
        <v>123</v>
      </c>
      <c r="K51" s="184" t="s">
        <v>12</v>
      </c>
      <c r="L51" s="183" t="s">
        <v>123</v>
      </c>
      <c r="M51" s="184" t="s">
        <v>12</v>
      </c>
      <c r="N51" s="463"/>
    </row>
    <row r="52" spans="1:14">
      <c r="A52" s="185" t="s">
        <v>211</v>
      </c>
      <c r="B52" s="186">
        <v>129.37527</v>
      </c>
      <c r="C52" s="177">
        <f t="shared" ref="C52:C75" si="0">B52/N52</f>
        <v>8.1859353427930381E-2</v>
      </c>
      <c r="D52" s="186">
        <v>0</v>
      </c>
      <c r="E52" s="177">
        <f t="shared" ref="E52:E75" si="1">D52/N52</f>
        <v>0</v>
      </c>
      <c r="F52" s="186">
        <v>657.33190000000002</v>
      </c>
      <c r="G52" s="177">
        <f t="shared" ref="G52:G75" si="2">F52/N52</f>
        <v>0.41591228618539688</v>
      </c>
      <c r="H52" s="186">
        <v>320.57488000000001</v>
      </c>
      <c r="I52" s="177">
        <f t="shared" ref="I52:I75" si="3">H52/N52</f>
        <v>0.20283669670437304</v>
      </c>
      <c r="J52" s="186">
        <v>354.06664999999998</v>
      </c>
      <c r="K52" s="177">
        <f t="shared" ref="K52:K75" si="4">J52/N52</f>
        <v>0.22402787672940372</v>
      </c>
      <c r="L52" s="186">
        <v>119.10903</v>
      </c>
      <c r="M52" s="177">
        <f t="shared" ref="M52:M75" si="5">L52/N52</f>
        <v>7.5363616116340959E-2</v>
      </c>
      <c r="N52" s="252">
        <v>1580.4580000000001</v>
      </c>
    </row>
    <row r="53" spans="1:14">
      <c r="A53" s="191" t="s">
        <v>230</v>
      </c>
      <c r="B53" s="192">
        <v>3182.6320000000001</v>
      </c>
      <c r="C53" s="160">
        <f t="shared" si="0"/>
        <v>0.10057123355416481</v>
      </c>
      <c r="D53" s="192">
        <v>0</v>
      </c>
      <c r="E53" s="160">
        <f t="shared" si="1"/>
        <v>0</v>
      </c>
      <c r="F53" s="192">
        <v>9694.7189999999991</v>
      </c>
      <c r="G53" s="160">
        <f t="shared" si="2"/>
        <v>0.30635331033905239</v>
      </c>
      <c r="H53" s="192">
        <v>8626.1389999999992</v>
      </c>
      <c r="I53" s="160">
        <f t="shared" si="3"/>
        <v>0.27258616140342007</v>
      </c>
      <c r="J53" s="192">
        <v>8811.1200000000008</v>
      </c>
      <c r="K53" s="160">
        <f t="shared" si="4"/>
        <v>0.27843156462757013</v>
      </c>
      <c r="L53" s="192">
        <v>1330.943</v>
      </c>
      <c r="M53" s="160">
        <f t="shared" si="5"/>
        <v>4.2057824875851427E-2</v>
      </c>
      <c r="N53" s="201">
        <v>31645.55</v>
      </c>
    </row>
    <row r="54" spans="1:14">
      <c r="A54" s="185" t="s">
        <v>284</v>
      </c>
      <c r="B54" s="186">
        <v>6416.0630000000001</v>
      </c>
      <c r="C54" s="177">
        <f t="shared" si="0"/>
        <v>0.10890034307684239</v>
      </c>
      <c r="D54" s="186">
        <v>4696.2690000000002</v>
      </c>
      <c r="E54" s="177">
        <f t="shared" si="1"/>
        <v>7.9710143943589634E-2</v>
      </c>
      <c r="F54" s="186">
        <v>0</v>
      </c>
      <c r="G54" s="177">
        <f t="shared" si="2"/>
        <v>0</v>
      </c>
      <c r="H54" s="186">
        <v>3314.067</v>
      </c>
      <c r="I54" s="177">
        <f t="shared" si="3"/>
        <v>5.6249920438692987E-2</v>
      </c>
      <c r="J54" s="186">
        <v>39187.712</v>
      </c>
      <c r="K54" s="177">
        <f t="shared" si="4"/>
        <v>0.66513612494087004</v>
      </c>
      <c r="L54" s="186">
        <v>5302.7168000000001</v>
      </c>
      <c r="M54" s="177">
        <f t="shared" si="5"/>
        <v>9.0003430259231534E-2</v>
      </c>
      <c r="N54" s="252">
        <v>58916.83</v>
      </c>
    </row>
    <row r="55" spans="1:14">
      <c r="A55" s="191" t="s">
        <v>231</v>
      </c>
      <c r="B55" s="192">
        <v>3455.14</v>
      </c>
      <c r="C55" s="160">
        <f t="shared" si="0"/>
        <v>0.28283402122110585</v>
      </c>
      <c r="D55" s="192">
        <v>0</v>
      </c>
      <c r="E55" s="160">
        <f t="shared" si="1"/>
        <v>0</v>
      </c>
      <c r="F55" s="192">
        <v>301.44243999999998</v>
      </c>
      <c r="G55" s="160">
        <f t="shared" si="2"/>
        <v>2.4675751915089382E-2</v>
      </c>
      <c r="H55" s="192">
        <v>2822.2109999999998</v>
      </c>
      <c r="I55" s="160">
        <f t="shared" si="3"/>
        <v>0.23102313824170317</v>
      </c>
      <c r="J55" s="192">
        <v>4042.8710000000001</v>
      </c>
      <c r="K55" s="160">
        <f t="shared" si="4"/>
        <v>0.33094504483412929</v>
      </c>
      <c r="L55" s="192">
        <v>1594.48</v>
      </c>
      <c r="M55" s="160">
        <f t="shared" si="5"/>
        <v>0.1305224072415673</v>
      </c>
      <c r="N55" s="201">
        <v>12216.14</v>
      </c>
    </row>
    <row r="56" spans="1:14">
      <c r="A56" s="185" t="s">
        <v>232</v>
      </c>
      <c r="B56" s="186">
        <v>7273.8406999999997</v>
      </c>
      <c r="C56" s="177">
        <f t="shared" si="0"/>
        <v>0.3464113069526662</v>
      </c>
      <c r="D56" s="186">
        <v>0</v>
      </c>
      <c r="E56" s="177">
        <f t="shared" si="1"/>
        <v>0</v>
      </c>
      <c r="F56" s="186">
        <v>2454.9029999999998</v>
      </c>
      <c r="G56" s="177">
        <f t="shared" si="2"/>
        <v>0.11691294760854759</v>
      </c>
      <c r="H56" s="186">
        <v>4076.0369999999998</v>
      </c>
      <c r="I56" s="177">
        <f t="shared" si="3"/>
        <v>0.19411826057139589</v>
      </c>
      <c r="J56" s="186">
        <v>7192.9219999999996</v>
      </c>
      <c r="K56" s="177">
        <f t="shared" si="4"/>
        <v>0.34255761345290198</v>
      </c>
      <c r="L56" s="186">
        <v>0</v>
      </c>
      <c r="M56" s="177">
        <f t="shared" si="5"/>
        <v>0</v>
      </c>
      <c r="N56" s="252">
        <v>20997.7</v>
      </c>
    </row>
    <row r="57" spans="1:14">
      <c r="A57" s="191" t="s">
        <v>213</v>
      </c>
      <c r="B57" s="192">
        <v>2830.183</v>
      </c>
      <c r="C57" s="160">
        <f t="shared" si="0"/>
        <v>9.1955278184094907E-2</v>
      </c>
      <c r="D57" s="192">
        <v>0</v>
      </c>
      <c r="E57" s="160">
        <f t="shared" si="1"/>
        <v>0</v>
      </c>
      <c r="F57" s="192">
        <v>13366.165000000001</v>
      </c>
      <c r="G57" s="160">
        <f t="shared" si="2"/>
        <v>0.43427913347988911</v>
      </c>
      <c r="H57" s="192">
        <v>6114.4319999999998</v>
      </c>
      <c r="I57" s="160">
        <f t="shared" si="3"/>
        <v>0.19866358306078857</v>
      </c>
      <c r="J57" s="192">
        <v>8467.0380000000005</v>
      </c>
      <c r="K57" s="160">
        <f t="shared" si="4"/>
        <v>0.2751019402933671</v>
      </c>
      <c r="L57" s="192">
        <v>0</v>
      </c>
      <c r="M57" s="160">
        <f t="shared" si="5"/>
        <v>0</v>
      </c>
      <c r="N57" s="201">
        <v>30777.82</v>
      </c>
    </row>
    <row r="58" spans="1:14">
      <c r="A58" s="185" t="s">
        <v>285</v>
      </c>
      <c r="B58" s="186">
        <v>262.73800999999997</v>
      </c>
      <c r="C58" s="177">
        <f t="shared" si="0"/>
        <v>3.8673949231262224E-2</v>
      </c>
      <c r="D58" s="186">
        <v>0</v>
      </c>
      <c r="E58" s="177">
        <f t="shared" si="1"/>
        <v>0</v>
      </c>
      <c r="F58" s="186">
        <v>1981.451</v>
      </c>
      <c r="G58" s="177">
        <f t="shared" si="2"/>
        <v>0.29166139828125276</v>
      </c>
      <c r="H58" s="186">
        <v>2663.9180000000001</v>
      </c>
      <c r="I58" s="177">
        <f t="shared" si="3"/>
        <v>0.39211772018919383</v>
      </c>
      <c r="J58" s="186">
        <v>1676.963</v>
      </c>
      <c r="K58" s="177">
        <f t="shared" si="4"/>
        <v>0.24684202306588679</v>
      </c>
      <c r="L58" s="186">
        <v>208.59929</v>
      </c>
      <c r="M58" s="177">
        <f t="shared" si="5"/>
        <v>3.0704953391164629E-2</v>
      </c>
      <c r="N58" s="252">
        <v>6793.6689999999999</v>
      </c>
    </row>
    <row r="59" spans="1:14">
      <c r="A59" s="191" t="s">
        <v>214</v>
      </c>
      <c r="B59" s="192">
        <v>127.85011</v>
      </c>
      <c r="C59" s="160">
        <f t="shared" si="0"/>
        <v>7.6982893374117872E-2</v>
      </c>
      <c r="D59" s="192">
        <v>0</v>
      </c>
      <c r="E59" s="160">
        <f t="shared" si="1"/>
        <v>0</v>
      </c>
      <c r="F59" s="192">
        <v>363.72208999999998</v>
      </c>
      <c r="G59" s="160">
        <f t="shared" si="2"/>
        <v>0.21900942339651724</v>
      </c>
      <c r="H59" s="192">
        <v>1139.739</v>
      </c>
      <c r="I59" s="160">
        <f t="shared" si="3"/>
        <v>0.68627556058671935</v>
      </c>
      <c r="J59" s="192">
        <v>0</v>
      </c>
      <c r="K59" s="160">
        <f t="shared" si="4"/>
        <v>0</v>
      </c>
      <c r="L59" s="192">
        <v>29.449074</v>
      </c>
      <c r="M59" s="160">
        <f t="shared" si="5"/>
        <v>1.7732287627351333E-2</v>
      </c>
      <c r="N59" s="201">
        <v>1660.76</v>
      </c>
    </row>
    <row r="60" spans="1:14">
      <c r="A60" s="185" t="s">
        <v>229</v>
      </c>
      <c r="B60" s="186">
        <v>425.665863</v>
      </c>
      <c r="C60" s="177">
        <f t="shared" si="0"/>
        <v>7.3095624368604589E-2</v>
      </c>
      <c r="D60" s="186">
        <v>0</v>
      </c>
      <c r="E60" s="177">
        <f t="shared" si="1"/>
        <v>0</v>
      </c>
      <c r="F60" s="186">
        <v>1309.1369999999999</v>
      </c>
      <c r="G60" s="177">
        <f t="shared" si="2"/>
        <v>0.22480587408307603</v>
      </c>
      <c r="H60" s="186">
        <v>1811.6020000000001</v>
      </c>
      <c r="I60" s="177">
        <f t="shared" si="3"/>
        <v>0.3110894972036149</v>
      </c>
      <c r="J60" s="186">
        <v>2277.0070000000001</v>
      </c>
      <c r="K60" s="177">
        <f t="shared" si="4"/>
        <v>0.39100915253963697</v>
      </c>
      <c r="L60" s="186">
        <v>0</v>
      </c>
      <c r="M60" s="177">
        <f t="shared" si="5"/>
        <v>0</v>
      </c>
      <c r="N60" s="252">
        <v>5823.4110000000001</v>
      </c>
    </row>
    <row r="61" spans="1:14">
      <c r="A61" s="191" t="s">
        <v>234</v>
      </c>
      <c r="B61" s="192">
        <v>1145.761</v>
      </c>
      <c r="C61" s="160">
        <f t="shared" si="0"/>
        <v>0.45387116797964205</v>
      </c>
      <c r="D61" s="192">
        <v>0</v>
      </c>
      <c r="E61" s="160">
        <f t="shared" si="1"/>
        <v>0</v>
      </c>
      <c r="F61" s="192">
        <v>452.43815999999998</v>
      </c>
      <c r="G61" s="160">
        <f t="shared" si="2"/>
        <v>0.17922466912188509</v>
      </c>
      <c r="H61" s="192">
        <v>414.43628999999999</v>
      </c>
      <c r="I61" s="160">
        <f t="shared" si="3"/>
        <v>0.16417095973370507</v>
      </c>
      <c r="J61" s="192">
        <v>511.78291999999999</v>
      </c>
      <c r="K61" s="160">
        <f t="shared" si="4"/>
        <v>0.20273295360239327</v>
      </c>
      <c r="L61" s="192">
        <v>0</v>
      </c>
      <c r="M61" s="160">
        <f t="shared" si="5"/>
        <v>0</v>
      </c>
      <c r="N61" s="201">
        <v>2524.4189999999999</v>
      </c>
    </row>
    <row r="62" spans="1:14">
      <c r="A62" s="185" t="s">
        <v>286</v>
      </c>
      <c r="B62" s="186">
        <v>2340.0030000000002</v>
      </c>
      <c r="C62" s="177">
        <f t="shared" si="0"/>
        <v>0.107778860170926</v>
      </c>
      <c r="D62" s="186">
        <v>0</v>
      </c>
      <c r="E62" s="177">
        <f t="shared" si="1"/>
        <v>0</v>
      </c>
      <c r="F62" s="186">
        <v>3753.922</v>
      </c>
      <c r="G62" s="177">
        <f t="shared" si="2"/>
        <v>0.17290295539388748</v>
      </c>
      <c r="H62" s="186">
        <v>7314.4459999999999</v>
      </c>
      <c r="I62" s="177">
        <f t="shared" si="3"/>
        <v>0.33689813759289577</v>
      </c>
      <c r="J62" s="186">
        <v>8302.7759999999998</v>
      </c>
      <c r="K62" s="177">
        <f t="shared" si="4"/>
        <v>0.38241990866444198</v>
      </c>
      <c r="L62" s="186">
        <v>0</v>
      </c>
      <c r="M62" s="177">
        <f t="shared" si="5"/>
        <v>0</v>
      </c>
      <c r="N62" s="252">
        <v>21711.15</v>
      </c>
    </row>
    <row r="63" spans="1:14">
      <c r="A63" s="191" t="s">
        <v>216</v>
      </c>
      <c r="B63" s="192">
        <v>980.91733999999997</v>
      </c>
      <c r="C63" s="160">
        <f t="shared" si="0"/>
        <v>0.24447214365307052</v>
      </c>
      <c r="D63" s="192">
        <v>0</v>
      </c>
      <c r="E63" s="160">
        <f t="shared" si="1"/>
        <v>0</v>
      </c>
      <c r="F63" s="192">
        <v>876.65732000000003</v>
      </c>
      <c r="G63" s="160">
        <f t="shared" si="2"/>
        <v>0.21848761922136661</v>
      </c>
      <c r="H63" s="192">
        <v>575.09324000000004</v>
      </c>
      <c r="I63" s="160">
        <f t="shared" si="3"/>
        <v>0.14332938306829174</v>
      </c>
      <c r="J63" s="192">
        <v>1579.721</v>
      </c>
      <c r="K63" s="160">
        <f t="shared" si="4"/>
        <v>0.39371082913446326</v>
      </c>
      <c r="L63" s="192">
        <v>0</v>
      </c>
      <c r="M63" s="160">
        <f t="shared" si="5"/>
        <v>0</v>
      </c>
      <c r="N63" s="201">
        <v>4012.3890000000001</v>
      </c>
    </row>
    <row r="64" spans="1:14">
      <c r="A64" s="185" t="s">
        <v>217</v>
      </c>
      <c r="B64" s="186">
        <v>346.51889</v>
      </c>
      <c r="C64" s="177">
        <f t="shared" si="0"/>
        <v>0.13952877520425758</v>
      </c>
      <c r="D64" s="186">
        <v>184.41102599999999</v>
      </c>
      <c r="E64" s="177">
        <f t="shared" si="1"/>
        <v>7.4254666439513589E-2</v>
      </c>
      <c r="F64" s="186">
        <v>476.157196</v>
      </c>
      <c r="G64" s="177">
        <f t="shared" si="2"/>
        <v>0.19172874056757375</v>
      </c>
      <c r="H64" s="186">
        <v>954.97883999999999</v>
      </c>
      <c r="I64" s="177">
        <f t="shared" si="3"/>
        <v>0.3845303437604301</v>
      </c>
      <c r="J64" s="186">
        <v>521.42815399999995</v>
      </c>
      <c r="K64" s="177">
        <f t="shared" si="4"/>
        <v>0.20995747644417595</v>
      </c>
      <c r="L64" s="186">
        <v>0</v>
      </c>
      <c r="M64" s="177">
        <f t="shared" si="5"/>
        <v>0</v>
      </c>
      <c r="N64" s="252">
        <v>2483.4940999999999</v>
      </c>
    </row>
    <row r="65" spans="1:14">
      <c r="A65" s="191" t="s">
        <v>218</v>
      </c>
      <c r="B65" s="192">
        <v>2171.7849000000001</v>
      </c>
      <c r="C65" s="160">
        <f t="shared" si="0"/>
        <v>0.49315910134424146</v>
      </c>
      <c r="D65" s="192">
        <v>0</v>
      </c>
      <c r="E65" s="160">
        <f t="shared" si="1"/>
        <v>0</v>
      </c>
      <c r="F65" s="192">
        <v>1698.0229999999999</v>
      </c>
      <c r="G65" s="160">
        <f t="shared" si="2"/>
        <v>0.38557938990267998</v>
      </c>
      <c r="H65" s="192">
        <v>218.88363000000001</v>
      </c>
      <c r="I65" s="160">
        <f t="shared" si="3"/>
        <v>4.9703105620526898E-2</v>
      </c>
      <c r="J65" s="192">
        <v>315.13094000000001</v>
      </c>
      <c r="K65" s="160">
        <f t="shared" si="4"/>
        <v>7.1558509858027863E-2</v>
      </c>
      <c r="L65" s="192">
        <v>0</v>
      </c>
      <c r="M65" s="160">
        <f t="shared" si="5"/>
        <v>0</v>
      </c>
      <c r="N65" s="201">
        <v>4403.8220000000001</v>
      </c>
    </row>
    <row r="66" spans="1:14">
      <c r="A66" s="185" t="s">
        <v>236</v>
      </c>
      <c r="B66" s="186">
        <v>3592.7370000000001</v>
      </c>
      <c r="C66" s="177">
        <f t="shared" si="0"/>
        <v>0.38333575838779604</v>
      </c>
      <c r="D66" s="186">
        <v>539.04213000000004</v>
      </c>
      <c r="E66" s="177">
        <f t="shared" si="1"/>
        <v>5.7514403004317594E-2</v>
      </c>
      <c r="F66" s="186">
        <v>1168.5229999999999</v>
      </c>
      <c r="G66" s="177">
        <f t="shared" si="2"/>
        <v>0.12467838597664749</v>
      </c>
      <c r="H66" s="186">
        <v>2192.1610000000001</v>
      </c>
      <c r="I66" s="177">
        <f t="shared" si="3"/>
        <v>0.23389791666997875</v>
      </c>
      <c r="J66" s="186">
        <v>1568.8050000000001</v>
      </c>
      <c r="K66" s="177">
        <f t="shared" si="4"/>
        <v>0.16738744150700885</v>
      </c>
      <c r="L66" s="186">
        <v>311.03109999999998</v>
      </c>
      <c r="M66" s="177">
        <f t="shared" si="5"/>
        <v>3.3186215022332675E-2</v>
      </c>
      <c r="N66" s="252">
        <v>9372.2981</v>
      </c>
    </row>
    <row r="67" spans="1:14">
      <c r="A67" s="191" t="s">
        <v>209</v>
      </c>
      <c r="B67" s="192">
        <v>187.42105100000001</v>
      </c>
      <c r="C67" s="160">
        <f t="shared" si="0"/>
        <v>6.7293393529142057E-2</v>
      </c>
      <c r="D67" s="192">
        <v>269.53782999999999</v>
      </c>
      <c r="E67" s="160">
        <f t="shared" si="1"/>
        <v>9.6777363953534715E-2</v>
      </c>
      <c r="F67" s="192">
        <v>1068.7919999999999</v>
      </c>
      <c r="G67" s="160">
        <f t="shared" si="2"/>
        <v>0.38374899870131873</v>
      </c>
      <c r="H67" s="192">
        <v>995.05767000000003</v>
      </c>
      <c r="I67" s="160">
        <f t="shared" si="3"/>
        <v>0.35727474055996611</v>
      </c>
      <c r="J67" s="192">
        <v>264.32414999999997</v>
      </c>
      <c r="K67" s="160">
        <f t="shared" si="4"/>
        <v>9.4905395900303502E-2</v>
      </c>
      <c r="L67" s="192">
        <v>0</v>
      </c>
      <c r="M67" s="160">
        <f t="shared" si="5"/>
        <v>0</v>
      </c>
      <c r="N67" s="201">
        <v>2785.1329999999998</v>
      </c>
    </row>
    <row r="68" spans="1:14">
      <c r="A68" s="185" t="s">
        <v>210</v>
      </c>
      <c r="B68" s="186">
        <v>238.97575000000001</v>
      </c>
      <c r="C68" s="177">
        <f t="shared" si="0"/>
        <v>0.18153719877149896</v>
      </c>
      <c r="D68" s="186">
        <v>0</v>
      </c>
      <c r="E68" s="177">
        <f t="shared" si="1"/>
        <v>0</v>
      </c>
      <c r="F68" s="186">
        <v>520.33585000000005</v>
      </c>
      <c r="G68" s="177">
        <f t="shared" si="2"/>
        <v>0.39527153959925587</v>
      </c>
      <c r="H68" s="186">
        <v>557.08941000000004</v>
      </c>
      <c r="I68" s="177">
        <f t="shared" si="3"/>
        <v>0.42319126922571465</v>
      </c>
      <c r="J68" s="186">
        <v>0</v>
      </c>
      <c r="K68" s="177">
        <f t="shared" si="4"/>
        <v>0</v>
      </c>
      <c r="L68" s="186">
        <v>0</v>
      </c>
      <c r="M68" s="177">
        <f t="shared" si="5"/>
        <v>0</v>
      </c>
      <c r="N68" s="252">
        <v>1316.4010000000001</v>
      </c>
    </row>
    <row r="69" spans="1:14">
      <c r="A69" s="191" t="s">
        <v>219</v>
      </c>
      <c r="B69" s="192">
        <v>462.12988000000001</v>
      </c>
      <c r="C69" s="160">
        <f t="shared" si="0"/>
        <v>7.2783419619919035E-2</v>
      </c>
      <c r="D69" s="192">
        <v>34.998322000000002</v>
      </c>
      <c r="E69" s="160">
        <f t="shared" si="1"/>
        <v>5.5120814869599952E-3</v>
      </c>
      <c r="F69" s="192">
        <v>1337.4295</v>
      </c>
      <c r="G69" s="160">
        <f t="shared" si="2"/>
        <v>0.21063925256371327</v>
      </c>
      <c r="H69" s="192">
        <v>3266.6959999999999</v>
      </c>
      <c r="I69" s="160">
        <f t="shared" si="3"/>
        <v>0.51449022456351667</v>
      </c>
      <c r="J69" s="192">
        <v>1248.1300000000001</v>
      </c>
      <c r="K69" s="160">
        <f t="shared" si="4"/>
        <v>0.19657497483220421</v>
      </c>
      <c r="L69" s="192">
        <v>0</v>
      </c>
      <c r="M69" s="160">
        <f t="shared" si="5"/>
        <v>0</v>
      </c>
      <c r="N69" s="201">
        <v>6349.384</v>
      </c>
    </row>
    <row r="70" spans="1:14">
      <c r="A70" s="185" t="s">
        <v>238</v>
      </c>
      <c r="B70" s="186">
        <v>1898.0319999999999</v>
      </c>
      <c r="C70" s="177">
        <f t="shared" si="0"/>
        <v>0.16147760578178771</v>
      </c>
      <c r="D70" s="186">
        <v>0</v>
      </c>
      <c r="E70" s="177">
        <f t="shared" si="1"/>
        <v>0</v>
      </c>
      <c r="F70" s="186">
        <v>484.37822999999997</v>
      </c>
      <c r="G70" s="177">
        <f t="shared" si="2"/>
        <v>4.1209124436901008E-2</v>
      </c>
      <c r="H70" s="186">
        <v>7158.0770000000002</v>
      </c>
      <c r="I70" s="177">
        <f t="shared" si="3"/>
        <v>0.60898295495633459</v>
      </c>
      <c r="J70" s="186">
        <v>2213.6590000000001</v>
      </c>
      <c r="K70" s="177">
        <f t="shared" si="4"/>
        <v>0.18832999408719475</v>
      </c>
      <c r="L70" s="186">
        <v>0</v>
      </c>
      <c r="M70" s="177">
        <f t="shared" si="5"/>
        <v>0</v>
      </c>
      <c r="N70" s="252">
        <v>11754.15</v>
      </c>
    </row>
    <row r="71" spans="1:14">
      <c r="A71" s="191" t="s">
        <v>220</v>
      </c>
      <c r="B71" s="192">
        <v>174.09315000000001</v>
      </c>
      <c r="C71" s="160">
        <f t="shared" si="0"/>
        <v>0.11000062553075338</v>
      </c>
      <c r="D71" s="192">
        <v>0</v>
      </c>
      <c r="E71" s="160">
        <f t="shared" si="1"/>
        <v>0</v>
      </c>
      <c r="F71" s="192">
        <v>594.67728</v>
      </c>
      <c r="G71" s="160">
        <f t="shared" si="2"/>
        <v>0.37574639087710787</v>
      </c>
      <c r="H71" s="192">
        <v>535.31706999999994</v>
      </c>
      <c r="I71" s="160">
        <f t="shared" si="3"/>
        <v>0.33823968695660961</v>
      </c>
      <c r="J71" s="192">
        <v>213.93839</v>
      </c>
      <c r="K71" s="160">
        <f t="shared" si="4"/>
        <v>0.13517681037445914</v>
      </c>
      <c r="L71" s="192">
        <v>64.630043000000001</v>
      </c>
      <c r="M71" s="160">
        <f t="shared" si="5"/>
        <v>4.0836443927170528E-2</v>
      </c>
      <c r="N71" s="201">
        <v>1582.6559999999999</v>
      </c>
    </row>
    <row r="72" spans="1:14">
      <c r="A72" s="185" t="s">
        <v>221</v>
      </c>
      <c r="B72" s="186">
        <v>121.13482999999999</v>
      </c>
      <c r="C72" s="177">
        <f t="shared" si="0"/>
        <v>0.14692657519221683</v>
      </c>
      <c r="D72" s="186">
        <v>0</v>
      </c>
      <c r="E72" s="177">
        <f t="shared" si="1"/>
        <v>0</v>
      </c>
      <c r="F72" s="186">
        <v>0</v>
      </c>
      <c r="G72" s="177">
        <f t="shared" si="2"/>
        <v>0</v>
      </c>
      <c r="H72" s="186">
        <v>167.15520100000001</v>
      </c>
      <c r="I72" s="177">
        <f t="shared" si="3"/>
        <v>0.20274549614257614</v>
      </c>
      <c r="J72" s="186">
        <v>536.16823999999997</v>
      </c>
      <c r="K72" s="177">
        <f t="shared" si="4"/>
        <v>0.65032792987812471</v>
      </c>
      <c r="L72" s="186">
        <v>0</v>
      </c>
      <c r="M72" s="177">
        <f t="shared" si="5"/>
        <v>0</v>
      </c>
      <c r="N72" s="252">
        <v>824.45826999999997</v>
      </c>
    </row>
    <row r="73" spans="1:14">
      <c r="A73" s="191" t="s">
        <v>222</v>
      </c>
      <c r="B73" s="192">
        <v>1518.2159999999999</v>
      </c>
      <c r="C73" s="160">
        <f t="shared" si="0"/>
        <v>0.18955545705956162</v>
      </c>
      <c r="D73" s="192">
        <v>73.665336999999994</v>
      </c>
      <c r="E73" s="160">
        <f t="shared" si="1"/>
        <v>9.1974176431295906E-3</v>
      </c>
      <c r="F73" s="192">
        <v>2111.4169999999999</v>
      </c>
      <c r="G73" s="160">
        <f t="shared" si="2"/>
        <v>0.26361902027005935</v>
      </c>
      <c r="H73" s="192">
        <v>2654.62</v>
      </c>
      <c r="I73" s="160">
        <f t="shared" si="3"/>
        <v>0.33144012934882355</v>
      </c>
      <c r="J73" s="192">
        <v>1651.432</v>
      </c>
      <c r="K73" s="160">
        <f t="shared" si="4"/>
        <v>0.20618801775424972</v>
      </c>
      <c r="L73" s="192">
        <v>0</v>
      </c>
      <c r="M73" s="160">
        <f t="shared" si="5"/>
        <v>0</v>
      </c>
      <c r="N73" s="201">
        <v>8009.35</v>
      </c>
    </row>
    <row r="74" spans="1:14">
      <c r="A74" s="185" t="s">
        <v>223</v>
      </c>
      <c r="B74" s="186">
        <v>155.74619999999999</v>
      </c>
      <c r="C74" s="177">
        <f t="shared" si="0"/>
        <v>2.0385919118479569E-2</v>
      </c>
      <c r="D74" s="186">
        <v>0</v>
      </c>
      <c r="E74" s="177">
        <f t="shared" si="1"/>
        <v>0</v>
      </c>
      <c r="F74" s="186">
        <v>4307.95</v>
      </c>
      <c r="G74" s="177">
        <f t="shared" si="2"/>
        <v>0.56387584587267015</v>
      </c>
      <c r="H74" s="186">
        <v>1393.337</v>
      </c>
      <c r="I74" s="177">
        <f t="shared" si="3"/>
        <v>0.18237655484875373</v>
      </c>
      <c r="J74" s="186">
        <v>1071.0222000000001</v>
      </c>
      <c r="K74" s="177">
        <f t="shared" si="4"/>
        <v>0.14018815189902581</v>
      </c>
      <c r="L74" s="186">
        <v>711.83508300000005</v>
      </c>
      <c r="M74" s="177">
        <f t="shared" si="5"/>
        <v>9.3173460589948215E-2</v>
      </c>
      <c r="N74" s="252">
        <v>7639.8909999999996</v>
      </c>
    </row>
    <row r="75" spans="1:14">
      <c r="A75" s="188" t="s">
        <v>11</v>
      </c>
      <c r="B75" s="189">
        <v>39436.959999999999</v>
      </c>
      <c r="C75" s="181">
        <f t="shared" si="0"/>
        <v>0.15454486672808707</v>
      </c>
      <c r="D75" s="189">
        <v>5797.9232000000002</v>
      </c>
      <c r="E75" s="181">
        <f t="shared" si="1"/>
        <v>2.2720799682421872E-2</v>
      </c>
      <c r="F75" s="189">
        <v>48979.57</v>
      </c>
      <c r="G75" s="181">
        <f t="shared" si="2"/>
        <v>0.19194027932297547</v>
      </c>
      <c r="H75" s="189">
        <v>59286.07</v>
      </c>
      <c r="I75" s="181">
        <f t="shared" si="3"/>
        <v>0.2323292106435699</v>
      </c>
      <c r="J75" s="189">
        <v>92008.02</v>
      </c>
      <c r="K75" s="181">
        <f t="shared" si="4"/>
        <v>0.36055941403229785</v>
      </c>
      <c r="L75" s="189">
        <v>9672.7929999999997</v>
      </c>
      <c r="M75" s="181">
        <f t="shared" si="5"/>
        <v>3.7905571450572592E-2</v>
      </c>
      <c r="N75" s="211">
        <v>255181.3</v>
      </c>
    </row>
    <row r="76" spans="1:14">
      <c r="A76" s="194" t="s">
        <v>30</v>
      </c>
    </row>
    <row r="77" spans="1:14" ht="16">
      <c r="A77" s="28" t="s">
        <v>287</v>
      </c>
    </row>
  </sheetData>
  <mergeCells count="50">
    <mergeCell ref="L50:M50"/>
    <mergeCell ref="N50:N51"/>
    <mergeCell ref="A50:A51"/>
    <mergeCell ref="B50:C50"/>
    <mergeCell ref="D50:E50"/>
    <mergeCell ref="F50:G50"/>
    <mergeCell ref="H50:I50"/>
    <mergeCell ref="J50:K50"/>
    <mergeCell ref="L35:M35"/>
    <mergeCell ref="N35:N36"/>
    <mergeCell ref="A42:A43"/>
    <mergeCell ref="B42:C42"/>
    <mergeCell ref="D42:E42"/>
    <mergeCell ref="F42:G42"/>
    <mergeCell ref="H42:I42"/>
    <mergeCell ref="J42:K42"/>
    <mergeCell ref="L42:M42"/>
    <mergeCell ref="N42:N43"/>
    <mergeCell ref="A35:A36"/>
    <mergeCell ref="B35:C35"/>
    <mergeCell ref="D35:E35"/>
    <mergeCell ref="F35:G35"/>
    <mergeCell ref="H35:I35"/>
    <mergeCell ref="J35:K35"/>
    <mergeCell ref="L19:M19"/>
    <mergeCell ref="N19:N20"/>
    <mergeCell ref="A26:A27"/>
    <mergeCell ref="B26:C26"/>
    <mergeCell ref="D26:E26"/>
    <mergeCell ref="F26:G26"/>
    <mergeCell ref="H26:I26"/>
    <mergeCell ref="J26:K26"/>
    <mergeCell ref="L26:M26"/>
    <mergeCell ref="N26:N27"/>
    <mergeCell ref="A19:A20"/>
    <mergeCell ref="B19:C19"/>
    <mergeCell ref="D19:E19"/>
    <mergeCell ref="F19:G19"/>
    <mergeCell ref="H19:I19"/>
    <mergeCell ref="J19:K19"/>
    <mergeCell ref="A6:N6"/>
    <mergeCell ref="A11:A13"/>
    <mergeCell ref="B11:N11"/>
    <mergeCell ref="B12:C12"/>
    <mergeCell ref="D12:E12"/>
    <mergeCell ref="F12:G12"/>
    <mergeCell ref="H12:I12"/>
    <mergeCell ref="J12:K12"/>
    <mergeCell ref="L12:M12"/>
    <mergeCell ref="N12:N13"/>
  </mergeCells>
  <pageMargins left="0.75" right="0.75" top="1" bottom="1" header="0" footer="0"/>
  <pageSetup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6:P77"/>
  <sheetViews>
    <sheetView showGridLines="0" topLeftCell="A75" zoomScale="90" workbookViewId="0">
      <selection activeCell="A77" sqref="A77"/>
    </sheetView>
  </sheetViews>
  <sheetFormatPr baseColWidth="10" defaultColWidth="11.5" defaultRowHeight="15"/>
  <cols>
    <col min="1" max="1" width="24" style="354" customWidth="1"/>
    <col min="2" max="2" width="19.5" style="354" customWidth="1"/>
    <col min="3" max="3" width="6.5" style="354" customWidth="1"/>
    <col min="4" max="4" width="14.1640625" style="354" customWidth="1"/>
    <col min="5" max="5" width="12.1640625" style="354" customWidth="1"/>
    <col min="6" max="6" width="12.83203125" style="354" customWidth="1"/>
    <col min="7" max="7" width="14.5" style="354" customWidth="1"/>
    <col min="8" max="8" width="12.83203125" style="354" customWidth="1"/>
    <col min="9" max="9" width="14.5" style="354" customWidth="1"/>
    <col min="10" max="16384" width="11.5" style="354"/>
  </cols>
  <sheetData>
    <row r="6" spans="1:10" s="355" customFormat="1" ht="17">
      <c r="A6" s="478" t="s">
        <v>1</v>
      </c>
      <c r="B6" s="478"/>
      <c r="C6" s="478"/>
      <c r="D6" s="478"/>
      <c r="E6" s="478"/>
      <c r="F6" s="478"/>
      <c r="G6" s="478"/>
      <c r="H6" s="478"/>
      <c r="I6" s="478"/>
      <c r="J6" s="478"/>
    </row>
    <row r="7" spans="1:10" ht="15" customHeight="1">
      <c r="A7" s="356" t="s">
        <v>138</v>
      </c>
      <c r="B7" s="356"/>
      <c r="C7" s="356"/>
      <c r="D7" s="356"/>
      <c r="E7" s="356"/>
      <c r="F7" s="356"/>
      <c r="G7" s="356"/>
      <c r="H7" s="356"/>
      <c r="I7" s="356"/>
      <c r="J7" s="356"/>
    </row>
    <row r="8" spans="1:10" ht="15" customHeight="1">
      <c r="A8" s="356" t="s">
        <v>288</v>
      </c>
      <c r="B8" s="356"/>
      <c r="C8" s="356"/>
      <c r="D8" s="356"/>
      <c r="E8" s="356"/>
      <c r="F8" s="356"/>
      <c r="G8" s="356"/>
      <c r="H8" s="356"/>
      <c r="I8" s="356"/>
      <c r="J8" s="356"/>
    </row>
    <row r="9" spans="1:10" ht="15" customHeight="1">
      <c r="A9" s="356" t="s">
        <v>3</v>
      </c>
      <c r="B9" s="356"/>
      <c r="C9" s="356"/>
      <c r="D9" s="356"/>
      <c r="E9" s="356"/>
      <c r="F9" s="356"/>
      <c r="G9" s="356"/>
      <c r="H9" s="356"/>
      <c r="I9" s="356"/>
      <c r="J9" s="356"/>
    </row>
    <row r="10" spans="1:10" ht="15" customHeight="1">
      <c r="A10" s="357" t="s">
        <v>276</v>
      </c>
      <c r="B10" s="357"/>
      <c r="C10" s="357"/>
      <c r="D10" s="357"/>
      <c r="E10" s="357"/>
      <c r="F10" s="357"/>
      <c r="G10" s="357"/>
      <c r="H10" s="357"/>
      <c r="I10" s="357"/>
      <c r="J10" s="356"/>
    </row>
    <row r="11" spans="1:10">
      <c r="A11" s="479" t="s">
        <v>13</v>
      </c>
      <c r="B11" s="482"/>
      <c r="C11" s="482"/>
      <c r="D11" s="482"/>
      <c r="E11" s="482"/>
      <c r="F11" s="482"/>
      <c r="G11" s="482"/>
      <c r="H11" s="482"/>
      <c r="I11" s="482"/>
      <c r="J11" s="482"/>
    </row>
    <row r="12" spans="1:10" ht="20.25" customHeight="1">
      <c r="A12" s="480"/>
      <c r="B12" s="469" t="s">
        <v>139</v>
      </c>
      <c r="C12" s="470"/>
      <c r="D12" s="469" t="s">
        <v>140</v>
      </c>
      <c r="E12" s="470"/>
      <c r="F12" s="519" t="s">
        <v>141</v>
      </c>
      <c r="G12" s="520"/>
      <c r="H12" s="519" t="s">
        <v>142</v>
      </c>
      <c r="I12" s="520"/>
      <c r="J12" s="483" t="s">
        <v>11</v>
      </c>
    </row>
    <row r="13" spans="1:10" ht="17.25" customHeight="1">
      <c r="A13" s="481"/>
      <c r="B13" s="343" t="s">
        <v>123</v>
      </c>
      <c r="C13" s="344" t="s">
        <v>12</v>
      </c>
      <c r="D13" s="343" t="s">
        <v>123</v>
      </c>
      <c r="E13" s="344" t="s">
        <v>12</v>
      </c>
      <c r="F13" s="343" t="s">
        <v>123</v>
      </c>
      <c r="G13" s="344" t="s">
        <v>12</v>
      </c>
      <c r="H13" s="343" t="s">
        <v>123</v>
      </c>
      <c r="I13" s="344" t="s">
        <v>12</v>
      </c>
      <c r="J13" s="484"/>
    </row>
    <row r="14" spans="1:10" ht="32">
      <c r="A14" s="358" t="s">
        <v>3</v>
      </c>
      <c r="B14" s="359">
        <v>167.97068999999999</v>
      </c>
      <c r="C14" s="404">
        <f>B14/$J$14</f>
        <v>2.1571805692575408E-5</v>
      </c>
      <c r="D14" s="359">
        <v>27225.19</v>
      </c>
      <c r="E14" s="404">
        <f>D14/$J$14</f>
        <v>3.4964225521931657E-3</v>
      </c>
      <c r="F14" s="359">
        <v>1004053.3</v>
      </c>
      <c r="G14" s="404">
        <f>F14/$J$14</f>
        <v>0.12894656021588721</v>
      </c>
      <c r="H14" s="359">
        <v>6755138.0999999996</v>
      </c>
      <c r="I14" s="404">
        <f>H14/$J$14</f>
        <v>0.8675354403778005</v>
      </c>
      <c r="J14" s="360">
        <v>7786584.5999999996</v>
      </c>
    </row>
    <row r="15" spans="1:10">
      <c r="A15" s="351" t="s">
        <v>4</v>
      </c>
      <c r="B15" s="352">
        <v>167.97068999999999</v>
      </c>
      <c r="C15" s="405">
        <f>B15/$J$15</f>
        <v>4.5273329630694375E-5</v>
      </c>
      <c r="D15" s="352">
        <v>15531.63</v>
      </c>
      <c r="E15" s="405">
        <f>D15/$J$15</f>
        <v>4.1862577613509932E-3</v>
      </c>
      <c r="F15" s="352">
        <v>464229</v>
      </c>
      <c r="G15" s="405">
        <f>F15/$J$15</f>
        <v>0.12512416625262193</v>
      </c>
      <c r="H15" s="352">
        <v>3230218</v>
      </c>
      <c r="I15" s="405">
        <f>H15/$J$15</f>
        <v>0.87064430284237282</v>
      </c>
      <c r="J15" s="361">
        <v>3710146.6</v>
      </c>
    </row>
    <row r="16" spans="1:10">
      <c r="A16" s="362" t="s">
        <v>5</v>
      </c>
      <c r="B16" s="363">
        <v>0</v>
      </c>
      <c r="C16" s="406">
        <f>B16/$J$16</f>
        <v>0</v>
      </c>
      <c r="D16" s="363">
        <v>11693.56</v>
      </c>
      <c r="E16" s="406">
        <f>D16/$J$16</f>
        <v>2.8685730041766856E-3</v>
      </c>
      <c r="F16" s="363">
        <v>539824.4</v>
      </c>
      <c r="G16" s="406">
        <f>F16/$J$16</f>
        <v>0.1324255146282122</v>
      </c>
      <c r="H16" s="363">
        <v>3524920.1</v>
      </c>
      <c r="I16" s="406">
        <f>H16/$J$16</f>
        <v>0.86470592708634353</v>
      </c>
      <c r="J16" s="364">
        <v>4076438</v>
      </c>
    </row>
    <row r="17" spans="1:16">
      <c r="A17" s="354" t="s">
        <v>30</v>
      </c>
      <c r="B17" s="365"/>
      <c r="C17" s="365"/>
      <c r="D17" s="365"/>
      <c r="E17" s="365"/>
      <c r="F17" s="366"/>
      <c r="G17" s="366"/>
      <c r="H17" s="366"/>
      <c r="I17" s="366"/>
    </row>
    <row r="18" spans="1:16">
      <c r="B18" s="365"/>
      <c r="C18" s="365"/>
      <c r="D18" s="365"/>
      <c r="E18" s="365"/>
      <c r="F18" s="366"/>
      <c r="G18" s="366"/>
      <c r="H18" s="366"/>
      <c r="I18" s="366"/>
    </row>
    <row r="19" spans="1:16" ht="12" customHeight="1">
      <c r="A19" s="477" t="s">
        <v>14</v>
      </c>
      <c r="B19" s="469" t="s">
        <v>139</v>
      </c>
      <c r="C19" s="470"/>
      <c r="D19" s="469" t="s">
        <v>140</v>
      </c>
      <c r="E19" s="470"/>
      <c r="F19" s="519" t="s">
        <v>141</v>
      </c>
      <c r="G19" s="520"/>
      <c r="H19" s="519" t="s">
        <v>142</v>
      </c>
      <c r="I19" s="520"/>
      <c r="J19" s="466" t="s">
        <v>11</v>
      </c>
    </row>
    <row r="20" spans="1:16">
      <c r="A20" s="477"/>
      <c r="B20" s="343" t="s">
        <v>123</v>
      </c>
      <c r="C20" s="344" t="s">
        <v>12</v>
      </c>
      <c r="D20" s="343" t="s">
        <v>123</v>
      </c>
      <c r="E20" s="344" t="s">
        <v>12</v>
      </c>
      <c r="F20" s="343" t="s">
        <v>123</v>
      </c>
      <c r="G20" s="344" t="s">
        <v>12</v>
      </c>
      <c r="H20" s="343" t="s">
        <v>123</v>
      </c>
      <c r="I20" s="344" t="s">
        <v>12</v>
      </c>
      <c r="J20" s="466"/>
    </row>
    <row r="21" spans="1:16" ht="16">
      <c r="A21" s="367" t="s">
        <v>15</v>
      </c>
      <c r="B21" s="368">
        <v>0</v>
      </c>
      <c r="C21" s="407">
        <f>B21/$J$21</f>
        <v>0</v>
      </c>
      <c r="D21" s="368">
        <v>176.16856000000001</v>
      </c>
      <c r="E21" s="407">
        <f>D21/$J$21</f>
        <v>5.5955286224888291E-4</v>
      </c>
      <c r="F21" s="368">
        <v>35111.980000000003</v>
      </c>
      <c r="G21" s="407">
        <f>F21/$J$21</f>
        <v>0.1115239229305475</v>
      </c>
      <c r="H21" s="368">
        <v>279550</v>
      </c>
      <c r="I21" s="407">
        <f>H21/$J$21</f>
        <v>0.88791667844520727</v>
      </c>
      <c r="J21" s="369">
        <v>314838.09999999998</v>
      </c>
      <c r="P21" s="410"/>
    </row>
    <row r="22" spans="1:16">
      <c r="A22" s="351" t="s">
        <v>16</v>
      </c>
      <c r="B22" s="352">
        <v>0</v>
      </c>
      <c r="C22" s="338">
        <f>B22/$J$22</f>
        <v>0</v>
      </c>
      <c r="D22" s="352">
        <v>9015.3919999999998</v>
      </c>
      <c r="E22" s="338">
        <f>D22/$J$22</f>
        <v>2.0731694192590929E-3</v>
      </c>
      <c r="F22" s="352">
        <v>536658.5</v>
      </c>
      <c r="G22" s="338">
        <f>F22/$J$22</f>
        <v>0.12340938594633</v>
      </c>
      <c r="H22" s="352">
        <v>3802929.7</v>
      </c>
      <c r="I22" s="338">
        <f>H22/$J$22</f>
        <v>0.87451744279473997</v>
      </c>
      <c r="J22" s="361">
        <v>4348603.5999999996</v>
      </c>
    </row>
    <row r="23" spans="1:16">
      <c r="A23" s="362" t="s">
        <v>17</v>
      </c>
      <c r="B23" s="363">
        <v>167.97068999999999</v>
      </c>
      <c r="C23" s="339">
        <f>B23/$J$23</f>
        <v>5.3782582282738324E-5</v>
      </c>
      <c r="D23" s="363">
        <v>18033.63</v>
      </c>
      <c r="E23" s="339">
        <f>D23/$J$23</f>
        <v>5.7741930412470088E-3</v>
      </c>
      <c r="F23" s="363">
        <v>432282.85</v>
      </c>
      <c r="G23" s="339">
        <f>F23/$J$23</f>
        <v>0.13841276683177064</v>
      </c>
      <c r="H23" s="363">
        <v>2672658.5</v>
      </c>
      <c r="I23" s="339">
        <f>H23/$J$23</f>
        <v>0.85575927377514494</v>
      </c>
      <c r="J23" s="364">
        <v>3123142.9</v>
      </c>
    </row>
    <row r="24" spans="1:16">
      <c r="A24" s="354" t="s">
        <v>30</v>
      </c>
    </row>
    <row r="26" spans="1:16" ht="12" customHeight="1">
      <c r="A26" s="477" t="s">
        <v>18</v>
      </c>
      <c r="B26" s="469" t="s">
        <v>139</v>
      </c>
      <c r="C26" s="470"/>
      <c r="D26" s="469" t="s">
        <v>140</v>
      </c>
      <c r="E26" s="470"/>
      <c r="F26" s="519" t="s">
        <v>141</v>
      </c>
      <c r="G26" s="520"/>
      <c r="H26" s="519" t="s">
        <v>142</v>
      </c>
      <c r="I26" s="520"/>
      <c r="J26" s="466" t="s">
        <v>11</v>
      </c>
    </row>
    <row r="27" spans="1:16">
      <c r="A27" s="477"/>
      <c r="B27" s="343" t="s">
        <v>123</v>
      </c>
      <c r="C27" s="344" t="s">
        <v>12</v>
      </c>
      <c r="D27" s="343" t="s">
        <v>123</v>
      </c>
      <c r="E27" s="344" t="s">
        <v>12</v>
      </c>
      <c r="F27" s="343" t="s">
        <v>123</v>
      </c>
      <c r="G27" s="344" t="s">
        <v>12</v>
      </c>
      <c r="H27" s="343" t="s">
        <v>123</v>
      </c>
      <c r="I27" s="344" t="s">
        <v>12</v>
      </c>
      <c r="J27" s="466"/>
    </row>
    <row r="28" spans="1:16" ht="16">
      <c r="A28" s="367" t="s">
        <v>19</v>
      </c>
      <c r="B28" s="368">
        <v>167.97068999999999</v>
      </c>
      <c r="C28" s="407">
        <f>B28/$J$28</f>
        <v>1.6368443306725747E-4</v>
      </c>
      <c r="D28" s="368">
        <v>5282.2049999999999</v>
      </c>
      <c r="E28" s="407">
        <f>D28/$J$28</f>
        <v>5.1474142945417013E-3</v>
      </c>
      <c r="F28" s="368">
        <v>165629.1</v>
      </c>
      <c r="G28" s="407">
        <f>F28/$J$28</f>
        <v>0.16140259549413113</v>
      </c>
      <c r="H28" s="368">
        <v>855106.8</v>
      </c>
      <c r="I28" s="407">
        <f>H28/$J$28</f>
        <v>0.83328628208859978</v>
      </c>
      <c r="J28" s="369">
        <v>1026186.1</v>
      </c>
    </row>
    <row r="29" spans="1:16">
      <c r="A29" s="351" t="s">
        <v>20</v>
      </c>
      <c r="B29" s="352">
        <v>0</v>
      </c>
      <c r="C29" s="338">
        <f>B29/$J$29</f>
        <v>0</v>
      </c>
      <c r="D29" s="352">
        <v>5217.1850000000004</v>
      </c>
      <c r="E29" s="338">
        <f>D29/$J$29</f>
        <v>2.448084110127877E-3</v>
      </c>
      <c r="F29" s="352">
        <v>339435.7</v>
      </c>
      <c r="G29" s="338">
        <f>F29/$J$29</f>
        <v>0.15927500051850432</v>
      </c>
      <c r="H29" s="352">
        <v>1786476.9</v>
      </c>
      <c r="I29" s="338">
        <f>H29/$J$29</f>
        <v>0.83827690833284774</v>
      </c>
      <c r="J29" s="361">
        <v>2131129.7999999998</v>
      </c>
    </row>
    <row r="30" spans="1:16">
      <c r="A30" s="345" t="s">
        <v>21</v>
      </c>
      <c r="B30" s="346">
        <v>0</v>
      </c>
      <c r="C30" s="341">
        <f>B30/$J$30</f>
        <v>0</v>
      </c>
      <c r="D30" s="346">
        <v>14451.552</v>
      </c>
      <c r="E30" s="341">
        <f>D30/$J$30</f>
        <v>5.8995556050148749E-3</v>
      </c>
      <c r="F30" s="346">
        <v>280628.09999999998</v>
      </c>
      <c r="G30" s="341">
        <f>F30/$J$30</f>
        <v>0.11456078075764284</v>
      </c>
      <c r="H30" s="346">
        <v>2154520.4</v>
      </c>
      <c r="I30" s="341">
        <f>H30/$J$30</f>
        <v>0.87953964404230711</v>
      </c>
      <c r="J30" s="370">
        <v>2449600.1</v>
      </c>
    </row>
    <row r="31" spans="1:16">
      <c r="A31" s="351" t="s">
        <v>22</v>
      </c>
      <c r="B31" s="352">
        <v>0</v>
      </c>
      <c r="C31" s="338">
        <f>B31/$J$31</f>
        <v>0</v>
      </c>
      <c r="D31" s="352">
        <v>340.87828000000002</v>
      </c>
      <c r="E31" s="338">
        <f>D31/$J$31</f>
        <v>3.8996777441426461E-4</v>
      </c>
      <c r="F31" s="352">
        <v>117386.7</v>
      </c>
      <c r="G31" s="338">
        <f>F31/$J$31</f>
        <v>0.13429142550483109</v>
      </c>
      <c r="H31" s="352">
        <v>756391.5</v>
      </c>
      <c r="I31" s="338">
        <f>H31/$J$31</f>
        <v>0.86531858187288213</v>
      </c>
      <c r="J31" s="361">
        <v>874119.1</v>
      </c>
      <c r="P31" s="410"/>
    </row>
    <row r="32" spans="1:16">
      <c r="A32" s="362" t="s">
        <v>23</v>
      </c>
      <c r="B32" s="363">
        <v>0</v>
      </c>
      <c r="C32" s="339">
        <f>B32/$J$32</f>
        <v>0</v>
      </c>
      <c r="D32" s="363">
        <v>1933.3679999999999</v>
      </c>
      <c r="E32" s="339">
        <f>D32/$J$32</f>
        <v>1.4836572457144048E-3</v>
      </c>
      <c r="F32" s="363">
        <v>100973.7</v>
      </c>
      <c r="G32" s="339">
        <f>F32/$J$32</f>
        <v>7.7486728668102814E-2</v>
      </c>
      <c r="H32" s="363">
        <v>1200202.5</v>
      </c>
      <c r="I32" s="339">
        <f>H32/$J$32</f>
        <v>0.92102958952953762</v>
      </c>
      <c r="J32" s="364">
        <v>1303109.6000000001</v>
      </c>
    </row>
    <row r="33" spans="1:11">
      <c r="A33" s="354" t="s">
        <v>30</v>
      </c>
    </row>
    <row r="35" spans="1:11" ht="12" customHeight="1">
      <c r="A35" s="477" t="s">
        <v>24</v>
      </c>
      <c r="B35" s="469" t="s">
        <v>139</v>
      </c>
      <c r="C35" s="470"/>
      <c r="D35" s="469" t="s">
        <v>140</v>
      </c>
      <c r="E35" s="470"/>
      <c r="F35" s="519" t="s">
        <v>141</v>
      </c>
      <c r="G35" s="520"/>
      <c r="H35" s="519" t="s">
        <v>142</v>
      </c>
      <c r="I35" s="520"/>
      <c r="J35" s="466" t="s">
        <v>11</v>
      </c>
    </row>
    <row r="36" spans="1:11">
      <c r="A36" s="477"/>
      <c r="B36" s="343" t="s">
        <v>29</v>
      </c>
      <c r="C36" s="344" t="s">
        <v>12</v>
      </c>
      <c r="D36" s="343" t="s">
        <v>29</v>
      </c>
      <c r="E36" s="344" t="s">
        <v>12</v>
      </c>
      <c r="F36" s="343" t="s">
        <v>29</v>
      </c>
      <c r="G36" s="344" t="s">
        <v>12</v>
      </c>
      <c r="H36" s="343" t="s">
        <v>29</v>
      </c>
      <c r="I36" s="344" t="s">
        <v>12</v>
      </c>
      <c r="J36" s="466"/>
    </row>
    <row r="37" spans="1:11" ht="16">
      <c r="A37" s="367" t="s">
        <v>25</v>
      </c>
      <c r="B37" s="368">
        <v>167.97068999999999</v>
      </c>
      <c r="C37" s="340">
        <f>B37/$J$37</f>
        <v>1.3668406329120722E-4</v>
      </c>
      <c r="D37" s="368">
        <v>13995.12</v>
      </c>
      <c r="E37" s="340">
        <f>D37/$J$37</f>
        <v>1.1388355122242103E-2</v>
      </c>
      <c r="F37" s="368">
        <v>252518.27</v>
      </c>
      <c r="G37" s="340">
        <f>F37/$J$37</f>
        <v>0.20548360668677468</v>
      </c>
      <c r="H37" s="368">
        <v>962216</v>
      </c>
      <c r="I37" s="340">
        <f>H37/$J$37</f>
        <v>0.78299132213966771</v>
      </c>
      <c r="J37" s="369">
        <v>1228897.3999999999</v>
      </c>
    </row>
    <row r="38" spans="1:11">
      <c r="A38" s="351" t="s">
        <v>26</v>
      </c>
      <c r="B38" s="352">
        <v>0</v>
      </c>
      <c r="C38" s="338">
        <f>B38/$J$38</f>
        <v>0</v>
      </c>
      <c r="D38" s="352">
        <v>5232.9160000000002</v>
      </c>
      <c r="E38" s="338">
        <f>D38/$J$38</f>
        <v>2.8948878822849878E-3</v>
      </c>
      <c r="F38" s="352">
        <v>201705.9</v>
      </c>
      <c r="G38" s="338">
        <f>F38/$J$38</f>
        <v>0.11158519756391799</v>
      </c>
      <c r="H38" s="352">
        <v>1600701.6</v>
      </c>
      <c r="I38" s="338">
        <f>H38/$J$38</f>
        <v>0.88551997872585608</v>
      </c>
      <c r="J38" s="361">
        <v>1807640.3</v>
      </c>
    </row>
    <row r="39" spans="1:11">
      <c r="A39" s="345" t="s">
        <v>27</v>
      </c>
      <c r="B39" s="346">
        <v>0</v>
      </c>
      <c r="C39" s="341">
        <f>B39/$J$39</f>
        <v>0</v>
      </c>
      <c r="D39" s="346">
        <v>1727.1479999999999</v>
      </c>
      <c r="E39" s="341">
        <f>D39/$J$39</f>
        <v>1.0136413161653131E-3</v>
      </c>
      <c r="F39" s="346">
        <v>131840.6</v>
      </c>
      <c r="G39" s="341">
        <f>F39/$J$39</f>
        <v>7.7375580614993389E-2</v>
      </c>
      <c r="H39" s="346">
        <v>1570336.7</v>
      </c>
      <c r="I39" s="341">
        <f>H39/$J$39</f>
        <v>0.92161074755069894</v>
      </c>
      <c r="J39" s="381">
        <v>1703904.5</v>
      </c>
    </row>
    <row r="40" spans="1:11">
      <c r="A40" s="348" t="s">
        <v>28</v>
      </c>
      <c r="B40" s="349">
        <v>0</v>
      </c>
      <c r="C40" s="342">
        <f>B40/$J$40</f>
        <v>0</v>
      </c>
      <c r="D40" s="349">
        <v>6270.0079999999998</v>
      </c>
      <c r="E40" s="342">
        <f>D40/$J$40</f>
        <v>2.0583436939783247E-3</v>
      </c>
      <c r="F40" s="349">
        <v>417988.5</v>
      </c>
      <c r="G40" s="342">
        <f>F40/$J$40</f>
        <v>0.13721896258034424</v>
      </c>
      <c r="H40" s="349">
        <v>2621883.7999999998</v>
      </c>
      <c r="I40" s="342">
        <f>H40/$J$40</f>
        <v>0.86072266352354376</v>
      </c>
      <c r="J40" s="371">
        <v>3046142.4</v>
      </c>
    </row>
    <row r="41" spans="1:11">
      <c r="A41" s="354" t="s">
        <v>30</v>
      </c>
      <c r="B41" s="352"/>
      <c r="C41" s="408"/>
      <c r="D41" s="352"/>
      <c r="E41" s="408"/>
      <c r="F41" s="352"/>
      <c r="G41" s="408"/>
      <c r="H41" s="352"/>
      <c r="I41" s="408"/>
      <c r="J41" s="352"/>
    </row>
    <row r="42" spans="1:11">
      <c r="A42" s="409"/>
      <c r="B42" s="352"/>
      <c r="C42" s="408"/>
      <c r="D42" s="352"/>
      <c r="E42" s="408"/>
      <c r="F42" s="352"/>
      <c r="G42" s="408"/>
      <c r="H42" s="352"/>
      <c r="I42" s="408"/>
      <c r="J42" s="352"/>
    </row>
    <row r="43" spans="1:11">
      <c r="A43" s="472" t="s">
        <v>241</v>
      </c>
      <c r="B43" s="469" t="s">
        <v>139</v>
      </c>
      <c r="C43" s="537"/>
      <c r="D43" s="538" t="s">
        <v>140</v>
      </c>
      <c r="E43" s="537"/>
      <c r="F43" s="525" t="s">
        <v>141</v>
      </c>
      <c r="G43" s="524"/>
      <c r="H43" s="525" t="s">
        <v>142</v>
      </c>
      <c r="I43" s="520"/>
      <c r="J43" s="539" t="s">
        <v>11</v>
      </c>
    </row>
    <row r="44" spans="1:11">
      <c r="A44" s="523"/>
      <c r="B44" s="372" t="s">
        <v>29</v>
      </c>
      <c r="C44" s="373" t="s">
        <v>12</v>
      </c>
      <c r="D44" s="372" t="s">
        <v>29</v>
      </c>
      <c r="E44" s="373" t="s">
        <v>12</v>
      </c>
      <c r="F44" s="372" t="s">
        <v>29</v>
      </c>
      <c r="G44" s="373" t="s">
        <v>12</v>
      </c>
      <c r="H44" s="372" t="s">
        <v>29</v>
      </c>
      <c r="I44" s="373" t="s">
        <v>12</v>
      </c>
      <c r="J44" s="540"/>
    </row>
    <row r="45" spans="1:11">
      <c r="A45" s="374" t="s">
        <v>242</v>
      </c>
      <c r="B45" s="411">
        <v>0</v>
      </c>
      <c r="C45" s="340">
        <f>B45/$J$45</f>
        <v>0</v>
      </c>
      <c r="D45" s="411">
        <v>21245.4</v>
      </c>
      <c r="E45" s="340">
        <f>D45/$J$45</f>
        <v>3.4171684866532771E-3</v>
      </c>
      <c r="F45" s="411">
        <v>738279.9</v>
      </c>
      <c r="G45" s="340">
        <f>F45/$J$45</f>
        <v>0.11874696680738102</v>
      </c>
      <c r="H45" s="411">
        <v>5457727.4000000004</v>
      </c>
      <c r="I45" s="340">
        <f>H45/$J$45</f>
        <v>0.87783586470596575</v>
      </c>
      <c r="J45" s="378">
        <v>6217252.7000000002</v>
      </c>
    </row>
    <row r="46" spans="1:11">
      <c r="A46" s="348" t="s">
        <v>243</v>
      </c>
      <c r="B46" s="412">
        <v>167.97068999999999</v>
      </c>
      <c r="C46" s="342">
        <f>B46/$J$46</f>
        <v>1.0703324771515829E-4</v>
      </c>
      <c r="D46" s="412">
        <v>5979.79</v>
      </c>
      <c r="E46" s="342">
        <f>D46/$J$46</f>
        <v>3.8104049245414563E-3</v>
      </c>
      <c r="F46" s="412">
        <v>265773.40000000002</v>
      </c>
      <c r="G46" s="342">
        <f>F46/$J$46</f>
        <v>0.16935448772818551</v>
      </c>
      <c r="H46" s="412">
        <v>1297410.7</v>
      </c>
      <c r="I46" s="342">
        <f>H46/$J$46</f>
        <v>0.82672804905068198</v>
      </c>
      <c r="J46" s="380">
        <v>1569331.9</v>
      </c>
      <c r="K46" s="354" t="s">
        <v>0</v>
      </c>
    </row>
    <row r="47" spans="1:11">
      <c r="A47" s="354" t="s">
        <v>30</v>
      </c>
    </row>
    <row r="50" spans="1:10" ht="13" customHeight="1">
      <c r="A50" s="464" t="s">
        <v>3</v>
      </c>
      <c r="B50" s="461" t="s">
        <v>139</v>
      </c>
      <c r="C50" s="462"/>
      <c r="D50" s="461" t="s">
        <v>140</v>
      </c>
      <c r="E50" s="462"/>
      <c r="F50" s="511" t="s">
        <v>141</v>
      </c>
      <c r="G50" s="510"/>
      <c r="H50" s="511" t="s">
        <v>142</v>
      </c>
      <c r="I50" s="510"/>
      <c r="J50" s="507" t="s">
        <v>11</v>
      </c>
    </row>
    <row r="51" spans="1:10">
      <c r="A51" s="465"/>
      <c r="B51" s="183" t="s">
        <v>29</v>
      </c>
      <c r="C51" s="184" t="s">
        <v>12</v>
      </c>
      <c r="D51" s="183" t="s">
        <v>29</v>
      </c>
      <c r="E51" s="184" t="s">
        <v>12</v>
      </c>
      <c r="F51" s="183" t="s">
        <v>29</v>
      </c>
      <c r="G51" s="184" t="s">
        <v>12</v>
      </c>
      <c r="H51" s="183" t="s">
        <v>29</v>
      </c>
      <c r="I51" s="184" t="s">
        <v>12</v>
      </c>
      <c r="J51" s="508"/>
    </row>
    <row r="52" spans="1:10">
      <c r="A52" s="185" t="s">
        <v>211</v>
      </c>
      <c r="B52" s="186">
        <v>0</v>
      </c>
      <c r="C52" s="177">
        <f t="shared" ref="C52:C75" si="0">B52/J52</f>
        <v>0</v>
      </c>
      <c r="D52" s="186">
        <v>235.01683</v>
      </c>
      <c r="E52" s="177">
        <f t="shared" ref="E52:E75" si="1">D52/J52</f>
        <v>2.3170803920022085E-3</v>
      </c>
      <c r="F52" s="186">
        <v>5714.9759999999997</v>
      </c>
      <c r="G52" s="177">
        <f t="shared" ref="G52:G75" si="2">F52/J52</f>
        <v>5.6345151240288674E-2</v>
      </c>
      <c r="H52" s="186">
        <v>95477.96</v>
      </c>
      <c r="I52" s="177">
        <f t="shared" ref="I52:I75" si="3">H52/J52</f>
        <v>0.94133730330875109</v>
      </c>
      <c r="J52" s="252">
        <v>101428</v>
      </c>
    </row>
    <row r="53" spans="1:10">
      <c r="A53" s="191" t="s">
        <v>230</v>
      </c>
      <c r="B53" s="192">
        <v>0</v>
      </c>
      <c r="C53" s="160">
        <f t="shared" si="0"/>
        <v>0</v>
      </c>
      <c r="D53" s="192">
        <v>1778.2729999999999</v>
      </c>
      <c r="E53" s="160">
        <f t="shared" si="1"/>
        <v>3.8797391330528774E-3</v>
      </c>
      <c r="F53" s="192">
        <v>83994.14</v>
      </c>
      <c r="G53" s="160">
        <f t="shared" si="2"/>
        <v>0.18325383779943913</v>
      </c>
      <c r="H53" s="192">
        <v>372576.2</v>
      </c>
      <c r="I53" s="160">
        <f t="shared" si="3"/>
        <v>0.81286645143019975</v>
      </c>
      <c r="J53" s="201">
        <v>458348.6</v>
      </c>
    </row>
    <row r="54" spans="1:10">
      <c r="A54" s="185" t="s">
        <v>284</v>
      </c>
      <c r="B54" s="186">
        <v>0</v>
      </c>
      <c r="C54" s="177">
        <f t="shared" si="0"/>
        <v>0</v>
      </c>
      <c r="D54" s="186">
        <v>11251.07</v>
      </c>
      <c r="E54" s="177">
        <f t="shared" si="1"/>
        <v>4.1708989541788958E-3</v>
      </c>
      <c r="F54" s="186">
        <v>488097.5</v>
      </c>
      <c r="G54" s="177">
        <f t="shared" si="2"/>
        <v>0.18094326604379257</v>
      </c>
      <c r="H54" s="186">
        <v>2198168.2000000002</v>
      </c>
      <c r="I54" s="177">
        <f t="shared" si="3"/>
        <v>0.8148858238806892</v>
      </c>
      <c r="J54" s="252">
        <v>2697516.8</v>
      </c>
    </row>
    <row r="55" spans="1:10">
      <c r="A55" s="191" t="s">
        <v>231</v>
      </c>
      <c r="B55" s="192">
        <v>0</v>
      </c>
      <c r="C55" s="160">
        <f t="shared" si="0"/>
        <v>0</v>
      </c>
      <c r="D55" s="192">
        <v>472.63468999999998</v>
      </c>
      <c r="E55" s="160">
        <f t="shared" si="1"/>
        <v>1.4051984065280142E-3</v>
      </c>
      <c r="F55" s="192">
        <v>14880.995000000001</v>
      </c>
      <c r="G55" s="160">
        <f t="shared" si="2"/>
        <v>4.4242944718152939E-2</v>
      </c>
      <c r="H55" s="192">
        <v>320993.59999999998</v>
      </c>
      <c r="I55" s="160">
        <f t="shared" si="3"/>
        <v>0.95435164783543669</v>
      </c>
      <c r="J55" s="201">
        <v>336347.3</v>
      </c>
    </row>
    <row r="56" spans="1:10">
      <c r="A56" s="185" t="s">
        <v>232</v>
      </c>
      <c r="B56" s="186">
        <v>0</v>
      </c>
      <c r="C56" s="177">
        <f t="shared" si="0"/>
        <v>0</v>
      </c>
      <c r="D56" s="186">
        <v>5594.4480000000003</v>
      </c>
      <c r="E56" s="177">
        <f t="shared" si="1"/>
        <v>6.6578386559050145E-3</v>
      </c>
      <c r="F56" s="186">
        <v>68918.63</v>
      </c>
      <c r="G56" s="177">
        <f t="shared" si="2"/>
        <v>8.2018658306595216E-2</v>
      </c>
      <c r="H56" s="186">
        <v>765766.8</v>
      </c>
      <c r="I56" s="177">
        <f t="shared" si="3"/>
        <v>0.91132347685574777</v>
      </c>
      <c r="J56" s="252">
        <v>840279.9</v>
      </c>
    </row>
    <row r="57" spans="1:10">
      <c r="A57" s="191" t="s">
        <v>213</v>
      </c>
      <c r="B57" s="192">
        <v>340.75774999999999</v>
      </c>
      <c r="C57" s="160">
        <f t="shared" si="0"/>
        <v>1.3169122077207366E-3</v>
      </c>
      <c r="D57" s="192">
        <v>4642.674</v>
      </c>
      <c r="E57" s="160">
        <f t="shared" si="1"/>
        <v>1.7942347802999824E-2</v>
      </c>
      <c r="F57" s="192">
        <v>64560.44</v>
      </c>
      <c r="G57" s="160">
        <f t="shared" si="2"/>
        <v>0.24950402909932984</v>
      </c>
      <c r="H57" s="192">
        <v>189211.2</v>
      </c>
      <c r="I57" s="160">
        <f t="shared" si="3"/>
        <v>0.73123660171335758</v>
      </c>
      <c r="J57" s="201">
        <v>258755.1</v>
      </c>
    </row>
    <row r="58" spans="1:10">
      <c r="A58" s="185" t="s">
        <v>285</v>
      </c>
      <c r="B58" s="186">
        <v>0</v>
      </c>
      <c r="C58" s="177">
        <f t="shared" si="0"/>
        <v>0</v>
      </c>
      <c r="D58" s="186">
        <v>0</v>
      </c>
      <c r="E58" s="177">
        <f t="shared" si="1"/>
        <v>0</v>
      </c>
      <c r="F58" s="186">
        <v>1555.38</v>
      </c>
      <c r="G58" s="177">
        <f t="shared" si="2"/>
        <v>6.3940738004986328E-3</v>
      </c>
      <c r="H58" s="186">
        <v>241697.99</v>
      </c>
      <c r="I58" s="177">
        <f t="shared" si="3"/>
        <v>0.99360592619950139</v>
      </c>
      <c r="J58" s="252">
        <v>243253.37</v>
      </c>
    </row>
    <row r="59" spans="1:10">
      <c r="A59" s="191" t="s">
        <v>214</v>
      </c>
      <c r="B59" s="192">
        <v>0</v>
      </c>
      <c r="C59" s="160">
        <f t="shared" si="0"/>
        <v>0</v>
      </c>
      <c r="D59" s="192">
        <v>0</v>
      </c>
      <c r="E59" s="160">
        <f t="shared" si="1"/>
        <v>0</v>
      </c>
      <c r="F59" s="192">
        <v>6394.24</v>
      </c>
      <c r="G59" s="160">
        <f t="shared" si="2"/>
        <v>0.11466940351731696</v>
      </c>
      <c r="H59" s="192">
        <v>49368.15</v>
      </c>
      <c r="I59" s="160">
        <f t="shared" si="3"/>
        <v>0.88533059648268309</v>
      </c>
      <c r="J59" s="201">
        <v>55762.39</v>
      </c>
    </row>
    <row r="60" spans="1:10">
      <c r="A60" s="185" t="s">
        <v>229</v>
      </c>
      <c r="B60" s="186">
        <v>206.49017000000001</v>
      </c>
      <c r="C60" s="177">
        <f t="shared" si="0"/>
        <v>1.1421541887525922E-3</v>
      </c>
      <c r="D60" s="186">
        <v>0</v>
      </c>
      <c r="E60" s="177">
        <f t="shared" si="1"/>
        <v>0</v>
      </c>
      <c r="F60" s="186">
        <v>3238.364</v>
      </c>
      <c r="G60" s="177">
        <f t="shared" si="2"/>
        <v>1.7912286126286783E-2</v>
      </c>
      <c r="H60" s="186">
        <v>177345.23</v>
      </c>
      <c r="I60" s="177">
        <f t="shared" si="3"/>
        <v>0.98094547212485639</v>
      </c>
      <c r="J60" s="252">
        <v>180790.1</v>
      </c>
    </row>
    <row r="61" spans="1:10">
      <c r="A61" s="191" t="s">
        <v>234</v>
      </c>
      <c r="B61" s="192">
        <v>0</v>
      </c>
      <c r="C61" s="160">
        <f t="shared" si="0"/>
        <v>0</v>
      </c>
      <c r="D61" s="192">
        <v>974.52390000000003</v>
      </c>
      <c r="E61" s="160">
        <f t="shared" si="1"/>
        <v>6.8007373507293963E-3</v>
      </c>
      <c r="F61" s="192">
        <v>9931.9130000000005</v>
      </c>
      <c r="G61" s="160">
        <f t="shared" si="2"/>
        <v>6.9310082290742023E-2</v>
      </c>
      <c r="H61" s="192">
        <v>132390.39999999999</v>
      </c>
      <c r="I61" s="160">
        <f t="shared" si="3"/>
        <v>0.92388943786602351</v>
      </c>
      <c r="J61" s="201">
        <v>143296.79999999999</v>
      </c>
    </row>
    <row r="62" spans="1:10">
      <c r="A62" s="185" t="s">
        <v>286</v>
      </c>
      <c r="B62" s="186">
        <v>0</v>
      </c>
      <c r="C62" s="177">
        <f t="shared" si="0"/>
        <v>0</v>
      </c>
      <c r="D62" s="186">
        <v>3220.8319999999999</v>
      </c>
      <c r="E62" s="177">
        <f t="shared" si="1"/>
        <v>2.5250998293567532E-3</v>
      </c>
      <c r="F62" s="186">
        <v>68570.59</v>
      </c>
      <c r="G62" s="177">
        <f t="shared" si="2"/>
        <v>5.3758651524789834E-2</v>
      </c>
      <c r="H62" s="186">
        <v>1203735.2</v>
      </c>
      <c r="I62" s="177">
        <f t="shared" si="3"/>
        <v>0.94371626589363156</v>
      </c>
      <c r="J62" s="252">
        <v>1275526.6000000001</v>
      </c>
    </row>
    <row r="63" spans="1:10">
      <c r="A63" s="191" t="s">
        <v>216</v>
      </c>
      <c r="B63" s="192">
        <v>212.82405</v>
      </c>
      <c r="C63" s="160">
        <f t="shared" si="0"/>
        <v>2.1842916069253105E-3</v>
      </c>
      <c r="D63" s="192">
        <v>1093.5360000000001</v>
      </c>
      <c r="E63" s="160">
        <f t="shared" si="1"/>
        <v>1.1223362710514514E-2</v>
      </c>
      <c r="F63" s="192">
        <v>24153.16</v>
      </c>
      <c r="G63" s="160">
        <f t="shared" si="2"/>
        <v>0.24789277653876116</v>
      </c>
      <c r="H63" s="192">
        <v>71974.38</v>
      </c>
      <c r="I63" s="160">
        <f t="shared" si="3"/>
        <v>0.73869956965696748</v>
      </c>
      <c r="J63" s="201">
        <v>97433.9</v>
      </c>
    </row>
    <row r="64" spans="1:10">
      <c r="A64" s="185" t="s">
        <v>217</v>
      </c>
      <c r="B64" s="186">
        <v>0</v>
      </c>
      <c r="C64" s="177">
        <f t="shared" si="0"/>
        <v>0</v>
      </c>
      <c r="D64" s="186">
        <v>195.38287</v>
      </c>
      <c r="E64" s="177">
        <f t="shared" si="1"/>
        <v>1.8853199438793134E-3</v>
      </c>
      <c r="F64" s="186">
        <v>6807.3249999999998</v>
      </c>
      <c r="G64" s="177">
        <f t="shared" si="2"/>
        <v>6.5686339784896436E-2</v>
      </c>
      <c r="H64" s="186">
        <v>96631.12</v>
      </c>
      <c r="I64" s="177">
        <f t="shared" si="3"/>
        <v>0.93242860919892923</v>
      </c>
      <c r="J64" s="252">
        <v>103633.8</v>
      </c>
    </row>
    <row r="65" spans="1:10">
      <c r="A65" s="191" t="s">
        <v>218</v>
      </c>
      <c r="B65" s="192">
        <v>0</v>
      </c>
      <c r="C65" s="160">
        <f t="shared" si="0"/>
        <v>0</v>
      </c>
      <c r="D65" s="192">
        <v>1004.92</v>
      </c>
      <c r="E65" s="160">
        <f t="shared" si="1"/>
        <v>8.1846273132575448E-3</v>
      </c>
      <c r="F65" s="192">
        <v>20221.37</v>
      </c>
      <c r="G65" s="160">
        <f t="shared" si="2"/>
        <v>0.16469408232843086</v>
      </c>
      <c r="H65" s="192">
        <v>101555.1</v>
      </c>
      <c r="I65" s="160">
        <f t="shared" si="3"/>
        <v>0.82712120891275076</v>
      </c>
      <c r="J65" s="201">
        <v>122781.4</v>
      </c>
    </row>
    <row r="66" spans="1:10">
      <c r="A66" s="185" t="s">
        <v>236</v>
      </c>
      <c r="B66" s="186">
        <v>0</v>
      </c>
      <c r="C66" s="177">
        <f t="shared" si="0"/>
        <v>0</v>
      </c>
      <c r="D66" s="186">
        <v>732.35544000000004</v>
      </c>
      <c r="E66" s="177">
        <f t="shared" si="1"/>
        <v>3.3868246171092223E-3</v>
      </c>
      <c r="F66" s="186">
        <v>12270.97</v>
      </c>
      <c r="G66" s="177">
        <f t="shared" si="2"/>
        <v>5.674788634301501E-2</v>
      </c>
      <c r="H66" s="186">
        <v>203233.3</v>
      </c>
      <c r="I66" s="177">
        <f t="shared" si="3"/>
        <v>0.93986540668878438</v>
      </c>
      <c r="J66" s="252">
        <v>216236.6</v>
      </c>
    </row>
    <row r="67" spans="1:10">
      <c r="A67" s="191" t="s">
        <v>209</v>
      </c>
      <c r="B67" s="192">
        <v>0</v>
      </c>
      <c r="C67" s="160">
        <f t="shared" si="0"/>
        <v>0</v>
      </c>
      <c r="D67" s="192">
        <v>118.8724</v>
      </c>
      <c r="E67" s="160">
        <f t="shared" si="1"/>
        <v>1.4250201416242665E-3</v>
      </c>
      <c r="F67" s="192">
        <v>8146.1764000000003</v>
      </c>
      <c r="G67" s="160">
        <f t="shared" si="2"/>
        <v>9.7654842059420502E-2</v>
      </c>
      <c r="H67" s="192">
        <v>75153</v>
      </c>
      <c r="I67" s="160">
        <f t="shared" si="3"/>
        <v>0.9009201354013926</v>
      </c>
      <c r="J67" s="201">
        <v>83418.048999999999</v>
      </c>
    </row>
    <row r="68" spans="1:10">
      <c r="A68" s="185" t="s">
        <v>210</v>
      </c>
      <c r="B68" s="186">
        <v>0</v>
      </c>
      <c r="C68" s="177">
        <f t="shared" si="0"/>
        <v>0</v>
      </c>
      <c r="D68" s="186">
        <v>73.517646999999997</v>
      </c>
      <c r="E68" s="177">
        <f t="shared" si="1"/>
        <v>2.4303555235993687E-3</v>
      </c>
      <c r="F68" s="186">
        <v>1036.9290000000001</v>
      </c>
      <c r="G68" s="177">
        <f t="shared" si="2"/>
        <v>3.4278927925024176E-2</v>
      </c>
      <c r="H68" s="186">
        <v>29139.31</v>
      </c>
      <c r="I68" s="177">
        <f t="shared" si="3"/>
        <v>0.96329093628872975</v>
      </c>
      <c r="J68" s="252">
        <v>30249.75</v>
      </c>
    </row>
    <row r="69" spans="1:10">
      <c r="A69" s="191" t="s">
        <v>219</v>
      </c>
      <c r="B69" s="192">
        <v>0</v>
      </c>
      <c r="C69" s="160">
        <f t="shared" si="0"/>
        <v>0</v>
      </c>
      <c r="D69" s="192">
        <v>0</v>
      </c>
      <c r="E69" s="160">
        <f t="shared" si="1"/>
        <v>0</v>
      </c>
      <c r="F69" s="192">
        <v>7726.674</v>
      </c>
      <c r="G69" s="160">
        <f t="shared" si="2"/>
        <v>0.11611000786672107</v>
      </c>
      <c r="H69" s="192">
        <v>58819.48</v>
      </c>
      <c r="I69" s="160">
        <f t="shared" si="3"/>
        <v>0.8838900522419405</v>
      </c>
      <c r="J69" s="201">
        <v>66546.149999999994</v>
      </c>
    </row>
    <row r="70" spans="1:10">
      <c r="A70" s="185" t="s">
        <v>238</v>
      </c>
      <c r="B70" s="186">
        <v>0</v>
      </c>
      <c r="C70" s="177">
        <f t="shared" si="0"/>
        <v>0</v>
      </c>
      <c r="D70" s="186">
        <v>0</v>
      </c>
      <c r="E70" s="177">
        <f t="shared" si="1"/>
        <v>0</v>
      </c>
      <c r="F70" s="186">
        <v>3165.308</v>
      </c>
      <c r="G70" s="177">
        <f t="shared" si="2"/>
        <v>2.4546119337590683E-2</v>
      </c>
      <c r="H70" s="186">
        <v>125788.1</v>
      </c>
      <c r="I70" s="177">
        <f t="shared" si="3"/>
        <v>0.97545316722694619</v>
      </c>
      <c r="J70" s="252">
        <v>128953.5</v>
      </c>
    </row>
    <row r="71" spans="1:10">
      <c r="A71" s="191" t="s">
        <v>220</v>
      </c>
      <c r="B71" s="192">
        <v>0</v>
      </c>
      <c r="C71" s="160">
        <f t="shared" si="0"/>
        <v>0</v>
      </c>
      <c r="D71" s="192">
        <v>57.034602999999997</v>
      </c>
      <c r="E71" s="160">
        <f t="shared" si="1"/>
        <v>7.9152734407038708E-4</v>
      </c>
      <c r="F71" s="192">
        <v>9152.0939999999991</v>
      </c>
      <c r="G71" s="160">
        <f t="shared" si="2"/>
        <v>0.12701294083703055</v>
      </c>
      <c r="H71" s="192">
        <v>62847.26</v>
      </c>
      <c r="I71" s="160">
        <f t="shared" si="3"/>
        <v>0.87219551243130555</v>
      </c>
      <c r="J71" s="201">
        <v>72056.39</v>
      </c>
    </row>
    <row r="72" spans="1:10">
      <c r="A72" s="185" t="s">
        <v>221</v>
      </c>
      <c r="B72" s="186">
        <v>0</v>
      </c>
      <c r="C72" s="177">
        <f t="shared" si="0"/>
        <v>0</v>
      </c>
      <c r="D72" s="186">
        <v>0</v>
      </c>
      <c r="E72" s="177">
        <f t="shared" si="1"/>
        <v>0</v>
      </c>
      <c r="F72" s="186">
        <v>0</v>
      </c>
      <c r="G72" s="177">
        <f t="shared" si="2"/>
        <v>0</v>
      </c>
      <c r="H72" s="186">
        <v>65074.43</v>
      </c>
      <c r="I72" s="177">
        <f t="shared" si="3"/>
        <v>1</v>
      </c>
      <c r="J72" s="252">
        <v>65074.43</v>
      </c>
    </row>
    <row r="73" spans="1:10">
      <c r="A73" s="191" t="s">
        <v>222</v>
      </c>
      <c r="B73" s="192">
        <v>0</v>
      </c>
      <c r="C73" s="160">
        <f t="shared" si="0"/>
        <v>0</v>
      </c>
      <c r="D73" s="192">
        <v>268.36304000000001</v>
      </c>
      <c r="E73" s="160">
        <f t="shared" si="1"/>
        <v>2.3758928753236982E-3</v>
      </c>
      <c r="F73" s="192">
        <v>9956.0149999999994</v>
      </c>
      <c r="G73" s="160">
        <f t="shared" si="2"/>
        <v>8.8143378853943022E-2</v>
      </c>
      <c r="H73" s="192">
        <v>102728.1</v>
      </c>
      <c r="I73" s="160">
        <f t="shared" si="3"/>
        <v>0.90948053385272576</v>
      </c>
      <c r="J73" s="201">
        <v>112952.5</v>
      </c>
    </row>
    <row r="74" spans="1:10">
      <c r="A74" s="185" t="s">
        <v>223</v>
      </c>
      <c r="B74" s="186">
        <v>0</v>
      </c>
      <c r="C74" s="177">
        <f t="shared" si="0"/>
        <v>0</v>
      </c>
      <c r="D74" s="186">
        <v>705.77117999999996</v>
      </c>
      <c r="E74" s="177">
        <f t="shared" si="1"/>
        <v>4.3081271761264573E-3</v>
      </c>
      <c r="F74" s="186">
        <v>17841.82</v>
      </c>
      <c r="G74" s="177">
        <f t="shared" si="2"/>
        <v>0.108908994574639</v>
      </c>
      <c r="H74" s="186">
        <v>145275.6</v>
      </c>
      <c r="I74" s="177">
        <f t="shared" si="3"/>
        <v>0.88678282441070611</v>
      </c>
      <c r="J74" s="252">
        <v>163823.20000000001</v>
      </c>
    </row>
    <row r="75" spans="1:10">
      <c r="A75" s="188" t="s">
        <v>11</v>
      </c>
      <c r="B75" s="189">
        <v>760.07196999999996</v>
      </c>
      <c r="C75" s="181">
        <f t="shared" si="0"/>
        <v>9.6769419481111666E-5</v>
      </c>
      <c r="D75" s="189">
        <v>32419.22</v>
      </c>
      <c r="E75" s="181">
        <f t="shared" si="1"/>
        <v>4.1274895315906003E-3</v>
      </c>
      <c r="F75" s="189">
        <v>936335</v>
      </c>
      <c r="G75" s="181">
        <f t="shared" si="2"/>
        <v>0.11921054579850733</v>
      </c>
      <c r="H75" s="189">
        <v>6884950.2000000002</v>
      </c>
      <c r="I75" s="181">
        <f t="shared" si="3"/>
        <v>0.87656519422807244</v>
      </c>
      <c r="J75" s="211">
        <v>7854464.5</v>
      </c>
    </row>
    <row r="76" spans="1:10">
      <c r="A76" s="354" t="s">
        <v>30</v>
      </c>
    </row>
    <row r="77" spans="1:10" ht="16">
      <c r="A77" s="28" t="s">
        <v>287</v>
      </c>
    </row>
  </sheetData>
  <mergeCells count="38">
    <mergeCell ref="J19:J20"/>
    <mergeCell ref="A6:J6"/>
    <mergeCell ref="A11:A13"/>
    <mergeCell ref="B11:J11"/>
    <mergeCell ref="B12:C12"/>
    <mergeCell ref="D12:E12"/>
    <mergeCell ref="F12:G12"/>
    <mergeCell ref="H12:I12"/>
    <mergeCell ref="J12:J13"/>
    <mergeCell ref="A19:A20"/>
    <mergeCell ref="B19:C19"/>
    <mergeCell ref="D19:E19"/>
    <mergeCell ref="F19:G19"/>
    <mergeCell ref="H19:I19"/>
    <mergeCell ref="J35:J36"/>
    <mergeCell ref="A26:A27"/>
    <mergeCell ref="B26:C26"/>
    <mergeCell ref="D26:E26"/>
    <mergeCell ref="F26:G26"/>
    <mergeCell ref="H26:I26"/>
    <mergeCell ref="J26:J27"/>
    <mergeCell ref="A35:A36"/>
    <mergeCell ref="B35:C35"/>
    <mergeCell ref="D35:E35"/>
    <mergeCell ref="F35:G35"/>
    <mergeCell ref="H35:I35"/>
    <mergeCell ref="J50:J51"/>
    <mergeCell ref="A43:A44"/>
    <mergeCell ref="B43:C43"/>
    <mergeCell ref="D43:E43"/>
    <mergeCell ref="F43:G43"/>
    <mergeCell ref="H43:I43"/>
    <mergeCell ref="J43:J44"/>
    <mergeCell ref="A50:A51"/>
    <mergeCell ref="B50:C50"/>
    <mergeCell ref="D50:E50"/>
    <mergeCell ref="F50:G50"/>
    <mergeCell ref="H50:I50"/>
  </mergeCells>
  <pageMargins left="0.75" right="0.75" top="1" bottom="1" header="0" footer="0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6:Q77"/>
  <sheetViews>
    <sheetView showGridLines="0" topLeftCell="A75" zoomScale="90" workbookViewId="0">
      <selection activeCell="A77" sqref="A77"/>
    </sheetView>
  </sheetViews>
  <sheetFormatPr baseColWidth="10" defaultRowHeight="15"/>
  <cols>
    <col min="1" max="1" width="24" style="194" customWidth="1"/>
    <col min="2" max="2" width="19.5" style="194" customWidth="1"/>
    <col min="3" max="3" width="6.5" style="194" customWidth="1"/>
    <col min="4" max="4" width="14.1640625" style="194" customWidth="1"/>
    <col min="5" max="5" width="12.1640625" style="194" customWidth="1"/>
    <col min="6" max="6" width="12.83203125" style="194" customWidth="1"/>
    <col min="7" max="7" width="14.5" style="194" customWidth="1"/>
    <col min="8" max="8" width="12.83203125" style="194" customWidth="1"/>
    <col min="9" max="9" width="14.5" style="194" customWidth="1"/>
    <col min="10" max="16384" width="10.83203125" style="194"/>
  </cols>
  <sheetData>
    <row r="6" spans="1:10" s="195" customFormat="1" ht="17">
      <c r="A6" s="496" t="s">
        <v>1</v>
      </c>
      <c r="B6" s="496"/>
      <c r="C6" s="496"/>
      <c r="D6" s="496"/>
      <c r="E6" s="496"/>
      <c r="F6" s="496"/>
      <c r="G6" s="496"/>
      <c r="H6" s="496"/>
      <c r="I6" s="496"/>
      <c r="J6" s="496"/>
    </row>
    <row r="7" spans="1:10" ht="15" customHeight="1">
      <c r="A7" s="196" t="s">
        <v>143</v>
      </c>
      <c r="B7" s="196"/>
      <c r="C7" s="196"/>
      <c r="D7" s="196"/>
      <c r="E7" s="196"/>
      <c r="F7" s="196"/>
      <c r="G7" s="196"/>
      <c r="H7" s="196"/>
      <c r="I7" s="196"/>
      <c r="J7" s="196"/>
    </row>
    <row r="8" spans="1:10" ht="15" customHeight="1">
      <c r="A8" s="196" t="s">
        <v>288</v>
      </c>
      <c r="B8" s="196"/>
      <c r="C8" s="196"/>
      <c r="D8" s="196"/>
      <c r="E8" s="196"/>
      <c r="F8" s="196"/>
      <c r="G8" s="196"/>
      <c r="H8" s="196"/>
      <c r="I8" s="196"/>
      <c r="J8" s="196"/>
    </row>
    <row r="9" spans="1:10" ht="15" customHeight="1">
      <c r="A9" s="196" t="s">
        <v>3</v>
      </c>
      <c r="B9" s="196"/>
      <c r="C9" s="196"/>
      <c r="D9" s="196"/>
      <c r="E9" s="196"/>
      <c r="F9" s="196"/>
      <c r="G9" s="196"/>
      <c r="H9" s="196"/>
      <c r="I9" s="196"/>
      <c r="J9" s="196"/>
    </row>
    <row r="10" spans="1:10" ht="15" customHeight="1">
      <c r="A10" s="197" t="s">
        <v>276</v>
      </c>
      <c r="B10" s="197"/>
      <c r="C10" s="197"/>
      <c r="D10" s="197"/>
      <c r="E10" s="197"/>
      <c r="F10" s="197"/>
      <c r="G10" s="197"/>
      <c r="H10" s="197"/>
      <c r="I10" s="197"/>
      <c r="J10" s="196"/>
    </row>
    <row r="11" spans="1:10">
      <c r="A11" s="497" t="s">
        <v>13</v>
      </c>
      <c r="B11" s="500"/>
      <c r="C11" s="500"/>
      <c r="D11" s="500"/>
      <c r="E11" s="500"/>
      <c r="F11" s="500"/>
      <c r="G11" s="500"/>
      <c r="H11" s="500"/>
      <c r="I11" s="500"/>
      <c r="J11" s="500"/>
    </row>
    <row r="12" spans="1:10" ht="20.25" customHeight="1">
      <c r="A12" s="498"/>
      <c r="B12" s="461" t="s">
        <v>139</v>
      </c>
      <c r="C12" s="462"/>
      <c r="D12" s="461" t="s">
        <v>140</v>
      </c>
      <c r="E12" s="462"/>
      <c r="F12" s="511" t="s">
        <v>141</v>
      </c>
      <c r="G12" s="510"/>
      <c r="H12" s="511" t="s">
        <v>142</v>
      </c>
      <c r="I12" s="510"/>
      <c r="J12" s="501" t="s">
        <v>11</v>
      </c>
    </row>
    <row r="13" spans="1:10" ht="17.25" customHeight="1">
      <c r="A13" s="499"/>
      <c r="B13" s="183" t="s">
        <v>123</v>
      </c>
      <c r="C13" s="184" t="s">
        <v>12</v>
      </c>
      <c r="D13" s="183" t="s">
        <v>123</v>
      </c>
      <c r="E13" s="184" t="s">
        <v>12</v>
      </c>
      <c r="F13" s="183" t="s">
        <v>123</v>
      </c>
      <c r="G13" s="184" t="s">
        <v>12</v>
      </c>
      <c r="H13" s="183" t="s">
        <v>123</v>
      </c>
      <c r="I13" s="184" t="s">
        <v>12</v>
      </c>
      <c r="J13" s="502"/>
    </row>
    <row r="14" spans="1:10" ht="32">
      <c r="A14" s="198" t="s">
        <v>3</v>
      </c>
      <c r="B14" s="199">
        <v>25942.26</v>
      </c>
      <c r="C14" s="280">
        <f>B14/$J$14</f>
        <v>3.3316609698172419E-3</v>
      </c>
      <c r="D14" s="199">
        <v>171780.7</v>
      </c>
      <c r="E14" s="280">
        <f>D14/$J$14</f>
        <v>2.206111007899407E-2</v>
      </c>
      <c r="F14" s="199">
        <v>2123809.5</v>
      </c>
      <c r="G14" s="280">
        <f>F14/$J$14</f>
        <v>0.27275238234745436</v>
      </c>
      <c r="H14" s="199">
        <v>5465052.0999999996</v>
      </c>
      <c r="I14" s="280">
        <f>H14/$J$14</f>
        <v>0.70185484146669386</v>
      </c>
      <c r="J14" s="200">
        <v>7786584.5999999996</v>
      </c>
    </row>
    <row r="15" spans="1:10">
      <c r="A15" s="191" t="s">
        <v>4</v>
      </c>
      <c r="B15" s="192">
        <v>14256.07</v>
      </c>
      <c r="C15" s="288">
        <f>B15/$J$15</f>
        <v>3.8424546350809964E-3</v>
      </c>
      <c r="D15" s="192">
        <v>92071.45</v>
      </c>
      <c r="E15" s="288">
        <f>D15/$J$15</f>
        <v>2.4816121821170083E-2</v>
      </c>
      <c r="F15" s="192">
        <v>994541.6</v>
      </c>
      <c r="G15" s="288">
        <f>F15/$J$15</f>
        <v>0.26805991978861426</v>
      </c>
      <c r="H15" s="192">
        <v>2609277.5</v>
      </c>
      <c r="I15" s="288">
        <f>H15/$J$15</f>
        <v>0.70328150914575716</v>
      </c>
      <c r="J15" s="201">
        <v>3710146.6</v>
      </c>
    </row>
    <row r="16" spans="1:10">
      <c r="A16" s="202" t="s">
        <v>5</v>
      </c>
      <c r="B16" s="203">
        <v>11686.19</v>
      </c>
      <c r="C16" s="282">
        <f>B16/$J$16</f>
        <v>2.8667650532155772E-3</v>
      </c>
      <c r="D16" s="203">
        <v>79709.23</v>
      </c>
      <c r="E16" s="282">
        <f>D16/$J$16</f>
        <v>1.9553647081103648E-2</v>
      </c>
      <c r="F16" s="203">
        <v>1129267.8999999999</v>
      </c>
      <c r="G16" s="282">
        <f>F16/$J$16</f>
        <v>0.27702320015660731</v>
      </c>
      <c r="H16" s="203">
        <v>2855774.7</v>
      </c>
      <c r="I16" s="282">
        <f>H16/$J$16</f>
        <v>0.70055639261531766</v>
      </c>
      <c r="J16" s="204">
        <v>4076438</v>
      </c>
    </row>
    <row r="17" spans="1:10">
      <c r="A17" s="194" t="s">
        <v>30</v>
      </c>
      <c r="B17" s="205"/>
      <c r="C17" s="205"/>
      <c r="D17" s="205"/>
      <c r="E17" s="205"/>
      <c r="F17" s="206"/>
      <c r="G17" s="206"/>
      <c r="H17" s="206"/>
      <c r="I17" s="206"/>
    </row>
    <row r="18" spans="1:10">
      <c r="B18" s="205"/>
      <c r="C18" s="205"/>
      <c r="D18" s="205"/>
      <c r="E18" s="205"/>
      <c r="F18" s="206"/>
      <c r="G18" s="206"/>
      <c r="H18" s="206"/>
      <c r="I18" s="206"/>
    </row>
    <row r="19" spans="1:10" ht="12" customHeight="1">
      <c r="A19" s="503" t="s">
        <v>14</v>
      </c>
      <c r="B19" s="461" t="s">
        <v>139</v>
      </c>
      <c r="C19" s="462"/>
      <c r="D19" s="461" t="s">
        <v>140</v>
      </c>
      <c r="E19" s="462"/>
      <c r="F19" s="511" t="s">
        <v>141</v>
      </c>
      <c r="G19" s="510"/>
      <c r="H19" s="511" t="s">
        <v>142</v>
      </c>
      <c r="I19" s="510"/>
      <c r="J19" s="463" t="s">
        <v>11</v>
      </c>
    </row>
    <row r="20" spans="1:10">
      <c r="A20" s="503"/>
      <c r="B20" s="183" t="s">
        <v>123</v>
      </c>
      <c r="C20" s="184" t="s">
        <v>12</v>
      </c>
      <c r="D20" s="183" t="s">
        <v>123</v>
      </c>
      <c r="E20" s="184" t="s">
        <v>12</v>
      </c>
      <c r="F20" s="183" t="s">
        <v>123</v>
      </c>
      <c r="G20" s="184" t="s">
        <v>12</v>
      </c>
      <c r="H20" s="183" t="s">
        <v>123</v>
      </c>
      <c r="I20" s="184" t="s">
        <v>12</v>
      </c>
      <c r="J20" s="463"/>
    </row>
    <row r="21" spans="1:10" ht="16">
      <c r="A21" s="207" t="s">
        <v>15</v>
      </c>
      <c r="B21" s="208">
        <v>0</v>
      </c>
      <c r="C21" s="283">
        <f>B21/$J$21</f>
        <v>0</v>
      </c>
      <c r="D21" s="208">
        <v>4013.424</v>
      </c>
      <c r="E21" s="283">
        <f>D21/$J$21</f>
        <v>1.2747580423080943E-2</v>
      </c>
      <c r="F21" s="208">
        <v>69322.100000000006</v>
      </c>
      <c r="G21" s="283">
        <f>F21/$J$21</f>
        <v>0.22018332596976037</v>
      </c>
      <c r="H21" s="208">
        <v>241502.6</v>
      </c>
      <c r="I21" s="283">
        <f>H21/$J$21</f>
        <v>0.76706916983681461</v>
      </c>
      <c r="J21" s="209">
        <v>314838.09999999998</v>
      </c>
    </row>
    <row r="22" spans="1:10">
      <c r="A22" s="191" t="s">
        <v>16</v>
      </c>
      <c r="B22" s="192">
        <v>11082.11</v>
      </c>
      <c r="C22" s="160">
        <f>B22/$J$22</f>
        <v>2.5484295694369573E-3</v>
      </c>
      <c r="D22" s="192">
        <v>99962.9</v>
      </c>
      <c r="E22" s="160">
        <f>D22/$J$22</f>
        <v>2.2987356217062417E-2</v>
      </c>
      <c r="F22" s="192">
        <v>1205227.5</v>
      </c>
      <c r="G22" s="160">
        <f>F22/$J$22</f>
        <v>0.27715276232581881</v>
      </c>
      <c r="H22" s="192">
        <v>3032331.1</v>
      </c>
      <c r="I22" s="160">
        <f>H22/$J$22</f>
        <v>0.6973114541872707</v>
      </c>
      <c r="J22" s="201">
        <v>4348603.5999999996</v>
      </c>
    </row>
    <row r="23" spans="1:10">
      <c r="A23" s="202" t="s">
        <v>17</v>
      </c>
      <c r="B23" s="203">
        <v>14860.16</v>
      </c>
      <c r="C23" s="164">
        <f>B23/$J$23</f>
        <v>4.7580787930004741E-3</v>
      </c>
      <c r="D23" s="203">
        <v>67804.36</v>
      </c>
      <c r="E23" s="164">
        <f>D23/$J$23</f>
        <v>2.1710297021631641E-2</v>
      </c>
      <c r="F23" s="203">
        <v>849259.9</v>
      </c>
      <c r="G23" s="164">
        <f>F23/$J$23</f>
        <v>0.27192476527410897</v>
      </c>
      <c r="H23" s="203">
        <v>2191218.5</v>
      </c>
      <c r="I23" s="164">
        <f>H23/$J$23</f>
        <v>0.70160686531506455</v>
      </c>
      <c r="J23" s="204">
        <v>3123142.9</v>
      </c>
    </row>
    <row r="24" spans="1:10">
      <c r="A24" s="194" t="s">
        <v>30</v>
      </c>
    </row>
    <row r="26" spans="1:10" ht="12" customHeight="1">
      <c r="A26" s="503" t="s">
        <v>18</v>
      </c>
      <c r="B26" s="461" t="s">
        <v>139</v>
      </c>
      <c r="C26" s="462"/>
      <c r="D26" s="461" t="s">
        <v>140</v>
      </c>
      <c r="E26" s="462"/>
      <c r="F26" s="511" t="s">
        <v>141</v>
      </c>
      <c r="G26" s="510"/>
      <c r="H26" s="511" t="s">
        <v>142</v>
      </c>
      <c r="I26" s="510"/>
      <c r="J26" s="463" t="s">
        <v>11</v>
      </c>
    </row>
    <row r="27" spans="1:10">
      <c r="A27" s="503"/>
      <c r="B27" s="183" t="s">
        <v>123</v>
      </c>
      <c r="C27" s="184" t="s">
        <v>12</v>
      </c>
      <c r="D27" s="183" t="s">
        <v>123</v>
      </c>
      <c r="E27" s="184" t="s">
        <v>12</v>
      </c>
      <c r="F27" s="183" t="s">
        <v>123</v>
      </c>
      <c r="G27" s="184" t="s">
        <v>12</v>
      </c>
      <c r="H27" s="183" t="s">
        <v>123</v>
      </c>
      <c r="I27" s="184" t="s">
        <v>12</v>
      </c>
      <c r="J27" s="463"/>
    </row>
    <row r="28" spans="1:10" ht="16">
      <c r="A28" s="207" t="s">
        <v>19</v>
      </c>
      <c r="B28" s="208">
        <v>5362.0460000000003</v>
      </c>
      <c r="C28" s="283">
        <f>B28/$J$28</f>
        <v>5.2252179209989306E-3</v>
      </c>
      <c r="D28" s="208">
        <v>32510.07</v>
      </c>
      <c r="E28" s="283">
        <f>D28/$J$28</f>
        <v>3.1680481737181979E-2</v>
      </c>
      <c r="F28" s="208">
        <v>353074.1</v>
      </c>
      <c r="G28" s="283">
        <f>F28/$J$28</f>
        <v>0.34406439533725897</v>
      </c>
      <c r="H28" s="208">
        <v>635239.9</v>
      </c>
      <c r="I28" s="283">
        <f>H28/$J$28</f>
        <v>0.61902992059627393</v>
      </c>
      <c r="J28" s="209">
        <v>1026186.1</v>
      </c>
    </row>
    <row r="29" spans="1:10">
      <c r="A29" s="191" t="s">
        <v>20</v>
      </c>
      <c r="B29" s="192">
        <v>6092.6949999999997</v>
      </c>
      <c r="C29" s="160">
        <f>B29/$J$29</f>
        <v>2.8589037608126922E-3</v>
      </c>
      <c r="D29" s="192">
        <v>49961.35</v>
      </c>
      <c r="E29" s="160">
        <f>D29/$J$29</f>
        <v>2.3443597851243038E-2</v>
      </c>
      <c r="F29" s="192">
        <v>684879.4</v>
      </c>
      <c r="G29" s="160">
        <f>F29/$J$29</f>
        <v>0.32136916296698592</v>
      </c>
      <c r="H29" s="192">
        <v>1390196.4</v>
      </c>
      <c r="I29" s="160">
        <f>H29/$J$29</f>
        <v>0.65232835653651877</v>
      </c>
      <c r="J29" s="201">
        <v>2131129.7999999998</v>
      </c>
    </row>
    <row r="30" spans="1:10">
      <c r="A30" s="185" t="s">
        <v>21</v>
      </c>
      <c r="B30" s="186">
        <v>5277.2439999999997</v>
      </c>
      <c r="C30" s="177">
        <f>B30/$J$30</f>
        <v>2.1543287820734495E-3</v>
      </c>
      <c r="D30" s="186">
        <v>65600.59</v>
      </c>
      <c r="E30" s="177">
        <f>D30/$J$30</f>
        <v>2.6780122192189653E-2</v>
      </c>
      <c r="F30" s="186">
        <v>658921.69999999995</v>
      </c>
      <c r="G30" s="177">
        <f>F30/$J$30</f>
        <v>0.26899153865971837</v>
      </c>
      <c r="H30" s="186">
        <v>1719800.6</v>
      </c>
      <c r="I30" s="177">
        <f>H30/$J$30</f>
        <v>0.70207402424583509</v>
      </c>
      <c r="J30" s="210">
        <v>2449600.1</v>
      </c>
    </row>
    <row r="31" spans="1:10">
      <c r="A31" s="191" t="s">
        <v>22</v>
      </c>
      <c r="B31" s="192">
        <v>2158.8316</v>
      </c>
      <c r="C31" s="160">
        <f>B31/$J$31</f>
        <v>2.4697224897614065E-3</v>
      </c>
      <c r="D31" s="192">
        <v>4926.241</v>
      </c>
      <c r="E31" s="160">
        <f>D31/$J$31</f>
        <v>5.635663378136915E-3</v>
      </c>
      <c r="F31" s="192">
        <v>238288.9</v>
      </c>
      <c r="G31" s="160">
        <f>F31/$J$31</f>
        <v>0.27260461417671805</v>
      </c>
      <c r="H31" s="192">
        <v>628745.1</v>
      </c>
      <c r="I31" s="160">
        <f>H31/$J$31</f>
        <v>0.71928996860954075</v>
      </c>
      <c r="J31" s="201">
        <v>874119.1</v>
      </c>
    </row>
    <row r="32" spans="1:10">
      <c r="A32" s="202" t="s">
        <v>23</v>
      </c>
      <c r="B32" s="203">
        <v>7051.4480000000003</v>
      </c>
      <c r="C32" s="164">
        <f>B32/$J$32</f>
        <v>5.411247066248303E-3</v>
      </c>
      <c r="D32" s="203">
        <v>18782.43</v>
      </c>
      <c r="E32" s="164">
        <f>D32/$J$32</f>
        <v>1.4413545875189622E-2</v>
      </c>
      <c r="F32" s="203">
        <v>188645.4</v>
      </c>
      <c r="G32" s="164">
        <f>F32/$J$32</f>
        <v>0.14476556691777881</v>
      </c>
      <c r="H32" s="203">
        <v>1088630.3</v>
      </c>
      <c r="I32" s="164">
        <f>H32/$J$32</f>
        <v>0.83540962325808965</v>
      </c>
      <c r="J32" s="204">
        <v>1303109.6000000001</v>
      </c>
    </row>
    <row r="33" spans="1:10">
      <c r="A33" s="194" t="s">
        <v>30</v>
      </c>
    </row>
    <row r="35" spans="1:10" ht="12" customHeight="1">
      <c r="A35" s="503" t="s">
        <v>24</v>
      </c>
      <c r="B35" s="461" t="s">
        <v>139</v>
      </c>
      <c r="C35" s="462"/>
      <c r="D35" s="461" t="s">
        <v>140</v>
      </c>
      <c r="E35" s="462"/>
      <c r="F35" s="511" t="s">
        <v>141</v>
      </c>
      <c r="G35" s="510"/>
      <c r="H35" s="511" t="s">
        <v>142</v>
      </c>
      <c r="I35" s="510"/>
      <c r="J35" s="463" t="s">
        <v>11</v>
      </c>
    </row>
    <row r="36" spans="1:10">
      <c r="A36" s="503"/>
      <c r="B36" s="183" t="s">
        <v>29</v>
      </c>
      <c r="C36" s="184" t="s">
        <v>12</v>
      </c>
      <c r="D36" s="183" t="s">
        <v>29</v>
      </c>
      <c r="E36" s="184" t="s">
        <v>12</v>
      </c>
      <c r="F36" s="183" t="s">
        <v>29</v>
      </c>
      <c r="G36" s="184" t="s">
        <v>12</v>
      </c>
      <c r="H36" s="183" t="s">
        <v>29</v>
      </c>
      <c r="I36" s="184" t="s">
        <v>12</v>
      </c>
      <c r="J36" s="463"/>
    </row>
    <row r="37" spans="1:10" ht="16">
      <c r="A37" s="207" t="s">
        <v>25</v>
      </c>
      <c r="B37" s="208">
        <v>3715.4180000000001</v>
      </c>
      <c r="C37" s="172">
        <f>B37/$J$37</f>
        <v>3.0233752630610174E-3</v>
      </c>
      <c r="D37" s="208">
        <v>32034.613000000001</v>
      </c>
      <c r="E37" s="172">
        <f>D37/$J$37</f>
        <v>2.6067768554152694E-2</v>
      </c>
      <c r="F37" s="208">
        <v>392567.1</v>
      </c>
      <c r="G37" s="172">
        <f>F37/$J$37</f>
        <v>0.31944660310942152</v>
      </c>
      <c r="H37" s="208">
        <v>800580.3</v>
      </c>
      <c r="I37" s="172">
        <f>H37/$J$37</f>
        <v>0.65146227829922998</v>
      </c>
      <c r="J37" s="209">
        <v>1228897.3999999999</v>
      </c>
    </row>
    <row r="38" spans="1:10">
      <c r="A38" s="191" t="s">
        <v>26</v>
      </c>
      <c r="B38" s="192">
        <v>6679.1970000000001</v>
      </c>
      <c r="C38" s="160">
        <f>B38/$J$38</f>
        <v>3.6949812415666989E-3</v>
      </c>
      <c r="D38" s="192">
        <v>35865.599999999999</v>
      </c>
      <c r="E38" s="160">
        <f>D38/$J$38</f>
        <v>1.9841115513965914E-2</v>
      </c>
      <c r="F38" s="192">
        <v>448829.7</v>
      </c>
      <c r="G38" s="160">
        <f>F38/$J$38</f>
        <v>0.24829591373903315</v>
      </c>
      <c r="H38" s="192">
        <v>1316265.8</v>
      </c>
      <c r="I38" s="160">
        <f>H38/$J$38</f>
        <v>0.72816798784581205</v>
      </c>
      <c r="J38" s="201">
        <v>1807640.3</v>
      </c>
    </row>
    <row r="39" spans="1:10">
      <c r="A39" s="185" t="s">
        <v>27</v>
      </c>
      <c r="B39" s="186">
        <v>3366.4780000000001</v>
      </c>
      <c r="C39" s="177">
        <f>B39/$J$39</f>
        <v>1.9757433588560862E-3</v>
      </c>
      <c r="D39" s="186">
        <v>25817.21</v>
      </c>
      <c r="E39" s="177">
        <f>D39/$J$39</f>
        <v>1.5151794011929658E-2</v>
      </c>
      <c r="F39" s="186">
        <v>347648.9</v>
      </c>
      <c r="G39" s="177">
        <f>F39/$J$39</f>
        <v>0.20403074233327045</v>
      </c>
      <c r="H39" s="186">
        <v>1327071.8999999999</v>
      </c>
      <c r="I39" s="177">
        <f>H39/$J$39</f>
        <v>0.77884171325329554</v>
      </c>
      <c r="J39" s="252">
        <v>1703904.5</v>
      </c>
    </row>
    <row r="40" spans="1:10">
      <c r="A40" s="188" t="s">
        <v>28</v>
      </c>
      <c r="B40" s="189">
        <v>12181.17</v>
      </c>
      <c r="C40" s="181">
        <f>B40/$J$40</f>
        <v>3.9988839655033855E-3</v>
      </c>
      <c r="D40" s="189">
        <v>78063.27</v>
      </c>
      <c r="E40" s="181">
        <f>D40/$J$40</f>
        <v>2.5626927355727035E-2</v>
      </c>
      <c r="F40" s="189">
        <v>934763.78</v>
      </c>
      <c r="G40" s="181">
        <f>F40/$J$40</f>
        <v>0.30686805055469502</v>
      </c>
      <c r="H40" s="189">
        <v>2021134.2</v>
      </c>
      <c r="I40" s="181">
        <f>H40/$J$40</f>
        <v>0.66350614468975577</v>
      </c>
      <c r="J40" s="211">
        <v>3046142.4</v>
      </c>
    </row>
    <row r="41" spans="1:10">
      <c r="A41" s="194" t="s">
        <v>30</v>
      </c>
      <c r="B41" s="192"/>
      <c r="C41" s="291"/>
      <c r="D41" s="192"/>
      <c r="E41" s="291"/>
      <c r="F41" s="192"/>
      <c r="G41" s="291"/>
      <c r="H41" s="192"/>
      <c r="I41" s="291"/>
      <c r="J41" s="192"/>
    </row>
    <row r="42" spans="1:10">
      <c r="A42" s="292"/>
      <c r="B42" s="192"/>
      <c r="C42" s="291"/>
      <c r="D42" s="192"/>
      <c r="E42" s="291"/>
      <c r="F42" s="192"/>
      <c r="G42" s="291"/>
      <c r="H42" s="192"/>
      <c r="I42" s="291"/>
      <c r="J42" s="192"/>
    </row>
    <row r="43" spans="1:10">
      <c r="A43" s="459" t="s">
        <v>241</v>
      </c>
      <c r="B43" s="461" t="s">
        <v>139</v>
      </c>
      <c r="C43" s="505"/>
      <c r="D43" s="506" t="s">
        <v>140</v>
      </c>
      <c r="E43" s="505"/>
      <c r="F43" s="509" t="s">
        <v>141</v>
      </c>
      <c r="G43" s="515"/>
      <c r="H43" s="509" t="s">
        <v>142</v>
      </c>
      <c r="I43" s="510"/>
      <c r="J43" s="507" t="s">
        <v>11</v>
      </c>
    </row>
    <row r="44" spans="1:10">
      <c r="A44" s="504"/>
      <c r="B44" s="241" t="s">
        <v>29</v>
      </c>
      <c r="C44" s="242" t="s">
        <v>12</v>
      </c>
      <c r="D44" s="241" t="s">
        <v>29</v>
      </c>
      <c r="E44" s="242" t="s">
        <v>12</v>
      </c>
      <c r="F44" s="241" t="s">
        <v>29</v>
      </c>
      <c r="G44" s="242" t="s">
        <v>12</v>
      </c>
      <c r="H44" s="241" t="s">
        <v>29</v>
      </c>
      <c r="I44" s="242" t="s">
        <v>12</v>
      </c>
      <c r="J44" s="508"/>
    </row>
    <row r="45" spans="1:10">
      <c r="A45" s="243" t="s">
        <v>242</v>
      </c>
      <c r="B45" s="246">
        <v>20307.86</v>
      </c>
      <c r="C45" s="245">
        <f>B45/$J$45</f>
        <v>3.2663719780925103E-3</v>
      </c>
      <c r="D45" s="246">
        <v>98467.69</v>
      </c>
      <c r="E45" s="245">
        <f>D45/$J$45</f>
        <v>1.5837813701862238E-2</v>
      </c>
      <c r="F45" s="246">
        <v>1543485.2</v>
      </c>
      <c r="G45" s="245">
        <f>F45/$J$45</f>
        <v>0.24825839876188399</v>
      </c>
      <c r="H45" s="246">
        <v>4554991.9000000004</v>
      </c>
      <c r="I45" s="245">
        <f>H45/$J$45</f>
        <v>0.73263740751602391</v>
      </c>
      <c r="J45" s="247">
        <v>6217252.7000000002</v>
      </c>
    </row>
    <row r="46" spans="1:10">
      <c r="A46" s="188" t="s">
        <v>243</v>
      </c>
      <c r="B46" s="189">
        <v>5634.4070000000002</v>
      </c>
      <c r="C46" s="248">
        <f>B46/$J$46</f>
        <v>3.590322098212622E-3</v>
      </c>
      <c r="D46" s="189">
        <v>73312.990000000005</v>
      </c>
      <c r="E46" s="248">
        <f>D46/$J$46</f>
        <v>4.6716051588577286E-2</v>
      </c>
      <c r="F46" s="189">
        <v>580324.30000000005</v>
      </c>
      <c r="G46" s="248">
        <f>F46/$J$46</f>
        <v>0.36979067334322335</v>
      </c>
      <c r="H46" s="189">
        <v>910060.21</v>
      </c>
      <c r="I46" s="248">
        <f>H46/$J$46</f>
        <v>0.57990295743048359</v>
      </c>
      <c r="J46" s="249">
        <v>1569331.9</v>
      </c>
    </row>
    <row r="47" spans="1:10">
      <c r="A47" s="194" t="s">
        <v>30</v>
      </c>
    </row>
    <row r="50" spans="1:17">
      <c r="A50" s="464" t="s">
        <v>3</v>
      </c>
      <c r="B50" s="461" t="s">
        <v>139</v>
      </c>
      <c r="C50" s="462"/>
      <c r="D50" s="461" t="s">
        <v>140</v>
      </c>
      <c r="E50" s="462"/>
      <c r="F50" s="511" t="s">
        <v>141</v>
      </c>
      <c r="G50" s="510"/>
      <c r="H50" s="511" t="s">
        <v>142</v>
      </c>
      <c r="I50" s="510"/>
      <c r="J50" s="507" t="s">
        <v>11</v>
      </c>
    </row>
    <row r="51" spans="1:17">
      <c r="A51" s="465"/>
      <c r="B51" s="183" t="s">
        <v>29</v>
      </c>
      <c r="C51" s="184" t="s">
        <v>12</v>
      </c>
      <c r="D51" s="183" t="s">
        <v>29</v>
      </c>
      <c r="E51" s="184" t="s">
        <v>12</v>
      </c>
      <c r="F51" s="183" t="s">
        <v>29</v>
      </c>
      <c r="G51" s="184" t="s">
        <v>12</v>
      </c>
      <c r="H51" s="183" t="s">
        <v>29</v>
      </c>
      <c r="I51" s="184" t="s">
        <v>12</v>
      </c>
      <c r="J51" s="508"/>
    </row>
    <row r="52" spans="1:17">
      <c r="A52" s="185" t="s">
        <v>211</v>
      </c>
      <c r="B52" s="186">
        <v>0</v>
      </c>
      <c r="C52" s="177">
        <f t="shared" ref="C52:C75" si="0">B52/J52</f>
        <v>0</v>
      </c>
      <c r="D52" s="186">
        <v>2414.4720000000002</v>
      </c>
      <c r="E52" s="177">
        <f t="shared" ref="E52:E75" si="1">D52/J52</f>
        <v>2.3804787632606381E-2</v>
      </c>
      <c r="F52" s="186">
        <v>15811.4</v>
      </c>
      <c r="G52" s="177">
        <f t="shared" ref="G52:G75" si="2">F52/J52</f>
        <v>0.15588792049532674</v>
      </c>
      <c r="H52" s="186">
        <v>83202.080000000002</v>
      </c>
      <c r="I52" s="177">
        <f t="shared" ref="I52:I75" si="3">H52/J52</f>
        <v>0.82030681862996413</v>
      </c>
      <c r="J52" s="252">
        <v>101428</v>
      </c>
      <c r="N52" s="262"/>
      <c r="O52" s="262"/>
      <c r="P52" s="262"/>
      <c r="Q52" s="259"/>
    </row>
    <row r="53" spans="1:17">
      <c r="A53" s="191" t="s">
        <v>230</v>
      </c>
      <c r="B53" s="192">
        <v>0</v>
      </c>
      <c r="C53" s="160">
        <f t="shared" si="0"/>
        <v>0</v>
      </c>
      <c r="D53" s="192">
        <v>20260.330000000002</v>
      </c>
      <c r="E53" s="160">
        <f t="shared" si="1"/>
        <v>4.4202884005754575E-2</v>
      </c>
      <c r="F53" s="192">
        <v>239628.6</v>
      </c>
      <c r="G53" s="160">
        <f t="shared" si="2"/>
        <v>0.52280862208371537</v>
      </c>
      <c r="H53" s="192">
        <v>198459.7</v>
      </c>
      <c r="I53" s="160">
        <f t="shared" si="3"/>
        <v>0.43298855936289543</v>
      </c>
      <c r="J53" s="201">
        <v>458348.6</v>
      </c>
      <c r="N53" s="262"/>
      <c r="O53" s="262"/>
      <c r="P53" s="262"/>
      <c r="Q53" s="262"/>
    </row>
    <row r="54" spans="1:17">
      <c r="A54" s="185" t="s">
        <v>284</v>
      </c>
      <c r="B54" s="186">
        <v>3842.1864</v>
      </c>
      <c r="C54" s="177">
        <f t="shared" si="0"/>
        <v>1.4243419725875296E-3</v>
      </c>
      <c r="D54" s="186">
        <v>62071.45</v>
      </c>
      <c r="E54" s="177">
        <f t="shared" si="1"/>
        <v>2.3010588849715415E-2</v>
      </c>
      <c r="F54" s="186">
        <v>702402.2</v>
      </c>
      <c r="G54" s="177">
        <f t="shared" si="2"/>
        <v>0.26038844317855592</v>
      </c>
      <c r="H54" s="186">
        <v>1929201</v>
      </c>
      <c r="I54" s="177">
        <f t="shared" si="3"/>
        <v>0.71517663949303301</v>
      </c>
      <c r="J54" s="252">
        <v>2697516.8</v>
      </c>
      <c r="M54" s="262"/>
      <c r="N54" s="262"/>
      <c r="O54" s="262"/>
      <c r="P54" s="259"/>
    </row>
    <row r="55" spans="1:17">
      <c r="A55" s="191" t="s">
        <v>231</v>
      </c>
      <c r="B55" s="192">
        <v>0</v>
      </c>
      <c r="C55" s="160">
        <f t="shared" si="0"/>
        <v>0</v>
      </c>
      <c r="D55" s="192">
        <v>491.3802</v>
      </c>
      <c r="E55" s="160">
        <f t="shared" si="1"/>
        <v>1.4609310079194927E-3</v>
      </c>
      <c r="F55" s="192">
        <v>24455.61</v>
      </c>
      <c r="G55" s="160">
        <f t="shared" si="2"/>
        <v>7.270939888621078E-2</v>
      </c>
      <c r="H55" s="192">
        <v>311400.3</v>
      </c>
      <c r="I55" s="160">
        <f t="shared" si="3"/>
        <v>0.92582964096931952</v>
      </c>
      <c r="J55" s="201">
        <v>336347.3</v>
      </c>
      <c r="O55" s="262"/>
      <c r="P55" s="262"/>
      <c r="Q55" s="262"/>
    </row>
    <row r="56" spans="1:17">
      <c r="A56" s="185" t="s">
        <v>232</v>
      </c>
      <c r="B56" s="186">
        <v>6373.6049999999996</v>
      </c>
      <c r="C56" s="177">
        <f t="shared" si="0"/>
        <v>7.5850975371420876E-3</v>
      </c>
      <c r="D56" s="186">
        <v>29571.066999999999</v>
      </c>
      <c r="E56" s="177">
        <f t="shared" si="1"/>
        <v>3.5191924738411567E-2</v>
      </c>
      <c r="F56" s="186">
        <v>184052.2</v>
      </c>
      <c r="G56" s="177">
        <f t="shared" si="2"/>
        <v>0.21903677572199454</v>
      </c>
      <c r="H56" s="186">
        <v>620283</v>
      </c>
      <c r="I56" s="177">
        <f t="shared" si="3"/>
        <v>0.73818616868022191</v>
      </c>
      <c r="J56" s="252">
        <v>840279.9</v>
      </c>
      <c r="M56" s="262"/>
      <c r="N56" s="262"/>
      <c r="O56" s="262"/>
      <c r="P56" s="259"/>
      <c r="Q56" s="262"/>
    </row>
    <row r="57" spans="1:17">
      <c r="A57" s="191" t="s">
        <v>213</v>
      </c>
      <c r="B57" s="192">
        <v>13679.3</v>
      </c>
      <c r="C57" s="160">
        <f t="shared" si="0"/>
        <v>5.2865817910448913E-2</v>
      </c>
      <c r="D57" s="192">
        <v>32680.51</v>
      </c>
      <c r="E57" s="160">
        <f t="shared" si="1"/>
        <v>0.12629899855113966</v>
      </c>
      <c r="F57" s="192">
        <v>110175.6</v>
      </c>
      <c r="G57" s="160">
        <f t="shared" si="2"/>
        <v>0.42579102788698658</v>
      </c>
      <c r="H57" s="192">
        <v>102219.6</v>
      </c>
      <c r="I57" s="160">
        <f t="shared" si="3"/>
        <v>0.39504380783219345</v>
      </c>
      <c r="J57" s="201">
        <v>258755.1</v>
      </c>
      <c r="M57" s="262"/>
      <c r="N57" s="262"/>
      <c r="O57" s="262"/>
      <c r="P57" s="262"/>
      <c r="Q57" s="262"/>
    </row>
    <row r="58" spans="1:17">
      <c r="A58" s="185" t="s">
        <v>285</v>
      </c>
      <c r="B58" s="186">
        <v>0</v>
      </c>
      <c r="C58" s="177">
        <f t="shared" si="0"/>
        <v>0</v>
      </c>
      <c r="D58" s="186">
        <v>2091.8969999999999</v>
      </c>
      <c r="E58" s="177">
        <f t="shared" si="1"/>
        <v>8.5996629769199088E-3</v>
      </c>
      <c r="F58" s="186">
        <v>45026.73</v>
      </c>
      <c r="G58" s="177">
        <f t="shared" si="2"/>
        <v>0.18510218378475088</v>
      </c>
      <c r="H58" s="186">
        <v>196134.7</v>
      </c>
      <c r="I58" s="177">
        <f t="shared" si="3"/>
        <v>0.8062979764679109</v>
      </c>
      <c r="J58" s="252">
        <v>243253.37</v>
      </c>
      <c r="N58" s="262"/>
      <c r="O58" s="262"/>
      <c r="P58" s="262"/>
      <c r="Q58" s="262"/>
    </row>
    <row r="59" spans="1:17">
      <c r="A59" s="191" t="s">
        <v>214</v>
      </c>
      <c r="B59" s="192">
        <v>0</v>
      </c>
      <c r="C59" s="160">
        <f t="shared" si="0"/>
        <v>0</v>
      </c>
      <c r="D59" s="192">
        <v>1835.6980000000001</v>
      </c>
      <c r="E59" s="160">
        <f t="shared" si="1"/>
        <v>3.292000217350799E-2</v>
      </c>
      <c r="F59" s="192">
        <v>18902.52</v>
      </c>
      <c r="G59" s="160">
        <f t="shared" si="2"/>
        <v>0.33898331832620521</v>
      </c>
      <c r="H59" s="192">
        <v>35024.165999999997</v>
      </c>
      <c r="I59" s="160">
        <f t="shared" si="3"/>
        <v>0.62809657190088153</v>
      </c>
      <c r="J59" s="201">
        <v>55762.39</v>
      </c>
      <c r="N59" s="262"/>
      <c r="O59" s="262"/>
      <c r="P59" s="262"/>
      <c r="Q59" s="262"/>
    </row>
    <row r="60" spans="1:17">
      <c r="A60" s="185" t="s">
        <v>229</v>
      </c>
      <c r="B60" s="186">
        <v>124.06417</v>
      </c>
      <c r="C60" s="177">
        <f t="shared" si="0"/>
        <v>6.8623320635366654E-4</v>
      </c>
      <c r="D60" s="186">
        <v>433.23453999999998</v>
      </c>
      <c r="E60" s="177">
        <f t="shared" si="1"/>
        <v>2.3963399544554708E-3</v>
      </c>
      <c r="F60" s="186">
        <v>24277.89</v>
      </c>
      <c r="G60" s="177">
        <f t="shared" si="2"/>
        <v>0.13428771818810875</v>
      </c>
      <c r="H60" s="186">
        <v>155954.9</v>
      </c>
      <c r="I60" s="177">
        <f t="shared" si="3"/>
        <v>0.86262964620297233</v>
      </c>
      <c r="J60" s="252">
        <v>180790.1</v>
      </c>
      <c r="O60" s="262"/>
      <c r="P60" s="262"/>
      <c r="Q60" s="262"/>
    </row>
    <row r="61" spans="1:17">
      <c r="A61" s="191" t="s">
        <v>234</v>
      </c>
      <c r="B61" s="192">
        <v>0</v>
      </c>
      <c r="C61" s="160">
        <f t="shared" si="0"/>
        <v>0</v>
      </c>
      <c r="D61" s="192">
        <v>1160.6130000000001</v>
      </c>
      <c r="E61" s="160">
        <f t="shared" si="1"/>
        <v>8.0993643961344581E-3</v>
      </c>
      <c r="F61" s="192">
        <v>25313.71</v>
      </c>
      <c r="G61" s="160">
        <f t="shared" si="2"/>
        <v>0.17665230486654274</v>
      </c>
      <c r="H61" s="192">
        <v>116822.5</v>
      </c>
      <c r="I61" s="160">
        <f t="shared" si="3"/>
        <v>0.81524849124334953</v>
      </c>
      <c r="J61" s="201">
        <v>143296.79999999999</v>
      </c>
      <c r="N61" s="262"/>
      <c r="O61" s="262"/>
      <c r="P61" s="262"/>
      <c r="Q61" s="262"/>
    </row>
    <row r="62" spans="1:17">
      <c r="A62" s="185" t="s">
        <v>286</v>
      </c>
      <c r="B62" s="186">
        <v>702.80920000000003</v>
      </c>
      <c r="C62" s="177">
        <f t="shared" si="0"/>
        <v>5.5099533008562895E-4</v>
      </c>
      <c r="D62" s="186">
        <v>14035.709000000001</v>
      </c>
      <c r="E62" s="177">
        <f t="shared" si="1"/>
        <v>1.1003854408053897E-2</v>
      </c>
      <c r="F62" s="186">
        <v>273274</v>
      </c>
      <c r="G62" s="177">
        <f t="shared" si="2"/>
        <v>0.21424406202112914</v>
      </c>
      <c r="H62" s="186">
        <v>987514.1</v>
      </c>
      <c r="I62" s="177">
        <f t="shared" si="3"/>
        <v>0.77420110250934782</v>
      </c>
      <c r="J62" s="252">
        <v>1275526.6000000001</v>
      </c>
      <c r="N62" s="262"/>
      <c r="O62" s="259"/>
      <c r="P62" s="262"/>
    </row>
    <row r="63" spans="1:17">
      <c r="A63" s="191" t="s">
        <v>216</v>
      </c>
      <c r="B63" s="192">
        <v>212.82405</v>
      </c>
      <c r="C63" s="160">
        <f t="shared" si="0"/>
        <v>2.1842916069253105E-3</v>
      </c>
      <c r="D63" s="192">
        <v>3193.002</v>
      </c>
      <c r="E63" s="160">
        <f t="shared" si="1"/>
        <v>3.2770955488798048E-2</v>
      </c>
      <c r="F63" s="192">
        <v>34408.93</v>
      </c>
      <c r="G63" s="160">
        <f t="shared" si="2"/>
        <v>0.35315152118513171</v>
      </c>
      <c r="H63" s="192">
        <v>59619.146999999997</v>
      </c>
      <c r="I63" s="160">
        <f t="shared" si="3"/>
        <v>0.61189326302241831</v>
      </c>
      <c r="J63" s="201">
        <v>97433.9</v>
      </c>
      <c r="N63" s="262"/>
      <c r="O63" s="262"/>
      <c r="P63" s="262"/>
      <c r="Q63" s="262"/>
    </row>
    <row r="64" spans="1:17">
      <c r="A64" s="185" t="s">
        <v>217</v>
      </c>
      <c r="B64" s="186">
        <v>0</v>
      </c>
      <c r="C64" s="177">
        <f t="shared" si="0"/>
        <v>0</v>
      </c>
      <c r="D64" s="186">
        <v>1056.441</v>
      </c>
      <c r="E64" s="177">
        <f t="shared" si="1"/>
        <v>1.019398111426967E-2</v>
      </c>
      <c r="F64" s="186">
        <v>20985.06</v>
      </c>
      <c r="G64" s="177">
        <f t="shared" si="2"/>
        <v>0.2024924300759019</v>
      </c>
      <c r="H64" s="186">
        <v>81592.33</v>
      </c>
      <c r="I64" s="177">
        <f t="shared" si="3"/>
        <v>0.78731388794003498</v>
      </c>
      <c r="J64" s="252">
        <v>103633.8</v>
      </c>
      <c r="N64" s="262"/>
      <c r="O64" s="262"/>
      <c r="P64" s="262"/>
      <c r="Q64" s="262"/>
    </row>
    <row r="65" spans="1:17">
      <c r="A65" s="191" t="s">
        <v>218</v>
      </c>
      <c r="B65" s="192">
        <v>0</v>
      </c>
      <c r="C65" s="160">
        <f t="shared" si="0"/>
        <v>0</v>
      </c>
      <c r="D65" s="192">
        <v>3620.2440000000001</v>
      </c>
      <c r="E65" s="160">
        <f t="shared" si="1"/>
        <v>2.9485280343765425E-2</v>
      </c>
      <c r="F65" s="192">
        <v>34129.42</v>
      </c>
      <c r="G65" s="160">
        <f t="shared" si="2"/>
        <v>0.27796897575691432</v>
      </c>
      <c r="H65" s="192">
        <v>85031.73</v>
      </c>
      <c r="I65" s="160">
        <f t="shared" si="3"/>
        <v>0.69254569503198371</v>
      </c>
      <c r="J65" s="201">
        <v>122781.4</v>
      </c>
      <c r="N65" s="262"/>
      <c r="O65" s="262"/>
      <c r="P65" s="262"/>
      <c r="Q65" s="262"/>
    </row>
    <row r="66" spans="1:17">
      <c r="A66" s="185" t="s">
        <v>236</v>
      </c>
      <c r="B66" s="186">
        <v>0</v>
      </c>
      <c r="C66" s="177">
        <f t="shared" si="0"/>
        <v>0</v>
      </c>
      <c r="D66" s="186">
        <v>2644.2959999999998</v>
      </c>
      <c r="E66" s="177">
        <f t="shared" si="1"/>
        <v>1.2228716137786109E-2</v>
      </c>
      <c r="F66" s="186">
        <v>34007.879999999997</v>
      </c>
      <c r="G66" s="177">
        <f t="shared" si="2"/>
        <v>0.15727161821819247</v>
      </c>
      <c r="H66" s="186">
        <v>179584.4</v>
      </c>
      <c r="I66" s="177">
        <f t="shared" si="3"/>
        <v>0.83049955465448488</v>
      </c>
      <c r="J66" s="252">
        <v>216236.6</v>
      </c>
      <c r="N66" s="262"/>
      <c r="O66" s="262"/>
      <c r="P66" s="262"/>
      <c r="Q66" s="262"/>
    </row>
    <row r="67" spans="1:17">
      <c r="A67" s="191" t="s">
        <v>209</v>
      </c>
      <c r="B67" s="192">
        <v>125.34341999999999</v>
      </c>
      <c r="C67" s="160">
        <f t="shared" si="0"/>
        <v>1.5025935214572088E-3</v>
      </c>
      <c r="D67" s="192">
        <v>1755.7139999999999</v>
      </c>
      <c r="E67" s="160">
        <f t="shared" si="1"/>
        <v>2.1047171697818057E-2</v>
      </c>
      <c r="F67" s="192">
        <v>23959.1</v>
      </c>
      <c r="G67" s="160">
        <f t="shared" si="2"/>
        <v>0.28721721842235842</v>
      </c>
      <c r="H67" s="192">
        <v>57577.89</v>
      </c>
      <c r="I67" s="160">
        <f t="shared" si="3"/>
        <v>0.69023299741762123</v>
      </c>
      <c r="J67" s="201">
        <v>83418.048999999999</v>
      </c>
      <c r="N67" s="262"/>
      <c r="O67" s="262"/>
      <c r="P67" s="262"/>
      <c r="Q67" s="262"/>
    </row>
    <row r="68" spans="1:17">
      <c r="A68" s="185" t="s">
        <v>210</v>
      </c>
      <c r="B68" s="186">
        <v>0</v>
      </c>
      <c r="C68" s="177">
        <f t="shared" si="0"/>
        <v>0</v>
      </c>
      <c r="D68" s="186">
        <v>187.75235000000001</v>
      </c>
      <c r="E68" s="177">
        <f t="shared" si="1"/>
        <v>6.2067405515748063E-3</v>
      </c>
      <c r="F68" s="186">
        <v>3771.78</v>
      </c>
      <c r="G68" s="177">
        <f t="shared" si="2"/>
        <v>0.12468797262787297</v>
      </c>
      <c r="H68" s="186">
        <v>26290.22</v>
      </c>
      <c r="I68" s="177">
        <f t="shared" si="3"/>
        <v>0.86910536450714471</v>
      </c>
      <c r="J68" s="252">
        <v>30249.75</v>
      </c>
      <c r="O68" s="262"/>
      <c r="P68" s="262"/>
      <c r="Q68" s="262"/>
    </row>
    <row r="69" spans="1:17">
      <c r="A69" s="191" t="s">
        <v>219</v>
      </c>
      <c r="B69" s="192">
        <v>0</v>
      </c>
      <c r="C69" s="160">
        <f t="shared" si="0"/>
        <v>0</v>
      </c>
      <c r="D69" s="192">
        <v>2807.6419999999998</v>
      </c>
      <c r="E69" s="160">
        <f t="shared" si="1"/>
        <v>4.2190900600560667E-2</v>
      </c>
      <c r="F69" s="192">
        <v>22755.1</v>
      </c>
      <c r="G69" s="160">
        <f t="shared" si="2"/>
        <v>0.34194465044183625</v>
      </c>
      <c r="H69" s="192">
        <v>40983.42</v>
      </c>
      <c r="I69" s="160">
        <f t="shared" si="3"/>
        <v>0.61586462928358743</v>
      </c>
      <c r="J69" s="201">
        <v>66546.149999999994</v>
      </c>
      <c r="N69" s="262"/>
      <c r="O69" s="262"/>
      <c r="P69" s="262"/>
      <c r="Q69" s="262"/>
    </row>
    <row r="70" spans="1:17">
      <c r="A70" s="185" t="s">
        <v>238</v>
      </c>
      <c r="B70" s="186">
        <v>214.18062</v>
      </c>
      <c r="C70" s="177">
        <f t="shared" si="0"/>
        <v>1.6609135851295234E-3</v>
      </c>
      <c r="D70" s="186">
        <v>3185.212</v>
      </c>
      <c r="E70" s="177">
        <f t="shared" si="1"/>
        <v>2.4700469549101031E-2</v>
      </c>
      <c r="F70" s="186">
        <v>72565.87</v>
      </c>
      <c r="G70" s="177">
        <f t="shared" si="2"/>
        <v>0.56272896819396134</v>
      </c>
      <c r="H70" s="186">
        <v>52988.2</v>
      </c>
      <c r="I70" s="177">
        <f t="shared" si="3"/>
        <v>0.41090935879987744</v>
      </c>
      <c r="J70" s="252">
        <v>128953.5</v>
      </c>
      <c r="N70" s="262"/>
      <c r="O70" s="262"/>
      <c r="P70" s="262"/>
      <c r="Q70" s="262"/>
    </row>
    <row r="71" spans="1:17">
      <c r="A71" s="191" t="s">
        <v>220</v>
      </c>
      <c r="B71" s="192">
        <v>0</v>
      </c>
      <c r="C71" s="160">
        <f t="shared" si="0"/>
        <v>0</v>
      </c>
      <c r="D71" s="192">
        <v>2836.3296999999998</v>
      </c>
      <c r="E71" s="160">
        <f t="shared" si="1"/>
        <v>3.9362639455015717E-2</v>
      </c>
      <c r="F71" s="192">
        <v>34174.199999999997</v>
      </c>
      <c r="G71" s="160">
        <f t="shared" si="2"/>
        <v>0.47427022086452009</v>
      </c>
      <c r="H71" s="192">
        <v>35045.86</v>
      </c>
      <c r="I71" s="160">
        <f t="shared" si="3"/>
        <v>0.48636713551705824</v>
      </c>
      <c r="J71" s="201">
        <v>72056.39</v>
      </c>
      <c r="N71" s="262"/>
      <c r="O71" s="262"/>
      <c r="P71" s="262"/>
      <c r="Q71" s="262"/>
    </row>
    <row r="72" spans="1:17">
      <c r="A72" s="185" t="s">
        <v>221</v>
      </c>
      <c r="B72" s="186">
        <v>0</v>
      </c>
      <c r="C72" s="177">
        <f t="shared" si="0"/>
        <v>0</v>
      </c>
      <c r="D72" s="186">
        <v>0</v>
      </c>
      <c r="E72" s="177">
        <f t="shared" si="1"/>
        <v>0</v>
      </c>
      <c r="F72" s="186">
        <v>2586.1779999999999</v>
      </c>
      <c r="G72" s="177">
        <f t="shared" si="2"/>
        <v>3.9741846374989377E-2</v>
      </c>
      <c r="H72" s="186">
        <v>62488.25</v>
      </c>
      <c r="I72" s="177">
        <f t="shared" si="3"/>
        <v>0.96025812289097268</v>
      </c>
      <c r="J72" s="252">
        <v>65074.43</v>
      </c>
      <c r="O72" s="262"/>
      <c r="P72" s="262"/>
      <c r="Q72" s="262"/>
    </row>
    <row r="73" spans="1:17">
      <c r="A73" s="191" t="s">
        <v>222</v>
      </c>
      <c r="B73" s="192">
        <v>0</v>
      </c>
      <c r="C73" s="160">
        <f t="shared" si="0"/>
        <v>0</v>
      </c>
      <c r="D73" s="192">
        <v>2162.873</v>
      </c>
      <c r="E73" s="160">
        <f t="shared" si="1"/>
        <v>1.9148518182421814E-2</v>
      </c>
      <c r="F73" s="192">
        <v>39269.89</v>
      </c>
      <c r="G73" s="160">
        <f t="shared" si="2"/>
        <v>0.34766729377393152</v>
      </c>
      <c r="H73" s="192">
        <v>71519.69</v>
      </c>
      <c r="I73" s="160">
        <f t="shared" si="3"/>
        <v>0.63318377193953213</v>
      </c>
      <c r="J73" s="201">
        <v>112952.5</v>
      </c>
      <c r="N73" s="262"/>
      <c r="O73" s="262"/>
      <c r="P73" s="262"/>
      <c r="Q73" s="262"/>
    </row>
    <row r="74" spans="1:17">
      <c r="A74" s="185" t="s">
        <v>223</v>
      </c>
      <c r="B74" s="186">
        <v>369.63258999999999</v>
      </c>
      <c r="C74" s="177">
        <f t="shared" si="0"/>
        <v>2.256289646399289E-3</v>
      </c>
      <c r="D74" s="186">
        <v>4547.8900000000003</v>
      </c>
      <c r="E74" s="177">
        <f t="shared" si="1"/>
        <v>2.7760964259030466E-2</v>
      </c>
      <c r="F74" s="186">
        <v>57109.8</v>
      </c>
      <c r="G74" s="177">
        <f t="shared" si="2"/>
        <v>0.3486063024040551</v>
      </c>
      <c r="H74" s="186">
        <v>101795.9</v>
      </c>
      <c r="I74" s="177">
        <f t="shared" si="3"/>
        <v>0.62137658158307241</v>
      </c>
      <c r="J74" s="252">
        <v>163823.20000000001</v>
      </c>
      <c r="N74" s="262"/>
      <c r="O74" s="262"/>
      <c r="P74" s="262"/>
      <c r="Q74" s="262"/>
    </row>
    <row r="75" spans="1:17">
      <c r="A75" s="188" t="s">
        <v>11</v>
      </c>
      <c r="B75" s="189">
        <v>25643.95</v>
      </c>
      <c r="C75" s="181">
        <f t="shared" si="0"/>
        <v>3.2648883956379205E-3</v>
      </c>
      <c r="D75" s="189">
        <v>195043.8</v>
      </c>
      <c r="E75" s="181">
        <f t="shared" si="1"/>
        <v>2.4832221216354085E-2</v>
      </c>
      <c r="F75" s="189">
        <v>2043043.6</v>
      </c>
      <c r="G75" s="181">
        <f t="shared" si="2"/>
        <v>0.26011239849642204</v>
      </c>
      <c r="H75" s="189">
        <v>5590733.2000000002</v>
      </c>
      <c r="I75" s="181">
        <f t="shared" si="3"/>
        <v>0.71179049825739238</v>
      </c>
      <c r="J75" s="211">
        <v>7854464.5</v>
      </c>
      <c r="M75" s="262"/>
      <c r="N75" s="262"/>
    </row>
    <row r="76" spans="1:17">
      <c r="A76" s="194" t="s">
        <v>30</v>
      </c>
    </row>
    <row r="77" spans="1:17" ht="16">
      <c r="A77" s="28" t="s">
        <v>287</v>
      </c>
    </row>
  </sheetData>
  <mergeCells count="38">
    <mergeCell ref="A43:A44"/>
    <mergeCell ref="B43:C43"/>
    <mergeCell ref="D43:E43"/>
    <mergeCell ref="F43:G43"/>
    <mergeCell ref="B35:C35"/>
    <mergeCell ref="D35:E35"/>
    <mergeCell ref="F35:G35"/>
    <mergeCell ref="H35:I35"/>
    <mergeCell ref="J50:J51"/>
    <mergeCell ref="A50:A51"/>
    <mergeCell ref="B50:C50"/>
    <mergeCell ref="D50:E50"/>
    <mergeCell ref="F50:G50"/>
    <mergeCell ref="H50:I50"/>
    <mergeCell ref="H43:I43"/>
    <mergeCell ref="J43:J44"/>
    <mergeCell ref="J26:J27"/>
    <mergeCell ref="A19:A20"/>
    <mergeCell ref="B19:C19"/>
    <mergeCell ref="D19:E19"/>
    <mergeCell ref="F19:G19"/>
    <mergeCell ref="H19:I19"/>
    <mergeCell ref="J19:J20"/>
    <mergeCell ref="A26:A27"/>
    <mergeCell ref="B26:C26"/>
    <mergeCell ref="D26:E26"/>
    <mergeCell ref="F26:G26"/>
    <mergeCell ref="H26:I26"/>
    <mergeCell ref="J35:J36"/>
    <mergeCell ref="A35:A36"/>
    <mergeCell ref="A6:J6"/>
    <mergeCell ref="A11:A13"/>
    <mergeCell ref="B11:J11"/>
    <mergeCell ref="B12:C12"/>
    <mergeCell ref="D12:E12"/>
    <mergeCell ref="F12:G12"/>
    <mergeCell ref="H12:I12"/>
    <mergeCell ref="J12:J13"/>
  </mergeCells>
  <pageMargins left="0.75" right="0.75" top="1" bottom="1" header="0" footer="0"/>
  <pageSetup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4:X76"/>
  <sheetViews>
    <sheetView showGridLines="0" topLeftCell="A67" zoomScale="75" zoomScaleNormal="75" zoomScalePageLayoutView="75" workbookViewId="0">
      <selection activeCell="A76" sqref="A76"/>
    </sheetView>
  </sheetViews>
  <sheetFormatPr baseColWidth="10" defaultRowHeight="15"/>
  <cols>
    <col min="1" max="1" width="24" style="149" customWidth="1"/>
    <col min="2" max="2" width="19.5" style="149" customWidth="1"/>
    <col min="3" max="3" width="8.1640625" style="149" customWidth="1"/>
    <col min="4" max="4" width="14.1640625" style="149" customWidth="1"/>
    <col min="5" max="5" width="12.1640625" style="149" customWidth="1"/>
    <col min="6" max="6" width="12.83203125" style="149" customWidth="1"/>
    <col min="7" max="7" width="14.5" style="149" customWidth="1"/>
    <col min="8" max="8" width="12.83203125" style="149" customWidth="1"/>
    <col min="9" max="9" width="14.5" style="149" customWidth="1"/>
    <col min="10" max="10" width="12.83203125" style="149" customWidth="1"/>
    <col min="11" max="11" width="14.5" style="149" customWidth="1"/>
    <col min="12" max="12" width="12.83203125" style="149" customWidth="1"/>
    <col min="13" max="13" width="14.5" style="149" customWidth="1"/>
    <col min="14" max="14" width="12.83203125" style="149" customWidth="1"/>
    <col min="15" max="15" width="14.5" style="149" customWidth="1"/>
    <col min="16" max="16" width="12.83203125" style="149" customWidth="1"/>
    <col min="17" max="17" width="14.5" style="149" customWidth="1"/>
    <col min="18" max="18" width="12.83203125" style="149" customWidth="1"/>
    <col min="19" max="19" width="14.5" style="149" customWidth="1"/>
    <col min="20" max="16384" width="10.83203125" style="149"/>
  </cols>
  <sheetData>
    <row r="4" spans="1:23">
      <c r="G4" s="149" t="s">
        <v>0</v>
      </c>
    </row>
    <row r="6" spans="1:23" s="147" customFormat="1" ht="17">
      <c r="A6" s="448" t="s">
        <v>1</v>
      </c>
      <c r="B6" s="448"/>
      <c r="C6" s="448"/>
      <c r="D6" s="448"/>
      <c r="E6" s="448"/>
      <c r="F6" s="448"/>
      <c r="G6" s="448"/>
      <c r="H6" s="448"/>
      <c r="I6" s="448"/>
      <c r="J6" s="448"/>
      <c r="K6" s="448"/>
      <c r="L6" s="448"/>
      <c r="M6" s="448"/>
      <c r="N6" s="448"/>
      <c r="O6" s="448"/>
      <c r="P6" s="448"/>
      <c r="Q6" s="448"/>
      <c r="R6" s="448"/>
      <c r="S6" s="448"/>
      <c r="T6" s="448"/>
    </row>
    <row r="7" spans="1:23" ht="15" customHeight="1">
      <c r="A7" s="148" t="s">
        <v>144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</row>
    <row r="8" spans="1:23" ht="15" customHeight="1">
      <c r="A8" s="148" t="s">
        <v>288</v>
      </c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</row>
    <row r="9" spans="1:23" ht="15" customHeight="1">
      <c r="A9" s="148" t="s">
        <v>3</v>
      </c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</row>
    <row r="10" spans="1:23" ht="15" customHeight="1">
      <c r="A10" s="150" t="s">
        <v>276</v>
      </c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48"/>
    </row>
    <row r="11" spans="1:23">
      <c r="A11" s="449" t="s">
        <v>13</v>
      </c>
      <c r="B11" s="452"/>
      <c r="C11" s="452"/>
      <c r="D11" s="452"/>
      <c r="E11" s="452"/>
      <c r="F11" s="452"/>
      <c r="G11" s="452"/>
      <c r="H11" s="452"/>
      <c r="I11" s="452"/>
      <c r="J11" s="452"/>
      <c r="K11" s="452"/>
      <c r="L11" s="452"/>
      <c r="M11" s="452"/>
      <c r="N11" s="452"/>
      <c r="O11" s="452"/>
      <c r="P11" s="452"/>
      <c r="Q11" s="452"/>
      <c r="R11" s="452"/>
      <c r="S11" s="452"/>
      <c r="T11" s="452"/>
    </row>
    <row r="12" spans="1:23" ht="33.75" customHeight="1">
      <c r="A12" s="450"/>
      <c r="B12" s="541" t="s">
        <v>145</v>
      </c>
      <c r="C12" s="542"/>
      <c r="D12" s="453" t="s">
        <v>146</v>
      </c>
      <c r="E12" s="454"/>
      <c r="F12" s="453" t="s">
        <v>147</v>
      </c>
      <c r="G12" s="454"/>
      <c r="H12" s="453" t="s">
        <v>148</v>
      </c>
      <c r="I12" s="454"/>
      <c r="J12" s="453" t="s">
        <v>149</v>
      </c>
      <c r="K12" s="454"/>
      <c r="L12" s="453" t="s">
        <v>150</v>
      </c>
      <c r="M12" s="454"/>
      <c r="N12" s="453" t="s">
        <v>151</v>
      </c>
      <c r="O12" s="454"/>
      <c r="P12" s="453" t="s">
        <v>152</v>
      </c>
      <c r="Q12" s="454"/>
      <c r="R12" s="453" t="s">
        <v>113</v>
      </c>
      <c r="S12" s="454"/>
      <c r="T12" s="455" t="s">
        <v>11</v>
      </c>
    </row>
    <row r="13" spans="1:23" ht="17.25" customHeight="1">
      <c r="A13" s="451"/>
      <c r="B13" s="151" t="s">
        <v>123</v>
      </c>
      <c r="C13" s="152" t="s">
        <v>12</v>
      </c>
      <c r="D13" s="151" t="s">
        <v>123</v>
      </c>
      <c r="E13" s="152" t="s">
        <v>12</v>
      </c>
      <c r="F13" s="151" t="s">
        <v>123</v>
      </c>
      <c r="G13" s="152" t="s">
        <v>12</v>
      </c>
      <c r="H13" s="151" t="s">
        <v>123</v>
      </c>
      <c r="I13" s="152" t="s">
        <v>12</v>
      </c>
      <c r="J13" s="151" t="s">
        <v>123</v>
      </c>
      <c r="K13" s="152" t="s">
        <v>12</v>
      </c>
      <c r="L13" s="151" t="s">
        <v>123</v>
      </c>
      <c r="M13" s="152" t="s">
        <v>12</v>
      </c>
      <c r="N13" s="151" t="s">
        <v>123</v>
      </c>
      <c r="O13" s="152" t="s">
        <v>12</v>
      </c>
      <c r="P13" s="151" t="s">
        <v>123</v>
      </c>
      <c r="Q13" s="152" t="s">
        <v>12</v>
      </c>
      <c r="R13" s="151" t="s">
        <v>123</v>
      </c>
      <c r="S13" s="152" t="s">
        <v>12</v>
      </c>
      <c r="T13" s="456"/>
    </row>
    <row r="14" spans="1:23" ht="32">
      <c r="A14" s="154" t="s">
        <v>3</v>
      </c>
      <c r="B14" s="155">
        <v>4575632.3</v>
      </c>
      <c r="C14" s="293">
        <f>B14/$T$14</f>
        <v>0.3792312044177355</v>
      </c>
      <c r="D14" s="155">
        <v>1051038.2</v>
      </c>
      <c r="E14" s="293">
        <f>D14/$T$14</f>
        <v>8.7110689046199966E-2</v>
      </c>
      <c r="F14" s="155">
        <v>764582.3</v>
      </c>
      <c r="G14" s="293">
        <f>F14/$T$14</f>
        <v>6.3369048799109665E-2</v>
      </c>
      <c r="H14" s="155">
        <v>1299202</v>
      </c>
      <c r="I14" s="293">
        <f>H14/$T$14</f>
        <v>0.10767865661800027</v>
      </c>
      <c r="J14" s="155">
        <v>1232402.5</v>
      </c>
      <c r="K14" s="293">
        <f>J14/$T$14</f>
        <v>0.10214227318974654</v>
      </c>
      <c r="L14" s="155">
        <v>381730.87</v>
      </c>
      <c r="M14" s="293">
        <f>L14/$T$14</f>
        <v>3.1638088050372846E-2</v>
      </c>
      <c r="N14" s="155">
        <v>2418873.9</v>
      </c>
      <c r="O14" s="293">
        <f>N14/$T$14</f>
        <v>0.20047774871062632</v>
      </c>
      <c r="P14" s="155">
        <v>1348168.5</v>
      </c>
      <c r="Q14" s="293">
        <f>P14/$T$14</f>
        <v>0.11173703009593929</v>
      </c>
      <c r="R14" s="155">
        <v>5637347.2000000002</v>
      </c>
      <c r="S14" s="293">
        <f>R14/$T$14</f>
        <v>0.46722678489199165</v>
      </c>
      <c r="T14" s="157">
        <v>12065548</v>
      </c>
      <c r="W14" s="171"/>
    </row>
    <row r="15" spans="1:23">
      <c r="A15" s="158" t="s">
        <v>4</v>
      </c>
      <c r="B15" s="159">
        <v>1655837.6</v>
      </c>
      <c r="C15" s="294">
        <f>B15/$T$15</f>
        <v>0.35974326585153649</v>
      </c>
      <c r="D15" s="159">
        <v>359640</v>
      </c>
      <c r="E15" s="294">
        <f>D15/$T$15</f>
        <v>7.8134515202968324E-2</v>
      </c>
      <c r="F15" s="159">
        <v>238570.5</v>
      </c>
      <c r="G15" s="294">
        <f>F15/$T$15</f>
        <v>5.1831248913440535E-2</v>
      </c>
      <c r="H15" s="159">
        <v>408909.9</v>
      </c>
      <c r="I15" s="294">
        <f>H15/$T$15</f>
        <v>8.8838774324864478E-2</v>
      </c>
      <c r="J15" s="159">
        <v>439321.4</v>
      </c>
      <c r="K15" s="294">
        <f>J15/$T$15</f>
        <v>9.5445903145615976E-2</v>
      </c>
      <c r="L15" s="159">
        <v>90571.44</v>
      </c>
      <c r="M15" s="294">
        <f>L15/$T$15</f>
        <v>1.9677331652860452E-2</v>
      </c>
      <c r="N15" s="159">
        <v>805148.5</v>
      </c>
      <c r="O15" s="294">
        <f>N15/$T$15</f>
        <v>0.1749246127068656</v>
      </c>
      <c r="P15" s="159">
        <v>485454.24</v>
      </c>
      <c r="Q15" s="294">
        <f>P15/$T$15</f>
        <v>0.10546861221117071</v>
      </c>
      <c r="R15" s="159">
        <v>2269892.2999999998</v>
      </c>
      <c r="S15" s="294">
        <f>R15/$T$15</f>
        <v>0.49315130247873074</v>
      </c>
      <c r="T15" s="161">
        <v>4602831.4000000004</v>
      </c>
    </row>
    <row r="16" spans="1:23">
      <c r="A16" s="162" t="s">
        <v>5</v>
      </c>
      <c r="B16" s="163">
        <v>2919794.7</v>
      </c>
      <c r="C16" s="295">
        <f>B16/$T$16</f>
        <v>0.39125093097804081</v>
      </c>
      <c r="D16" s="163">
        <v>691398.2</v>
      </c>
      <c r="E16" s="295">
        <f>D16/$T$16</f>
        <v>9.2646989675863725E-2</v>
      </c>
      <c r="F16" s="163">
        <v>526011.80000000005</v>
      </c>
      <c r="G16" s="295">
        <f>F16/$T$16</f>
        <v>7.0485300372466267E-2</v>
      </c>
      <c r="H16" s="163">
        <v>890292.12</v>
      </c>
      <c r="I16" s="295">
        <f>H16/$T$16</f>
        <v>0.11929866877024389</v>
      </c>
      <c r="J16" s="163">
        <v>793081.07</v>
      </c>
      <c r="K16" s="295">
        <f>J16/$T$16</f>
        <v>0.10627243996934467</v>
      </c>
      <c r="L16" s="163">
        <v>291159.40000000002</v>
      </c>
      <c r="M16" s="295">
        <f>L16/$T$16</f>
        <v>3.9015204155623609E-2</v>
      </c>
      <c r="N16" s="163">
        <v>1613725.3</v>
      </c>
      <c r="O16" s="295">
        <f>N16/$T$16</f>
        <v>0.21623832866325096</v>
      </c>
      <c r="P16" s="163">
        <v>862714.2</v>
      </c>
      <c r="Q16" s="295">
        <f>P16/$T$16</f>
        <v>0.11560324221356237</v>
      </c>
      <c r="R16" s="163">
        <v>3367454.9</v>
      </c>
      <c r="S16" s="295">
        <f>R16/$T$16</f>
        <v>0.45123715878091197</v>
      </c>
      <c r="T16" s="165">
        <v>7462716.2999999998</v>
      </c>
    </row>
    <row r="17" spans="1:24">
      <c r="A17" s="149" t="s">
        <v>30</v>
      </c>
      <c r="B17" s="166"/>
      <c r="C17" s="166"/>
      <c r="D17" s="166"/>
      <c r="E17" s="166"/>
      <c r="F17" s="296"/>
      <c r="G17" s="296"/>
      <c r="H17" s="296"/>
      <c r="I17" s="296"/>
      <c r="J17" s="296"/>
      <c r="K17" s="296"/>
      <c r="L17" s="296"/>
      <c r="M17" s="296"/>
      <c r="N17" s="296"/>
      <c r="O17" s="296"/>
      <c r="P17" s="296"/>
      <c r="Q17" s="296"/>
      <c r="R17" s="296"/>
      <c r="S17" s="296"/>
    </row>
    <row r="18" spans="1:24">
      <c r="B18" s="166"/>
      <c r="C18" s="166"/>
      <c r="D18" s="166"/>
      <c r="E18" s="16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</row>
    <row r="19" spans="1:24" ht="12" customHeight="1">
      <c r="A19" s="458" t="s">
        <v>14</v>
      </c>
      <c r="B19" s="453" t="s">
        <v>145</v>
      </c>
      <c r="C19" s="454"/>
      <c r="D19" s="453" t="s">
        <v>146</v>
      </c>
      <c r="E19" s="454"/>
      <c r="F19" s="541" t="s">
        <v>147</v>
      </c>
      <c r="G19" s="542"/>
      <c r="H19" s="541" t="s">
        <v>148</v>
      </c>
      <c r="I19" s="542"/>
      <c r="J19" s="541" t="s">
        <v>149</v>
      </c>
      <c r="K19" s="542"/>
      <c r="L19" s="541" t="s">
        <v>150</v>
      </c>
      <c r="M19" s="542"/>
      <c r="N19" s="541" t="s">
        <v>151</v>
      </c>
      <c r="O19" s="542"/>
      <c r="P19" s="541" t="s">
        <v>152</v>
      </c>
      <c r="Q19" s="542"/>
      <c r="R19" s="541" t="s">
        <v>113</v>
      </c>
      <c r="S19" s="542"/>
      <c r="T19" s="457" t="s">
        <v>11</v>
      </c>
    </row>
    <row r="20" spans="1:24">
      <c r="A20" s="458"/>
      <c r="B20" s="151" t="s">
        <v>123</v>
      </c>
      <c r="C20" s="152" t="s">
        <v>12</v>
      </c>
      <c r="D20" s="151" t="s">
        <v>123</v>
      </c>
      <c r="E20" s="152" t="s">
        <v>12</v>
      </c>
      <c r="F20" s="151" t="s">
        <v>123</v>
      </c>
      <c r="G20" s="152" t="s">
        <v>12</v>
      </c>
      <c r="H20" s="151" t="s">
        <v>123</v>
      </c>
      <c r="I20" s="152" t="s">
        <v>12</v>
      </c>
      <c r="J20" s="151" t="s">
        <v>123</v>
      </c>
      <c r="K20" s="152" t="s">
        <v>12</v>
      </c>
      <c r="L20" s="151" t="s">
        <v>123</v>
      </c>
      <c r="M20" s="152" t="s">
        <v>12</v>
      </c>
      <c r="N20" s="151" t="s">
        <v>123</v>
      </c>
      <c r="O20" s="152" t="s">
        <v>12</v>
      </c>
      <c r="P20" s="151" t="s">
        <v>123</v>
      </c>
      <c r="Q20" s="152" t="s">
        <v>12</v>
      </c>
      <c r="R20" s="151" t="s">
        <v>123</v>
      </c>
      <c r="S20" s="152" t="s">
        <v>12</v>
      </c>
      <c r="T20" s="457"/>
    </row>
    <row r="21" spans="1:24" ht="16">
      <c r="A21" s="167" t="s">
        <v>15</v>
      </c>
      <c r="B21" s="168">
        <v>163326.20000000001</v>
      </c>
      <c r="C21" s="293">
        <f>B21/$T$21</f>
        <v>0.29188816882691221</v>
      </c>
      <c r="D21" s="168">
        <v>52063.49</v>
      </c>
      <c r="E21" s="293">
        <f>D21/$T$21</f>
        <v>9.3045186619404932E-2</v>
      </c>
      <c r="F21" s="168">
        <v>11991.745000000001</v>
      </c>
      <c r="G21" s="293">
        <f>F21/$T$21</f>
        <v>2.1431028757720929E-2</v>
      </c>
      <c r="H21" s="168">
        <v>25852.49</v>
      </c>
      <c r="I21" s="293">
        <f>H21/$T$21</f>
        <v>4.6202238010288978E-2</v>
      </c>
      <c r="J21" s="168">
        <v>43239.519999999997</v>
      </c>
      <c r="K21" s="293">
        <f>J21/$T$21</f>
        <v>7.7275442113724835E-2</v>
      </c>
      <c r="L21" s="168">
        <v>28452.73</v>
      </c>
      <c r="M21" s="293">
        <f>L21/$T$21</f>
        <v>5.0849252954067066E-2</v>
      </c>
      <c r="N21" s="168">
        <v>97995.6</v>
      </c>
      <c r="O21" s="293">
        <f>N21/$T$21</f>
        <v>0.17513268683833064</v>
      </c>
      <c r="P21" s="168">
        <v>34522.99</v>
      </c>
      <c r="Q21" s="293">
        <f>P21/$T$21</f>
        <v>6.1697708839915461E-2</v>
      </c>
      <c r="R21" s="168">
        <v>323946.5</v>
      </c>
      <c r="S21" s="293">
        <f>R21/$T$21</f>
        <v>0.57894049260245639</v>
      </c>
      <c r="T21" s="169">
        <v>559550.6</v>
      </c>
      <c r="V21" s="170"/>
      <c r="W21" s="171"/>
      <c r="X21" s="171"/>
    </row>
    <row r="22" spans="1:24">
      <c r="A22" s="158" t="s">
        <v>16</v>
      </c>
      <c r="B22" s="159">
        <v>2899781.7</v>
      </c>
      <c r="C22" s="294">
        <f>B22/$T$22</f>
        <v>0.40806373534765006</v>
      </c>
      <c r="D22" s="159">
        <v>623845.1</v>
      </c>
      <c r="E22" s="294">
        <f>D22/$T$22</f>
        <v>8.7788871067200763E-2</v>
      </c>
      <c r="F22" s="159">
        <v>423559.1</v>
      </c>
      <c r="G22" s="294">
        <f>F22/$T$22</f>
        <v>5.960417933753042E-2</v>
      </c>
      <c r="H22" s="159">
        <v>821198.7</v>
      </c>
      <c r="I22" s="294">
        <f>H22/$T$22</f>
        <v>0.11556090894174352</v>
      </c>
      <c r="J22" s="159">
        <v>734285.6</v>
      </c>
      <c r="K22" s="294">
        <f>J22/$T$22</f>
        <v>0.10333030405288454</v>
      </c>
      <c r="L22" s="159">
        <v>236208.3</v>
      </c>
      <c r="M22" s="294">
        <f>L22/$T$22</f>
        <v>3.3239757743873728E-2</v>
      </c>
      <c r="N22" s="159">
        <v>1730615.8</v>
      </c>
      <c r="O22" s="294">
        <f>N22/$T$22</f>
        <v>0.24353610749376811</v>
      </c>
      <c r="P22" s="159">
        <v>671741.4</v>
      </c>
      <c r="Q22" s="294">
        <f>P22/$T$22</f>
        <v>9.4528945013916024E-2</v>
      </c>
      <c r="R22" s="159">
        <v>3100013.8</v>
      </c>
      <c r="S22" s="294">
        <f>R22/$T$22</f>
        <v>0.43624084214934622</v>
      </c>
      <c r="T22" s="161">
        <v>7106198</v>
      </c>
    </row>
    <row r="23" spans="1:24">
      <c r="A23" s="162" t="s">
        <v>17</v>
      </c>
      <c r="B23" s="163">
        <v>1512524.4</v>
      </c>
      <c r="C23" s="295">
        <f>B23/$T$23</f>
        <v>0.3437712495502635</v>
      </c>
      <c r="D23" s="163">
        <v>375129.5</v>
      </c>
      <c r="E23" s="295">
        <f>D23/$T$23</f>
        <v>8.5260599404654622E-2</v>
      </c>
      <c r="F23" s="163">
        <v>329031.40000000002</v>
      </c>
      <c r="G23" s="295">
        <f>F23/$T$23</f>
        <v>7.4783279872557826E-2</v>
      </c>
      <c r="H23" s="163">
        <v>452150.8</v>
      </c>
      <c r="I23" s="295">
        <f>H23/$T$23</f>
        <v>0.1027662400032365</v>
      </c>
      <c r="J23" s="163">
        <v>454877.41</v>
      </c>
      <c r="K23" s="295">
        <f>J23/$T$23</f>
        <v>0.1033859524037348</v>
      </c>
      <c r="L23" s="163">
        <v>117069.8</v>
      </c>
      <c r="M23" s="295">
        <f>L23/$T$23</f>
        <v>2.6607988228553169E-2</v>
      </c>
      <c r="N23" s="163">
        <v>590262.5</v>
      </c>
      <c r="O23" s="295">
        <f>N23/$T$23</f>
        <v>0.13415669670364488</v>
      </c>
      <c r="P23" s="163">
        <v>641904.1</v>
      </c>
      <c r="Q23" s="295">
        <f>P23/$T$23</f>
        <v>0.14589396015590711</v>
      </c>
      <c r="R23" s="163">
        <v>2213386.9</v>
      </c>
      <c r="S23" s="295">
        <f>R23/$T$23</f>
        <v>0.50306545821752313</v>
      </c>
      <c r="T23" s="165">
        <v>4399799</v>
      </c>
    </row>
    <row r="24" spans="1:24">
      <c r="A24" s="149" t="s">
        <v>30</v>
      </c>
    </row>
    <row r="26" spans="1:24" ht="12" customHeight="1">
      <c r="A26" s="458" t="s">
        <v>18</v>
      </c>
      <c r="B26" s="453" t="s">
        <v>145</v>
      </c>
      <c r="C26" s="454"/>
      <c r="D26" s="453" t="s">
        <v>146</v>
      </c>
      <c r="E26" s="454"/>
      <c r="F26" s="541" t="s">
        <v>147</v>
      </c>
      <c r="G26" s="542"/>
      <c r="H26" s="541" t="s">
        <v>148</v>
      </c>
      <c r="I26" s="542"/>
      <c r="J26" s="541" t="s">
        <v>149</v>
      </c>
      <c r="K26" s="542"/>
      <c r="L26" s="541" t="s">
        <v>150</v>
      </c>
      <c r="M26" s="542"/>
      <c r="N26" s="541" t="s">
        <v>151</v>
      </c>
      <c r="O26" s="542"/>
      <c r="P26" s="541" t="s">
        <v>152</v>
      </c>
      <c r="Q26" s="542"/>
      <c r="R26" s="541" t="s">
        <v>113</v>
      </c>
      <c r="S26" s="542"/>
      <c r="T26" s="457" t="s">
        <v>11</v>
      </c>
    </row>
    <row r="27" spans="1:24">
      <c r="A27" s="458"/>
      <c r="B27" s="151" t="s">
        <v>123</v>
      </c>
      <c r="C27" s="152" t="s">
        <v>12</v>
      </c>
      <c r="D27" s="151" t="s">
        <v>123</v>
      </c>
      <c r="E27" s="152" t="s">
        <v>12</v>
      </c>
      <c r="F27" s="151" t="s">
        <v>123</v>
      </c>
      <c r="G27" s="152" t="s">
        <v>12</v>
      </c>
      <c r="H27" s="151" t="s">
        <v>123</v>
      </c>
      <c r="I27" s="152" t="s">
        <v>12</v>
      </c>
      <c r="J27" s="151" t="s">
        <v>123</v>
      </c>
      <c r="K27" s="152" t="s">
        <v>12</v>
      </c>
      <c r="L27" s="151" t="s">
        <v>123</v>
      </c>
      <c r="M27" s="152" t="s">
        <v>12</v>
      </c>
      <c r="N27" s="151" t="s">
        <v>123</v>
      </c>
      <c r="O27" s="152" t="s">
        <v>12</v>
      </c>
      <c r="P27" s="151" t="s">
        <v>123</v>
      </c>
      <c r="Q27" s="152" t="s">
        <v>12</v>
      </c>
      <c r="R27" s="151" t="s">
        <v>123</v>
      </c>
      <c r="S27" s="152" t="s">
        <v>12</v>
      </c>
      <c r="T27" s="457"/>
    </row>
    <row r="28" spans="1:24" ht="16">
      <c r="A28" s="167" t="s">
        <v>19</v>
      </c>
      <c r="B28" s="168">
        <v>488993.4</v>
      </c>
      <c r="C28" s="297">
        <f>B28/$T$28</f>
        <v>0.36532508618874726</v>
      </c>
      <c r="D28" s="168">
        <v>92723.82</v>
      </c>
      <c r="E28" s="297">
        <f>D28/$T$28</f>
        <v>6.9273608873350614E-2</v>
      </c>
      <c r="F28" s="168">
        <v>55388.906000000003</v>
      </c>
      <c r="G28" s="297">
        <f>F28/$T$28</f>
        <v>4.1380838388310394E-2</v>
      </c>
      <c r="H28" s="168">
        <v>148219.70000000001</v>
      </c>
      <c r="I28" s="297">
        <f>H28/$T$28</f>
        <v>0.11073436712513965</v>
      </c>
      <c r="J28" s="168">
        <v>144497.9</v>
      </c>
      <c r="K28" s="297">
        <f>J28/$T$28</f>
        <v>0.10795382467655593</v>
      </c>
      <c r="L28" s="168">
        <v>25889.682000000001</v>
      </c>
      <c r="M28" s="297">
        <f>L28/$T$28</f>
        <v>1.9342081729629191E-2</v>
      </c>
      <c r="N28" s="168">
        <v>136067.70000000001</v>
      </c>
      <c r="O28" s="297">
        <f>N28/$T$28</f>
        <v>0.10165565471845757</v>
      </c>
      <c r="P28" s="168">
        <v>170889.8</v>
      </c>
      <c r="Q28" s="297">
        <f>P28/$T$28</f>
        <v>0.12767111154011032</v>
      </c>
      <c r="R28" s="168">
        <v>704656.6</v>
      </c>
      <c r="S28" s="297">
        <f>R28/$T$28</f>
        <v>0.52644623246135758</v>
      </c>
      <c r="T28" s="173">
        <v>1338515.8</v>
      </c>
    </row>
    <row r="29" spans="1:24">
      <c r="A29" s="158" t="s">
        <v>20</v>
      </c>
      <c r="B29" s="159">
        <v>1167520.6000000001</v>
      </c>
      <c r="C29" s="294">
        <f>B29/$T$29</f>
        <v>0.34836947017235648</v>
      </c>
      <c r="D29" s="159">
        <v>274945.8</v>
      </c>
      <c r="E29" s="294">
        <f>D29/$T$29</f>
        <v>8.2039428402475023E-2</v>
      </c>
      <c r="F29" s="159">
        <v>252941.5</v>
      </c>
      <c r="G29" s="294">
        <f>F29/$T$29</f>
        <v>7.5473697286027416E-2</v>
      </c>
      <c r="H29" s="159">
        <v>340672.8</v>
      </c>
      <c r="I29" s="294">
        <f>H29/$T$29</f>
        <v>0.10165131376537009</v>
      </c>
      <c r="J29" s="159">
        <v>319073.7</v>
      </c>
      <c r="K29" s="294">
        <f>J29/$T$29</f>
        <v>9.5206487846923996E-2</v>
      </c>
      <c r="L29" s="159">
        <v>87576.72</v>
      </c>
      <c r="M29" s="294">
        <f>L29/$T$29</f>
        <v>2.6131492280164318E-2</v>
      </c>
      <c r="N29" s="159">
        <v>609366.5</v>
      </c>
      <c r="O29" s="294">
        <f>N29/$T$29</f>
        <v>0.18182521554290626</v>
      </c>
      <c r="P29" s="159">
        <v>392223.8</v>
      </c>
      <c r="Q29" s="294">
        <f>P29/$T$29</f>
        <v>0.11703330750223019</v>
      </c>
      <c r="R29" s="159">
        <v>1647097.5</v>
      </c>
      <c r="S29" s="294">
        <f>R29/$T$29</f>
        <v>0.49146754532400788</v>
      </c>
      <c r="T29" s="174">
        <v>3351386.1</v>
      </c>
    </row>
    <row r="30" spans="1:24">
      <c r="A30" s="175" t="s">
        <v>21</v>
      </c>
      <c r="B30" s="176">
        <v>1603074</v>
      </c>
      <c r="C30" s="298">
        <f>B30/$T$30</f>
        <v>0.40377737836251626</v>
      </c>
      <c r="D30" s="176">
        <v>347274.68</v>
      </c>
      <c r="E30" s="298">
        <f>D30/$T$30</f>
        <v>8.7470484744984797E-2</v>
      </c>
      <c r="F30" s="176">
        <v>215425.9</v>
      </c>
      <c r="G30" s="298">
        <f>F30/$T$30</f>
        <v>5.4260817113486702E-2</v>
      </c>
      <c r="H30" s="176">
        <v>415089.3</v>
      </c>
      <c r="I30" s="298">
        <f>H30/$T$30</f>
        <v>0.10455142391451175</v>
      </c>
      <c r="J30" s="176">
        <v>400820.1</v>
      </c>
      <c r="K30" s="298">
        <f>J30/$T$30</f>
        <v>0.1009573414408827</v>
      </c>
      <c r="L30" s="176">
        <v>139281.1</v>
      </c>
      <c r="M30" s="298">
        <f>L30/$T$30</f>
        <v>3.5081697671752808E-2</v>
      </c>
      <c r="N30" s="176">
        <v>959231.4</v>
      </c>
      <c r="O30" s="298">
        <f>N30/$T$30</f>
        <v>0.24160827256571199</v>
      </c>
      <c r="P30" s="176">
        <v>454788.2</v>
      </c>
      <c r="Q30" s="298">
        <f>P30/$T$30</f>
        <v>0.11455066148300559</v>
      </c>
      <c r="R30" s="176">
        <v>1695677.9</v>
      </c>
      <c r="S30" s="298">
        <f>R30/$T$30</f>
        <v>0.42710216559513592</v>
      </c>
      <c r="T30" s="173">
        <v>3970192.7</v>
      </c>
    </row>
    <row r="31" spans="1:24">
      <c r="A31" s="158" t="s">
        <v>22</v>
      </c>
      <c r="B31" s="159">
        <v>529144.19999999995</v>
      </c>
      <c r="C31" s="294">
        <f>B31/$T$31</f>
        <v>0.38617561531334643</v>
      </c>
      <c r="D31" s="159">
        <v>126608.1</v>
      </c>
      <c r="E31" s="294">
        <f>D31/$T$31</f>
        <v>9.2400069624033868E-2</v>
      </c>
      <c r="F31" s="159">
        <v>115934.6</v>
      </c>
      <c r="G31" s="294">
        <f>F31/$T$31</f>
        <v>8.4610424702957529E-2</v>
      </c>
      <c r="H31" s="159">
        <v>133503.1</v>
      </c>
      <c r="I31" s="294">
        <f>H31/$T$31</f>
        <v>9.7432121128303448E-2</v>
      </c>
      <c r="J31" s="159">
        <v>131707.21</v>
      </c>
      <c r="K31" s="294">
        <f>J31/$T$31</f>
        <v>9.6121459637947715E-2</v>
      </c>
      <c r="L31" s="159">
        <v>68536.929999999993</v>
      </c>
      <c r="M31" s="294">
        <f>L31/$T$31</f>
        <v>5.0019051733795346E-2</v>
      </c>
      <c r="N31" s="159">
        <v>267289.3</v>
      </c>
      <c r="O31" s="294">
        <f>N31/$T$31</f>
        <v>0.19507085194201063</v>
      </c>
      <c r="P31" s="159">
        <v>133207.6</v>
      </c>
      <c r="Q31" s="294">
        <f>P31/$T$31</f>
        <v>9.7216461778120475E-2</v>
      </c>
      <c r="R31" s="159">
        <v>612281.5</v>
      </c>
      <c r="S31" s="294">
        <f>R31/$T$31</f>
        <v>0.44685018754335537</v>
      </c>
      <c r="T31" s="174">
        <v>1370216.5</v>
      </c>
    </row>
    <row r="32" spans="1:24">
      <c r="A32" s="162" t="s">
        <v>23</v>
      </c>
      <c r="B32" s="163">
        <v>786900.2</v>
      </c>
      <c r="C32" s="295">
        <f>B32/$T$32</f>
        <v>0.38710226162803196</v>
      </c>
      <c r="D32" s="163">
        <v>209485.8</v>
      </c>
      <c r="E32" s="295">
        <f>D32/$T$32</f>
        <v>0.10305300082393876</v>
      </c>
      <c r="F32" s="163">
        <v>124891.3</v>
      </c>
      <c r="G32" s="295">
        <f>F32/$T$32</f>
        <v>6.1438165459438226E-2</v>
      </c>
      <c r="H32" s="163">
        <v>261717.1</v>
      </c>
      <c r="I32" s="295">
        <f>H32/$T$32</f>
        <v>0.12874730660473821</v>
      </c>
      <c r="J32" s="163">
        <v>236303.7</v>
      </c>
      <c r="K32" s="295">
        <f>J32/$T$32</f>
        <v>0.11624561373992787</v>
      </c>
      <c r="L32" s="163">
        <v>60446.48</v>
      </c>
      <c r="M32" s="295">
        <f>L32/$T$32</f>
        <v>2.9735624816785666E-2</v>
      </c>
      <c r="N32" s="163">
        <v>446919</v>
      </c>
      <c r="O32" s="295">
        <f>N32/$T$32</f>
        <v>0.21985425301015099</v>
      </c>
      <c r="P32" s="163">
        <v>197059.1</v>
      </c>
      <c r="Q32" s="295">
        <f>P32/$T$32</f>
        <v>9.6939895661971517E-2</v>
      </c>
      <c r="R32" s="163">
        <v>975193.9</v>
      </c>
      <c r="S32" s="295">
        <f>R32/$T$32</f>
        <v>0.47973016681894459</v>
      </c>
      <c r="T32" s="165">
        <v>2032796.7</v>
      </c>
    </row>
    <row r="33" spans="1:22">
      <c r="A33" s="149" t="s">
        <v>30</v>
      </c>
    </row>
    <row r="35" spans="1:22" ht="12" customHeight="1">
      <c r="A35" s="458" t="s">
        <v>24</v>
      </c>
      <c r="B35" s="453" t="s">
        <v>145</v>
      </c>
      <c r="C35" s="454"/>
      <c r="D35" s="453" t="s">
        <v>146</v>
      </c>
      <c r="E35" s="454"/>
      <c r="F35" s="541" t="s">
        <v>147</v>
      </c>
      <c r="G35" s="542"/>
      <c r="H35" s="541" t="s">
        <v>148</v>
      </c>
      <c r="I35" s="542"/>
      <c r="J35" s="541" t="s">
        <v>149</v>
      </c>
      <c r="K35" s="542"/>
      <c r="L35" s="541" t="s">
        <v>150</v>
      </c>
      <c r="M35" s="542"/>
      <c r="N35" s="541" t="s">
        <v>151</v>
      </c>
      <c r="O35" s="542"/>
      <c r="P35" s="541" t="s">
        <v>152</v>
      </c>
      <c r="Q35" s="542"/>
      <c r="R35" s="541" t="s">
        <v>113</v>
      </c>
      <c r="S35" s="542"/>
      <c r="T35" s="457" t="s">
        <v>11</v>
      </c>
      <c r="U35" s="543"/>
    </row>
    <row r="36" spans="1:22">
      <c r="A36" s="458"/>
      <c r="B36" s="151" t="s">
        <v>29</v>
      </c>
      <c r="C36" s="152" t="s">
        <v>12</v>
      </c>
      <c r="D36" s="151" t="s">
        <v>29</v>
      </c>
      <c r="E36" s="152" t="s">
        <v>12</v>
      </c>
      <c r="F36" s="151" t="s">
        <v>29</v>
      </c>
      <c r="G36" s="152" t="s">
        <v>12</v>
      </c>
      <c r="H36" s="151" t="s">
        <v>29</v>
      </c>
      <c r="I36" s="152" t="s">
        <v>12</v>
      </c>
      <c r="J36" s="151" t="s">
        <v>29</v>
      </c>
      <c r="K36" s="152" t="s">
        <v>12</v>
      </c>
      <c r="L36" s="151" t="s">
        <v>29</v>
      </c>
      <c r="M36" s="152" t="s">
        <v>12</v>
      </c>
      <c r="N36" s="151" t="s">
        <v>29</v>
      </c>
      <c r="O36" s="152" t="s">
        <v>12</v>
      </c>
      <c r="P36" s="151" t="s">
        <v>29</v>
      </c>
      <c r="Q36" s="152" t="s">
        <v>12</v>
      </c>
      <c r="R36" s="151" t="s">
        <v>29</v>
      </c>
      <c r="S36" s="152" t="s">
        <v>12</v>
      </c>
      <c r="T36" s="457"/>
      <c r="U36" s="543"/>
    </row>
    <row r="37" spans="1:22" ht="16">
      <c r="A37" s="167" t="s">
        <v>25</v>
      </c>
      <c r="B37" s="168">
        <v>330653.59999999998</v>
      </c>
      <c r="C37" s="297">
        <f>B37/$T$37</f>
        <v>0.25977781990604731</v>
      </c>
      <c r="D37" s="168">
        <v>72686.559999999998</v>
      </c>
      <c r="E37" s="297">
        <f>D37/$T$37</f>
        <v>5.7106156089847808E-2</v>
      </c>
      <c r="F37" s="168">
        <v>57677.89</v>
      </c>
      <c r="G37" s="297">
        <f>F37/$T$37</f>
        <v>4.531460271710578E-2</v>
      </c>
      <c r="H37" s="168">
        <v>65744.72</v>
      </c>
      <c r="I37" s="297">
        <f>H37/$T$37</f>
        <v>5.1652303292429015E-2</v>
      </c>
      <c r="J37" s="168">
        <v>68074.088000000003</v>
      </c>
      <c r="K37" s="297">
        <f>J37/$T$37</f>
        <v>5.3482369986996715E-2</v>
      </c>
      <c r="L37" s="168">
        <v>17343.919999999998</v>
      </c>
      <c r="M37" s="297">
        <f>L37/$T$37</f>
        <v>1.3626241257391094E-2</v>
      </c>
      <c r="N37" s="168">
        <v>171805.4</v>
      </c>
      <c r="O37" s="297">
        <f>N37/$T$37</f>
        <v>0.13497881849792781</v>
      </c>
      <c r="P37" s="168">
        <v>118383.7</v>
      </c>
      <c r="Q37" s="297">
        <f>P37/$T$37</f>
        <v>9.3008089125330956E-2</v>
      </c>
      <c r="R37" s="168">
        <v>752862</v>
      </c>
      <c r="S37" s="297">
        <f>R37/$T$37</f>
        <v>0.59148561833322422</v>
      </c>
      <c r="T37" s="173">
        <v>1272832.3</v>
      </c>
      <c r="U37" s="299"/>
    </row>
    <row r="38" spans="1:22">
      <c r="A38" s="158" t="s">
        <v>26</v>
      </c>
      <c r="B38" s="159">
        <v>908766.4</v>
      </c>
      <c r="C38" s="294">
        <f>B38/$T$38</f>
        <v>0.35586545955626303</v>
      </c>
      <c r="D38" s="159">
        <v>207199.8</v>
      </c>
      <c r="E38" s="294">
        <f>D38/$T$38</f>
        <v>8.1137740179396803E-2</v>
      </c>
      <c r="F38" s="159">
        <v>174663.7</v>
      </c>
      <c r="G38" s="294">
        <f>F38/$T$38</f>
        <v>6.8396870602057097E-2</v>
      </c>
      <c r="H38" s="159">
        <v>298596.59999999998</v>
      </c>
      <c r="I38" s="294">
        <f>H38/$T$38</f>
        <v>0.11692797651952982</v>
      </c>
      <c r="J38" s="159">
        <v>260875.3</v>
      </c>
      <c r="K38" s="294">
        <f>J38/$T$38</f>
        <v>0.10215662520244805</v>
      </c>
      <c r="L38" s="159">
        <v>53386.5</v>
      </c>
      <c r="M38" s="294">
        <f>L38/$T$38</f>
        <v>2.0905714996285553E-2</v>
      </c>
      <c r="N38" s="159">
        <v>439277.3</v>
      </c>
      <c r="O38" s="294">
        <f>N38/$T$38</f>
        <v>0.17201738338602135</v>
      </c>
      <c r="P38" s="159">
        <v>322599.7</v>
      </c>
      <c r="Q38" s="294">
        <f>P38/$T$38</f>
        <v>0.12632739336887081</v>
      </c>
      <c r="R38" s="159">
        <v>1267132.2</v>
      </c>
      <c r="S38" s="294">
        <f>R38/$T$38</f>
        <v>0.49619856397809009</v>
      </c>
      <c r="T38" s="174">
        <v>2553679.7000000002</v>
      </c>
      <c r="U38" s="300"/>
    </row>
    <row r="39" spans="1:22">
      <c r="A39" s="175" t="s">
        <v>27</v>
      </c>
      <c r="B39" s="176">
        <v>1127817.6000000001</v>
      </c>
      <c r="C39" s="298">
        <f>B39/$T$39</f>
        <v>0.40414193509871355</v>
      </c>
      <c r="D39" s="176">
        <v>249137.7</v>
      </c>
      <c r="E39" s="298">
        <f>D39/$T$39</f>
        <v>8.9275954005366434E-2</v>
      </c>
      <c r="F39" s="176">
        <v>160117</v>
      </c>
      <c r="G39" s="298">
        <f>F39/$T$39</f>
        <v>5.7376294023254032E-2</v>
      </c>
      <c r="H39" s="176">
        <v>306870.8</v>
      </c>
      <c r="I39" s="298">
        <f>H39/$T$39</f>
        <v>0.10996402160889339</v>
      </c>
      <c r="J39" s="176">
        <v>280488.59999999998</v>
      </c>
      <c r="K39" s="298">
        <f>J39/$T$39</f>
        <v>0.10051022929339727</v>
      </c>
      <c r="L39" s="176">
        <v>95598.78</v>
      </c>
      <c r="M39" s="298">
        <f>L39/$T$39</f>
        <v>3.425684786465133E-2</v>
      </c>
      <c r="N39" s="176">
        <v>574355.80000000005</v>
      </c>
      <c r="O39" s="298">
        <f>N39/$T$39</f>
        <v>0.20581454345735489</v>
      </c>
      <c r="P39" s="176">
        <v>286284.09999999998</v>
      </c>
      <c r="Q39" s="298">
        <f>P39/$T$39</f>
        <v>0.10258698761394892</v>
      </c>
      <c r="R39" s="176">
        <v>1256699.3</v>
      </c>
      <c r="S39" s="298">
        <f>R39/$T$39</f>
        <v>0.45032537791500921</v>
      </c>
      <c r="T39" s="173">
        <v>2790647.3</v>
      </c>
      <c r="U39" s="300"/>
    </row>
    <row r="40" spans="1:22">
      <c r="A40" s="179" t="s">
        <v>28</v>
      </c>
      <c r="B40" s="180">
        <v>2208394.7999999998</v>
      </c>
      <c r="C40" s="301">
        <f>B40/$T$40</f>
        <v>0.4053299211438362</v>
      </c>
      <c r="D40" s="180">
        <v>522014.1</v>
      </c>
      <c r="E40" s="301">
        <f>D40/$T$40</f>
        <v>9.5810737278031383E-2</v>
      </c>
      <c r="F40" s="180">
        <v>372123.7</v>
      </c>
      <c r="G40" s="301">
        <f>F40/$T$40</f>
        <v>6.8299775917219419E-2</v>
      </c>
      <c r="H40" s="180">
        <v>627989.80000000005</v>
      </c>
      <c r="I40" s="301">
        <f>H40/$T$40</f>
        <v>0.11526157194045808</v>
      </c>
      <c r="J40" s="180">
        <v>622964.5</v>
      </c>
      <c r="K40" s="301">
        <f>J40/$T$40</f>
        <v>0.11433922578535748</v>
      </c>
      <c r="L40" s="180">
        <v>215401.7</v>
      </c>
      <c r="M40" s="301">
        <f>L40/$T$40</f>
        <v>3.9534939167239609E-2</v>
      </c>
      <c r="N40" s="180">
        <v>1233435.3999999999</v>
      </c>
      <c r="O40" s="301">
        <f>N40/$T$40</f>
        <v>0.22638536977990353</v>
      </c>
      <c r="P40" s="180">
        <v>620901</v>
      </c>
      <c r="Q40" s="301">
        <f>P40/$T$40</f>
        <v>0.11396048993057269</v>
      </c>
      <c r="R40" s="180">
        <v>2360653.7999999998</v>
      </c>
      <c r="S40" s="301">
        <f>R40/$T$40</f>
        <v>0.43327561657086738</v>
      </c>
      <c r="T40" s="182">
        <v>5448388.2999999998</v>
      </c>
      <c r="U40" s="300"/>
    </row>
    <row r="41" spans="1:22">
      <c r="A41" s="194" t="s">
        <v>30</v>
      </c>
      <c r="B41" s="171"/>
      <c r="C41" s="302"/>
      <c r="D41" s="171"/>
      <c r="E41" s="302"/>
      <c r="F41" s="171"/>
      <c r="G41" s="303"/>
      <c r="H41" s="171"/>
      <c r="I41" s="303"/>
      <c r="J41" s="171"/>
      <c r="K41" s="303"/>
      <c r="L41" s="171"/>
      <c r="M41" s="303"/>
      <c r="N41" s="171"/>
      <c r="O41" s="303"/>
      <c r="P41" s="171"/>
      <c r="Q41" s="303"/>
      <c r="R41" s="171"/>
      <c r="S41" s="303"/>
      <c r="T41" s="171"/>
    </row>
    <row r="43" spans="1:22">
      <c r="A43" s="459" t="s">
        <v>241</v>
      </c>
      <c r="B43" s="461" t="s">
        <v>145</v>
      </c>
      <c r="C43" s="505"/>
      <c r="D43" s="506" t="s">
        <v>146</v>
      </c>
      <c r="E43" s="505"/>
      <c r="F43" s="506" t="s">
        <v>147</v>
      </c>
      <c r="G43" s="505"/>
      <c r="H43" s="506" t="s">
        <v>148</v>
      </c>
      <c r="I43" s="505"/>
      <c r="J43" s="506" t="s">
        <v>149</v>
      </c>
      <c r="K43" s="505"/>
      <c r="L43" s="506" t="s">
        <v>150</v>
      </c>
      <c r="M43" s="505"/>
      <c r="N43" s="506" t="s">
        <v>151</v>
      </c>
      <c r="O43" s="505"/>
      <c r="P43" s="506" t="s">
        <v>152</v>
      </c>
      <c r="Q43" s="505"/>
      <c r="R43" s="506" t="s">
        <v>113</v>
      </c>
      <c r="S43" s="462"/>
      <c r="T43" s="507" t="s">
        <v>11</v>
      </c>
    </row>
    <row r="44" spans="1:22">
      <c r="A44" s="504"/>
      <c r="B44" s="241" t="s">
        <v>29</v>
      </c>
      <c r="C44" s="242" t="s">
        <v>12</v>
      </c>
      <c r="D44" s="241" t="s">
        <v>29</v>
      </c>
      <c r="E44" s="242" t="s">
        <v>12</v>
      </c>
      <c r="F44" s="241" t="s">
        <v>29</v>
      </c>
      <c r="G44" s="242" t="s">
        <v>12</v>
      </c>
      <c r="H44" s="241" t="s">
        <v>29</v>
      </c>
      <c r="I44" s="242" t="s">
        <v>12</v>
      </c>
      <c r="J44" s="241" t="s">
        <v>29</v>
      </c>
      <c r="K44" s="242" t="s">
        <v>12</v>
      </c>
      <c r="L44" s="241" t="s">
        <v>29</v>
      </c>
      <c r="M44" s="242" t="s">
        <v>12</v>
      </c>
      <c r="N44" s="241" t="s">
        <v>29</v>
      </c>
      <c r="O44" s="242" t="s">
        <v>12</v>
      </c>
      <c r="P44" s="241" t="s">
        <v>29</v>
      </c>
      <c r="Q44" s="242" t="s">
        <v>12</v>
      </c>
      <c r="R44" s="241" t="s">
        <v>29</v>
      </c>
      <c r="S44" s="242" t="s">
        <v>12</v>
      </c>
      <c r="T44" s="508"/>
      <c r="V44" s="171"/>
    </row>
    <row r="45" spans="1:22">
      <c r="A45" s="243" t="s">
        <v>242</v>
      </c>
      <c r="B45" s="244">
        <v>3590918.9</v>
      </c>
      <c r="C45" s="245">
        <f>B45/$T$45</f>
        <v>0.3780169574173281</v>
      </c>
      <c r="D45" s="246">
        <v>871344.6</v>
      </c>
      <c r="E45" s="245">
        <f>D45/$T$45</f>
        <v>9.172667045029026E-2</v>
      </c>
      <c r="F45" s="246">
        <v>634525.80000000005</v>
      </c>
      <c r="G45" s="245">
        <f>F45/$T$45</f>
        <v>6.6796694383378041E-2</v>
      </c>
      <c r="H45" s="246">
        <v>1046876</v>
      </c>
      <c r="I45" s="245">
        <f>H45/$T$45</f>
        <v>0.1102049061350906</v>
      </c>
      <c r="J45" s="246">
        <v>971544.6</v>
      </c>
      <c r="K45" s="245">
        <f>J45/$T$45</f>
        <v>0.10227475025605147</v>
      </c>
      <c r="L45" s="246">
        <v>284882.31</v>
      </c>
      <c r="M45" s="245">
        <f>L45/$T$45</f>
        <v>2.9989634143010042E-2</v>
      </c>
      <c r="N45" s="246">
        <v>1884616.2</v>
      </c>
      <c r="O45" s="245">
        <f>N45/$T$45</f>
        <v>0.19839403274281875</v>
      </c>
      <c r="P45" s="246">
        <v>1099751</v>
      </c>
      <c r="Q45" s="245">
        <f>P45/$T$45</f>
        <v>0.11577107100265172</v>
      </c>
      <c r="R45" s="246">
        <v>4442557.4000000004</v>
      </c>
      <c r="S45" s="245">
        <f>R45/$T$45</f>
        <v>0.46766916164545963</v>
      </c>
      <c r="T45" s="247">
        <v>9499359.3000000007</v>
      </c>
    </row>
    <row r="46" spans="1:22">
      <c r="A46" s="188" t="s">
        <v>243</v>
      </c>
      <c r="B46" s="189">
        <v>984713.4</v>
      </c>
      <c r="C46" s="248">
        <f>B46/$T$46</f>
        <v>0.38372607404818759</v>
      </c>
      <c r="D46" s="189">
        <v>179693.6</v>
      </c>
      <c r="E46" s="248">
        <f>D46/$T$46</f>
        <v>7.0023541529530733E-2</v>
      </c>
      <c r="F46" s="189">
        <v>130056.4</v>
      </c>
      <c r="G46" s="248">
        <f>F46/$T$46</f>
        <v>5.0680768411235901E-2</v>
      </c>
      <c r="H46" s="189">
        <v>252326</v>
      </c>
      <c r="I46" s="248">
        <f>H46/$T$46</f>
        <v>9.8327153220706634E-2</v>
      </c>
      <c r="J46" s="189">
        <v>260857.9</v>
      </c>
      <c r="K46" s="248">
        <f>J46/$T$46</f>
        <v>0.10165188962743343</v>
      </c>
      <c r="L46" s="189">
        <v>96848.56</v>
      </c>
      <c r="M46" s="248">
        <f>L46/$T$46</f>
        <v>3.774023762245983E-2</v>
      </c>
      <c r="N46" s="189">
        <v>534257.69999999995</v>
      </c>
      <c r="O46" s="248">
        <f>N46/$T$46</f>
        <v>0.20819114450053627</v>
      </c>
      <c r="P46" s="189">
        <v>248417.5</v>
      </c>
      <c r="Q46" s="248">
        <f>P46/$T$46</f>
        <v>9.6804077206490383E-2</v>
      </c>
      <c r="R46" s="189">
        <v>1194789.8</v>
      </c>
      <c r="S46" s="248">
        <f>R46/$T$46</f>
        <v>0.46558927629787433</v>
      </c>
      <c r="T46" s="249">
        <v>2566188.4</v>
      </c>
    </row>
    <row r="47" spans="1:22">
      <c r="A47" s="194" t="s">
        <v>30</v>
      </c>
      <c r="B47" s="194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4"/>
      <c r="Q47" s="194"/>
      <c r="R47" s="194"/>
      <c r="S47" s="194"/>
      <c r="T47" s="194"/>
    </row>
    <row r="48" spans="1:22">
      <c r="C48" s="171"/>
      <c r="F48" s="170"/>
      <c r="N48" s="170"/>
      <c r="S48" s="170"/>
    </row>
    <row r="49" spans="1:20">
      <c r="A49" s="464" t="s">
        <v>3</v>
      </c>
      <c r="B49" s="461" t="s">
        <v>145</v>
      </c>
      <c r="C49" s="462"/>
      <c r="D49" s="461" t="s">
        <v>146</v>
      </c>
      <c r="E49" s="462"/>
      <c r="F49" s="461" t="s">
        <v>147</v>
      </c>
      <c r="G49" s="462"/>
      <c r="H49" s="461" t="s">
        <v>148</v>
      </c>
      <c r="I49" s="462"/>
      <c r="J49" s="461" t="s">
        <v>149</v>
      </c>
      <c r="K49" s="462"/>
      <c r="L49" s="461" t="s">
        <v>150</v>
      </c>
      <c r="M49" s="462"/>
      <c r="N49" s="461" t="s">
        <v>151</v>
      </c>
      <c r="O49" s="462"/>
      <c r="P49" s="461" t="s">
        <v>152</v>
      </c>
      <c r="Q49" s="462"/>
      <c r="R49" s="461" t="s">
        <v>113</v>
      </c>
      <c r="S49" s="462"/>
      <c r="T49" s="463" t="s">
        <v>11</v>
      </c>
    </row>
    <row r="50" spans="1:20">
      <c r="A50" s="465"/>
      <c r="B50" s="183" t="s">
        <v>29</v>
      </c>
      <c r="C50" s="184" t="s">
        <v>12</v>
      </c>
      <c r="D50" s="183" t="s">
        <v>29</v>
      </c>
      <c r="E50" s="184" t="s">
        <v>12</v>
      </c>
      <c r="F50" s="183" t="s">
        <v>29</v>
      </c>
      <c r="G50" s="184" t="s">
        <v>12</v>
      </c>
      <c r="H50" s="183" t="s">
        <v>29</v>
      </c>
      <c r="I50" s="184" t="s">
        <v>12</v>
      </c>
      <c r="J50" s="183" t="s">
        <v>29</v>
      </c>
      <c r="K50" s="184" t="s">
        <v>12</v>
      </c>
      <c r="L50" s="183" t="s">
        <v>29</v>
      </c>
      <c r="M50" s="184" t="s">
        <v>12</v>
      </c>
      <c r="N50" s="183" t="s">
        <v>29</v>
      </c>
      <c r="O50" s="184" t="s">
        <v>12</v>
      </c>
      <c r="P50" s="183" t="s">
        <v>29</v>
      </c>
      <c r="Q50" s="184" t="s">
        <v>12</v>
      </c>
      <c r="R50" s="183" t="s">
        <v>29</v>
      </c>
      <c r="S50" s="184" t="s">
        <v>12</v>
      </c>
      <c r="T50" s="463"/>
    </row>
    <row r="51" spans="1:20">
      <c r="A51" s="185" t="s">
        <v>211</v>
      </c>
      <c r="B51" s="186">
        <v>40289.17</v>
      </c>
      <c r="C51" s="177">
        <f t="shared" ref="C51:C74" si="0">B51/T51</f>
        <v>0.26585544661863708</v>
      </c>
      <c r="D51" s="186">
        <v>3238.299</v>
      </c>
      <c r="E51" s="177">
        <f t="shared" ref="E51:E74" si="1">D51/T51</f>
        <v>2.1368507391184424E-2</v>
      </c>
      <c r="F51" s="186">
        <v>2886.9079999999999</v>
      </c>
      <c r="G51" s="177">
        <f t="shared" ref="G51:G74" si="2">F51/T51</f>
        <v>1.9049789699984294E-2</v>
      </c>
      <c r="H51" s="186">
        <v>11479.79</v>
      </c>
      <c r="I51" s="177">
        <f t="shared" ref="I51:I74" si="3">H51/T51</f>
        <v>7.5751490972342295E-2</v>
      </c>
      <c r="J51" s="186">
        <v>7139.9979999999996</v>
      </c>
      <c r="K51" s="177">
        <f t="shared" ref="K51:K74" si="4">J51/T51</f>
        <v>4.7114580845080085E-2</v>
      </c>
      <c r="L51" s="186">
        <v>668.92876000000001</v>
      </c>
      <c r="M51" s="177">
        <f t="shared" ref="M51:M74" si="5">L51/T51</f>
        <v>4.4140485953384273E-3</v>
      </c>
      <c r="N51" s="186">
        <v>12901.98</v>
      </c>
      <c r="O51" s="177">
        <f t="shared" ref="O51:O74" si="6">N51/T51</f>
        <v>8.5136071434698771E-2</v>
      </c>
      <c r="P51" s="186">
        <v>8749.3410000000003</v>
      </c>
      <c r="Q51" s="177">
        <f t="shared" ref="Q51:Q74" si="7">P51/T51</f>
        <v>5.7734124559372969E-2</v>
      </c>
      <c r="R51" s="186">
        <v>92453.2</v>
      </c>
      <c r="S51" s="177">
        <f t="shared" ref="S51:S74" si="8">R51/T51</f>
        <v>0.61006932575980533</v>
      </c>
      <c r="T51" s="252">
        <v>151545.4</v>
      </c>
    </row>
    <row r="52" spans="1:20">
      <c r="A52" s="191" t="s">
        <v>230</v>
      </c>
      <c r="B52" s="192">
        <v>365954.1</v>
      </c>
      <c r="C52" s="160">
        <f t="shared" si="0"/>
        <v>0.49314602753393633</v>
      </c>
      <c r="D52" s="192">
        <v>12134.35</v>
      </c>
      <c r="E52" s="160">
        <f t="shared" si="1"/>
        <v>1.6351795209307452E-2</v>
      </c>
      <c r="F52" s="192">
        <v>17553.72</v>
      </c>
      <c r="G52" s="160">
        <f t="shared" si="2"/>
        <v>2.3654735078642405E-2</v>
      </c>
      <c r="H52" s="192">
        <v>34384.629999999997</v>
      </c>
      <c r="I52" s="160">
        <f t="shared" si="3"/>
        <v>4.6335438495494964E-2</v>
      </c>
      <c r="J52" s="192">
        <v>54275.86</v>
      </c>
      <c r="K52" s="160">
        <f t="shared" si="4"/>
        <v>7.3140114429618569E-2</v>
      </c>
      <c r="L52" s="192">
        <v>4168.1679999999997</v>
      </c>
      <c r="M52" s="160">
        <f t="shared" si="5"/>
        <v>5.6168669548833372E-3</v>
      </c>
      <c r="N52" s="192">
        <v>101488.1</v>
      </c>
      <c r="O52" s="160">
        <f t="shared" si="6"/>
        <v>0.13676155932387937</v>
      </c>
      <c r="P52" s="192">
        <v>45966.97</v>
      </c>
      <c r="Q52" s="160">
        <f t="shared" si="7"/>
        <v>6.1943365720650831E-2</v>
      </c>
      <c r="R52" s="192">
        <v>326581.59999999998</v>
      </c>
      <c r="S52" s="160">
        <f t="shared" si="8"/>
        <v>0.44008912239452153</v>
      </c>
      <c r="T52" s="201">
        <v>742080.6</v>
      </c>
    </row>
    <row r="53" spans="1:20">
      <c r="A53" s="185" t="s">
        <v>284</v>
      </c>
      <c r="B53" s="186">
        <v>1737611.1</v>
      </c>
      <c r="C53" s="177">
        <f t="shared" si="0"/>
        <v>0.412515604556559</v>
      </c>
      <c r="D53" s="186">
        <v>823425</v>
      </c>
      <c r="E53" s="177">
        <f t="shared" si="1"/>
        <v>0.19548428395858233</v>
      </c>
      <c r="F53" s="186">
        <v>524586.80000000005</v>
      </c>
      <c r="G53" s="177">
        <f t="shared" si="2"/>
        <v>0.12453893793863927</v>
      </c>
      <c r="H53" s="186">
        <v>759222.6</v>
      </c>
      <c r="I53" s="177">
        <f t="shared" si="3"/>
        <v>0.18024238555566463</v>
      </c>
      <c r="J53" s="186">
        <v>714017.9</v>
      </c>
      <c r="K53" s="177">
        <f t="shared" si="4"/>
        <v>0.16951061470699899</v>
      </c>
      <c r="L53" s="186">
        <v>332542.5</v>
      </c>
      <c r="M53" s="177">
        <f t="shared" si="5"/>
        <v>7.8946877369884164E-2</v>
      </c>
      <c r="N53" s="186">
        <v>1360932.6</v>
      </c>
      <c r="O53" s="177">
        <f t="shared" si="6"/>
        <v>0.32309066985686824</v>
      </c>
      <c r="P53" s="186">
        <v>758422.1</v>
      </c>
      <c r="Q53" s="177">
        <f t="shared" si="7"/>
        <v>0.18005234375548995</v>
      </c>
      <c r="R53" s="186">
        <v>1363977.3</v>
      </c>
      <c r="S53" s="177">
        <f t="shared" si="8"/>
        <v>0.3238134934283759</v>
      </c>
      <c r="T53" s="252">
        <v>4212231.2</v>
      </c>
    </row>
    <row r="54" spans="1:20">
      <c r="A54" s="191" t="s">
        <v>231</v>
      </c>
      <c r="B54" s="192">
        <v>83753.42</v>
      </c>
      <c r="C54" s="160">
        <f t="shared" si="0"/>
        <v>0.16073383755318393</v>
      </c>
      <c r="D54" s="192">
        <v>9880.0969999999998</v>
      </c>
      <c r="E54" s="160">
        <f t="shared" si="1"/>
        <v>1.8961206673204507E-2</v>
      </c>
      <c r="F54" s="192">
        <v>4533.3500000000004</v>
      </c>
      <c r="G54" s="160">
        <f t="shared" si="2"/>
        <v>8.7000953808420781E-3</v>
      </c>
      <c r="H54" s="192">
        <v>10387.549999999999</v>
      </c>
      <c r="I54" s="160">
        <f t="shared" si="3"/>
        <v>1.9935075776912461E-2</v>
      </c>
      <c r="J54" s="192">
        <v>10147.43</v>
      </c>
      <c r="K54" s="160">
        <f t="shared" si="4"/>
        <v>1.9474253889600033E-2</v>
      </c>
      <c r="L54" s="192">
        <v>699.30886999999996</v>
      </c>
      <c r="M54" s="160">
        <f t="shared" si="5"/>
        <v>1.3420657724792684E-3</v>
      </c>
      <c r="N54" s="192">
        <v>31775.18</v>
      </c>
      <c r="O54" s="160">
        <f t="shared" si="6"/>
        <v>6.0980753028869496E-2</v>
      </c>
      <c r="P54" s="192">
        <v>10938.32</v>
      </c>
      <c r="Q54" s="160">
        <f t="shared" si="7"/>
        <v>2.0992075905494283E-2</v>
      </c>
      <c r="R54" s="192">
        <v>403751.8</v>
      </c>
      <c r="S54" s="160">
        <f t="shared" si="8"/>
        <v>0.77485285058216857</v>
      </c>
      <c r="T54" s="201">
        <v>521069</v>
      </c>
    </row>
    <row r="55" spans="1:20">
      <c r="A55" s="185" t="s">
        <v>232</v>
      </c>
      <c r="B55" s="186">
        <v>680837.6</v>
      </c>
      <c r="C55" s="177">
        <f t="shared" si="0"/>
        <v>0.53923267341435899</v>
      </c>
      <c r="D55" s="186">
        <v>68531.360000000001</v>
      </c>
      <c r="E55" s="177">
        <f t="shared" si="1"/>
        <v>5.4277772651689427E-2</v>
      </c>
      <c r="F55" s="186">
        <v>41781.440000000002</v>
      </c>
      <c r="G55" s="177">
        <f t="shared" si="2"/>
        <v>3.3091470844591478E-2</v>
      </c>
      <c r="H55" s="186">
        <v>160766.01999999999</v>
      </c>
      <c r="I55" s="177">
        <f t="shared" si="3"/>
        <v>0.12732888248061844</v>
      </c>
      <c r="J55" s="186">
        <v>125628.2</v>
      </c>
      <c r="K55" s="177">
        <f t="shared" si="4"/>
        <v>9.9499249369062126E-2</v>
      </c>
      <c r="L55" s="186">
        <v>28279.55</v>
      </c>
      <c r="M55" s="177">
        <f t="shared" si="5"/>
        <v>2.2397789648302378E-2</v>
      </c>
      <c r="N55" s="186">
        <v>312021.40000000002</v>
      </c>
      <c r="O55" s="177">
        <f t="shared" si="6"/>
        <v>0.24712520825008941</v>
      </c>
      <c r="P55" s="186">
        <v>137674</v>
      </c>
      <c r="Q55" s="177">
        <f t="shared" si="7"/>
        <v>0.10903968740805217</v>
      </c>
      <c r="R55" s="186">
        <v>478145.7</v>
      </c>
      <c r="S55" s="177">
        <f t="shared" si="8"/>
        <v>0.37869792163737737</v>
      </c>
      <c r="T55" s="252">
        <v>1262604.5</v>
      </c>
    </row>
    <row r="56" spans="1:20">
      <c r="A56" s="191" t="s">
        <v>213</v>
      </c>
      <c r="B56" s="192">
        <v>156590.6</v>
      </c>
      <c r="C56" s="160">
        <f t="shared" si="0"/>
        <v>0.37286130607869467</v>
      </c>
      <c r="D56" s="192">
        <v>46793.2</v>
      </c>
      <c r="E56" s="160">
        <f t="shared" si="1"/>
        <v>0.11142031301752196</v>
      </c>
      <c r="F56" s="192">
        <v>47359.74</v>
      </c>
      <c r="G56" s="160">
        <f t="shared" si="2"/>
        <v>0.11276931381543591</v>
      </c>
      <c r="H56" s="192">
        <v>80951.97</v>
      </c>
      <c r="I56" s="160">
        <f t="shared" si="3"/>
        <v>0.19275650814188916</v>
      </c>
      <c r="J56" s="192">
        <v>77033.399999999994</v>
      </c>
      <c r="K56" s="160">
        <f t="shared" si="4"/>
        <v>0.18342591532111452</v>
      </c>
      <c r="L56" s="192">
        <v>15113.8</v>
      </c>
      <c r="M56" s="160">
        <f t="shared" si="5"/>
        <v>3.5987800083863111E-2</v>
      </c>
      <c r="N56" s="192">
        <v>90627.68</v>
      </c>
      <c r="O56" s="160">
        <f t="shared" si="6"/>
        <v>0.21579555306437292</v>
      </c>
      <c r="P56" s="192">
        <v>112159.6</v>
      </c>
      <c r="Q56" s="160">
        <f t="shared" si="7"/>
        <v>0.26706567919954305</v>
      </c>
      <c r="R56" s="192">
        <v>97612.75</v>
      </c>
      <c r="S56" s="160">
        <f t="shared" si="8"/>
        <v>0.23242785617357045</v>
      </c>
      <c r="T56" s="201">
        <v>419970.1</v>
      </c>
    </row>
    <row r="57" spans="1:20">
      <c r="A57" s="185" t="s">
        <v>285</v>
      </c>
      <c r="B57" s="186">
        <v>74192.710000000006</v>
      </c>
      <c r="C57" s="177">
        <f t="shared" si="0"/>
        <v>0.1945772394120043</v>
      </c>
      <c r="D57" s="186">
        <v>1954.4469999999999</v>
      </c>
      <c r="E57" s="177">
        <f t="shared" si="1"/>
        <v>5.1257179018945869E-3</v>
      </c>
      <c r="F57" s="186">
        <v>3390.326</v>
      </c>
      <c r="G57" s="177">
        <f t="shared" si="2"/>
        <v>8.8914432939131479E-3</v>
      </c>
      <c r="H57" s="186">
        <v>9778.2960000000003</v>
      </c>
      <c r="I57" s="177">
        <f t="shared" si="3"/>
        <v>2.5644485042175223E-2</v>
      </c>
      <c r="J57" s="186">
        <v>22945.96</v>
      </c>
      <c r="K57" s="177">
        <f t="shared" si="4"/>
        <v>6.017790093471817E-2</v>
      </c>
      <c r="L57" s="186">
        <v>4319.5420000000004</v>
      </c>
      <c r="M57" s="177">
        <f t="shared" si="5"/>
        <v>1.1328398138903512E-2</v>
      </c>
      <c r="N57" s="186">
        <v>18719.82</v>
      </c>
      <c r="O57" s="177">
        <f t="shared" si="6"/>
        <v>4.9094458173715806E-2</v>
      </c>
      <c r="P57" s="186">
        <v>11620.34</v>
      </c>
      <c r="Q57" s="177">
        <f t="shared" si="7"/>
        <v>3.0475415687456223E-2</v>
      </c>
      <c r="R57" s="186">
        <v>282673.3</v>
      </c>
      <c r="S57" s="177">
        <f t="shared" si="8"/>
        <v>0.74133685599948174</v>
      </c>
      <c r="T57" s="252">
        <v>381302.1</v>
      </c>
    </row>
    <row r="58" spans="1:20">
      <c r="A58" s="191" t="s">
        <v>214</v>
      </c>
      <c r="B58" s="192">
        <v>62365.27</v>
      </c>
      <c r="C58" s="160">
        <f t="shared" si="0"/>
        <v>0.75476112243681559</v>
      </c>
      <c r="D58" s="192">
        <v>1866.373</v>
      </c>
      <c r="E58" s="160">
        <f t="shared" si="1"/>
        <v>2.2587343570640631E-2</v>
      </c>
      <c r="F58" s="192">
        <v>1547.3889999999999</v>
      </c>
      <c r="G58" s="160">
        <f t="shared" si="2"/>
        <v>1.8726914170120353E-2</v>
      </c>
      <c r="H58" s="192">
        <v>1155.83</v>
      </c>
      <c r="I58" s="160">
        <f t="shared" si="3"/>
        <v>1.3988162773064954E-2</v>
      </c>
      <c r="J58" s="192">
        <v>2395.6869999999999</v>
      </c>
      <c r="K58" s="160">
        <f t="shared" si="4"/>
        <v>2.8993242699458969E-2</v>
      </c>
      <c r="L58" s="192">
        <v>1634.664</v>
      </c>
      <c r="M58" s="160">
        <f t="shared" si="5"/>
        <v>1.9783139485278503E-2</v>
      </c>
      <c r="N58" s="192">
        <v>54117.23</v>
      </c>
      <c r="O58" s="160">
        <f t="shared" si="6"/>
        <v>0.654941143652089</v>
      </c>
      <c r="P58" s="192">
        <v>6094.6289999999999</v>
      </c>
      <c r="Q58" s="160">
        <f t="shared" si="7"/>
        <v>7.3758824821506697E-2</v>
      </c>
      <c r="R58" s="192">
        <v>13317.86</v>
      </c>
      <c r="S58" s="160">
        <f t="shared" si="8"/>
        <v>0.16117629190182886</v>
      </c>
      <c r="T58" s="201">
        <v>82629.149999999994</v>
      </c>
    </row>
    <row r="59" spans="1:20">
      <c r="A59" s="185" t="s">
        <v>229</v>
      </c>
      <c r="B59" s="186">
        <v>131631.35</v>
      </c>
      <c r="C59" s="177">
        <f t="shared" si="0"/>
        <v>0.48406763417909776</v>
      </c>
      <c r="D59" s="186">
        <v>5088.6980000000003</v>
      </c>
      <c r="E59" s="177">
        <f t="shared" si="1"/>
        <v>1.8713429604056378E-2</v>
      </c>
      <c r="F59" s="186">
        <v>8078.7870000000003</v>
      </c>
      <c r="G59" s="177">
        <f t="shared" si="2"/>
        <v>2.970933071891195E-2</v>
      </c>
      <c r="H59" s="186">
        <v>29836.17</v>
      </c>
      <c r="I59" s="177">
        <f t="shared" si="3"/>
        <v>0.10972100662087997</v>
      </c>
      <c r="J59" s="186">
        <v>28649.21</v>
      </c>
      <c r="K59" s="177">
        <f t="shared" si="4"/>
        <v>0.10535602123506405</v>
      </c>
      <c r="L59" s="186">
        <v>3310.6329999999998</v>
      </c>
      <c r="M59" s="177">
        <f t="shared" si="5"/>
        <v>1.2174685467749505E-2</v>
      </c>
      <c r="N59" s="186">
        <v>69532.89</v>
      </c>
      <c r="O59" s="177">
        <f t="shared" si="6"/>
        <v>0.25570368730500326</v>
      </c>
      <c r="P59" s="186">
        <v>19835.22</v>
      </c>
      <c r="Q59" s="177">
        <f t="shared" si="7"/>
        <v>7.2943018656436501E-2</v>
      </c>
      <c r="R59" s="186">
        <v>116994.2</v>
      </c>
      <c r="S59" s="177">
        <f t="shared" si="8"/>
        <v>0.43024025512673231</v>
      </c>
      <c r="T59" s="252">
        <v>271927.59999999998</v>
      </c>
    </row>
    <row r="60" spans="1:20">
      <c r="A60" s="191" t="s">
        <v>234</v>
      </c>
      <c r="B60" s="192">
        <v>58783.64</v>
      </c>
      <c r="C60" s="160">
        <f t="shared" si="0"/>
        <v>0.27504605262234416</v>
      </c>
      <c r="D60" s="192">
        <v>3799.924</v>
      </c>
      <c r="E60" s="160">
        <f t="shared" si="1"/>
        <v>1.7779676394059786E-2</v>
      </c>
      <c r="F60" s="192">
        <v>5812.8710000000001</v>
      </c>
      <c r="G60" s="160">
        <f t="shared" si="2"/>
        <v>2.7198166410805767E-2</v>
      </c>
      <c r="H60" s="192">
        <v>14351.19</v>
      </c>
      <c r="I60" s="160">
        <f t="shared" si="3"/>
        <v>6.7148583516319499E-2</v>
      </c>
      <c r="J60" s="192">
        <v>20437.23</v>
      </c>
      <c r="K60" s="160">
        <f t="shared" si="4"/>
        <v>9.5624895600798981E-2</v>
      </c>
      <c r="L60" s="192">
        <v>1158.721</v>
      </c>
      <c r="M60" s="160">
        <f t="shared" si="5"/>
        <v>5.4216043297185285E-3</v>
      </c>
      <c r="N60" s="192">
        <v>33526.71</v>
      </c>
      <c r="O60" s="160">
        <f t="shared" si="6"/>
        <v>0.15686999380974148</v>
      </c>
      <c r="P60" s="192">
        <v>21583.200000000001</v>
      </c>
      <c r="Q60" s="160">
        <f t="shared" si="7"/>
        <v>0.10098683856526372</v>
      </c>
      <c r="R60" s="192">
        <v>129308.9</v>
      </c>
      <c r="S60" s="160">
        <f t="shared" si="8"/>
        <v>0.60503062610511082</v>
      </c>
      <c r="T60" s="201">
        <v>213722.9</v>
      </c>
    </row>
    <row r="61" spans="1:20">
      <c r="A61" s="185" t="s">
        <v>286</v>
      </c>
      <c r="B61" s="186">
        <v>582511.5</v>
      </c>
      <c r="C61" s="177">
        <f t="shared" si="0"/>
        <v>0.30719197901453493</v>
      </c>
      <c r="D61" s="186">
        <v>25956.09</v>
      </c>
      <c r="E61" s="177">
        <f t="shared" si="1"/>
        <v>1.3688146336303025E-2</v>
      </c>
      <c r="F61" s="186">
        <v>21552.38</v>
      </c>
      <c r="G61" s="177">
        <f t="shared" si="2"/>
        <v>1.1365815549861732E-2</v>
      </c>
      <c r="H61" s="186">
        <v>34489.480000000003</v>
      </c>
      <c r="I61" s="177">
        <f t="shared" si="3"/>
        <v>1.8188296053180449E-2</v>
      </c>
      <c r="J61" s="186">
        <v>70504.479999999996</v>
      </c>
      <c r="K61" s="177">
        <f t="shared" si="4"/>
        <v>3.7181086966679107E-2</v>
      </c>
      <c r="L61" s="186">
        <v>9467.0419999999995</v>
      </c>
      <c r="M61" s="177">
        <f t="shared" si="5"/>
        <v>4.992518374991259E-3</v>
      </c>
      <c r="N61" s="186">
        <v>156076.1</v>
      </c>
      <c r="O61" s="177">
        <f t="shared" si="6"/>
        <v>8.2307947629996076E-2</v>
      </c>
      <c r="P61" s="186">
        <v>113992.8</v>
      </c>
      <c r="Q61" s="177">
        <f t="shared" si="7"/>
        <v>6.0114991421470781E-2</v>
      </c>
      <c r="R61" s="186">
        <v>1168848.5</v>
      </c>
      <c r="S61" s="177">
        <f t="shared" si="8"/>
        <v>0.61640136526604306</v>
      </c>
      <c r="T61" s="252">
        <v>1896245.8</v>
      </c>
    </row>
    <row r="62" spans="1:20">
      <c r="A62" s="191" t="s">
        <v>216</v>
      </c>
      <c r="B62" s="192">
        <v>103400.8</v>
      </c>
      <c r="C62" s="160">
        <f t="shared" si="0"/>
        <v>0.6727893931733876</v>
      </c>
      <c r="D62" s="192">
        <v>21663.13</v>
      </c>
      <c r="E62" s="160">
        <f t="shared" si="1"/>
        <v>0.14095368785286197</v>
      </c>
      <c r="F62" s="192">
        <v>14842.51</v>
      </c>
      <c r="G62" s="160">
        <f t="shared" si="2"/>
        <v>9.6574526464688254E-2</v>
      </c>
      <c r="H62" s="192">
        <v>42691.68</v>
      </c>
      <c r="I62" s="160">
        <f t="shared" si="3"/>
        <v>0.27777840675074517</v>
      </c>
      <c r="J62" s="192">
        <v>35940.92</v>
      </c>
      <c r="K62" s="160">
        <f t="shared" si="4"/>
        <v>0.2338537976194891</v>
      </c>
      <c r="L62" s="192">
        <v>7570.7790000000005</v>
      </c>
      <c r="M62" s="160">
        <f t="shared" si="5"/>
        <v>4.9260158618306883E-2</v>
      </c>
      <c r="N62" s="192">
        <v>50238.29</v>
      </c>
      <c r="O62" s="160">
        <f t="shared" si="6"/>
        <v>0.32688130694509782</v>
      </c>
      <c r="P62" s="192">
        <v>33477</v>
      </c>
      <c r="Q62" s="160">
        <f t="shared" si="7"/>
        <v>0.21782201409723617</v>
      </c>
      <c r="R62" s="192">
        <v>36305.46</v>
      </c>
      <c r="S62" s="160">
        <f t="shared" si="8"/>
        <v>0.23622571974569537</v>
      </c>
      <c r="T62" s="201">
        <v>153689.70000000001</v>
      </c>
    </row>
    <row r="63" spans="1:20">
      <c r="A63" s="185" t="s">
        <v>217</v>
      </c>
      <c r="B63" s="186">
        <v>73838.09</v>
      </c>
      <c r="C63" s="177">
        <f t="shared" si="0"/>
        <v>0.46023593311447047</v>
      </c>
      <c r="D63" s="186">
        <v>5809.5119999999997</v>
      </c>
      <c r="E63" s="177">
        <f t="shared" si="1"/>
        <v>3.6210933628696429E-2</v>
      </c>
      <c r="F63" s="186">
        <v>1078.329</v>
      </c>
      <c r="G63" s="177">
        <f t="shared" si="2"/>
        <v>6.7212701942776934E-3</v>
      </c>
      <c r="H63" s="186">
        <v>8119.2790000000005</v>
      </c>
      <c r="I63" s="177">
        <f t="shared" si="3"/>
        <v>5.0607808879965951E-2</v>
      </c>
      <c r="J63" s="186">
        <v>11473.43</v>
      </c>
      <c r="K63" s="177">
        <f t="shared" si="4"/>
        <v>7.1514373707033313E-2</v>
      </c>
      <c r="L63" s="186">
        <v>2932.13</v>
      </c>
      <c r="M63" s="177">
        <f t="shared" si="5"/>
        <v>1.8276090112338123E-2</v>
      </c>
      <c r="N63" s="186">
        <v>32661.84</v>
      </c>
      <c r="O63" s="177">
        <f t="shared" si="6"/>
        <v>0.20358262801266305</v>
      </c>
      <c r="P63" s="186">
        <v>25187.41</v>
      </c>
      <c r="Q63" s="177">
        <f t="shared" si="7"/>
        <v>0.15699419018133789</v>
      </c>
      <c r="R63" s="186">
        <v>80428.66</v>
      </c>
      <c r="S63" s="177">
        <f t="shared" si="8"/>
        <v>0.50131523424084357</v>
      </c>
      <c r="T63" s="252">
        <v>160435.29999999999</v>
      </c>
    </row>
    <row r="64" spans="1:20">
      <c r="A64" s="191" t="s">
        <v>218</v>
      </c>
      <c r="B64" s="192">
        <v>93528.21</v>
      </c>
      <c r="C64" s="160">
        <f t="shared" si="0"/>
        <v>0.50649038175148409</v>
      </c>
      <c r="D64" s="192">
        <v>40163.879999999997</v>
      </c>
      <c r="E64" s="160">
        <f t="shared" si="1"/>
        <v>0.21750249378044118</v>
      </c>
      <c r="F64" s="192">
        <v>11500.89</v>
      </c>
      <c r="G64" s="160">
        <f t="shared" si="2"/>
        <v>6.2281638519349675E-2</v>
      </c>
      <c r="H64" s="192">
        <v>18491.919999999998</v>
      </c>
      <c r="I64" s="160">
        <f t="shared" si="3"/>
        <v>0.10014069145681183</v>
      </c>
      <c r="J64" s="192">
        <v>46213.18</v>
      </c>
      <c r="K64" s="160">
        <f t="shared" si="4"/>
        <v>0.25026172510037398</v>
      </c>
      <c r="L64" s="192">
        <v>1294.586</v>
      </c>
      <c r="M64" s="160">
        <f t="shared" si="5"/>
        <v>7.0106693729103421E-3</v>
      </c>
      <c r="N64" s="192">
        <v>32770.53</v>
      </c>
      <c r="O64" s="160">
        <f t="shared" si="6"/>
        <v>0.17746472695134935</v>
      </c>
      <c r="P64" s="192">
        <v>9580.652</v>
      </c>
      <c r="Q64" s="160">
        <f t="shared" si="7"/>
        <v>5.1882828602280738E-2</v>
      </c>
      <c r="R64" s="192">
        <v>79995.42</v>
      </c>
      <c r="S64" s="160">
        <f t="shared" si="8"/>
        <v>0.43320524165030322</v>
      </c>
      <c r="T64" s="201">
        <v>184659.4</v>
      </c>
    </row>
    <row r="65" spans="1:20">
      <c r="A65" s="185" t="s">
        <v>236</v>
      </c>
      <c r="B65" s="186">
        <v>132405.1</v>
      </c>
      <c r="C65" s="177">
        <f t="shared" si="0"/>
        <v>0.41667865148596556</v>
      </c>
      <c r="D65" s="186">
        <v>16060.24</v>
      </c>
      <c r="E65" s="177">
        <f t="shared" si="1"/>
        <v>5.0541551237384082E-2</v>
      </c>
      <c r="F65" s="186">
        <v>17795.04</v>
      </c>
      <c r="G65" s="177">
        <f t="shared" si="2"/>
        <v>5.6000964240341317E-2</v>
      </c>
      <c r="H65" s="186">
        <v>30156.59</v>
      </c>
      <c r="I65" s="177">
        <f t="shared" si="3"/>
        <v>9.4902743584764887E-2</v>
      </c>
      <c r="J65" s="186">
        <v>27537.84</v>
      </c>
      <c r="K65" s="177">
        <f t="shared" si="4"/>
        <v>8.6661541255104835E-2</v>
      </c>
      <c r="L65" s="186">
        <v>12839.34</v>
      </c>
      <c r="M65" s="177">
        <f t="shared" si="5"/>
        <v>4.0405383759158947E-2</v>
      </c>
      <c r="N65" s="186">
        <v>54678.239999999998</v>
      </c>
      <c r="O65" s="177">
        <f t="shared" si="6"/>
        <v>0.17207233942518815</v>
      </c>
      <c r="P65" s="186">
        <v>37836.32</v>
      </c>
      <c r="Q65" s="177">
        <f t="shared" si="7"/>
        <v>0.11907084239800028</v>
      </c>
      <c r="R65" s="186">
        <v>149401.5</v>
      </c>
      <c r="S65" s="177">
        <f t="shared" si="8"/>
        <v>0.47016629684189265</v>
      </c>
      <c r="T65" s="252">
        <v>317763.09999999998</v>
      </c>
    </row>
    <row r="66" spans="1:20">
      <c r="A66" s="191" t="s">
        <v>209</v>
      </c>
      <c r="B66" s="192">
        <v>78784.039999999994</v>
      </c>
      <c r="C66" s="160">
        <f t="shared" si="0"/>
        <v>0.63083244874789224</v>
      </c>
      <c r="D66" s="192">
        <v>9005.4979999999996</v>
      </c>
      <c r="E66" s="160">
        <f t="shared" si="1"/>
        <v>7.2108010144367393E-2</v>
      </c>
      <c r="F66" s="192">
        <v>9426.4950000000008</v>
      </c>
      <c r="G66" s="160">
        <f t="shared" si="2"/>
        <v>7.5478979295295887E-2</v>
      </c>
      <c r="H66" s="192">
        <v>37706.199999999997</v>
      </c>
      <c r="I66" s="160">
        <f t="shared" si="3"/>
        <v>0.3019176787453115</v>
      </c>
      <c r="J66" s="192">
        <v>43870.559999999998</v>
      </c>
      <c r="K66" s="160">
        <f t="shared" si="4"/>
        <v>0.35127638532806049</v>
      </c>
      <c r="L66" s="192">
        <v>3008.087</v>
      </c>
      <c r="M66" s="160">
        <f t="shared" si="5"/>
        <v>2.4086082514386174E-2</v>
      </c>
      <c r="N66" s="192">
        <v>33139.03</v>
      </c>
      <c r="O66" s="160">
        <f t="shared" si="6"/>
        <v>0.26534784766089509</v>
      </c>
      <c r="P66" s="192">
        <v>27485.59</v>
      </c>
      <c r="Q66" s="160">
        <f t="shared" si="7"/>
        <v>0.22008013355218367</v>
      </c>
      <c r="R66" s="192">
        <v>31170.15</v>
      </c>
      <c r="S66" s="160">
        <f t="shared" si="8"/>
        <v>0.24958280956827189</v>
      </c>
      <c r="T66" s="201">
        <v>124889.01</v>
      </c>
    </row>
    <row r="67" spans="1:20">
      <c r="A67" s="185" t="s">
        <v>210</v>
      </c>
      <c r="B67" s="186">
        <v>19596.71</v>
      </c>
      <c r="C67" s="177">
        <f t="shared" si="0"/>
        <v>0.46240707242935192</v>
      </c>
      <c r="D67" s="186">
        <v>132.92866000000001</v>
      </c>
      <c r="E67" s="177">
        <f t="shared" si="1"/>
        <v>3.1366057114973226E-3</v>
      </c>
      <c r="F67" s="186">
        <v>46.471640999999998</v>
      </c>
      <c r="G67" s="177">
        <f t="shared" si="2"/>
        <v>1.0965522001294013E-3</v>
      </c>
      <c r="H67" s="186">
        <v>6077.2479999999996</v>
      </c>
      <c r="I67" s="177">
        <f t="shared" si="3"/>
        <v>0.14339970618063613</v>
      </c>
      <c r="J67" s="186">
        <v>197.69046</v>
      </c>
      <c r="K67" s="177">
        <f t="shared" si="4"/>
        <v>4.6647353997590364E-3</v>
      </c>
      <c r="L67" s="186">
        <v>648.71077000000002</v>
      </c>
      <c r="M67" s="177">
        <f t="shared" si="5"/>
        <v>1.5307082056584532E-2</v>
      </c>
      <c r="N67" s="186">
        <v>429.70650999999998</v>
      </c>
      <c r="O67" s="177">
        <f t="shared" si="6"/>
        <v>1.0139422856843524E-2</v>
      </c>
      <c r="P67" s="186">
        <v>982.33065999999997</v>
      </c>
      <c r="Q67" s="177">
        <f t="shared" si="7"/>
        <v>2.3179229811952775E-2</v>
      </c>
      <c r="R67" s="186">
        <v>22660.48</v>
      </c>
      <c r="S67" s="177">
        <f t="shared" si="8"/>
        <v>0.5347002745177063</v>
      </c>
      <c r="T67" s="252">
        <v>42379.78</v>
      </c>
    </row>
    <row r="68" spans="1:20">
      <c r="A68" s="191" t="s">
        <v>219</v>
      </c>
      <c r="B68" s="192">
        <v>22300.55</v>
      </c>
      <c r="C68" s="160">
        <f t="shared" si="0"/>
        <v>0.21473891088651278</v>
      </c>
      <c r="D68" s="192">
        <v>1633.741</v>
      </c>
      <c r="E68" s="160">
        <f t="shared" si="1"/>
        <v>1.5731798678088313E-2</v>
      </c>
      <c r="F68" s="192">
        <v>4742.3329999999996</v>
      </c>
      <c r="G68" s="160">
        <f t="shared" si="2"/>
        <v>4.5665394955782201E-2</v>
      </c>
      <c r="H68" s="192">
        <v>6975.41</v>
      </c>
      <c r="I68" s="160">
        <f t="shared" si="3"/>
        <v>6.7168385819492804E-2</v>
      </c>
      <c r="J68" s="192">
        <v>10451.971</v>
      </c>
      <c r="K68" s="160">
        <f t="shared" si="4"/>
        <v>0.10064526969771669</v>
      </c>
      <c r="L68" s="192">
        <v>882.84474999999998</v>
      </c>
      <c r="M68" s="160">
        <f t="shared" si="5"/>
        <v>8.5011858495362518E-3</v>
      </c>
      <c r="N68" s="192">
        <v>16965.39</v>
      </c>
      <c r="O68" s="160">
        <f t="shared" si="6"/>
        <v>0.16336500092441375</v>
      </c>
      <c r="P68" s="192">
        <v>1309.559</v>
      </c>
      <c r="Q68" s="160">
        <f t="shared" si="7"/>
        <v>1.2610149677995871E-2</v>
      </c>
      <c r="R68" s="192">
        <v>60988.061000000002</v>
      </c>
      <c r="S68" s="160">
        <f t="shared" si="8"/>
        <v>0.58727295049764272</v>
      </c>
      <c r="T68" s="201">
        <v>103849.60000000001</v>
      </c>
    </row>
    <row r="69" spans="1:20">
      <c r="A69" s="185" t="s">
        <v>238</v>
      </c>
      <c r="B69" s="186">
        <v>115763</v>
      </c>
      <c r="C69" s="177">
        <f t="shared" si="0"/>
        <v>0.56284440264386104</v>
      </c>
      <c r="D69" s="186">
        <v>12079.02</v>
      </c>
      <c r="E69" s="177">
        <f t="shared" si="1"/>
        <v>5.8728685300339922E-2</v>
      </c>
      <c r="F69" s="186">
        <v>7481.0839999999998</v>
      </c>
      <c r="G69" s="177">
        <f t="shared" si="2"/>
        <v>3.6373333924557466E-2</v>
      </c>
      <c r="H69" s="186">
        <v>35876.61</v>
      </c>
      <c r="I69" s="177">
        <f t="shared" si="3"/>
        <v>0.17443353337713061</v>
      </c>
      <c r="J69" s="186">
        <v>26289.06</v>
      </c>
      <c r="K69" s="177">
        <f t="shared" si="4"/>
        <v>0.12781847629871912</v>
      </c>
      <c r="L69" s="186">
        <v>3918.2150000000001</v>
      </c>
      <c r="M69" s="177">
        <f t="shared" si="5"/>
        <v>1.9050520296685608E-2</v>
      </c>
      <c r="N69" s="186">
        <v>60434.775000000001</v>
      </c>
      <c r="O69" s="177">
        <f t="shared" si="6"/>
        <v>0.29383632796136194</v>
      </c>
      <c r="P69" s="186">
        <v>57257.14</v>
      </c>
      <c r="Q69" s="177">
        <f t="shared" si="7"/>
        <v>0.27838653767089588</v>
      </c>
      <c r="R69" s="186">
        <v>69427.14</v>
      </c>
      <c r="S69" s="177">
        <f t="shared" si="8"/>
        <v>0.33755757142240361</v>
      </c>
      <c r="T69" s="252">
        <v>205674.96</v>
      </c>
    </row>
    <row r="70" spans="1:20">
      <c r="A70" s="191" t="s">
        <v>220</v>
      </c>
      <c r="B70" s="192">
        <v>55464.370999999999</v>
      </c>
      <c r="C70" s="160">
        <f t="shared" si="0"/>
        <v>0.47975036090887624</v>
      </c>
      <c r="D70" s="192">
        <v>2947.97</v>
      </c>
      <c r="E70" s="160">
        <f t="shared" si="1"/>
        <v>2.5499066264513121E-2</v>
      </c>
      <c r="F70" s="192">
        <v>3345.0353</v>
      </c>
      <c r="G70" s="160">
        <f t="shared" si="2"/>
        <v>2.893356335778028E-2</v>
      </c>
      <c r="H70" s="192">
        <v>5947.3301000000001</v>
      </c>
      <c r="I70" s="160">
        <f t="shared" si="3"/>
        <v>5.1442641654030896E-2</v>
      </c>
      <c r="J70" s="192">
        <v>1460.6110000000001</v>
      </c>
      <c r="K70" s="160">
        <f t="shared" si="4"/>
        <v>1.2633851998384236E-2</v>
      </c>
      <c r="L70" s="192">
        <v>576.65022999999997</v>
      </c>
      <c r="M70" s="160">
        <f t="shared" si="5"/>
        <v>4.9878534809434062E-3</v>
      </c>
      <c r="N70" s="192">
        <v>15670.13</v>
      </c>
      <c r="O70" s="160">
        <f t="shared" si="6"/>
        <v>0.13554197744330335</v>
      </c>
      <c r="P70" s="192">
        <v>2030.701</v>
      </c>
      <c r="Q70" s="160">
        <f t="shared" si="7"/>
        <v>1.7564961435297191E-2</v>
      </c>
      <c r="R70" s="192">
        <v>54076.160000000003</v>
      </c>
      <c r="S70" s="160">
        <f t="shared" si="8"/>
        <v>0.46774274743990407</v>
      </c>
      <c r="T70" s="201">
        <v>115610.9</v>
      </c>
    </row>
    <row r="71" spans="1:20">
      <c r="A71" s="185" t="s">
        <v>221</v>
      </c>
      <c r="B71" s="186">
        <v>40127.54</v>
      </c>
      <c r="C71" s="177">
        <f t="shared" si="0"/>
        <v>0.41206858892924714</v>
      </c>
      <c r="D71" s="186">
        <v>5006.8459999999995</v>
      </c>
      <c r="E71" s="177">
        <f t="shared" si="1"/>
        <v>5.141516191139664E-2</v>
      </c>
      <c r="F71" s="186">
        <v>4178.8119999999999</v>
      </c>
      <c r="G71" s="177">
        <f t="shared" si="2"/>
        <v>4.2912103862848432E-2</v>
      </c>
      <c r="H71" s="186">
        <v>11586.02</v>
      </c>
      <c r="I71" s="177">
        <f t="shared" si="3"/>
        <v>0.11897651619576072</v>
      </c>
      <c r="J71" s="186">
        <v>10632.36</v>
      </c>
      <c r="K71" s="177">
        <f t="shared" si="4"/>
        <v>0.10918340825746532</v>
      </c>
      <c r="L71" s="186">
        <v>1721.3510000000001</v>
      </c>
      <c r="M71" s="177">
        <f t="shared" si="5"/>
        <v>1.767650540307102E-2</v>
      </c>
      <c r="N71" s="186">
        <v>28021.85</v>
      </c>
      <c r="O71" s="177">
        <f t="shared" si="6"/>
        <v>0.2877555959993317</v>
      </c>
      <c r="P71" s="186">
        <v>7571.28</v>
      </c>
      <c r="Q71" s="177">
        <f t="shared" si="7"/>
        <v>7.7749263124234122E-2</v>
      </c>
      <c r="R71" s="186">
        <v>40252.870000000003</v>
      </c>
      <c r="S71" s="177">
        <f t="shared" si="8"/>
        <v>0.41335559920325105</v>
      </c>
      <c r="T71" s="252">
        <v>97380.73</v>
      </c>
    </row>
    <row r="72" spans="1:20">
      <c r="A72" s="191" t="s">
        <v>222</v>
      </c>
      <c r="B72" s="192">
        <v>58388.870999999999</v>
      </c>
      <c r="C72" s="160">
        <f t="shared" si="0"/>
        <v>0.32573895749244769</v>
      </c>
      <c r="D72" s="192">
        <v>1272.432</v>
      </c>
      <c r="E72" s="160">
        <f t="shared" si="1"/>
        <v>7.0986245505591334E-3</v>
      </c>
      <c r="F72" s="192">
        <v>5235.3689999999997</v>
      </c>
      <c r="G72" s="160">
        <f t="shared" si="2"/>
        <v>2.9206998027899504E-2</v>
      </c>
      <c r="H72" s="192">
        <v>9617.98</v>
      </c>
      <c r="I72" s="160">
        <f t="shared" si="3"/>
        <v>5.3656642519825604E-2</v>
      </c>
      <c r="J72" s="192">
        <v>16897.75</v>
      </c>
      <c r="K72" s="160">
        <f t="shared" si="4"/>
        <v>9.4268914173182228E-2</v>
      </c>
      <c r="L72" s="192">
        <v>734.38901999999996</v>
      </c>
      <c r="M72" s="160">
        <f t="shared" si="5"/>
        <v>4.0969984463083784E-3</v>
      </c>
      <c r="N72" s="192">
        <v>24752.48</v>
      </c>
      <c r="O72" s="160">
        <f t="shared" si="6"/>
        <v>0.13808876404807796</v>
      </c>
      <c r="P72" s="192">
        <v>6869.8540000000003</v>
      </c>
      <c r="Q72" s="160">
        <f t="shared" si="7"/>
        <v>3.8325438422765909E-2</v>
      </c>
      <c r="R72" s="192">
        <v>102568.9</v>
      </c>
      <c r="S72" s="160">
        <f t="shared" si="8"/>
        <v>0.57220984041885514</v>
      </c>
      <c r="T72" s="201">
        <v>179250.5</v>
      </c>
    </row>
    <row r="73" spans="1:20">
      <c r="A73" s="185" t="s">
        <v>223</v>
      </c>
      <c r="B73" s="186">
        <v>103488.2</v>
      </c>
      <c r="C73" s="177">
        <f t="shared" si="0"/>
        <v>0.4237708935706011</v>
      </c>
      <c r="D73" s="186">
        <v>9261.9660000000003</v>
      </c>
      <c r="E73" s="177">
        <f t="shared" si="1"/>
        <v>3.7926561753325753E-2</v>
      </c>
      <c r="F73" s="186">
        <v>14034.895</v>
      </c>
      <c r="G73" s="177">
        <f t="shared" si="2"/>
        <v>5.7471093277490205E-2</v>
      </c>
      <c r="H73" s="186">
        <v>47314.25</v>
      </c>
      <c r="I73" s="177">
        <f t="shared" si="3"/>
        <v>0.1937457797229328</v>
      </c>
      <c r="J73" s="186">
        <v>31449.702000000001</v>
      </c>
      <c r="K73" s="177">
        <f t="shared" si="4"/>
        <v>0.12878249229447533</v>
      </c>
      <c r="L73" s="186">
        <v>9596.366</v>
      </c>
      <c r="M73" s="177">
        <f t="shared" si="5"/>
        <v>3.9295886824300116E-2</v>
      </c>
      <c r="N73" s="186">
        <v>70258.58</v>
      </c>
      <c r="O73" s="177">
        <f t="shared" si="6"/>
        <v>0.28769986556536459</v>
      </c>
      <c r="P73" s="186">
        <v>18949.84</v>
      </c>
      <c r="Q73" s="177">
        <f t="shared" si="7"/>
        <v>7.7597162090169897E-2</v>
      </c>
      <c r="R73" s="186">
        <v>94346.63</v>
      </c>
      <c r="S73" s="177">
        <f t="shared" si="8"/>
        <v>0.38633733798128567</v>
      </c>
      <c r="T73" s="252">
        <v>244207.9</v>
      </c>
    </row>
    <row r="74" spans="1:20">
      <c r="A74" s="188" t="s">
        <v>11</v>
      </c>
      <c r="B74" s="189">
        <v>4871605.9000000004</v>
      </c>
      <c r="C74" s="181">
        <f t="shared" si="0"/>
        <v>0.40310781383286343</v>
      </c>
      <c r="D74" s="189">
        <v>1127705.1000000001</v>
      </c>
      <c r="E74" s="181">
        <f t="shared" si="1"/>
        <v>9.3313528811756016E-2</v>
      </c>
      <c r="F74" s="189">
        <v>772791</v>
      </c>
      <c r="G74" s="181">
        <f t="shared" si="2"/>
        <v>6.3945667394752173E-2</v>
      </c>
      <c r="H74" s="189">
        <v>1407364.1</v>
      </c>
      <c r="I74" s="181">
        <f t="shared" si="3"/>
        <v>0.11645430218767396</v>
      </c>
      <c r="J74" s="189">
        <v>1395590.4</v>
      </c>
      <c r="K74" s="181">
        <f t="shared" si="4"/>
        <v>0.11548007098647518</v>
      </c>
      <c r="L74" s="189">
        <v>447086.3</v>
      </c>
      <c r="M74" s="181">
        <f t="shared" si="5"/>
        <v>3.6994778454395028E-2</v>
      </c>
      <c r="N74" s="189">
        <v>2661740.6</v>
      </c>
      <c r="O74" s="181">
        <f t="shared" si="6"/>
        <v>0.22024943238043415</v>
      </c>
      <c r="P74" s="189">
        <v>1475574.2</v>
      </c>
      <c r="Q74" s="181">
        <f t="shared" si="7"/>
        <v>0.12209844189370414</v>
      </c>
      <c r="R74" s="189">
        <v>5295286.5999999996</v>
      </c>
      <c r="S74" s="181">
        <f t="shared" si="8"/>
        <v>0.4381658633233152</v>
      </c>
      <c r="T74" s="211">
        <v>12085119</v>
      </c>
    </row>
    <row r="75" spans="1:20">
      <c r="A75" s="194" t="s">
        <v>30</v>
      </c>
    </row>
    <row r="76" spans="1:20" ht="16">
      <c r="A76" s="28" t="s">
        <v>287</v>
      </c>
    </row>
  </sheetData>
  <mergeCells count="69">
    <mergeCell ref="P49:Q49"/>
    <mergeCell ref="R49:S49"/>
    <mergeCell ref="T49:T50"/>
    <mergeCell ref="R43:S43"/>
    <mergeCell ref="T43:T44"/>
    <mergeCell ref="A49:A50"/>
    <mergeCell ref="B49:C49"/>
    <mergeCell ref="D49:E49"/>
    <mergeCell ref="F49:G49"/>
    <mergeCell ref="H49:I49"/>
    <mergeCell ref="J49:K49"/>
    <mergeCell ref="L49:M49"/>
    <mergeCell ref="N49:O49"/>
    <mergeCell ref="U35:U36"/>
    <mergeCell ref="A43:A44"/>
    <mergeCell ref="B43:C43"/>
    <mergeCell ref="D43:E43"/>
    <mergeCell ref="F43:G43"/>
    <mergeCell ref="H43:I43"/>
    <mergeCell ref="J43:K43"/>
    <mergeCell ref="L43:M43"/>
    <mergeCell ref="N43:O43"/>
    <mergeCell ref="P43:Q43"/>
    <mergeCell ref="J35:K35"/>
    <mergeCell ref="L35:M35"/>
    <mergeCell ref="N35:O35"/>
    <mergeCell ref="H35:I35"/>
    <mergeCell ref="P35:Q35"/>
    <mergeCell ref="R35:S35"/>
    <mergeCell ref="T35:T36"/>
    <mergeCell ref="L26:M26"/>
    <mergeCell ref="N26:O26"/>
    <mergeCell ref="P26:Q26"/>
    <mergeCell ref="R26:S26"/>
    <mergeCell ref="T26:T27"/>
    <mergeCell ref="A19:A20"/>
    <mergeCell ref="B19:C19"/>
    <mergeCell ref="D19:E19"/>
    <mergeCell ref="F19:G19"/>
    <mergeCell ref="A35:A36"/>
    <mergeCell ref="B35:C35"/>
    <mergeCell ref="D35:E35"/>
    <mergeCell ref="F35:G35"/>
    <mergeCell ref="J26:K26"/>
    <mergeCell ref="J19:K19"/>
    <mergeCell ref="L19:M19"/>
    <mergeCell ref="N19:O19"/>
    <mergeCell ref="P19:Q19"/>
    <mergeCell ref="A26:A27"/>
    <mergeCell ref="B26:C26"/>
    <mergeCell ref="D26:E26"/>
    <mergeCell ref="F26:G26"/>
    <mergeCell ref="H26:I26"/>
    <mergeCell ref="H19:I19"/>
    <mergeCell ref="A6:T6"/>
    <mergeCell ref="A11:A13"/>
    <mergeCell ref="B11:T11"/>
    <mergeCell ref="B12:C12"/>
    <mergeCell ref="D12:E12"/>
    <mergeCell ref="F12:G12"/>
    <mergeCell ref="H12:I12"/>
    <mergeCell ref="J12:K12"/>
    <mergeCell ref="L12:M12"/>
    <mergeCell ref="N12:O12"/>
    <mergeCell ref="P12:Q12"/>
    <mergeCell ref="R12:S12"/>
    <mergeCell ref="T12:T13"/>
    <mergeCell ref="T19:T20"/>
    <mergeCell ref="R19:S19"/>
  </mergeCells>
  <pageMargins left="0.75" right="0.75" top="1" bottom="1" header="0" footer="0"/>
  <pageSetup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6:L90"/>
  <sheetViews>
    <sheetView showGridLines="0" zoomScale="90" workbookViewId="0">
      <selection activeCell="A8" sqref="A8"/>
    </sheetView>
  </sheetViews>
  <sheetFormatPr baseColWidth="10" defaultRowHeight="15"/>
  <cols>
    <col min="1" max="1" width="24" style="4" customWidth="1"/>
    <col min="2" max="2" width="19.5" style="5" customWidth="1"/>
    <col min="3" max="3" width="6.5" style="5" customWidth="1"/>
    <col min="4" max="4" width="14.1640625" style="5" customWidth="1"/>
    <col min="5" max="5" width="12.1640625" style="5" customWidth="1"/>
    <col min="6" max="16384" width="10.83203125" style="4"/>
  </cols>
  <sheetData>
    <row r="6" spans="1:6" s="6" customFormat="1" ht="17">
      <c r="A6" s="440" t="s">
        <v>1</v>
      </c>
      <c r="B6" s="440"/>
      <c r="C6" s="440"/>
      <c r="D6" s="440"/>
      <c r="E6" s="440"/>
      <c r="F6" s="440"/>
    </row>
    <row r="7" spans="1:6" ht="15" customHeight="1">
      <c r="A7" s="106" t="s">
        <v>277</v>
      </c>
      <c r="B7" s="106"/>
      <c r="C7" s="106"/>
      <c r="D7" s="106"/>
      <c r="E7" s="106"/>
      <c r="F7" s="106"/>
    </row>
    <row r="8" spans="1:6" ht="15" customHeight="1">
      <c r="A8" s="106" t="s">
        <v>268</v>
      </c>
      <c r="B8" s="106"/>
      <c r="C8" s="106"/>
      <c r="D8" s="106"/>
      <c r="E8" s="106"/>
      <c r="F8" s="106"/>
    </row>
    <row r="9" spans="1:6" ht="15" customHeight="1">
      <c r="A9" s="106" t="s">
        <v>3</v>
      </c>
      <c r="B9" s="106"/>
      <c r="C9" s="106"/>
      <c r="D9" s="106"/>
      <c r="E9" s="106"/>
      <c r="F9" s="106"/>
    </row>
    <row r="10" spans="1:6" ht="15" customHeight="1">
      <c r="A10" s="107" t="s">
        <v>276</v>
      </c>
      <c r="B10" s="107"/>
      <c r="C10" s="107"/>
      <c r="D10" s="107"/>
      <c r="E10" s="107"/>
      <c r="F10" s="106"/>
    </row>
    <row r="11" spans="1:6">
      <c r="A11" s="441" t="s">
        <v>13</v>
      </c>
      <c r="B11" s="444"/>
      <c r="C11" s="444"/>
      <c r="D11" s="444"/>
      <c r="E11" s="444"/>
      <c r="F11" s="444"/>
    </row>
    <row r="12" spans="1:6" ht="20.25" customHeight="1">
      <c r="A12" s="442"/>
      <c r="B12" s="438" t="s">
        <v>43</v>
      </c>
      <c r="C12" s="439"/>
      <c r="D12" s="438" t="s">
        <v>42</v>
      </c>
      <c r="E12" s="439"/>
      <c r="F12" s="445" t="s">
        <v>11</v>
      </c>
    </row>
    <row r="13" spans="1:6" ht="17.25" customHeight="1">
      <c r="A13" s="443"/>
      <c r="B13" s="11" t="s">
        <v>29</v>
      </c>
      <c r="C13" s="12" t="s">
        <v>12</v>
      </c>
      <c r="D13" s="11" t="s">
        <v>29</v>
      </c>
      <c r="E13" s="12" t="s">
        <v>12</v>
      </c>
      <c r="F13" s="435"/>
    </row>
    <row r="14" spans="1:6" ht="32">
      <c r="A14" s="105" t="s">
        <v>3</v>
      </c>
      <c r="B14" s="104">
        <v>845118.8043751826</v>
      </c>
      <c r="C14" s="103">
        <v>7.0043965461793797E-2</v>
      </c>
      <c r="D14" s="104">
        <v>11220428.867053576</v>
      </c>
      <c r="E14" s="103">
        <v>0.92995603453820619</v>
      </c>
      <c r="F14" s="102">
        <v>12065547.671428759</v>
      </c>
    </row>
    <row r="15" spans="1:6">
      <c r="A15" s="13" t="s">
        <v>4</v>
      </c>
      <c r="B15" s="15">
        <v>229037.93867455411</v>
      </c>
      <c r="C15" s="63">
        <v>4.9760227718245224E-2</v>
      </c>
      <c r="D15" s="15">
        <v>4373793.4625687003</v>
      </c>
      <c r="E15" s="63">
        <v>0.95023977228175471</v>
      </c>
      <c r="F15" s="16">
        <v>4602831.4012432545</v>
      </c>
    </row>
    <row r="16" spans="1:6">
      <c r="A16" s="101" t="s">
        <v>5</v>
      </c>
      <c r="B16" s="100">
        <v>616080.86570062849</v>
      </c>
      <c r="C16" s="99">
        <v>8.2554507420032772E-2</v>
      </c>
      <c r="D16" s="100">
        <v>6846635.4044848755</v>
      </c>
      <c r="E16" s="99">
        <v>0.91744549257996721</v>
      </c>
      <c r="F16" s="98">
        <v>7462716.2701855041</v>
      </c>
    </row>
    <row r="17" spans="1:6">
      <c r="A17" s="4" t="s">
        <v>30</v>
      </c>
      <c r="B17" s="9"/>
      <c r="C17" s="9"/>
      <c r="D17" s="9"/>
      <c r="E17" s="9"/>
    </row>
    <row r="18" spans="1:6">
      <c r="B18" s="9"/>
      <c r="C18" s="9"/>
      <c r="D18" s="9"/>
      <c r="E18" s="9"/>
    </row>
    <row r="19" spans="1:6">
      <c r="A19" s="436" t="s">
        <v>14</v>
      </c>
      <c r="B19" s="438" t="s">
        <v>43</v>
      </c>
      <c r="C19" s="439"/>
      <c r="D19" s="438" t="s">
        <v>42</v>
      </c>
      <c r="E19" s="439"/>
      <c r="F19" s="434" t="s">
        <v>11</v>
      </c>
    </row>
    <row r="20" spans="1:6">
      <c r="A20" s="437"/>
      <c r="B20" s="11" t="s">
        <v>29</v>
      </c>
      <c r="C20" s="12" t="s">
        <v>12</v>
      </c>
      <c r="D20" s="11" t="s">
        <v>29</v>
      </c>
      <c r="E20" s="12" t="s">
        <v>12</v>
      </c>
      <c r="F20" s="435"/>
    </row>
    <row r="21" spans="1:6" ht="16">
      <c r="A21" s="97" t="s">
        <v>15</v>
      </c>
      <c r="B21" s="96">
        <v>35238.019871739147</v>
      </c>
      <c r="C21" s="103">
        <v>6.2975572791338905E-2</v>
      </c>
      <c r="D21" s="96">
        <v>524312.58538429532</v>
      </c>
      <c r="E21" s="103">
        <v>0.93702442720866097</v>
      </c>
      <c r="F21" s="72">
        <v>559550.60525603453</v>
      </c>
    </row>
    <row r="22" spans="1:6">
      <c r="A22" s="13" t="s">
        <v>16</v>
      </c>
      <c r="B22" s="15">
        <v>479892.00985035353</v>
      </c>
      <c r="C22" s="63">
        <v>6.7531471467832643E-2</v>
      </c>
      <c r="D22" s="15">
        <v>6626306.0252234284</v>
      </c>
      <c r="E22" s="63">
        <v>0.93246852853216733</v>
      </c>
      <c r="F22" s="16">
        <v>7106198.0350737823</v>
      </c>
    </row>
    <row r="23" spans="1:6">
      <c r="A23" s="101" t="s">
        <v>17</v>
      </c>
      <c r="B23" s="100">
        <v>329988.77465308894</v>
      </c>
      <c r="C23" s="99">
        <v>7.5000874431000605E-2</v>
      </c>
      <c r="D23" s="100">
        <v>4069810.25644584</v>
      </c>
      <c r="E23" s="99">
        <v>0.92499912556899933</v>
      </c>
      <c r="F23" s="98">
        <v>4399799.0310989292</v>
      </c>
    </row>
    <row r="24" spans="1:6">
      <c r="A24" s="4" t="s">
        <v>30</v>
      </c>
    </row>
    <row r="26" spans="1:6">
      <c r="A26" s="436" t="s">
        <v>18</v>
      </c>
      <c r="B26" s="438" t="s">
        <v>43</v>
      </c>
      <c r="C26" s="439"/>
      <c r="D26" s="438" t="s">
        <v>42</v>
      </c>
      <c r="E26" s="439"/>
      <c r="F26" s="434" t="s">
        <v>11</v>
      </c>
    </row>
    <row r="27" spans="1:6">
      <c r="A27" s="437"/>
      <c r="B27" s="11" t="s">
        <v>29</v>
      </c>
      <c r="C27" s="12" t="s">
        <v>12</v>
      </c>
      <c r="D27" s="11" t="s">
        <v>29</v>
      </c>
      <c r="E27" s="12" t="s">
        <v>12</v>
      </c>
      <c r="F27" s="435"/>
    </row>
    <row r="28" spans="1:6" ht="16">
      <c r="A28" s="97" t="s">
        <v>19</v>
      </c>
      <c r="B28" s="96">
        <v>233206.50026823365</v>
      </c>
      <c r="C28" s="73">
        <v>0.17422768377250034</v>
      </c>
      <c r="D28" s="96">
        <v>1105309.2580698358</v>
      </c>
      <c r="E28" s="73">
        <v>0.82577231622749958</v>
      </c>
      <c r="F28" s="109">
        <v>1338515.7583380695</v>
      </c>
    </row>
    <row r="29" spans="1:6">
      <c r="A29" s="13" t="s">
        <v>20</v>
      </c>
      <c r="B29" s="15">
        <v>268539.6126593083</v>
      </c>
      <c r="C29" s="63">
        <v>8.0127924017293933E-2</v>
      </c>
      <c r="D29" s="15">
        <v>3082846.5108767222</v>
      </c>
      <c r="E29" s="63">
        <v>0.91987207598270615</v>
      </c>
      <c r="F29" s="23">
        <v>3351386.1235360303</v>
      </c>
    </row>
    <row r="30" spans="1:6">
      <c r="A30" s="95" t="s">
        <v>21</v>
      </c>
      <c r="B30" s="87">
        <v>254136.86148446568</v>
      </c>
      <c r="C30" s="94">
        <v>6.4011216399965806E-2</v>
      </c>
      <c r="D30" s="87">
        <v>3716055.7981351293</v>
      </c>
      <c r="E30" s="94">
        <v>0.93598878360003424</v>
      </c>
      <c r="F30" s="109">
        <v>3970192.6596195949</v>
      </c>
    </row>
    <row r="31" spans="1:6">
      <c r="A31" s="13" t="s">
        <v>22</v>
      </c>
      <c r="B31" s="15">
        <v>68330.749364709482</v>
      </c>
      <c r="C31" s="63">
        <v>4.9868578713132342E-2</v>
      </c>
      <c r="D31" s="15">
        <v>1301885.7502427944</v>
      </c>
      <c r="E31" s="63">
        <v>0.95013142128686767</v>
      </c>
      <c r="F31" s="23">
        <v>1370216.4996075039</v>
      </c>
    </row>
    <row r="32" spans="1:6">
      <c r="A32" s="101" t="s">
        <v>23</v>
      </c>
      <c r="B32" s="100">
        <v>20905.080598464585</v>
      </c>
      <c r="C32" s="99">
        <v>1.0283901364810107E-2</v>
      </c>
      <c r="D32" s="100">
        <v>2011891.6039359164</v>
      </c>
      <c r="E32" s="99">
        <v>0.98971609863518983</v>
      </c>
      <c r="F32" s="98">
        <v>2032796.6845343811</v>
      </c>
    </row>
    <row r="33" spans="1:9">
      <c r="A33" s="4" t="s">
        <v>30</v>
      </c>
    </row>
    <row r="35" spans="1:9">
      <c r="A35" s="436" t="s">
        <v>24</v>
      </c>
      <c r="B35" s="438" t="s">
        <v>43</v>
      </c>
      <c r="C35" s="439"/>
      <c r="D35" s="438" t="s">
        <v>42</v>
      </c>
      <c r="E35" s="439"/>
      <c r="F35" s="434" t="s">
        <v>11</v>
      </c>
    </row>
    <row r="36" spans="1:9">
      <c r="A36" s="437"/>
      <c r="B36" s="11" t="s">
        <v>29</v>
      </c>
      <c r="C36" s="12" t="s">
        <v>12</v>
      </c>
      <c r="D36" s="11" t="s">
        <v>29</v>
      </c>
      <c r="E36" s="12" t="s">
        <v>12</v>
      </c>
      <c r="F36" s="435"/>
    </row>
    <row r="37" spans="1:9" ht="16">
      <c r="A37" s="97" t="s">
        <v>25</v>
      </c>
      <c r="B37" s="96">
        <v>40261.241333537182</v>
      </c>
      <c r="C37" s="73">
        <v>3.1631221204016423E-2</v>
      </c>
      <c r="D37" s="96">
        <v>1232571.0996582469</v>
      </c>
      <c r="E37" s="73">
        <v>0.96836877879598349</v>
      </c>
      <c r="F37" s="109">
        <v>1272832.3409917841</v>
      </c>
    </row>
    <row r="38" spans="1:9">
      <c r="A38" s="13" t="s">
        <v>26</v>
      </c>
      <c r="B38" s="15">
        <v>112912.87752626481</v>
      </c>
      <c r="C38" s="63">
        <v>4.4215756470745354E-2</v>
      </c>
      <c r="D38" s="15">
        <v>2440766.7728710277</v>
      </c>
      <c r="E38" s="63">
        <v>0.95578424352925473</v>
      </c>
      <c r="F38" s="23">
        <v>2553679.6503972923</v>
      </c>
    </row>
    <row r="39" spans="1:9">
      <c r="A39" s="95" t="s">
        <v>27</v>
      </c>
      <c r="B39" s="87">
        <v>176407.27251219173</v>
      </c>
      <c r="C39" s="94">
        <v>6.3213745945665895E-2</v>
      </c>
      <c r="D39" s="87">
        <v>2614240.0759904431</v>
      </c>
      <c r="E39" s="94">
        <v>0.93678625405433402</v>
      </c>
      <c r="F39" s="109">
        <v>2790647.348502635</v>
      </c>
    </row>
    <row r="40" spans="1:9">
      <c r="A40" s="14" t="s">
        <v>28</v>
      </c>
      <c r="B40" s="19">
        <v>515537.41300318734</v>
      </c>
      <c r="C40" s="64">
        <v>9.4622002256904425E-2</v>
      </c>
      <c r="D40" s="19">
        <v>4932850.918533829</v>
      </c>
      <c r="E40" s="64">
        <v>0.90537799774309557</v>
      </c>
      <c r="F40" s="17">
        <v>5448388.3315370167</v>
      </c>
    </row>
    <row r="41" spans="1:9">
      <c r="A41" s="4" t="s">
        <v>30</v>
      </c>
    </row>
    <row r="43" spans="1:9">
      <c r="A43" s="436" t="s">
        <v>269</v>
      </c>
      <c r="B43" s="438" t="s">
        <v>43</v>
      </c>
      <c r="C43" s="439"/>
      <c r="D43" s="438" t="s">
        <v>42</v>
      </c>
      <c r="E43" s="439"/>
      <c r="F43" s="434" t="s">
        <v>11</v>
      </c>
    </row>
    <row r="44" spans="1:9">
      <c r="A44" s="437"/>
      <c r="B44" s="77" t="s">
        <v>29</v>
      </c>
      <c r="C44" s="76" t="s">
        <v>12</v>
      </c>
      <c r="D44" s="77" t="s">
        <v>29</v>
      </c>
      <c r="E44" s="76" t="s">
        <v>12</v>
      </c>
      <c r="F44" s="435"/>
    </row>
    <row r="45" spans="1:9" ht="16">
      <c r="A45" s="75" t="s">
        <v>242</v>
      </c>
      <c r="B45" s="74">
        <v>463122.89222078602</v>
      </c>
      <c r="C45" s="73">
        <v>4.8753066089727314E-2</v>
      </c>
      <c r="D45" s="74">
        <v>9036236.4171698075</v>
      </c>
      <c r="E45" s="73">
        <v>0.95124693391027271</v>
      </c>
      <c r="F45" s="72">
        <v>9499359.3093905933</v>
      </c>
    </row>
    <row r="46" spans="1:9">
      <c r="A46" s="71" t="s">
        <v>260</v>
      </c>
      <c r="B46" s="19">
        <v>381995.91215439548</v>
      </c>
      <c r="C46" s="64">
        <v>0.14885731609000005</v>
      </c>
      <c r="D46" s="19">
        <v>2184192.4498837753</v>
      </c>
      <c r="E46" s="64">
        <v>0.85114268390999992</v>
      </c>
      <c r="F46" s="17">
        <v>2566188.3620381709</v>
      </c>
    </row>
    <row r="47" spans="1:9">
      <c r="A47" s="4" t="s">
        <v>30</v>
      </c>
    </row>
    <row r="48" spans="1:9">
      <c r="I48" s="24"/>
    </row>
    <row r="49" spans="1:12">
      <c r="A49" s="436" t="s">
        <v>240</v>
      </c>
      <c r="B49" s="438" t="s">
        <v>43</v>
      </c>
      <c r="C49" s="439"/>
      <c r="D49" s="438" t="s">
        <v>42</v>
      </c>
      <c r="E49" s="439"/>
      <c r="F49" s="434" t="s">
        <v>11</v>
      </c>
    </row>
    <row r="50" spans="1:12">
      <c r="A50" s="437"/>
      <c r="B50" s="77" t="s">
        <v>29</v>
      </c>
      <c r="C50" s="76" t="s">
        <v>12</v>
      </c>
      <c r="D50" s="77" t="s">
        <v>29</v>
      </c>
      <c r="E50" s="76" t="s">
        <v>12</v>
      </c>
      <c r="F50" s="435"/>
      <c r="J50" s="21"/>
    </row>
    <row r="51" spans="1:12" ht="16">
      <c r="A51" s="75" t="s">
        <v>211</v>
      </c>
      <c r="B51" s="74">
        <v>17030.081001281738</v>
      </c>
      <c r="C51" s="73">
        <v>0.11237610328248918</v>
      </c>
      <c r="D51" s="74">
        <v>134515.31436157227</v>
      </c>
      <c r="E51" s="73">
        <v>0.88762389671751085</v>
      </c>
      <c r="F51" s="72">
        <v>151545.395362854</v>
      </c>
      <c r="J51" s="21"/>
      <c r="K51" s="21"/>
      <c r="L51" s="21"/>
    </row>
    <row r="52" spans="1:12">
      <c r="A52" s="90" t="s">
        <v>225</v>
      </c>
      <c r="B52" s="89">
        <v>104546.57133483887</v>
      </c>
      <c r="C52" s="63">
        <v>0.14088304958493469</v>
      </c>
      <c r="D52" s="89">
        <v>637533.98159790039</v>
      </c>
      <c r="E52" s="63">
        <v>0.85911695041506531</v>
      </c>
      <c r="F52" s="16">
        <v>742080.55293273926</v>
      </c>
      <c r="J52" s="21"/>
    </row>
    <row r="53" spans="1:12">
      <c r="A53" s="88" t="s">
        <v>265</v>
      </c>
      <c r="B53" s="87">
        <v>153357.9404296875</v>
      </c>
      <c r="C53" s="86">
        <v>3.640776911409363E-2</v>
      </c>
      <c r="D53" s="87">
        <v>4058873.2443237305</v>
      </c>
      <c r="E53" s="86">
        <v>0.9635922308859064</v>
      </c>
      <c r="F53" s="85">
        <v>4212231.184753418</v>
      </c>
      <c r="J53" s="21"/>
      <c r="K53" s="21"/>
      <c r="L53" s="21"/>
    </row>
    <row r="54" spans="1:12">
      <c r="A54" s="90" t="s">
        <v>224</v>
      </c>
      <c r="B54" s="89">
        <v>30113.520858764648</v>
      </c>
      <c r="C54" s="63">
        <v>5.7791813821392667E-2</v>
      </c>
      <c r="D54" s="89">
        <v>490955.448387146</v>
      </c>
      <c r="E54" s="63">
        <v>0.94220818617860735</v>
      </c>
      <c r="F54" s="16">
        <v>521068.96924591064</v>
      </c>
      <c r="K54" s="21"/>
      <c r="L54" s="21"/>
    </row>
    <row r="55" spans="1:12" ht="16">
      <c r="A55" s="93" t="s">
        <v>262</v>
      </c>
      <c r="B55" s="92">
        <v>80316.564361572266</v>
      </c>
      <c r="C55" s="86">
        <v>6.361181368020033E-2</v>
      </c>
      <c r="D55" s="92">
        <v>1182287.9695281982</v>
      </c>
      <c r="E55" s="86">
        <v>0.9363881863197997</v>
      </c>
      <c r="F55" s="85">
        <v>1262604.5338897705</v>
      </c>
      <c r="J55" s="21"/>
      <c r="K55" s="21"/>
      <c r="L55" s="21"/>
    </row>
    <row r="56" spans="1:12">
      <c r="A56" s="90" t="s">
        <v>213</v>
      </c>
      <c r="B56" s="89">
        <v>60342.453636169434</v>
      </c>
      <c r="C56" s="63">
        <v>0.14368272470007765</v>
      </c>
      <c r="D56" s="89">
        <v>359627.68377685547</v>
      </c>
      <c r="E56" s="63">
        <v>0.85631727529992241</v>
      </c>
      <c r="F56" s="16">
        <v>419970.1374130249</v>
      </c>
      <c r="J56" s="21"/>
      <c r="K56" s="21"/>
      <c r="L56" s="21"/>
    </row>
    <row r="57" spans="1:12">
      <c r="A57" s="88" t="s">
        <v>264</v>
      </c>
      <c r="B57" s="87">
        <v>52334.190574645996</v>
      </c>
      <c r="C57" s="86">
        <v>0.1372512459155697</v>
      </c>
      <c r="D57" s="87">
        <v>328967.92603302002</v>
      </c>
      <c r="E57" s="86">
        <v>0.8627487540844303</v>
      </c>
      <c r="F57" s="85">
        <v>381302.11660766602</v>
      </c>
      <c r="J57" s="21"/>
      <c r="K57" s="21"/>
      <c r="L57" s="21"/>
    </row>
    <row r="58" spans="1:12">
      <c r="A58" s="90" t="s">
        <v>214</v>
      </c>
      <c r="B58" s="89">
        <v>9552.1617965698242</v>
      </c>
      <c r="C58" s="63">
        <v>0.11560281019355144</v>
      </c>
      <c r="D58" s="89">
        <v>73076.986928939819</v>
      </c>
      <c r="E58" s="63">
        <v>0.88439718980644855</v>
      </c>
      <c r="F58" s="16">
        <v>82629.148725509644</v>
      </c>
      <c r="J58" s="21"/>
      <c r="K58" s="21"/>
      <c r="L58" s="21"/>
    </row>
    <row r="59" spans="1:12" ht="16">
      <c r="A59" s="93" t="s">
        <v>229</v>
      </c>
      <c r="B59" s="92">
        <v>36505.544609069824</v>
      </c>
      <c r="C59" s="86">
        <v>0.13424728566247593</v>
      </c>
      <c r="D59" s="92">
        <v>235422.07336044312</v>
      </c>
      <c r="E59" s="86">
        <v>0.8657527143375241</v>
      </c>
      <c r="F59" s="85">
        <v>271927.61796951294</v>
      </c>
      <c r="J59" s="21"/>
      <c r="K59" s="21"/>
      <c r="L59" s="21"/>
    </row>
    <row r="60" spans="1:12">
      <c r="A60" s="90" t="s">
        <v>226</v>
      </c>
      <c r="B60" s="89">
        <v>19426.090000152588</v>
      </c>
      <c r="C60" s="63">
        <v>9.0893825508899878E-2</v>
      </c>
      <c r="D60" s="89">
        <v>194296.7882194519</v>
      </c>
      <c r="E60" s="63">
        <v>0.90910617449110009</v>
      </c>
      <c r="F60" s="16">
        <v>213722.87821960449</v>
      </c>
      <c r="J60" s="21"/>
      <c r="K60" s="21"/>
      <c r="L60" s="21"/>
    </row>
    <row r="61" spans="1:12">
      <c r="A61" s="88" t="s">
        <v>266</v>
      </c>
      <c r="B61" s="87">
        <v>102571.60592651367</v>
      </c>
      <c r="C61" s="86">
        <v>5.4091936705081306E-2</v>
      </c>
      <c r="D61" s="87">
        <v>1793674.1596069336</v>
      </c>
      <c r="E61" s="86">
        <v>0.94590806329491872</v>
      </c>
      <c r="F61" s="85">
        <v>1896245.7655334473</v>
      </c>
      <c r="J61" s="21"/>
      <c r="K61" s="21"/>
      <c r="L61" s="21"/>
    </row>
    <row r="62" spans="1:12">
      <c r="A62" s="90" t="s">
        <v>228</v>
      </c>
      <c r="B62" s="89">
        <v>41222.346782684326</v>
      </c>
      <c r="C62" s="63">
        <v>0.26821803497014651</v>
      </c>
      <c r="D62" s="89">
        <v>112467.34372329712</v>
      </c>
      <c r="E62" s="63">
        <v>0.73178196502985349</v>
      </c>
      <c r="F62" s="16">
        <v>153689.69050598145</v>
      </c>
      <c r="J62" s="21"/>
      <c r="K62" s="21"/>
      <c r="L62" s="21"/>
    </row>
    <row r="63" spans="1:12" ht="16">
      <c r="A63" s="93" t="s">
        <v>217</v>
      </c>
      <c r="B63" s="92">
        <v>11782.912059783936</v>
      </c>
      <c r="C63" s="86">
        <v>7.3443385612346646E-2</v>
      </c>
      <c r="D63" s="92">
        <v>148652.39414978027</v>
      </c>
      <c r="E63" s="86">
        <v>0.92655661438765335</v>
      </c>
      <c r="F63" s="85">
        <v>160435.30620956421</v>
      </c>
      <c r="J63" s="21"/>
      <c r="K63" s="21"/>
      <c r="L63" s="21"/>
    </row>
    <row r="64" spans="1:12">
      <c r="A64" s="90" t="s">
        <v>218</v>
      </c>
      <c r="B64" s="89">
        <v>32855.260440826416</v>
      </c>
      <c r="C64" s="63">
        <v>0.17792359903511878</v>
      </c>
      <c r="D64" s="89">
        <v>151804.11368942261</v>
      </c>
      <c r="E64" s="63">
        <v>0.82207640096488122</v>
      </c>
      <c r="F64" s="16">
        <v>184659.37413024902</v>
      </c>
      <c r="J64" s="21"/>
      <c r="K64" s="21"/>
      <c r="L64" s="21"/>
    </row>
    <row r="65" spans="1:12">
      <c r="A65" s="88" t="s">
        <v>263</v>
      </c>
      <c r="B65" s="87">
        <v>26639.005294799805</v>
      </c>
      <c r="C65" s="86">
        <v>8.383291150275568E-2</v>
      </c>
      <c r="D65" s="87">
        <v>291124.08818817139</v>
      </c>
      <c r="E65" s="86">
        <v>0.91616708849724426</v>
      </c>
      <c r="F65" s="85">
        <v>317763.09348297119</v>
      </c>
      <c r="J65" s="21"/>
      <c r="K65" s="21"/>
      <c r="L65" s="21"/>
    </row>
    <row r="66" spans="1:12">
      <c r="A66" s="90" t="s">
        <v>209</v>
      </c>
      <c r="B66" s="89">
        <v>12916.51734161377</v>
      </c>
      <c r="C66" s="63">
        <v>0.10342397123405572</v>
      </c>
      <c r="D66" s="89">
        <v>111972.49230957031</v>
      </c>
      <c r="E66" s="63">
        <v>0.89657602876594433</v>
      </c>
      <c r="F66" s="16">
        <v>124889.00965118408</v>
      </c>
      <c r="J66" s="21"/>
      <c r="K66" s="21"/>
      <c r="L66" s="22"/>
    </row>
    <row r="67" spans="1:12" ht="16">
      <c r="A67" s="93" t="s">
        <v>210</v>
      </c>
      <c r="B67" s="92">
        <v>7201.7959451675415</v>
      </c>
      <c r="C67" s="86">
        <v>0.16993472626567874</v>
      </c>
      <c r="D67" s="92">
        <v>35177.981887340546</v>
      </c>
      <c r="E67" s="86">
        <v>0.83006527373432126</v>
      </c>
      <c r="F67" s="85">
        <v>42379.777832508087</v>
      </c>
      <c r="J67" s="21"/>
      <c r="K67" s="21"/>
      <c r="L67" s="21"/>
    </row>
    <row r="68" spans="1:12">
      <c r="A68" s="90" t="s">
        <v>219</v>
      </c>
      <c r="B68" s="89">
        <v>36762.619506835938</v>
      </c>
      <c r="C68" s="63">
        <v>0.35399867456199391</v>
      </c>
      <c r="D68" s="89">
        <v>67086.976970672607</v>
      </c>
      <c r="E68" s="63">
        <v>0.64600132543800604</v>
      </c>
      <c r="F68" s="16">
        <v>103849.59647750854</v>
      </c>
      <c r="J68" s="21"/>
      <c r="K68" s="21"/>
      <c r="L68" s="21"/>
    </row>
    <row r="69" spans="1:12">
      <c r="A69" s="88" t="s">
        <v>227</v>
      </c>
      <c r="B69" s="87">
        <v>41292.403472900391</v>
      </c>
      <c r="C69" s="86">
        <v>0.20076534138927882</v>
      </c>
      <c r="D69" s="87">
        <v>164382.55609512329</v>
      </c>
      <c r="E69" s="86">
        <v>0.79923465861072118</v>
      </c>
      <c r="F69" s="85">
        <v>205674.95956802368</v>
      </c>
      <c r="J69" s="21"/>
      <c r="K69" s="21"/>
      <c r="L69" s="21"/>
    </row>
    <row r="70" spans="1:12">
      <c r="A70" s="90" t="s">
        <v>220</v>
      </c>
      <c r="B70" s="89">
        <v>29514.196220397949</v>
      </c>
      <c r="C70" s="63">
        <v>0.25528907426787684</v>
      </c>
      <c r="D70" s="89">
        <v>86096.690399169922</v>
      </c>
      <c r="E70" s="63">
        <v>0.74471092573212316</v>
      </c>
      <c r="F70" s="16">
        <v>115610.88661956787</v>
      </c>
      <c r="J70" s="21"/>
    </row>
    <row r="71" spans="1:12" ht="16">
      <c r="A71" s="93" t="s">
        <v>221</v>
      </c>
      <c r="B71" s="92">
        <v>2239.4201583862305</v>
      </c>
      <c r="C71" s="86">
        <v>2.2996543460156896E-2</v>
      </c>
      <c r="D71" s="92">
        <v>95141.308483123779</v>
      </c>
      <c r="E71" s="86">
        <v>0.97700345653984311</v>
      </c>
      <c r="F71" s="85">
        <v>97380.72864151001</v>
      </c>
      <c r="J71" s="21"/>
      <c r="K71" s="21"/>
      <c r="L71" s="21"/>
    </row>
    <row r="72" spans="1:12">
      <c r="A72" s="90" t="s">
        <v>222</v>
      </c>
      <c r="B72" s="89">
        <v>26674.008422851562</v>
      </c>
      <c r="C72" s="63">
        <v>0.14880858566195007</v>
      </c>
      <c r="D72" s="89">
        <v>152576.45823669434</v>
      </c>
      <c r="E72" s="63">
        <v>0.8511914143380499</v>
      </c>
      <c r="F72" s="16">
        <v>179250.4666595459</v>
      </c>
      <c r="J72" s="21"/>
      <c r="K72" s="21"/>
      <c r="L72" s="21"/>
    </row>
    <row r="73" spans="1:12">
      <c r="A73" s="88" t="s">
        <v>223</v>
      </c>
      <c r="B73" s="87">
        <v>40480.143730163574</v>
      </c>
      <c r="C73" s="86">
        <v>0.16576096844564969</v>
      </c>
      <c r="D73" s="87">
        <v>203727.79080200195</v>
      </c>
      <c r="E73" s="86">
        <v>0.83423903155435031</v>
      </c>
      <c r="F73" s="85">
        <v>244207.93453216553</v>
      </c>
    </row>
    <row r="74" spans="1:12">
      <c r="A74" s="120" t="s">
        <v>261</v>
      </c>
      <c r="B74" s="81">
        <v>975677.3539056778</v>
      </c>
      <c r="C74" s="80">
        <v>8.073378043003486E-2</v>
      </c>
      <c r="D74" s="81">
        <v>11109441.771058559</v>
      </c>
      <c r="E74" s="80">
        <v>0.91926621956996513</v>
      </c>
      <c r="F74" s="119">
        <v>12085119.124964237</v>
      </c>
    </row>
    <row r="75" spans="1:12">
      <c r="A75" s="4" t="s">
        <v>30</v>
      </c>
      <c r="K75" s="22"/>
      <c r="L75" s="22"/>
    </row>
    <row r="76" spans="1:12" ht="16">
      <c r="A76" s="28" t="s">
        <v>287</v>
      </c>
    </row>
    <row r="78" spans="1:12">
      <c r="B78" s="4"/>
      <c r="C78" s="4"/>
      <c r="D78" s="4"/>
      <c r="E78" s="4"/>
    </row>
    <row r="79" spans="1:12">
      <c r="B79" s="4"/>
      <c r="C79" s="4"/>
      <c r="D79" s="4"/>
      <c r="E79" s="4"/>
    </row>
    <row r="80" spans="1:12">
      <c r="B80" s="4"/>
      <c r="C80" s="4"/>
      <c r="D80" s="4"/>
      <c r="E80" s="4"/>
    </row>
    <row r="81" spans="2:5">
      <c r="B81" s="4"/>
      <c r="C81" s="4"/>
      <c r="D81" s="4"/>
      <c r="E81" s="4"/>
    </row>
    <row r="82" spans="2:5">
      <c r="B82" s="4"/>
      <c r="C82" s="4"/>
      <c r="D82" s="4"/>
      <c r="E82" s="4"/>
    </row>
    <row r="88" spans="2:5">
      <c r="C88" s="26"/>
    </row>
    <row r="90" spans="2:5">
      <c r="D90" s="27"/>
      <c r="E90" s="27"/>
    </row>
  </sheetData>
  <mergeCells count="26">
    <mergeCell ref="A6:F6"/>
    <mergeCell ref="A11:A13"/>
    <mergeCell ref="B11:F11"/>
    <mergeCell ref="B12:C12"/>
    <mergeCell ref="D12:E12"/>
    <mergeCell ref="F12:F13"/>
    <mergeCell ref="A19:A20"/>
    <mergeCell ref="B19:C19"/>
    <mergeCell ref="D19:E19"/>
    <mergeCell ref="F19:F20"/>
    <mergeCell ref="A26:A27"/>
    <mergeCell ref="B26:C26"/>
    <mergeCell ref="D26:E26"/>
    <mergeCell ref="F26:F27"/>
    <mergeCell ref="A49:A50"/>
    <mergeCell ref="B49:C49"/>
    <mergeCell ref="D49:E49"/>
    <mergeCell ref="F49:F50"/>
    <mergeCell ref="A35:A36"/>
    <mergeCell ref="B35:C35"/>
    <mergeCell ref="D35:E35"/>
    <mergeCell ref="F35:F36"/>
    <mergeCell ref="A43:A44"/>
    <mergeCell ref="B43:C43"/>
    <mergeCell ref="D43:E43"/>
    <mergeCell ref="F43:F44"/>
  </mergeCells>
  <pageMargins left="0.75" right="0.75" top="1" bottom="1" header="0" footer="0"/>
  <pageSetup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6:R76"/>
  <sheetViews>
    <sheetView showGridLines="0" zoomScale="90" zoomScaleNormal="90" zoomScalePageLayoutView="90" workbookViewId="0">
      <selection activeCell="A8" sqref="A7:A8"/>
    </sheetView>
  </sheetViews>
  <sheetFormatPr baseColWidth="10" defaultRowHeight="15"/>
  <cols>
    <col min="1" max="1" width="24" style="34" customWidth="1"/>
    <col min="2" max="2" width="19.5" style="34" customWidth="1"/>
    <col min="3" max="3" width="6.5" style="34" customWidth="1"/>
    <col min="4" max="4" width="14.1640625" style="34" customWidth="1"/>
    <col min="5" max="5" width="12.1640625" style="34" customWidth="1"/>
    <col min="6" max="6" width="12.83203125" style="34" customWidth="1"/>
    <col min="7" max="7" width="14.5" style="34" customWidth="1"/>
    <col min="8" max="8" width="13.1640625" style="34" customWidth="1"/>
    <col min="9" max="16384" width="10.83203125" style="34"/>
  </cols>
  <sheetData>
    <row r="6" spans="1:10" s="32" customFormat="1" ht="17">
      <c r="A6" s="552" t="s">
        <v>1</v>
      </c>
      <c r="B6" s="552"/>
      <c r="C6" s="552"/>
      <c r="D6" s="552"/>
      <c r="E6" s="552"/>
      <c r="F6" s="552"/>
      <c r="G6" s="552"/>
      <c r="H6" s="552"/>
      <c r="I6" s="552"/>
      <c r="J6" s="552"/>
    </row>
    <row r="7" spans="1:10" ht="15" customHeight="1">
      <c r="A7" s="33" t="s">
        <v>278</v>
      </c>
      <c r="B7" s="33"/>
      <c r="C7" s="33"/>
      <c r="D7" s="33"/>
      <c r="E7" s="33"/>
      <c r="F7" s="33"/>
      <c r="G7" s="33"/>
      <c r="H7" s="33"/>
      <c r="I7" s="33"/>
      <c r="J7" s="33"/>
    </row>
    <row r="8" spans="1:10" ht="15" customHeight="1">
      <c r="A8" s="33" t="s">
        <v>270</v>
      </c>
      <c r="B8" s="33"/>
      <c r="C8" s="33"/>
      <c r="D8" s="33"/>
      <c r="E8" s="33"/>
      <c r="F8" s="33"/>
      <c r="G8" s="33"/>
      <c r="H8" s="33"/>
      <c r="I8" s="33"/>
      <c r="J8" s="33"/>
    </row>
    <row r="9" spans="1:10" ht="15" customHeight="1">
      <c r="A9" s="33" t="s">
        <v>3</v>
      </c>
      <c r="B9" s="33"/>
      <c r="C9" s="33"/>
      <c r="D9" s="33"/>
      <c r="E9" s="33"/>
      <c r="F9" s="33"/>
      <c r="G9" s="33"/>
      <c r="H9" s="33"/>
      <c r="I9" s="33"/>
      <c r="J9" s="33"/>
    </row>
    <row r="10" spans="1:10" ht="15" customHeight="1">
      <c r="A10" s="35" t="s">
        <v>276</v>
      </c>
      <c r="B10" s="35"/>
      <c r="C10" s="35"/>
      <c r="D10" s="35"/>
      <c r="E10" s="35"/>
      <c r="F10" s="35"/>
      <c r="G10" s="35"/>
      <c r="H10" s="35"/>
      <c r="I10" s="33"/>
      <c r="J10" s="33"/>
    </row>
    <row r="11" spans="1:10">
      <c r="A11" s="553" t="s">
        <v>13</v>
      </c>
      <c r="B11" s="556"/>
      <c r="C11" s="556"/>
      <c r="D11" s="556"/>
      <c r="E11" s="556"/>
      <c r="F11" s="556"/>
      <c r="G11" s="556"/>
      <c r="H11" s="556"/>
      <c r="I11" s="556"/>
      <c r="J11" s="556"/>
    </row>
    <row r="12" spans="1:10" ht="20.25" customHeight="1">
      <c r="A12" s="554"/>
      <c r="B12" s="547" t="s">
        <v>279</v>
      </c>
      <c r="C12" s="548"/>
      <c r="D12" s="547" t="s">
        <v>280</v>
      </c>
      <c r="E12" s="548"/>
      <c r="F12" s="547" t="s">
        <v>281</v>
      </c>
      <c r="G12" s="548"/>
      <c r="H12" s="547" t="s">
        <v>282</v>
      </c>
      <c r="I12" s="548"/>
      <c r="J12" s="557" t="s">
        <v>11</v>
      </c>
    </row>
    <row r="13" spans="1:10" ht="17.25" customHeight="1">
      <c r="A13" s="555"/>
      <c r="B13" s="36" t="s">
        <v>29</v>
      </c>
      <c r="C13" s="37" t="s">
        <v>12</v>
      </c>
      <c r="D13" s="36" t="s">
        <v>29</v>
      </c>
      <c r="E13" s="37" t="s">
        <v>12</v>
      </c>
      <c r="F13" s="36" t="s">
        <v>29</v>
      </c>
      <c r="G13" s="37" t="s">
        <v>12</v>
      </c>
      <c r="H13" s="36" t="s">
        <v>29</v>
      </c>
      <c r="I13" s="37" t="s">
        <v>12</v>
      </c>
      <c r="J13" s="558"/>
    </row>
    <row r="14" spans="1:10" ht="32">
      <c r="A14" s="66" t="s">
        <v>3</v>
      </c>
      <c r="B14" s="38">
        <f>+SUM(B15:B16)</f>
        <v>753168.6</v>
      </c>
      <c r="C14" s="39">
        <f>+B14/$J$14</f>
        <v>0.89119849185700273</v>
      </c>
      <c r="D14" s="38">
        <f>+SUM(D15:D16)</f>
        <v>2429.2890000000002</v>
      </c>
      <c r="E14" s="39">
        <f>+D14/$J$14</f>
        <v>2.8744940947947203E-3</v>
      </c>
      <c r="F14" s="38">
        <f>+SUM(F15:F16)</f>
        <v>44532.91</v>
      </c>
      <c r="G14" s="39">
        <f>+F14/$J$14</f>
        <v>5.2694260262580839E-2</v>
      </c>
      <c r="H14" s="38">
        <f>+SUM(H15:H16)</f>
        <v>112659.19</v>
      </c>
      <c r="I14" s="39">
        <f>+H14/$J$14</f>
        <v>0.13330574352386906</v>
      </c>
      <c r="J14" s="40">
        <f>+SUM(J15:J16)</f>
        <v>845118.8</v>
      </c>
    </row>
    <row r="15" spans="1:10">
      <c r="A15" s="41" t="s">
        <v>4</v>
      </c>
      <c r="B15" s="42">
        <v>202445</v>
      </c>
      <c r="C15" s="43">
        <f>+B15/$J$15</f>
        <v>0.88389301508614948</v>
      </c>
      <c r="D15" s="42">
        <v>0</v>
      </c>
      <c r="E15" s="43">
        <f>+D15/$J$15</f>
        <v>0</v>
      </c>
      <c r="F15" s="42">
        <v>14500.66</v>
      </c>
      <c r="G15" s="43">
        <f>+F15/$J$15</f>
        <v>6.3311181249915402E-2</v>
      </c>
      <c r="H15" s="42">
        <v>38262</v>
      </c>
      <c r="I15" s="43">
        <f>+H15/$J$15</f>
        <v>0.16705532141187113</v>
      </c>
      <c r="J15" s="44">
        <v>229037.9</v>
      </c>
    </row>
    <row r="16" spans="1:10">
      <c r="A16" s="45" t="s">
        <v>5</v>
      </c>
      <c r="B16" s="46">
        <v>550723.6</v>
      </c>
      <c r="C16" s="47">
        <f>+B16/$J$16</f>
        <v>0.89391441935628901</v>
      </c>
      <c r="D16" s="46">
        <v>2429.2890000000002</v>
      </c>
      <c r="E16" s="47">
        <f>+D16/$J$16</f>
        <v>3.9431331177447642E-3</v>
      </c>
      <c r="F16" s="46">
        <v>30032.25</v>
      </c>
      <c r="G16" s="47">
        <f>+F16/$J$16</f>
        <v>4.8747250564008721E-2</v>
      </c>
      <c r="H16" s="46">
        <v>74397.19</v>
      </c>
      <c r="I16" s="47">
        <f>+H16/$J$16</f>
        <v>0.12075879969659829</v>
      </c>
      <c r="J16" s="48">
        <v>616080.9</v>
      </c>
    </row>
    <row r="17" spans="1:17">
      <c r="A17" s="34" t="s">
        <v>30</v>
      </c>
      <c r="B17" s="49"/>
      <c r="C17" s="49"/>
      <c r="D17" s="49"/>
      <c r="E17" s="49"/>
      <c r="F17" s="50"/>
      <c r="G17" s="50"/>
      <c r="H17" s="50"/>
      <c r="I17" s="50"/>
    </row>
    <row r="18" spans="1:17">
      <c r="B18" s="49"/>
      <c r="C18" s="49"/>
      <c r="D18" s="49"/>
      <c r="E18" s="49"/>
      <c r="F18" s="50"/>
      <c r="G18" s="50"/>
      <c r="H18" s="50"/>
      <c r="I18" s="50"/>
    </row>
    <row r="19" spans="1:17">
      <c r="A19" s="551" t="s">
        <v>14</v>
      </c>
      <c r="B19" s="547" t="s">
        <v>279</v>
      </c>
      <c r="C19" s="548"/>
      <c r="D19" s="547" t="s">
        <v>280</v>
      </c>
      <c r="E19" s="548"/>
      <c r="F19" s="547" t="s">
        <v>281</v>
      </c>
      <c r="G19" s="548"/>
      <c r="H19" s="547" t="s">
        <v>282</v>
      </c>
      <c r="I19" s="548"/>
      <c r="J19" s="544" t="s">
        <v>11</v>
      </c>
    </row>
    <row r="20" spans="1:17">
      <c r="A20" s="551"/>
      <c r="B20" s="36" t="s">
        <v>29</v>
      </c>
      <c r="C20" s="37" t="s">
        <v>12</v>
      </c>
      <c r="D20" s="36" t="s">
        <v>29</v>
      </c>
      <c r="E20" s="37" t="s">
        <v>12</v>
      </c>
      <c r="F20" s="36" t="s">
        <v>29</v>
      </c>
      <c r="G20" s="37" t="s">
        <v>12</v>
      </c>
      <c r="H20" s="36" t="s">
        <v>29</v>
      </c>
      <c r="I20" s="37" t="s">
        <v>12</v>
      </c>
      <c r="J20" s="544"/>
    </row>
    <row r="21" spans="1:17" ht="16">
      <c r="A21" s="67" t="s">
        <v>15</v>
      </c>
      <c r="B21" s="51">
        <v>28993.5</v>
      </c>
      <c r="C21" s="52">
        <f>+B21/$J$21</f>
        <v>0.82279027028192853</v>
      </c>
      <c r="D21" s="51">
        <v>0</v>
      </c>
      <c r="E21" s="52">
        <f>+D21/$J$21</f>
        <v>0</v>
      </c>
      <c r="F21" s="51">
        <v>3129.1610000000001</v>
      </c>
      <c r="G21" s="52">
        <f>+F21/$J$21</f>
        <v>8.8800704466369007E-2</v>
      </c>
      <c r="H21" s="51">
        <v>5067.357</v>
      </c>
      <c r="I21" s="52">
        <f>+H21/$J$21</f>
        <v>0.14380368136461699</v>
      </c>
      <c r="J21" s="53">
        <v>35238.019999999997</v>
      </c>
    </row>
    <row r="22" spans="1:17">
      <c r="A22" s="41" t="s">
        <v>16</v>
      </c>
      <c r="B22" s="42">
        <v>419739.6</v>
      </c>
      <c r="C22" s="43">
        <f>+B22/$J$22</f>
        <v>0.87465427899080872</v>
      </c>
      <c r="D22" s="42">
        <v>2429.2890000000002</v>
      </c>
      <c r="E22" s="43">
        <f>+D22/$J$22</f>
        <v>5.0621576300051343E-3</v>
      </c>
      <c r="F22" s="42">
        <v>29541.040000000001</v>
      </c>
      <c r="G22" s="43">
        <f>+F22/$J$22</f>
        <v>6.1557682529450743E-2</v>
      </c>
      <c r="H22" s="42">
        <v>74784.05</v>
      </c>
      <c r="I22" s="43">
        <f>+H22/$J$22</f>
        <v>0.15583516383196294</v>
      </c>
      <c r="J22" s="44">
        <v>479892.01</v>
      </c>
    </row>
    <row r="23" spans="1:17">
      <c r="A23" s="45" t="s">
        <v>17</v>
      </c>
      <c r="B23" s="46">
        <v>304435.5</v>
      </c>
      <c r="C23" s="47">
        <f>+B23/$J$23</f>
        <v>0.92256312941530139</v>
      </c>
      <c r="D23" s="46">
        <v>0</v>
      </c>
      <c r="E23" s="47">
        <f>+D23/$J$23</f>
        <v>0</v>
      </c>
      <c r="F23" s="46">
        <v>11862.7</v>
      </c>
      <c r="G23" s="47">
        <f>+F23/$J$23</f>
        <v>3.5948795837919351E-2</v>
      </c>
      <c r="H23" s="46">
        <v>32807.78</v>
      </c>
      <c r="I23" s="47">
        <f>+H23/$J$23</f>
        <v>9.9420889436247536E-2</v>
      </c>
      <c r="J23" s="48">
        <v>329988.8</v>
      </c>
    </row>
    <row r="24" spans="1:17">
      <c r="A24" s="34" t="s">
        <v>30</v>
      </c>
    </row>
    <row r="26" spans="1:17">
      <c r="A26" s="551" t="s">
        <v>18</v>
      </c>
      <c r="B26" s="547" t="s">
        <v>279</v>
      </c>
      <c r="C26" s="548"/>
      <c r="D26" s="547" t="s">
        <v>280</v>
      </c>
      <c r="E26" s="548"/>
      <c r="F26" s="547" t="s">
        <v>281</v>
      </c>
      <c r="G26" s="548"/>
      <c r="H26" s="547" t="s">
        <v>282</v>
      </c>
      <c r="I26" s="548"/>
      <c r="J26" s="544" t="s">
        <v>11</v>
      </c>
      <c r="Q26" s="62"/>
    </row>
    <row r="27" spans="1:17">
      <c r="A27" s="551"/>
      <c r="B27" s="36" t="s">
        <v>29</v>
      </c>
      <c r="C27" s="37" t="s">
        <v>12</v>
      </c>
      <c r="D27" s="36" t="s">
        <v>29</v>
      </c>
      <c r="E27" s="37" t="s">
        <v>12</v>
      </c>
      <c r="F27" s="36" t="s">
        <v>29</v>
      </c>
      <c r="G27" s="37" t="s">
        <v>12</v>
      </c>
      <c r="H27" s="36" t="s">
        <v>29</v>
      </c>
      <c r="I27" s="37" t="s">
        <v>12</v>
      </c>
      <c r="J27" s="544"/>
    </row>
    <row r="28" spans="1:17" ht="16">
      <c r="A28" s="67" t="s">
        <v>19</v>
      </c>
      <c r="B28" s="51">
        <v>220629.8</v>
      </c>
      <c r="C28" s="52">
        <f>+B28/$J$28</f>
        <v>0.94607054263067281</v>
      </c>
      <c r="D28" s="51">
        <v>0</v>
      </c>
      <c r="E28" s="52">
        <f>+D28/$J$28</f>
        <v>0</v>
      </c>
      <c r="F28" s="51">
        <v>6334.6329999999998</v>
      </c>
      <c r="G28" s="52">
        <f>+F28/$J$28</f>
        <v>2.7163192278088302E-2</v>
      </c>
      <c r="H28" s="51">
        <v>21171.8</v>
      </c>
      <c r="I28" s="52">
        <f>+H28/$J$28</f>
        <v>9.0785634191156761E-2</v>
      </c>
      <c r="J28" s="53">
        <v>233206.5</v>
      </c>
    </row>
    <row r="29" spans="1:17">
      <c r="A29" s="41" t="s">
        <v>20</v>
      </c>
      <c r="B29" s="42">
        <v>236789.4</v>
      </c>
      <c r="C29" s="43">
        <f>+B29/$J$29</f>
        <v>0.88176715836323583</v>
      </c>
      <c r="D29" s="42">
        <v>0</v>
      </c>
      <c r="E29" s="43">
        <f>+D29/$J$29</f>
        <v>0</v>
      </c>
      <c r="F29" s="42">
        <v>18972.53</v>
      </c>
      <c r="G29" s="43">
        <f>+F29/$J$29</f>
        <v>7.0650771804232973E-2</v>
      </c>
      <c r="H29" s="42">
        <v>36860.54</v>
      </c>
      <c r="I29" s="43">
        <f>+H29/$J$29</f>
        <v>0.13726295861020127</v>
      </c>
      <c r="J29" s="44">
        <v>268539.59999999998</v>
      </c>
    </row>
    <row r="30" spans="1:17">
      <c r="A30" s="54" t="s">
        <v>21</v>
      </c>
      <c r="B30" s="55">
        <v>217393.8</v>
      </c>
      <c r="C30" s="56">
        <f>+B30/$J$30</f>
        <v>0.85542005116140152</v>
      </c>
      <c r="D30" s="55">
        <v>2429.2890000000002</v>
      </c>
      <c r="E30" s="56">
        <f>+D30/$J$30</f>
        <v>9.55897785799701E-3</v>
      </c>
      <c r="F30" s="55">
        <v>14240.81</v>
      </c>
      <c r="G30" s="56">
        <f>+F30/$J$30</f>
        <v>5.6035979033347776E-2</v>
      </c>
      <c r="H30" s="55">
        <v>43431</v>
      </c>
      <c r="I30" s="56">
        <f>+H30/$J$30</f>
        <v>0.17089608002615914</v>
      </c>
      <c r="J30" s="57">
        <v>254136.9</v>
      </c>
    </row>
    <row r="31" spans="1:17">
      <c r="A31" s="41" t="s">
        <v>22</v>
      </c>
      <c r="B31" s="42">
        <v>60718.239999999998</v>
      </c>
      <c r="C31" s="43">
        <f>+B31/$J$31</f>
        <v>0.88859320291376864</v>
      </c>
      <c r="D31" s="42">
        <v>0</v>
      </c>
      <c r="E31" s="43">
        <f>+D31/$J$31</f>
        <v>0</v>
      </c>
      <c r="F31" s="42">
        <v>2555.5650000000001</v>
      </c>
      <c r="G31" s="43">
        <f>+F31/$J$31</f>
        <v>3.7399926094767E-2</v>
      </c>
      <c r="H31" s="42">
        <v>8554.6659999999993</v>
      </c>
      <c r="I31" s="43">
        <f>+H31/$J$31</f>
        <v>0.125194967126806</v>
      </c>
      <c r="J31" s="44">
        <v>68330.75</v>
      </c>
    </row>
    <row r="32" spans="1:17">
      <c r="A32" s="45" t="s">
        <v>23</v>
      </c>
      <c r="B32" s="46">
        <v>17637.439999999999</v>
      </c>
      <c r="C32" s="47">
        <f>+B32/$J$32</f>
        <v>0.8436915811850515</v>
      </c>
      <c r="D32" s="46">
        <v>0</v>
      </c>
      <c r="E32" s="47">
        <f>+D32/$J$32</f>
        <v>0</v>
      </c>
      <c r="F32" s="46">
        <v>2429.375</v>
      </c>
      <c r="G32" s="47">
        <f>+F32/$J$32</f>
        <v>0.11620979206967874</v>
      </c>
      <c r="H32" s="46">
        <v>2641.1790000000001</v>
      </c>
      <c r="I32" s="47">
        <f>+H32/$J$32</f>
        <v>0.12634149211579193</v>
      </c>
      <c r="J32" s="48">
        <v>20905.080000000002</v>
      </c>
    </row>
    <row r="33" spans="1:18">
      <c r="A33" s="34" t="s">
        <v>30</v>
      </c>
      <c r="B33" s="65"/>
      <c r="C33" s="142"/>
      <c r="D33" s="65"/>
      <c r="E33" s="142"/>
      <c r="F33" s="65"/>
      <c r="G33" s="142"/>
      <c r="H33" s="65"/>
      <c r="I33" s="142"/>
      <c r="J33" s="65"/>
    </row>
    <row r="34" spans="1:18">
      <c r="R34" s="62"/>
    </row>
    <row r="35" spans="1:18">
      <c r="A35" s="551" t="s">
        <v>24</v>
      </c>
      <c r="B35" s="547" t="s">
        <v>279</v>
      </c>
      <c r="C35" s="548"/>
      <c r="D35" s="547" t="s">
        <v>280</v>
      </c>
      <c r="E35" s="548"/>
      <c r="F35" s="547" t="s">
        <v>281</v>
      </c>
      <c r="G35" s="548"/>
      <c r="H35" s="547" t="s">
        <v>282</v>
      </c>
      <c r="I35" s="548"/>
      <c r="J35" s="544" t="s">
        <v>11</v>
      </c>
    </row>
    <row r="36" spans="1:18">
      <c r="A36" s="551"/>
      <c r="B36" s="36" t="s">
        <v>29</v>
      </c>
      <c r="C36" s="37" t="s">
        <v>12</v>
      </c>
      <c r="D36" s="36" t="s">
        <v>29</v>
      </c>
      <c r="E36" s="37" t="s">
        <v>12</v>
      </c>
      <c r="F36" s="36" t="s">
        <v>29</v>
      </c>
      <c r="G36" s="37" t="s">
        <v>12</v>
      </c>
      <c r="H36" s="36" t="s">
        <v>29</v>
      </c>
      <c r="I36" s="37" t="s">
        <v>12</v>
      </c>
      <c r="J36" s="544"/>
    </row>
    <row r="37" spans="1:18" ht="16">
      <c r="A37" s="67" t="s">
        <v>25</v>
      </c>
      <c r="B37" s="51">
        <v>39862.68</v>
      </c>
      <c r="C37" s="52">
        <f>+B37/$J$37</f>
        <v>0.9901006526376237</v>
      </c>
      <c r="D37" s="51">
        <v>0</v>
      </c>
      <c r="E37" s="52">
        <f>+D37/$J$37</f>
        <v>0</v>
      </c>
      <c r="F37" s="51">
        <v>1075.2950000000001</v>
      </c>
      <c r="G37" s="52">
        <f>+F37/$J$37</f>
        <v>2.670794540853685E-2</v>
      </c>
      <c r="H37" s="51">
        <v>0</v>
      </c>
      <c r="I37" s="52">
        <f>+H37/$J$37</f>
        <v>0</v>
      </c>
      <c r="J37" s="53">
        <v>40261.24</v>
      </c>
    </row>
    <row r="38" spans="1:18">
      <c r="A38" s="41" t="s">
        <v>26</v>
      </c>
      <c r="B38" s="42">
        <v>108537.5</v>
      </c>
      <c r="C38" s="43">
        <f>+B38/$J$38</f>
        <v>0.96124977748335227</v>
      </c>
      <c r="D38" s="42">
        <v>0</v>
      </c>
      <c r="E38" s="43">
        <f>+D38/$J$38</f>
        <v>0</v>
      </c>
      <c r="F38" s="42">
        <v>4861.4369999999999</v>
      </c>
      <c r="G38" s="43">
        <f>+F38/$J$38</f>
        <v>4.3054752822750987E-2</v>
      </c>
      <c r="H38" s="42">
        <v>1251.3920000000001</v>
      </c>
      <c r="I38" s="43">
        <f>+H38/$J$38</f>
        <v>1.1082808075959434E-2</v>
      </c>
      <c r="J38" s="44">
        <v>112912.9</v>
      </c>
    </row>
    <row r="39" spans="1:18">
      <c r="A39" s="54" t="s">
        <v>27</v>
      </c>
      <c r="B39" s="55">
        <v>165709.1</v>
      </c>
      <c r="C39" s="56">
        <f>+B39/$J$39</f>
        <v>0.93935511739026678</v>
      </c>
      <c r="D39" s="55">
        <v>0</v>
      </c>
      <c r="E39" s="56">
        <f>+D39/$J$39</f>
        <v>0</v>
      </c>
      <c r="F39" s="55">
        <v>2798.2089999999998</v>
      </c>
      <c r="G39" s="56">
        <f>+F39/$J$39</f>
        <v>1.5862206382615686E-2</v>
      </c>
      <c r="H39" s="55">
        <v>11710.65</v>
      </c>
      <c r="I39" s="56">
        <f>+H39/$J$39</f>
        <v>6.638415757171047E-2</v>
      </c>
      <c r="J39" s="57">
        <v>176407.3</v>
      </c>
    </row>
    <row r="40" spans="1:18">
      <c r="A40" s="58" t="s">
        <v>28</v>
      </c>
      <c r="B40" s="59">
        <v>439059.3</v>
      </c>
      <c r="C40" s="60">
        <f>+B40/$J$40</f>
        <v>0.85165363366459923</v>
      </c>
      <c r="D40" s="59">
        <v>2429.2890000000002</v>
      </c>
      <c r="E40" s="60">
        <f>+D40/$J$40</f>
        <v>4.7121489148992876E-3</v>
      </c>
      <c r="F40" s="59">
        <v>35797.97</v>
      </c>
      <c r="G40" s="60">
        <f>+F40/$J$40</f>
        <v>6.9438162973239181E-2</v>
      </c>
      <c r="H40" s="59">
        <v>99697.14</v>
      </c>
      <c r="I40" s="60">
        <f>+H40/$J$40</f>
        <v>0.19338488342455851</v>
      </c>
      <c r="J40" s="61">
        <v>515537.4</v>
      </c>
    </row>
    <row r="41" spans="1:18">
      <c r="A41" s="34" t="s">
        <v>30</v>
      </c>
      <c r="J41" s="68"/>
    </row>
    <row r="42" spans="1:18">
      <c r="J42" s="141"/>
    </row>
    <row r="43" spans="1:18">
      <c r="A43" s="549" t="s">
        <v>269</v>
      </c>
      <c r="B43" s="547" t="s">
        <v>279</v>
      </c>
      <c r="C43" s="548"/>
      <c r="D43" s="547" t="s">
        <v>280</v>
      </c>
      <c r="E43" s="548"/>
      <c r="F43" s="547" t="s">
        <v>281</v>
      </c>
      <c r="G43" s="548"/>
      <c r="H43" s="547" t="s">
        <v>282</v>
      </c>
      <c r="I43" s="548"/>
      <c r="J43" s="544" t="s">
        <v>11</v>
      </c>
    </row>
    <row r="44" spans="1:18">
      <c r="A44" s="550"/>
      <c r="B44" s="36" t="s">
        <v>29</v>
      </c>
      <c r="C44" s="37" t="s">
        <v>12</v>
      </c>
      <c r="D44" s="36" t="s">
        <v>29</v>
      </c>
      <c r="E44" s="37" t="s">
        <v>12</v>
      </c>
      <c r="F44" s="36" t="s">
        <v>29</v>
      </c>
      <c r="G44" s="37" t="s">
        <v>12</v>
      </c>
      <c r="H44" s="36" t="s">
        <v>29</v>
      </c>
      <c r="I44" s="37" t="s">
        <v>12</v>
      </c>
      <c r="J44" s="544"/>
    </row>
    <row r="45" spans="1:18">
      <c r="A45" s="54" t="s">
        <v>242</v>
      </c>
      <c r="B45" s="55">
        <v>418652.1</v>
      </c>
      <c r="C45" s="56">
        <f>+B45/$J$45</f>
        <v>0.90397624475058336</v>
      </c>
      <c r="D45" s="55">
        <v>968.31200000000001</v>
      </c>
      <c r="E45" s="56">
        <f>+D45/$J$45</f>
        <v>2.0908316129476644E-3</v>
      </c>
      <c r="F45" s="55">
        <v>19433.87</v>
      </c>
      <c r="G45" s="56">
        <f>+F45/$J$45</f>
        <v>4.1962662610723844E-2</v>
      </c>
      <c r="H45" s="55">
        <v>53501.27</v>
      </c>
      <c r="I45" s="56">
        <f>+H45/$J$45</f>
        <v>0.11552283421959915</v>
      </c>
      <c r="J45" s="69">
        <v>463122.9</v>
      </c>
    </row>
    <row r="46" spans="1:18">
      <c r="A46" s="58" t="s">
        <v>243</v>
      </c>
      <c r="B46" s="59">
        <v>334516.5</v>
      </c>
      <c r="C46" s="60">
        <f>+B46/$J$46</f>
        <v>0.87570704292899471</v>
      </c>
      <c r="D46" s="59">
        <v>1460.9770000000001</v>
      </c>
      <c r="E46" s="60">
        <f>+D46/$J$46</f>
        <v>3.8245881696636012E-3</v>
      </c>
      <c r="F46" s="59">
        <v>25099.040000000001</v>
      </c>
      <c r="G46" s="60">
        <f>+F46/$J$46</f>
        <v>6.570499840443314E-2</v>
      </c>
      <c r="H46" s="59">
        <v>59157.91</v>
      </c>
      <c r="I46" s="60">
        <f>+H46/$J$46</f>
        <v>0.15486530091029774</v>
      </c>
      <c r="J46" s="61">
        <v>381995.9</v>
      </c>
    </row>
    <row r="47" spans="1:18">
      <c r="A47" s="34" t="s">
        <v>30</v>
      </c>
    </row>
    <row r="49" spans="1:10">
      <c r="A49" s="545" t="s">
        <v>239</v>
      </c>
      <c r="B49" s="547" t="s">
        <v>279</v>
      </c>
      <c r="C49" s="548"/>
      <c r="D49" s="547" t="s">
        <v>280</v>
      </c>
      <c r="E49" s="548"/>
      <c r="F49" s="547" t="s">
        <v>281</v>
      </c>
      <c r="G49" s="548"/>
      <c r="H49" s="547" t="s">
        <v>282</v>
      </c>
      <c r="I49" s="548"/>
      <c r="J49" s="544" t="s">
        <v>11</v>
      </c>
    </row>
    <row r="50" spans="1:10">
      <c r="A50" s="546"/>
      <c r="B50" s="36" t="s">
        <v>29</v>
      </c>
      <c r="C50" s="37" t="s">
        <v>12</v>
      </c>
      <c r="D50" s="36" t="s">
        <v>29</v>
      </c>
      <c r="E50" s="37" t="s">
        <v>12</v>
      </c>
      <c r="F50" s="36" t="s">
        <v>29</v>
      </c>
      <c r="G50" s="37" t="s">
        <v>12</v>
      </c>
      <c r="H50" s="36" t="s">
        <v>29</v>
      </c>
      <c r="I50" s="37" t="s">
        <v>12</v>
      </c>
      <c r="J50" s="544"/>
    </row>
    <row r="51" spans="1:10">
      <c r="A51" s="54" t="s">
        <v>211</v>
      </c>
      <c r="B51" s="55">
        <v>16129.85</v>
      </c>
      <c r="C51" s="56">
        <f t="shared" ref="C51:C74" si="0">B51/J51</f>
        <v>0.94713877168288285</v>
      </c>
      <c r="D51" s="55">
        <v>0</v>
      </c>
      <c r="E51" s="56">
        <f t="shared" ref="E51:E74" si="1">D51/J51</f>
        <v>0</v>
      </c>
      <c r="F51" s="55">
        <v>533.14160000000004</v>
      </c>
      <c r="G51" s="56">
        <f t="shared" ref="G51:G74" si="2">F51/J51</f>
        <v>3.1305875761835786E-2</v>
      </c>
      <c r="H51" s="55">
        <v>1096.856</v>
      </c>
      <c r="I51" s="56">
        <f t="shared" ref="I51:I74" si="3">H51/J51</f>
        <v>6.4406974928657129E-2</v>
      </c>
      <c r="J51" s="69">
        <v>17030.080999999998</v>
      </c>
    </row>
    <row r="52" spans="1:10">
      <c r="A52" s="41" t="s">
        <v>225</v>
      </c>
      <c r="B52" s="42">
        <v>85078.53</v>
      </c>
      <c r="C52" s="43">
        <f t="shared" si="0"/>
        <v>0.81378571852169268</v>
      </c>
      <c r="D52" s="42">
        <v>0</v>
      </c>
      <c r="E52" s="43">
        <f t="shared" si="1"/>
        <v>0</v>
      </c>
      <c r="F52" s="42">
        <v>2988.3910000000001</v>
      </c>
      <c r="G52" s="43">
        <f>F52/J52</f>
        <v>2.8584296380752695E-2</v>
      </c>
      <c r="H52" s="42">
        <v>27163.78</v>
      </c>
      <c r="I52" s="43">
        <f t="shared" si="3"/>
        <v>0.25982461409553248</v>
      </c>
      <c r="J52" s="44">
        <v>104546.6</v>
      </c>
    </row>
    <row r="53" spans="1:10">
      <c r="A53" s="54" t="s">
        <v>265</v>
      </c>
      <c r="B53" s="55">
        <v>111489</v>
      </c>
      <c r="C53" s="56">
        <f t="shared" si="0"/>
        <v>0.72698550854295507</v>
      </c>
      <c r="D53" s="55">
        <v>0</v>
      </c>
      <c r="E53" s="56">
        <f>D53/J53</f>
        <v>0</v>
      </c>
      <c r="F53" s="55">
        <v>22974.82</v>
      </c>
      <c r="G53" s="56">
        <f t="shared" si="2"/>
        <v>0.14981174108102913</v>
      </c>
      <c r="H53" s="55">
        <v>24251.11</v>
      </c>
      <c r="I53" s="56">
        <f t="shared" si="3"/>
        <v>0.15813403596840178</v>
      </c>
      <c r="J53" s="69">
        <v>153357.94</v>
      </c>
    </row>
    <row r="54" spans="1:10">
      <c r="A54" s="41" t="s">
        <v>224</v>
      </c>
      <c r="B54" s="42">
        <v>29721.27</v>
      </c>
      <c r="C54" s="43">
        <f t="shared" si="0"/>
        <v>0.98697428928932918</v>
      </c>
      <c r="D54" s="42">
        <v>0</v>
      </c>
      <c r="E54" s="43">
        <f t="shared" si="1"/>
        <v>0</v>
      </c>
      <c r="F54" s="42">
        <v>155.53129999999999</v>
      </c>
      <c r="G54" s="43">
        <f t="shared" si="2"/>
        <v>5.1648329388261482E-3</v>
      </c>
      <c r="H54" s="42">
        <v>236.72130000000001</v>
      </c>
      <c r="I54" s="43">
        <f>H54/J54</f>
        <v>7.860964111800945E-3</v>
      </c>
      <c r="J54" s="44">
        <v>30113.52</v>
      </c>
    </row>
    <row r="55" spans="1:10">
      <c r="A55" s="54" t="s">
        <v>262</v>
      </c>
      <c r="B55" s="55">
        <v>75976.899999999994</v>
      </c>
      <c r="C55" s="56">
        <f t="shared" si="0"/>
        <v>0.94596805440870468</v>
      </c>
      <c r="D55" s="55">
        <v>0</v>
      </c>
      <c r="E55" s="56">
        <f t="shared" si="1"/>
        <v>0</v>
      </c>
      <c r="F55" s="55">
        <v>1924.2850000000001</v>
      </c>
      <c r="G55" s="56">
        <f t="shared" si="2"/>
        <v>2.3958757695797729E-2</v>
      </c>
      <c r="H55" s="55">
        <v>2415.377</v>
      </c>
      <c r="I55" s="56">
        <f t="shared" si="3"/>
        <v>3.0073212796962422E-2</v>
      </c>
      <c r="J55" s="69">
        <v>80316.56</v>
      </c>
    </row>
    <row r="56" spans="1:10">
      <c r="A56" s="41" t="s">
        <v>213</v>
      </c>
      <c r="B56" s="42">
        <v>57704.67</v>
      </c>
      <c r="C56" s="43">
        <f t="shared" si="0"/>
        <v>0.95628649483075345</v>
      </c>
      <c r="D56" s="42">
        <v>0</v>
      </c>
      <c r="E56" s="43">
        <f t="shared" si="1"/>
        <v>0</v>
      </c>
      <c r="F56" s="42">
        <v>1286.558</v>
      </c>
      <c r="G56" s="43">
        <f t="shared" si="2"/>
        <v>2.132094404519538E-2</v>
      </c>
      <c r="H56" s="42">
        <v>1351.2239999999999</v>
      </c>
      <c r="I56" s="43">
        <f t="shared" si="3"/>
        <v>2.2392594268214168E-2</v>
      </c>
      <c r="J56" s="44">
        <v>60342.45</v>
      </c>
    </row>
    <row r="57" spans="1:10">
      <c r="A57" s="54" t="s">
        <v>264</v>
      </c>
      <c r="B57" s="55">
        <v>49765.99</v>
      </c>
      <c r="C57" s="56">
        <f t="shared" si="0"/>
        <v>0.95092691794790363</v>
      </c>
      <c r="D57" s="55">
        <v>809.76310000000001</v>
      </c>
      <c r="E57" s="56">
        <f t="shared" si="1"/>
        <v>1.5472926971832371E-2</v>
      </c>
      <c r="F57" s="55">
        <v>1350.7380000000001</v>
      </c>
      <c r="G57" s="56">
        <f t="shared" si="2"/>
        <v>2.5809857762200964E-2</v>
      </c>
      <c r="H57" s="55">
        <v>407.7029</v>
      </c>
      <c r="I57" s="56">
        <f t="shared" si="3"/>
        <v>7.7903737499328829E-3</v>
      </c>
      <c r="J57" s="69">
        <v>52334.19</v>
      </c>
    </row>
    <row r="58" spans="1:10">
      <c r="A58" s="41" t="s">
        <v>214</v>
      </c>
      <c r="B58" s="42">
        <v>7040.6639999999998</v>
      </c>
      <c r="C58" s="43">
        <f t="shared" si="0"/>
        <v>0.73707545447984346</v>
      </c>
      <c r="D58" s="42">
        <v>0</v>
      </c>
      <c r="E58" s="43">
        <f t="shared" si="1"/>
        <v>0</v>
      </c>
      <c r="F58" s="42">
        <v>658.06650000000002</v>
      </c>
      <c r="G58" s="43">
        <f t="shared" si="2"/>
        <v>6.8891892095043872E-2</v>
      </c>
      <c r="H58" s="42">
        <v>2018.2360000000001</v>
      </c>
      <c r="I58" s="43">
        <f t="shared" si="3"/>
        <v>0.21128578454355748</v>
      </c>
      <c r="J58" s="44">
        <v>9552.1617999999999</v>
      </c>
    </row>
    <row r="59" spans="1:10">
      <c r="A59" s="54" t="s">
        <v>229</v>
      </c>
      <c r="B59" s="55">
        <v>28062.16</v>
      </c>
      <c r="C59" s="56">
        <f t="shared" si="0"/>
        <v>0.76870962599101389</v>
      </c>
      <c r="D59" s="55">
        <v>0</v>
      </c>
      <c r="E59" s="56">
        <f t="shared" si="1"/>
        <v>0</v>
      </c>
      <c r="F59" s="55">
        <v>917.18669999999997</v>
      </c>
      <c r="G59" s="56">
        <f t="shared" si="2"/>
        <v>2.5124589308910372E-2</v>
      </c>
      <c r="H59" s="55">
        <v>10437.16</v>
      </c>
      <c r="I59" s="56">
        <f t="shared" si="3"/>
        <v>0.28590619396398465</v>
      </c>
      <c r="J59" s="69">
        <v>36505.54</v>
      </c>
    </row>
    <row r="60" spans="1:10">
      <c r="A60" s="41" t="s">
        <v>226</v>
      </c>
      <c r="B60" s="42">
        <v>16057.48</v>
      </c>
      <c r="C60" s="43">
        <f t="shared" si="0"/>
        <v>0.82659351418633387</v>
      </c>
      <c r="D60" s="42">
        <v>112.0177</v>
      </c>
      <c r="E60" s="43">
        <f t="shared" si="1"/>
        <v>5.7663533938121367E-3</v>
      </c>
      <c r="F60" s="42">
        <v>539.67750000000001</v>
      </c>
      <c r="G60" s="43">
        <f t="shared" si="2"/>
        <v>2.7781066596520451E-2</v>
      </c>
      <c r="H60" s="42">
        <v>3958.502</v>
      </c>
      <c r="I60" s="43">
        <f t="shared" si="3"/>
        <v>0.20377245240807593</v>
      </c>
      <c r="J60" s="44">
        <v>19426.09</v>
      </c>
    </row>
    <row r="61" spans="1:10">
      <c r="A61" s="54" t="s">
        <v>266</v>
      </c>
      <c r="B61" s="55">
        <v>88409.46</v>
      </c>
      <c r="C61" s="56">
        <f t="shared" si="0"/>
        <v>0.86192922797343519</v>
      </c>
      <c r="D61" s="55">
        <v>0</v>
      </c>
      <c r="E61" s="56">
        <f t="shared" si="1"/>
        <v>0</v>
      </c>
      <c r="F61" s="55">
        <v>10535.37</v>
      </c>
      <c r="G61" s="56">
        <f t="shared" si="2"/>
        <v>0.10271234922727149</v>
      </c>
      <c r="H61" s="55">
        <v>15453.52</v>
      </c>
      <c r="I61" s="56">
        <f t="shared" si="3"/>
        <v>0.1506608066950306</v>
      </c>
      <c r="J61" s="69">
        <v>102571.6</v>
      </c>
    </row>
    <row r="62" spans="1:10">
      <c r="A62" s="41" t="s">
        <v>228</v>
      </c>
      <c r="B62" s="42">
        <v>36702.04</v>
      </c>
      <c r="C62" s="43">
        <f t="shared" si="0"/>
        <v>0.89034322400348365</v>
      </c>
      <c r="D62" s="42">
        <v>0</v>
      </c>
      <c r="E62" s="43">
        <f t="shared" si="1"/>
        <v>0</v>
      </c>
      <c r="F62" s="42">
        <v>565.70240000000001</v>
      </c>
      <c r="G62" s="43">
        <f t="shared" si="2"/>
        <v>1.3723196275806693E-2</v>
      </c>
      <c r="H62" s="42">
        <v>9311.2999999999993</v>
      </c>
      <c r="I62" s="43">
        <f t="shared" si="3"/>
        <v>0.22587989282513005</v>
      </c>
      <c r="J62" s="44">
        <v>41222.35</v>
      </c>
    </row>
    <row r="63" spans="1:10">
      <c r="A63" s="54" t="s">
        <v>217</v>
      </c>
      <c r="B63" s="55">
        <v>11697.95</v>
      </c>
      <c r="C63" s="56">
        <f t="shared" si="0"/>
        <v>0.99278955707885408</v>
      </c>
      <c r="D63" s="55">
        <v>0</v>
      </c>
      <c r="E63" s="56">
        <f t="shared" si="1"/>
        <v>0</v>
      </c>
      <c r="F63" s="55">
        <v>84.965170000000001</v>
      </c>
      <c r="G63" s="56">
        <f t="shared" si="2"/>
        <v>7.2108816922135536E-3</v>
      </c>
      <c r="H63" s="55">
        <v>0</v>
      </c>
      <c r="I63" s="56">
        <f t="shared" si="3"/>
        <v>0</v>
      </c>
      <c r="J63" s="69">
        <v>11782.91</v>
      </c>
    </row>
    <row r="64" spans="1:10">
      <c r="A64" s="41" t="s">
        <v>218</v>
      </c>
      <c r="B64" s="42">
        <v>31204.06</v>
      </c>
      <c r="C64" s="43">
        <f t="shared" si="0"/>
        <v>0.94974320702377635</v>
      </c>
      <c r="D64" s="42">
        <v>0</v>
      </c>
      <c r="E64" s="43">
        <f t="shared" si="1"/>
        <v>0</v>
      </c>
      <c r="F64" s="42">
        <v>787.24990000000003</v>
      </c>
      <c r="G64" s="43">
        <f t="shared" si="2"/>
        <v>2.3961152643442785E-2</v>
      </c>
      <c r="H64" s="42">
        <v>1691.3779999999999</v>
      </c>
      <c r="I64" s="43">
        <f t="shared" si="3"/>
        <v>5.1479671748146258E-2</v>
      </c>
      <c r="J64" s="44">
        <v>32855.26</v>
      </c>
    </row>
    <row r="65" spans="1:10">
      <c r="A65" s="54" t="s">
        <v>263</v>
      </c>
      <c r="B65" s="55">
        <v>22931.49</v>
      </c>
      <c r="C65" s="56">
        <f t="shared" si="0"/>
        <v>0.86082365673499139</v>
      </c>
      <c r="D65" s="55">
        <v>349.6429</v>
      </c>
      <c r="E65" s="56">
        <f t="shared" si="1"/>
        <v>1.3125221245083809E-2</v>
      </c>
      <c r="F65" s="55">
        <v>2742.346</v>
      </c>
      <c r="G65" s="56">
        <f t="shared" si="2"/>
        <v>0.10294474156509571</v>
      </c>
      <c r="H65" s="55">
        <v>615.52660000000003</v>
      </c>
      <c r="I65" s="56">
        <f t="shared" si="3"/>
        <v>2.3106211529632673E-2</v>
      </c>
      <c r="J65" s="69">
        <v>26639.01</v>
      </c>
    </row>
    <row r="66" spans="1:10">
      <c r="A66" s="41" t="s">
        <v>209</v>
      </c>
      <c r="B66" s="42">
        <v>12570.93</v>
      </c>
      <c r="C66" s="43">
        <f t="shared" si="0"/>
        <v>0.97324434135510185</v>
      </c>
      <c r="D66" s="42">
        <v>0</v>
      </c>
      <c r="E66" s="43">
        <f t="shared" si="1"/>
        <v>0</v>
      </c>
      <c r="F66" s="42">
        <v>345.59050000000002</v>
      </c>
      <c r="G66" s="43">
        <f t="shared" si="2"/>
        <v>2.6755697355015127E-2</v>
      </c>
      <c r="H66" s="42">
        <v>0</v>
      </c>
      <c r="I66" s="43">
        <f t="shared" si="3"/>
        <v>0</v>
      </c>
      <c r="J66" s="44">
        <v>12916.52</v>
      </c>
    </row>
    <row r="67" spans="1:10">
      <c r="A67" s="54" t="s">
        <v>210</v>
      </c>
      <c r="B67" s="55">
        <v>7149.9229999999998</v>
      </c>
      <c r="C67" s="56">
        <f t="shared" si="0"/>
        <v>0.99279721336177806</v>
      </c>
      <c r="D67" s="55">
        <v>0</v>
      </c>
      <c r="E67" s="56">
        <f t="shared" si="1"/>
        <v>0</v>
      </c>
      <c r="F67" s="55">
        <v>51.87247</v>
      </c>
      <c r="G67" s="56">
        <f t="shared" si="2"/>
        <v>7.2027130454681027E-3</v>
      </c>
      <c r="H67" s="55">
        <v>0</v>
      </c>
      <c r="I67" s="56">
        <f t="shared" si="3"/>
        <v>0</v>
      </c>
      <c r="J67" s="69">
        <v>7201.7960000000003</v>
      </c>
    </row>
    <row r="68" spans="1:10">
      <c r="A68" s="41" t="s">
        <v>219</v>
      </c>
      <c r="B68" s="42">
        <v>27825.66</v>
      </c>
      <c r="C68" s="43">
        <f t="shared" si="0"/>
        <v>0.75690089552920869</v>
      </c>
      <c r="D68" s="42">
        <v>109.71510000000001</v>
      </c>
      <c r="E68" s="43">
        <f t="shared" si="1"/>
        <v>2.9844200440556196E-3</v>
      </c>
      <c r="F68" s="42">
        <v>8892.6769999999997</v>
      </c>
      <c r="G68" s="43">
        <f t="shared" si="2"/>
        <v>0.24189453852853793</v>
      </c>
      <c r="H68" s="42">
        <v>15272.87</v>
      </c>
      <c r="I68" s="43">
        <f t="shared" si="3"/>
        <v>0.41544563472353169</v>
      </c>
      <c r="J68" s="44">
        <v>36762.620000000003</v>
      </c>
    </row>
    <row r="69" spans="1:10">
      <c r="A69" s="54" t="s">
        <v>227</v>
      </c>
      <c r="B69" s="55">
        <v>29572.58</v>
      </c>
      <c r="C69" s="56">
        <f t="shared" si="0"/>
        <v>0.7161748893258808</v>
      </c>
      <c r="D69" s="55">
        <v>0</v>
      </c>
      <c r="E69" s="56">
        <f t="shared" si="1"/>
        <v>0</v>
      </c>
      <c r="F69" s="55">
        <v>305.65730000000002</v>
      </c>
      <c r="G69" s="56">
        <f t="shared" si="2"/>
        <v>7.4022653079016962E-3</v>
      </c>
      <c r="H69" s="55">
        <v>18794.259999999998</v>
      </c>
      <c r="I69" s="56">
        <f t="shared" si="3"/>
        <v>0.45515058461121172</v>
      </c>
      <c r="J69" s="69">
        <v>41292.400000000001</v>
      </c>
    </row>
    <row r="70" spans="1:10">
      <c r="A70" s="41" t="s">
        <v>220</v>
      </c>
      <c r="B70" s="42">
        <v>26709.43</v>
      </c>
      <c r="C70" s="43">
        <f t="shared" si="0"/>
        <v>0.90496879468188196</v>
      </c>
      <c r="D70" s="42">
        <v>0</v>
      </c>
      <c r="E70" s="43">
        <f t="shared" si="1"/>
        <v>0</v>
      </c>
      <c r="F70" s="42">
        <v>3170.3440000000001</v>
      </c>
      <c r="G70" s="43">
        <f t="shared" si="2"/>
        <v>0.1074175820452528</v>
      </c>
      <c r="H70" s="42">
        <v>4490.674</v>
      </c>
      <c r="I70" s="43">
        <f t="shared" si="3"/>
        <v>0.15215299754016709</v>
      </c>
      <c r="J70" s="44">
        <v>29514.2</v>
      </c>
    </row>
    <row r="71" spans="1:10">
      <c r="A71" s="54" t="s">
        <v>221</v>
      </c>
      <c r="B71" s="55">
        <v>1130.1179999999999</v>
      </c>
      <c r="C71" s="56">
        <f t="shared" si="0"/>
        <v>0.5046476319761366</v>
      </c>
      <c r="D71" s="55">
        <v>0</v>
      </c>
      <c r="E71" s="56">
        <f t="shared" si="1"/>
        <v>0</v>
      </c>
      <c r="F71" s="55">
        <v>368.41030000000001</v>
      </c>
      <c r="G71" s="56">
        <f t="shared" si="2"/>
        <v>0.16451148065124005</v>
      </c>
      <c r="H71" s="55">
        <v>777.78579999999999</v>
      </c>
      <c r="I71" s="56">
        <f t="shared" si="3"/>
        <v>0.34731573353814826</v>
      </c>
      <c r="J71" s="69">
        <v>2239.42</v>
      </c>
    </row>
    <row r="72" spans="1:10">
      <c r="A72" s="41" t="s">
        <v>222</v>
      </c>
      <c r="B72" s="42">
        <v>24940.04</v>
      </c>
      <c r="C72" s="43">
        <f t="shared" si="0"/>
        <v>0.93499402602008486</v>
      </c>
      <c r="D72" s="42">
        <v>0</v>
      </c>
      <c r="E72" s="43">
        <f t="shared" si="1"/>
        <v>0</v>
      </c>
      <c r="F72" s="42">
        <v>947.13009999999997</v>
      </c>
      <c r="G72" s="43">
        <f t="shared" si="2"/>
        <v>3.5507600844417467E-2</v>
      </c>
      <c r="H72" s="42">
        <v>1407.12</v>
      </c>
      <c r="I72" s="43">
        <f t="shared" si="3"/>
        <v>5.2752473287668404E-2</v>
      </c>
      <c r="J72" s="44">
        <v>26674.01</v>
      </c>
    </row>
    <row r="73" spans="1:10">
      <c r="A73" s="54" t="s">
        <v>223</v>
      </c>
      <c r="B73" s="55">
        <v>37522.82</v>
      </c>
      <c r="C73" s="56">
        <f t="shared" si="0"/>
        <v>0.92694392855360674</v>
      </c>
      <c r="D73" s="55">
        <v>110.3165</v>
      </c>
      <c r="E73" s="56">
        <f t="shared" si="1"/>
        <v>2.72520055513642E-3</v>
      </c>
      <c r="F73" s="55">
        <v>627.7251</v>
      </c>
      <c r="G73" s="56">
        <f t="shared" si="2"/>
        <v>1.5506989353297692E-2</v>
      </c>
      <c r="H73" s="55">
        <v>4955.8509999999997</v>
      </c>
      <c r="I73" s="56">
        <f t="shared" si="3"/>
        <v>0.12242672579689694</v>
      </c>
      <c r="J73" s="69">
        <v>40480.14</v>
      </c>
    </row>
    <row r="74" spans="1:10">
      <c r="A74" s="58" t="s">
        <v>261</v>
      </c>
      <c r="B74" s="59">
        <f>+SUM(B51:B73)</f>
        <v>835393.01500000001</v>
      </c>
      <c r="C74" s="60">
        <f t="shared" si="0"/>
        <v>0.85621847446707278</v>
      </c>
      <c r="D74" s="59">
        <f>+SUM(D51:D73)</f>
        <v>1491.4553000000001</v>
      </c>
      <c r="E74" s="60">
        <f t="shared" si="1"/>
        <v>1.5286356945441188E-3</v>
      </c>
      <c r="F74" s="59">
        <f>+SUM(F51:F73)</f>
        <v>62753.435840000013</v>
      </c>
      <c r="G74" s="60">
        <f t="shared" si="2"/>
        <v>6.4317812260486926E-2</v>
      </c>
      <c r="H74" s="59">
        <f>+SUM(H51:H73)</f>
        <v>146106.9546</v>
      </c>
      <c r="I74" s="60">
        <f t="shared" si="3"/>
        <v>0.14974924560105624</v>
      </c>
      <c r="J74" s="61">
        <v>975677.4</v>
      </c>
    </row>
    <row r="75" spans="1:10">
      <c r="A75" s="34" t="s">
        <v>30</v>
      </c>
    </row>
    <row r="76" spans="1:10" ht="16">
      <c r="A76" s="28" t="s">
        <v>287</v>
      </c>
    </row>
  </sheetData>
  <mergeCells count="38">
    <mergeCell ref="A6:J6"/>
    <mergeCell ref="A11:A13"/>
    <mergeCell ref="B11:J11"/>
    <mergeCell ref="B12:C12"/>
    <mergeCell ref="D12:E12"/>
    <mergeCell ref="F12:G12"/>
    <mergeCell ref="H12:I12"/>
    <mergeCell ref="J12:J13"/>
    <mergeCell ref="J19:J20"/>
    <mergeCell ref="A26:A27"/>
    <mergeCell ref="B26:C26"/>
    <mergeCell ref="D26:E26"/>
    <mergeCell ref="F26:G26"/>
    <mergeCell ref="H26:I26"/>
    <mergeCell ref="J26:J27"/>
    <mergeCell ref="A19:A20"/>
    <mergeCell ref="B19:C19"/>
    <mergeCell ref="D19:E19"/>
    <mergeCell ref="F19:G19"/>
    <mergeCell ref="H19:I19"/>
    <mergeCell ref="J35:J36"/>
    <mergeCell ref="A43:A44"/>
    <mergeCell ref="B43:C43"/>
    <mergeCell ref="D43:E43"/>
    <mergeCell ref="F43:G43"/>
    <mergeCell ref="H43:I43"/>
    <mergeCell ref="J43:J44"/>
    <mergeCell ref="A35:A36"/>
    <mergeCell ref="B35:C35"/>
    <mergeCell ref="D35:E35"/>
    <mergeCell ref="F35:G35"/>
    <mergeCell ref="H35:I35"/>
    <mergeCell ref="J49:J50"/>
    <mergeCell ref="A49:A50"/>
    <mergeCell ref="B49:C49"/>
    <mergeCell ref="D49:E49"/>
    <mergeCell ref="F49:G49"/>
    <mergeCell ref="H49:I49"/>
  </mergeCells>
  <pageMargins left="0.75" right="0.75" top="1" bottom="1" header="0" footer="0"/>
  <pageSetup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6:I76"/>
  <sheetViews>
    <sheetView showGridLines="0" workbookViewId="0"/>
  </sheetViews>
  <sheetFormatPr baseColWidth="10" defaultColWidth="10.83203125" defaultRowHeight="16"/>
  <cols>
    <col min="1" max="1" width="26.33203125" style="304" customWidth="1"/>
    <col min="2" max="3" width="10.83203125" style="304"/>
    <col min="4" max="4" width="13.6640625" style="304" customWidth="1"/>
    <col min="5" max="16384" width="10.83203125" style="304"/>
  </cols>
  <sheetData>
    <row r="6" spans="1:6" ht="17">
      <c r="A6" s="496" t="s">
        <v>1</v>
      </c>
      <c r="B6" s="496"/>
      <c r="C6" s="496"/>
      <c r="D6" s="496"/>
      <c r="E6" s="496"/>
      <c r="F6" s="496"/>
    </row>
    <row r="7" spans="1:6">
      <c r="A7" s="33" t="s">
        <v>294</v>
      </c>
      <c r="B7" s="196"/>
      <c r="C7" s="196"/>
      <c r="D7" s="196"/>
      <c r="E7" s="196"/>
      <c r="F7" s="196"/>
    </row>
    <row r="8" spans="1:6">
      <c r="A8" s="196" t="s">
        <v>270</v>
      </c>
      <c r="B8" s="196"/>
      <c r="C8" s="196"/>
      <c r="D8" s="196"/>
      <c r="E8" s="196"/>
      <c r="F8" s="196"/>
    </row>
    <row r="9" spans="1:6">
      <c r="A9" s="196" t="s">
        <v>3</v>
      </c>
      <c r="B9" s="196"/>
      <c r="C9" s="196"/>
      <c r="D9" s="196"/>
      <c r="E9" s="196"/>
      <c r="F9" s="196"/>
    </row>
    <row r="10" spans="1:6">
      <c r="A10" s="197" t="s">
        <v>276</v>
      </c>
      <c r="B10" s="197"/>
      <c r="C10" s="197"/>
      <c r="D10" s="197"/>
      <c r="E10" s="197"/>
      <c r="F10" s="197"/>
    </row>
    <row r="12" spans="1:6">
      <c r="A12" s="459" t="s">
        <v>13</v>
      </c>
      <c r="B12" s="461" t="s">
        <v>43</v>
      </c>
      <c r="C12" s="462"/>
      <c r="D12" s="461" t="s">
        <v>42</v>
      </c>
      <c r="E12" s="462"/>
      <c r="F12" s="560" t="s">
        <v>11</v>
      </c>
    </row>
    <row r="13" spans="1:6">
      <c r="A13" s="460"/>
      <c r="B13" s="183" t="s">
        <v>29</v>
      </c>
      <c r="C13" s="184" t="s">
        <v>12</v>
      </c>
      <c r="D13" s="183" t="s">
        <v>29</v>
      </c>
      <c r="E13" s="184" t="s">
        <v>12</v>
      </c>
      <c r="F13" s="561"/>
    </row>
    <row r="14" spans="1:6" ht="32">
      <c r="A14" s="198" t="s">
        <v>3</v>
      </c>
      <c r="B14" s="199">
        <v>3777269.3</v>
      </c>
      <c r="C14" s="156">
        <f>B14/$F$14</f>
        <v>0.31306239053543194</v>
      </c>
      <c r="D14" s="199">
        <v>8288278.4000000004</v>
      </c>
      <c r="E14" s="156">
        <f>D14/$F$14</f>
        <v>0.68693758460038457</v>
      </c>
      <c r="F14" s="200">
        <v>12065548</v>
      </c>
    </row>
    <row r="15" spans="1:6" ht="17">
      <c r="A15" s="191" t="s">
        <v>195</v>
      </c>
      <c r="B15" s="192">
        <v>1212852.6000000001</v>
      </c>
      <c r="C15" s="160">
        <f>B15/$F$15</f>
        <v>0.26350141784467707</v>
      </c>
      <c r="D15" s="192">
        <v>3389978.8</v>
      </c>
      <c r="E15" s="160">
        <f>D15/$F$15</f>
        <v>0.73649858215532282</v>
      </c>
      <c r="F15" s="201">
        <v>4602831.4000000004</v>
      </c>
    </row>
    <row r="16" spans="1:6" ht="17">
      <c r="A16" s="202" t="s">
        <v>196</v>
      </c>
      <c r="B16" s="203">
        <v>2564416.6</v>
      </c>
      <c r="C16" s="164">
        <f>B16/$F$16</f>
        <v>0.34363045530753999</v>
      </c>
      <c r="D16" s="203">
        <v>4898299.5999999996</v>
      </c>
      <c r="E16" s="164">
        <f>D16/$F$16</f>
        <v>0.65636953129251341</v>
      </c>
      <c r="F16" s="204">
        <v>7462716.2999999998</v>
      </c>
    </row>
    <row r="17" spans="1:9" ht="17">
      <c r="A17" s="194" t="s">
        <v>30</v>
      </c>
      <c r="B17" s="30"/>
      <c r="C17" s="30"/>
      <c r="D17" s="30"/>
      <c r="E17" s="30"/>
      <c r="F17" s="305"/>
    </row>
    <row r="18" spans="1:9" ht="17">
      <c r="A18" s="30"/>
      <c r="B18" s="30"/>
      <c r="C18" s="30"/>
      <c r="D18" s="30"/>
      <c r="E18" s="30"/>
      <c r="F18" s="305"/>
    </row>
    <row r="19" spans="1:9">
      <c r="A19" s="503" t="s">
        <v>14</v>
      </c>
      <c r="B19" s="461" t="s">
        <v>43</v>
      </c>
      <c r="C19" s="462"/>
      <c r="D19" s="461" t="s">
        <v>42</v>
      </c>
      <c r="E19" s="462"/>
      <c r="F19" s="559" t="s">
        <v>11</v>
      </c>
    </row>
    <row r="20" spans="1:9">
      <c r="A20" s="503"/>
      <c r="B20" s="183" t="s">
        <v>29</v>
      </c>
      <c r="C20" s="184" t="s">
        <v>12</v>
      </c>
      <c r="D20" s="183" t="s">
        <v>29</v>
      </c>
      <c r="E20" s="184" t="s">
        <v>12</v>
      </c>
      <c r="F20" s="559"/>
    </row>
    <row r="21" spans="1:9">
      <c r="A21" s="207" t="s">
        <v>15</v>
      </c>
      <c r="B21" s="199">
        <v>213622.98</v>
      </c>
      <c r="C21" s="156">
        <f>B21/$F$21</f>
        <v>0.38177598236870808</v>
      </c>
      <c r="D21" s="199">
        <v>345927.6</v>
      </c>
      <c r="E21" s="156">
        <f>D21/$F$21</f>
        <v>0.6182239818883225</v>
      </c>
      <c r="F21" s="200">
        <v>559550.6</v>
      </c>
      <c r="I21" s="306"/>
    </row>
    <row r="22" spans="1:9" ht="17">
      <c r="A22" s="191" t="s">
        <v>16</v>
      </c>
      <c r="B22" s="192">
        <v>2469199.1</v>
      </c>
      <c r="C22" s="160">
        <f>B22/$F$22</f>
        <v>0.34747119345675426</v>
      </c>
      <c r="D22" s="192">
        <v>4636999</v>
      </c>
      <c r="E22" s="160">
        <f>D22/$F$22</f>
        <v>0.65252882061546835</v>
      </c>
      <c r="F22" s="201">
        <v>7106198</v>
      </c>
      <c r="I22" s="307"/>
    </row>
    <row r="23" spans="1:9" ht="17">
      <c r="A23" s="202" t="s">
        <v>17</v>
      </c>
      <c r="B23" s="203">
        <v>1094447.2</v>
      </c>
      <c r="C23" s="164">
        <f>B23/$F$23</f>
        <v>0.24874936332318817</v>
      </c>
      <c r="D23" s="203">
        <v>3305351.8</v>
      </c>
      <c r="E23" s="164">
        <f>D23/$F$23</f>
        <v>0.7512506366768118</v>
      </c>
      <c r="F23" s="204">
        <v>4399799</v>
      </c>
    </row>
    <row r="24" spans="1:9" ht="17">
      <c r="A24" s="194" t="s">
        <v>30</v>
      </c>
      <c r="B24" s="30"/>
      <c r="C24" s="30"/>
      <c r="D24" s="30"/>
      <c r="E24" s="30"/>
      <c r="F24" s="305"/>
    </row>
    <row r="25" spans="1:9" ht="17">
      <c r="A25" s="30"/>
      <c r="B25" s="30"/>
      <c r="C25" s="30"/>
      <c r="D25" s="30"/>
      <c r="E25" s="30"/>
      <c r="F25" s="305"/>
    </row>
    <row r="26" spans="1:9">
      <c r="A26" s="503" t="s">
        <v>202</v>
      </c>
      <c r="B26" s="461" t="s">
        <v>43</v>
      </c>
      <c r="C26" s="462"/>
      <c r="D26" s="461" t="s">
        <v>42</v>
      </c>
      <c r="E26" s="462"/>
      <c r="F26" s="559" t="s">
        <v>11</v>
      </c>
    </row>
    <row r="27" spans="1:9">
      <c r="A27" s="503"/>
      <c r="B27" s="183" t="s">
        <v>29</v>
      </c>
      <c r="C27" s="184" t="s">
        <v>12</v>
      </c>
      <c r="D27" s="183" t="s">
        <v>29</v>
      </c>
      <c r="E27" s="184" t="s">
        <v>12</v>
      </c>
      <c r="F27" s="559"/>
    </row>
    <row r="28" spans="1:9">
      <c r="A28" s="207" t="s">
        <v>19</v>
      </c>
      <c r="B28" s="308">
        <v>584070.69999999995</v>
      </c>
      <c r="C28" s="172">
        <f>B28/$F$28</f>
        <v>0.43635697090762765</v>
      </c>
      <c r="D28" s="308">
        <v>754445</v>
      </c>
      <c r="E28" s="172">
        <f>D28/$F$28</f>
        <v>0.56364295438275736</v>
      </c>
      <c r="F28" s="309">
        <v>1338515.8</v>
      </c>
    </row>
    <row r="29" spans="1:9" ht="17">
      <c r="A29" s="191" t="s">
        <v>20</v>
      </c>
      <c r="B29" s="310">
        <v>1246299</v>
      </c>
      <c r="C29" s="160">
        <f>B29/$F$29</f>
        <v>0.37187568451155179</v>
      </c>
      <c r="D29" s="310">
        <v>2105087.1</v>
      </c>
      <c r="E29" s="160">
        <f>D29/$F$29</f>
        <v>0.62812431548844816</v>
      </c>
      <c r="F29" s="311">
        <v>3351386.1</v>
      </c>
    </row>
    <row r="30" spans="1:9" ht="17">
      <c r="A30" s="185" t="s">
        <v>21</v>
      </c>
      <c r="B30" s="312">
        <v>1357316.2</v>
      </c>
      <c r="C30" s="177">
        <f>B30/$F$30</f>
        <v>0.34187665500468023</v>
      </c>
      <c r="D30" s="312">
        <v>2612876.5</v>
      </c>
      <c r="E30" s="177">
        <f>D30/$F$30</f>
        <v>0.65812334499531977</v>
      </c>
      <c r="F30" s="313">
        <v>3970192.7</v>
      </c>
    </row>
    <row r="31" spans="1:9" ht="17">
      <c r="A31" s="191" t="s">
        <v>203</v>
      </c>
      <c r="B31" s="310">
        <v>373595.88</v>
      </c>
      <c r="C31" s="160">
        <f>B31/$F$31</f>
        <v>0.27265463523465089</v>
      </c>
      <c r="D31" s="310">
        <v>996620.62</v>
      </c>
      <c r="E31" s="160">
        <f>D31/$F$31</f>
        <v>0.72734536476534917</v>
      </c>
      <c r="F31" s="311">
        <v>1370216.5</v>
      </c>
    </row>
    <row r="32" spans="1:9" ht="17">
      <c r="A32" s="202" t="s">
        <v>23</v>
      </c>
      <c r="B32" s="314">
        <v>215987.4</v>
      </c>
      <c r="C32" s="164">
        <f>B32/$F$32</f>
        <v>0.10625135312350714</v>
      </c>
      <c r="D32" s="314">
        <v>1816809.3</v>
      </c>
      <c r="E32" s="164">
        <f>D32/$F$32</f>
        <v>0.89374864687649291</v>
      </c>
      <c r="F32" s="315">
        <v>2032796.7</v>
      </c>
    </row>
    <row r="33" spans="1:6" ht="17">
      <c r="A33" s="194" t="s">
        <v>30</v>
      </c>
      <c r="B33" s="30"/>
      <c r="C33" s="30"/>
      <c r="D33" s="30"/>
      <c r="E33" s="30"/>
      <c r="F33" s="305"/>
    </row>
    <row r="34" spans="1:6" ht="17">
      <c r="A34" s="30"/>
      <c r="B34" s="30"/>
      <c r="C34" s="30"/>
      <c r="D34" s="30"/>
      <c r="E34" s="30"/>
      <c r="F34" s="305"/>
    </row>
    <row r="35" spans="1:6">
      <c r="A35" s="503" t="s">
        <v>24</v>
      </c>
      <c r="B35" s="461" t="s">
        <v>43</v>
      </c>
      <c r="C35" s="462"/>
      <c r="D35" s="461" t="s">
        <v>42</v>
      </c>
      <c r="E35" s="462"/>
      <c r="F35" s="559" t="s">
        <v>11</v>
      </c>
    </row>
    <row r="36" spans="1:6">
      <c r="A36" s="503"/>
      <c r="B36" s="183" t="s">
        <v>29</v>
      </c>
      <c r="C36" s="184" t="s">
        <v>12</v>
      </c>
      <c r="D36" s="183" t="s">
        <v>29</v>
      </c>
      <c r="E36" s="184" t="s">
        <v>12</v>
      </c>
      <c r="F36" s="559"/>
    </row>
    <row r="37" spans="1:6">
      <c r="A37" s="207" t="s">
        <v>25</v>
      </c>
      <c r="B37" s="316">
        <v>211512.9</v>
      </c>
      <c r="C37" s="317">
        <f>B37/$F$37</f>
        <v>0.16617499414494744</v>
      </c>
      <c r="D37" s="316">
        <v>1061319.5</v>
      </c>
      <c r="E37" s="317">
        <f>D37/$F$37</f>
        <v>0.83382508441999781</v>
      </c>
      <c r="F37" s="309">
        <v>1272832.3</v>
      </c>
    </row>
    <row r="38" spans="1:6" ht="17">
      <c r="A38" s="191" t="s">
        <v>26</v>
      </c>
      <c r="B38" s="318">
        <v>453215.72</v>
      </c>
      <c r="C38" s="319">
        <f>B38/$F$38</f>
        <v>0.17747555419734118</v>
      </c>
      <c r="D38" s="318">
        <v>2100463.9</v>
      </c>
      <c r="E38" s="319">
        <f>D38/$F$38</f>
        <v>0.82252441447531566</v>
      </c>
      <c r="F38" s="311">
        <v>2553679.7000000002</v>
      </c>
    </row>
    <row r="39" spans="1:6" ht="17">
      <c r="A39" s="185" t="s">
        <v>27</v>
      </c>
      <c r="B39" s="312">
        <v>826680.8</v>
      </c>
      <c r="C39" s="320">
        <f>B39/$F$39</f>
        <v>0.29623263391256938</v>
      </c>
      <c r="D39" s="312">
        <v>1963966.6</v>
      </c>
      <c r="E39" s="320">
        <f>D39/$F$39</f>
        <v>0.70376740192141096</v>
      </c>
      <c r="F39" s="321">
        <v>2790647.3</v>
      </c>
    </row>
    <row r="40" spans="1:6" ht="17">
      <c r="A40" s="188" t="s">
        <v>28</v>
      </c>
      <c r="B40" s="322">
        <v>2285859.9</v>
      </c>
      <c r="C40" s="323">
        <f>B40/$F$40</f>
        <v>0.41954790557053356</v>
      </c>
      <c r="D40" s="322">
        <v>3162528.4</v>
      </c>
      <c r="E40" s="323">
        <f>D40/$F$40</f>
        <v>0.58045209442946644</v>
      </c>
      <c r="F40" s="324">
        <v>5448388.2999999998</v>
      </c>
    </row>
    <row r="41" spans="1:6" ht="17">
      <c r="A41" s="194" t="s">
        <v>30</v>
      </c>
      <c r="B41" s="29"/>
      <c r="C41" s="29"/>
      <c r="D41" s="29"/>
      <c r="E41" s="29"/>
    </row>
    <row r="42" spans="1:6" ht="17">
      <c r="A42" s="194"/>
      <c r="B42" s="29"/>
      <c r="C42" s="29"/>
      <c r="D42" s="29"/>
      <c r="E42" s="29"/>
    </row>
    <row r="43" spans="1:6">
      <c r="A43" s="459" t="s">
        <v>241</v>
      </c>
      <c r="B43" s="461" t="s">
        <v>43</v>
      </c>
      <c r="C43" s="462"/>
      <c r="D43" s="461" t="s">
        <v>42</v>
      </c>
      <c r="E43" s="462"/>
      <c r="F43" s="562" t="s">
        <v>11</v>
      </c>
    </row>
    <row r="44" spans="1:6">
      <c r="A44" s="504"/>
      <c r="B44" s="183" t="s">
        <v>29</v>
      </c>
      <c r="C44" s="184" t="s">
        <v>12</v>
      </c>
      <c r="D44" s="183" t="s">
        <v>29</v>
      </c>
      <c r="E44" s="184" t="s">
        <v>12</v>
      </c>
      <c r="F44" s="563"/>
    </row>
    <row r="45" spans="1:6" ht="17">
      <c r="A45" s="243" t="s">
        <v>242</v>
      </c>
      <c r="B45" s="246">
        <v>2426626.2999999998</v>
      </c>
      <c r="C45" s="245">
        <f>B45/$F$45</f>
        <v>0.2554515755604696</v>
      </c>
      <c r="D45" s="246">
        <v>7072733</v>
      </c>
      <c r="E45" s="245">
        <f>D45/$F$45</f>
        <v>0.74454842443953029</v>
      </c>
      <c r="F45" s="325">
        <v>9499359.3000000007</v>
      </c>
    </row>
    <row r="46" spans="1:6" ht="17">
      <c r="A46" s="188" t="s">
        <v>243</v>
      </c>
      <c r="B46" s="189">
        <v>1350643</v>
      </c>
      <c r="C46" s="248">
        <f>B46/$F$46</f>
        <v>0.52632261918103906</v>
      </c>
      <c r="D46" s="189">
        <v>1215545.3999999999</v>
      </c>
      <c r="E46" s="248">
        <f>D46/$F$46</f>
        <v>0.47367738081896088</v>
      </c>
      <c r="F46" s="211">
        <v>2566188.4</v>
      </c>
    </row>
    <row r="47" spans="1:6" ht="17">
      <c r="A47" s="194" t="s">
        <v>30</v>
      </c>
    </row>
    <row r="49" spans="1:6">
      <c r="A49" s="464" t="s">
        <v>3</v>
      </c>
      <c r="B49" s="461" t="s">
        <v>43</v>
      </c>
      <c r="C49" s="462"/>
      <c r="D49" s="461" t="s">
        <v>42</v>
      </c>
      <c r="E49" s="462"/>
      <c r="F49" s="562" t="s">
        <v>11</v>
      </c>
    </row>
    <row r="50" spans="1:6">
      <c r="A50" s="465"/>
      <c r="B50" s="183" t="s">
        <v>29</v>
      </c>
      <c r="C50" s="184" t="s">
        <v>12</v>
      </c>
      <c r="D50" s="183" t="s">
        <v>29</v>
      </c>
      <c r="E50" s="184" t="s">
        <v>12</v>
      </c>
      <c r="F50" s="563"/>
    </row>
    <row r="51" spans="1:6" ht="17">
      <c r="A51" s="185" t="s">
        <v>211</v>
      </c>
      <c r="B51" s="186">
        <v>56856.85</v>
      </c>
      <c r="C51" s="177">
        <f>B51/F51</f>
        <v>0.37518030900311061</v>
      </c>
      <c r="D51" s="186">
        <v>94688.54</v>
      </c>
      <c r="E51" s="177">
        <f>D51/F51</f>
        <v>0.62481962501006294</v>
      </c>
      <c r="F51" s="252">
        <v>151545.4</v>
      </c>
    </row>
    <row r="52" spans="1:6" ht="17">
      <c r="A52" s="191" t="s">
        <v>230</v>
      </c>
      <c r="B52" s="192">
        <v>308421.8</v>
      </c>
      <c r="C52" s="160">
        <f t="shared" ref="C52:C74" si="0">B52/F52</f>
        <v>0.4156176566265174</v>
      </c>
      <c r="D52" s="192">
        <v>433658.7</v>
      </c>
      <c r="E52" s="160">
        <f t="shared" ref="E52:E74" si="1">D52/F52</f>
        <v>0.58438220861723111</v>
      </c>
      <c r="F52" s="201">
        <v>742080.6</v>
      </c>
    </row>
    <row r="53" spans="1:6" ht="17">
      <c r="A53" s="185" t="s">
        <v>284</v>
      </c>
      <c r="B53" s="186">
        <v>1323750.3999999999</v>
      </c>
      <c r="C53" s="177">
        <f t="shared" si="0"/>
        <v>0.31426347157772344</v>
      </c>
      <c r="D53" s="186">
        <v>2888480.8</v>
      </c>
      <c r="E53" s="177">
        <f t="shared" si="1"/>
        <v>0.6857365284222765</v>
      </c>
      <c r="F53" s="252">
        <v>4212231.2</v>
      </c>
    </row>
    <row r="54" spans="1:6" ht="17">
      <c r="A54" s="191" t="s">
        <v>231</v>
      </c>
      <c r="B54" s="192">
        <v>140225.47</v>
      </c>
      <c r="C54" s="160">
        <f t="shared" si="0"/>
        <v>0.26911113499363809</v>
      </c>
      <c r="D54" s="192">
        <v>380843.5</v>
      </c>
      <c r="E54" s="160">
        <f t="shared" si="1"/>
        <v>0.73088880743241302</v>
      </c>
      <c r="F54" s="201">
        <v>521069</v>
      </c>
    </row>
    <row r="55" spans="1:6" ht="17">
      <c r="A55" s="185" t="s">
        <v>232</v>
      </c>
      <c r="B55" s="186">
        <v>392849.6</v>
      </c>
      <c r="C55" s="177">
        <f t="shared" si="0"/>
        <v>0.31114224604775287</v>
      </c>
      <c r="D55" s="186">
        <v>869754.9</v>
      </c>
      <c r="E55" s="177">
        <f t="shared" si="1"/>
        <v>0.68885775395224713</v>
      </c>
      <c r="F55" s="252">
        <v>1262604.5</v>
      </c>
    </row>
    <row r="56" spans="1:6" ht="17">
      <c r="A56" s="191" t="s">
        <v>213</v>
      </c>
      <c r="B56" s="192">
        <v>142923.29999999999</v>
      </c>
      <c r="C56" s="160">
        <f t="shared" si="0"/>
        <v>0.34031779881472513</v>
      </c>
      <c r="D56" s="192">
        <v>277046.8</v>
      </c>
      <c r="E56" s="160">
        <f t="shared" si="1"/>
        <v>0.65968220118527487</v>
      </c>
      <c r="F56" s="201">
        <v>419970.1</v>
      </c>
    </row>
    <row r="57" spans="1:6" ht="17">
      <c r="A57" s="185" t="s">
        <v>285</v>
      </c>
      <c r="B57" s="186">
        <v>100992.7</v>
      </c>
      <c r="C57" s="177">
        <f t="shared" si="0"/>
        <v>0.26486269023957643</v>
      </c>
      <c r="D57" s="186">
        <v>280309.40000000002</v>
      </c>
      <c r="E57" s="177">
        <f t="shared" si="1"/>
        <v>0.73513730976042369</v>
      </c>
      <c r="F57" s="252">
        <v>381302.1</v>
      </c>
    </row>
    <row r="58" spans="1:6" ht="17">
      <c r="A58" s="191" t="s">
        <v>214</v>
      </c>
      <c r="B58" s="192">
        <v>22645.08</v>
      </c>
      <c r="C58" s="160">
        <f t="shared" si="0"/>
        <v>0.27405679472680045</v>
      </c>
      <c r="D58" s="192">
        <v>59984.06</v>
      </c>
      <c r="E58" s="160">
        <f t="shared" si="1"/>
        <v>0.72594308425053389</v>
      </c>
      <c r="F58" s="201">
        <v>82629.149999999994</v>
      </c>
    </row>
    <row r="59" spans="1:6" ht="17">
      <c r="A59" s="185" t="s">
        <v>229</v>
      </c>
      <c r="B59" s="186">
        <v>100155</v>
      </c>
      <c r="C59" s="177">
        <f t="shared" si="0"/>
        <v>0.36831494853777258</v>
      </c>
      <c r="D59" s="186">
        <v>171772.7</v>
      </c>
      <c r="E59" s="177">
        <f t="shared" si="1"/>
        <v>0.63168541920717147</v>
      </c>
      <c r="F59" s="252">
        <v>271927.59999999998</v>
      </c>
    </row>
    <row r="60" spans="1:6" ht="17">
      <c r="A60" s="191" t="s">
        <v>234</v>
      </c>
      <c r="B60" s="192">
        <v>92157.26</v>
      </c>
      <c r="C60" s="160">
        <f t="shared" si="0"/>
        <v>0.43119974509048864</v>
      </c>
      <c r="D60" s="192">
        <v>121565.62</v>
      </c>
      <c r="E60" s="160">
        <f t="shared" si="1"/>
        <v>0.56880016133039557</v>
      </c>
      <c r="F60" s="201">
        <v>213722.9</v>
      </c>
    </row>
    <row r="61" spans="1:6" ht="17">
      <c r="A61" s="185" t="s">
        <v>286</v>
      </c>
      <c r="B61" s="186">
        <v>535359.80000000005</v>
      </c>
      <c r="C61" s="177">
        <f t="shared" si="0"/>
        <v>0.28232616256816495</v>
      </c>
      <c r="D61" s="186">
        <v>1360886</v>
      </c>
      <c r="E61" s="177">
        <f t="shared" si="1"/>
        <v>0.71767383743183499</v>
      </c>
      <c r="F61" s="252">
        <v>1896245.8</v>
      </c>
    </row>
    <row r="62" spans="1:6" ht="17">
      <c r="A62" s="191" t="s">
        <v>216</v>
      </c>
      <c r="B62" s="192">
        <v>69276.92</v>
      </c>
      <c r="C62" s="160">
        <f t="shared" si="0"/>
        <v>0.45075837873325275</v>
      </c>
      <c r="D62" s="192">
        <v>84412.77</v>
      </c>
      <c r="E62" s="160">
        <f t="shared" si="1"/>
        <v>0.54924155620057813</v>
      </c>
      <c r="F62" s="201">
        <v>153689.70000000001</v>
      </c>
    </row>
    <row r="63" spans="1:6" ht="17">
      <c r="A63" s="185" t="s">
        <v>217</v>
      </c>
      <c r="B63" s="186">
        <v>43215.99</v>
      </c>
      <c r="C63" s="177">
        <f t="shared" si="0"/>
        <v>0.26936709065897591</v>
      </c>
      <c r="D63" s="186">
        <v>117219.3</v>
      </c>
      <c r="E63" s="177">
        <f t="shared" si="1"/>
        <v>0.73063284701060183</v>
      </c>
      <c r="F63" s="252">
        <v>160435.29999999999</v>
      </c>
    </row>
    <row r="64" spans="1:6" ht="17">
      <c r="A64" s="191" t="s">
        <v>218</v>
      </c>
      <c r="B64" s="192">
        <v>42322.64</v>
      </c>
      <c r="C64" s="160">
        <f t="shared" si="0"/>
        <v>0.22919298990465689</v>
      </c>
      <c r="D64" s="192">
        <v>142336.70000000001</v>
      </c>
      <c r="E64" s="160">
        <f t="shared" si="1"/>
        <v>0.77080668517281015</v>
      </c>
      <c r="F64" s="201">
        <v>184659.4</v>
      </c>
    </row>
    <row r="65" spans="1:6" ht="17">
      <c r="A65" s="185" t="s">
        <v>236</v>
      </c>
      <c r="B65" s="186">
        <v>62531.18</v>
      </c>
      <c r="C65" s="177">
        <f t="shared" si="0"/>
        <v>0.19678552984912345</v>
      </c>
      <c r="D65" s="186">
        <v>255231.9</v>
      </c>
      <c r="E65" s="177">
        <f t="shared" si="1"/>
        <v>0.80321440721090653</v>
      </c>
      <c r="F65" s="252">
        <v>317763.09999999998</v>
      </c>
    </row>
    <row r="66" spans="1:6" ht="17">
      <c r="A66" s="191" t="s">
        <v>209</v>
      </c>
      <c r="B66" s="192">
        <v>25232.5</v>
      </c>
      <c r="C66" s="160">
        <f t="shared" si="0"/>
        <v>0.2020393948194481</v>
      </c>
      <c r="D66" s="192">
        <v>99656.51</v>
      </c>
      <c r="E66" s="160">
        <f t="shared" si="1"/>
        <v>0.7979606051805519</v>
      </c>
      <c r="F66" s="201">
        <v>124889.01</v>
      </c>
    </row>
    <row r="67" spans="1:6" ht="17">
      <c r="A67" s="185" t="s">
        <v>210</v>
      </c>
      <c r="B67" s="186">
        <v>18956.857</v>
      </c>
      <c r="C67" s="177">
        <f t="shared" si="0"/>
        <v>0.44730899971637417</v>
      </c>
      <c r="D67" s="186">
        <v>23422.92</v>
      </c>
      <c r="E67" s="177">
        <f t="shared" si="1"/>
        <v>0.55269092949515075</v>
      </c>
      <c r="F67" s="252">
        <v>42379.78</v>
      </c>
    </row>
    <row r="68" spans="1:6" ht="17">
      <c r="A68" s="191" t="s">
        <v>219</v>
      </c>
      <c r="B68" s="192">
        <v>42195.76</v>
      </c>
      <c r="C68" s="160">
        <f t="shared" si="0"/>
        <v>0.40631605706714324</v>
      </c>
      <c r="D68" s="192">
        <v>61653.84</v>
      </c>
      <c r="E68" s="160">
        <f t="shared" si="1"/>
        <v>0.59368394293285665</v>
      </c>
      <c r="F68" s="201">
        <v>103849.60000000001</v>
      </c>
    </row>
    <row r="69" spans="1:6" ht="17">
      <c r="A69" s="185" t="s">
        <v>238</v>
      </c>
      <c r="B69" s="186">
        <v>55837.08</v>
      </c>
      <c r="C69" s="177">
        <f t="shared" si="0"/>
        <v>0.27148214833735718</v>
      </c>
      <c r="D69" s="186">
        <v>149837.9</v>
      </c>
      <c r="E69" s="177">
        <f t="shared" si="1"/>
        <v>0.72851794890345423</v>
      </c>
      <c r="F69" s="252">
        <v>205674.96</v>
      </c>
    </row>
    <row r="70" spans="1:6" ht="17">
      <c r="A70" s="191" t="s">
        <v>220</v>
      </c>
      <c r="B70" s="192">
        <v>44739.08</v>
      </c>
      <c r="C70" s="160">
        <f t="shared" si="0"/>
        <v>0.38697977439843478</v>
      </c>
      <c r="D70" s="192">
        <v>70871.81</v>
      </c>
      <c r="E70" s="160">
        <f t="shared" si="1"/>
        <v>0.61302013910453079</v>
      </c>
      <c r="F70" s="201">
        <v>115610.9</v>
      </c>
    </row>
    <row r="71" spans="1:6" ht="17">
      <c r="A71" s="185" t="s">
        <v>221</v>
      </c>
      <c r="B71" s="186">
        <v>20745.41</v>
      </c>
      <c r="C71" s="177">
        <f t="shared" si="0"/>
        <v>0.21303403661073397</v>
      </c>
      <c r="D71" s="186">
        <v>76635.320000000007</v>
      </c>
      <c r="E71" s="177">
        <f t="shared" si="1"/>
        <v>0.78696596338926617</v>
      </c>
      <c r="F71" s="252">
        <v>97380.73</v>
      </c>
    </row>
    <row r="72" spans="1:6" ht="17">
      <c r="A72" s="191" t="s">
        <v>222</v>
      </c>
      <c r="B72" s="192">
        <v>81396.277000000002</v>
      </c>
      <c r="C72" s="160">
        <f t="shared" si="0"/>
        <v>0.45409232889169071</v>
      </c>
      <c r="D72" s="192">
        <v>97854.19</v>
      </c>
      <c r="E72" s="160">
        <f t="shared" si="1"/>
        <v>0.54590748700840441</v>
      </c>
      <c r="F72" s="201">
        <v>179250.5</v>
      </c>
    </row>
    <row r="73" spans="1:6" ht="17">
      <c r="A73" s="185" t="s">
        <v>223</v>
      </c>
      <c r="B73" s="186">
        <v>96215.95</v>
      </c>
      <c r="C73" s="177">
        <f t="shared" si="0"/>
        <v>0.3939919634049513</v>
      </c>
      <c r="D73" s="186">
        <v>147992</v>
      </c>
      <c r="E73" s="177">
        <f t="shared" si="1"/>
        <v>0.60600824133862996</v>
      </c>
      <c r="F73" s="252">
        <v>244207.9</v>
      </c>
    </row>
    <row r="74" spans="1:6" ht="17">
      <c r="A74" s="188" t="s">
        <v>11</v>
      </c>
      <c r="B74" s="189">
        <v>3819002.9</v>
      </c>
      <c r="C74" s="181">
        <f t="shared" si="0"/>
        <v>0.31600871286414306</v>
      </c>
      <c r="D74" s="189">
        <v>8266116.2999999998</v>
      </c>
      <c r="E74" s="181">
        <f t="shared" si="1"/>
        <v>0.68399130368513539</v>
      </c>
      <c r="F74" s="211">
        <v>12085119</v>
      </c>
    </row>
    <row r="75" spans="1:6" ht="17">
      <c r="A75" s="194" t="s">
        <v>30</v>
      </c>
    </row>
    <row r="76" spans="1:6">
      <c r="A76" s="28" t="s">
        <v>287</v>
      </c>
    </row>
  </sheetData>
  <mergeCells count="25">
    <mergeCell ref="A43:A44"/>
    <mergeCell ref="B43:C43"/>
    <mergeCell ref="D43:E43"/>
    <mergeCell ref="F43:F44"/>
    <mergeCell ref="A49:A50"/>
    <mergeCell ref="B49:C49"/>
    <mergeCell ref="D49:E49"/>
    <mergeCell ref="F49:F50"/>
    <mergeCell ref="A26:A27"/>
    <mergeCell ref="B26:C26"/>
    <mergeCell ref="D26:E26"/>
    <mergeCell ref="F26:F27"/>
    <mergeCell ref="A35:A36"/>
    <mergeCell ref="B35:C35"/>
    <mergeCell ref="D35:E35"/>
    <mergeCell ref="F35:F36"/>
    <mergeCell ref="A19:A20"/>
    <mergeCell ref="B19:C19"/>
    <mergeCell ref="D19:E19"/>
    <mergeCell ref="F19:F20"/>
    <mergeCell ref="A6:F6"/>
    <mergeCell ref="A12:A13"/>
    <mergeCell ref="B12:C12"/>
    <mergeCell ref="D12:E12"/>
    <mergeCell ref="F12:F13"/>
  </mergeCells>
  <pageMargins left="0.75" right="0.75" top="1" bottom="1" header="0.5" footer="0.5"/>
  <pageSetup orientation="portrait" horizontalDpi="4294967292" verticalDpi="4294967292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6:O83"/>
  <sheetViews>
    <sheetView showGridLines="0" workbookViewId="0">
      <selection activeCell="A7" sqref="A7:A8"/>
    </sheetView>
  </sheetViews>
  <sheetFormatPr baseColWidth="10" defaultColWidth="10.83203125" defaultRowHeight="16"/>
  <cols>
    <col min="1" max="1" width="26.33203125" style="304" customWidth="1"/>
    <col min="2" max="2" width="13.5" style="304" customWidth="1"/>
    <col min="3" max="3" width="10.83203125" style="304"/>
    <col min="4" max="4" width="13.6640625" style="304" customWidth="1"/>
    <col min="5" max="6" width="10.83203125" style="304"/>
    <col min="7" max="7" width="14.83203125" style="304" customWidth="1"/>
    <col min="8" max="9" width="10.83203125" style="304"/>
    <col min="10" max="10" width="13.5" style="304" customWidth="1"/>
    <col min="11" max="16384" width="10.83203125" style="304"/>
  </cols>
  <sheetData>
    <row r="6" spans="1:13" ht="17">
      <c r="A6" s="496" t="s">
        <v>1</v>
      </c>
      <c r="B6" s="496"/>
      <c r="C6" s="496"/>
      <c r="D6" s="496"/>
      <c r="E6" s="496"/>
      <c r="F6" s="496"/>
      <c r="G6" s="496"/>
      <c r="H6" s="496"/>
    </row>
    <row r="7" spans="1:13">
      <c r="A7" s="33" t="s">
        <v>296</v>
      </c>
      <c r="B7" s="196"/>
      <c r="C7" s="196"/>
      <c r="D7" s="196"/>
      <c r="E7" s="196"/>
      <c r="F7" s="196"/>
      <c r="G7" s="196"/>
      <c r="H7" s="196"/>
    </row>
    <row r="8" spans="1:13">
      <c r="A8" s="196" t="s">
        <v>270</v>
      </c>
      <c r="B8" s="196"/>
      <c r="C8" s="196"/>
      <c r="D8" s="196"/>
      <c r="E8" s="196"/>
      <c r="F8" s="196"/>
      <c r="G8" s="196"/>
      <c r="H8" s="196"/>
    </row>
    <row r="9" spans="1:13">
      <c r="A9" s="196" t="s">
        <v>3</v>
      </c>
      <c r="B9" s="196"/>
      <c r="C9" s="196"/>
      <c r="D9" s="196"/>
      <c r="E9" s="196"/>
      <c r="F9" s="196"/>
      <c r="G9" s="196"/>
      <c r="H9" s="196"/>
    </row>
    <row r="10" spans="1:13">
      <c r="A10" s="197" t="s">
        <v>276</v>
      </c>
      <c r="B10" s="197"/>
      <c r="C10" s="197"/>
      <c r="D10" s="197"/>
      <c r="E10" s="197"/>
      <c r="F10" s="197"/>
      <c r="G10" s="197"/>
      <c r="H10" s="196"/>
    </row>
    <row r="13" spans="1:13" ht="39" customHeight="1">
      <c r="A13" s="459" t="s">
        <v>13</v>
      </c>
      <c r="B13" s="511" t="s">
        <v>279</v>
      </c>
      <c r="C13" s="510"/>
      <c r="D13" s="511" t="s">
        <v>280</v>
      </c>
      <c r="E13" s="510"/>
      <c r="F13" s="511" t="s">
        <v>290</v>
      </c>
      <c r="G13" s="510"/>
      <c r="H13" s="511" t="s">
        <v>282</v>
      </c>
      <c r="I13" s="510"/>
      <c r="J13" s="560" t="s">
        <v>11</v>
      </c>
    </row>
    <row r="14" spans="1:13">
      <c r="A14" s="460"/>
      <c r="B14" s="183" t="s">
        <v>29</v>
      </c>
      <c r="C14" s="184" t="s">
        <v>12</v>
      </c>
      <c r="D14" s="183" t="s">
        <v>29</v>
      </c>
      <c r="E14" s="184" t="s">
        <v>12</v>
      </c>
      <c r="F14" s="183" t="s">
        <v>29</v>
      </c>
      <c r="G14" s="184" t="s">
        <v>12</v>
      </c>
      <c r="H14" s="183" t="s">
        <v>29</v>
      </c>
      <c r="I14" s="184" t="s">
        <v>12</v>
      </c>
      <c r="J14" s="561"/>
      <c r="M14" s="306"/>
    </row>
    <row r="15" spans="1:13" ht="32">
      <c r="A15" s="198" t="s">
        <v>3</v>
      </c>
      <c r="B15" s="199">
        <v>1730898.2</v>
      </c>
      <c r="C15" s="156">
        <f>B15/$J$15</f>
        <v>0.45824061313287884</v>
      </c>
      <c r="D15" s="199">
        <v>7827.93</v>
      </c>
      <c r="E15" s="156">
        <f>D15/$J$15</f>
        <v>2.0723780536378491E-3</v>
      </c>
      <c r="F15" s="199">
        <v>1288685</v>
      </c>
      <c r="G15" s="156">
        <f>F15/$J$15</f>
        <v>0.3411684202659313</v>
      </c>
      <c r="H15" s="199">
        <v>1541268.2</v>
      </c>
      <c r="I15" s="156">
        <f>H15/$J$15</f>
        <v>0.40803767949507863</v>
      </c>
      <c r="J15" s="200">
        <v>3777269.3</v>
      </c>
    </row>
    <row r="16" spans="1:13" ht="17">
      <c r="A16" s="191" t="s">
        <v>195</v>
      </c>
      <c r="B16" s="192">
        <v>538532.30000000005</v>
      </c>
      <c r="C16" s="160">
        <f>B16/$J$16</f>
        <v>0.44402122731154636</v>
      </c>
      <c r="D16" s="192">
        <v>663.18011000000001</v>
      </c>
      <c r="E16" s="160">
        <f>D16/$J$16</f>
        <v>5.46793658190616E-4</v>
      </c>
      <c r="F16" s="192">
        <v>416284.5</v>
      </c>
      <c r="G16" s="160">
        <f>F16/$J$16</f>
        <v>0.34322761067585622</v>
      </c>
      <c r="H16" s="192">
        <v>513134.3</v>
      </c>
      <c r="I16" s="160">
        <f>H16/$J$16</f>
        <v>0.42308051283395853</v>
      </c>
      <c r="J16" s="201">
        <v>1212852.6000000001</v>
      </c>
      <c r="M16" s="306"/>
    </row>
    <row r="17" spans="1:15" ht="17">
      <c r="A17" s="202" t="s">
        <v>196</v>
      </c>
      <c r="B17" s="203">
        <v>1192365.8999999999</v>
      </c>
      <c r="C17" s="164">
        <f>B17/$J$17</f>
        <v>0.46496575478414853</v>
      </c>
      <c r="D17" s="203">
        <v>7164.75</v>
      </c>
      <c r="E17" s="164">
        <f>D17/$J$17</f>
        <v>2.7939103186276361E-3</v>
      </c>
      <c r="F17" s="203">
        <v>872400.5</v>
      </c>
      <c r="G17" s="164">
        <f>F17/$J$17</f>
        <v>0.34019453001513089</v>
      </c>
      <c r="H17" s="203">
        <v>1028133.9</v>
      </c>
      <c r="I17" s="164">
        <f>H17/$J$17</f>
        <v>0.40092311834200417</v>
      </c>
      <c r="J17" s="204">
        <v>2564416.6</v>
      </c>
      <c r="M17" s="307"/>
    </row>
    <row r="18" spans="1:15" ht="17">
      <c r="A18" s="194" t="s">
        <v>30</v>
      </c>
      <c r="B18" s="30"/>
      <c r="C18" s="30"/>
      <c r="D18" s="30"/>
      <c r="E18" s="30"/>
      <c r="F18" s="30"/>
      <c r="G18" s="30"/>
      <c r="H18" s="30"/>
      <c r="I18" s="30"/>
      <c r="J18" s="305"/>
    </row>
    <row r="19" spans="1:15" ht="17">
      <c r="A19" s="30"/>
      <c r="B19" s="30"/>
      <c r="C19" s="30"/>
      <c r="D19" s="30"/>
      <c r="E19" s="30"/>
      <c r="F19" s="30"/>
      <c r="G19" s="30"/>
      <c r="H19" s="30"/>
      <c r="I19" s="30"/>
      <c r="J19" s="305"/>
    </row>
    <row r="20" spans="1:15" ht="30" customHeight="1">
      <c r="A20" s="503" t="s">
        <v>14</v>
      </c>
      <c r="B20" s="511" t="s">
        <v>279</v>
      </c>
      <c r="C20" s="510"/>
      <c r="D20" s="511" t="s">
        <v>280</v>
      </c>
      <c r="E20" s="510"/>
      <c r="F20" s="511" t="s">
        <v>290</v>
      </c>
      <c r="G20" s="510"/>
      <c r="H20" s="511" t="s">
        <v>282</v>
      </c>
      <c r="I20" s="510"/>
      <c r="J20" s="564" t="s">
        <v>11</v>
      </c>
    </row>
    <row r="21" spans="1:15">
      <c r="A21" s="503"/>
      <c r="B21" s="183" t="s">
        <v>29</v>
      </c>
      <c r="C21" s="184" t="s">
        <v>12</v>
      </c>
      <c r="D21" s="183" t="s">
        <v>29</v>
      </c>
      <c r="E21" s="184" t="s">
        <v>12</v>
      </c>
      <c r="F21" s="326"/>
      <c r="G21" s="326"/>
      <c r="H21" s="183" t="s">
        <v>29</v>
      </c>
      <c r="I21" s="184" t="s">
        <v>12</v>
      </c>
      <c r="J21" s="564"/>
      <c r="M21" s="306"/>
    </row>
    <row r="22" spans="1:15">
      <c r="A22" s="207" t="s">
        <v>15</v>
      </c>
      <c r="B22" s="199">
        <v>100568.1</v>
      </c>
      <c r="C22" s="156">
        <f>B22/$J$22</f>
        <v>0.47077379034783617</v>
      </c>
      <c r="D22" s="199"/>
      <c r="E22" s="156">
        <f>D22/$J$22</f>
        <v>0</v>
      </c>
      <c r="F22" s="199">
        <v>38039.230000000003</v>
      </c>
      <c r="G22" s="156">
        <f>F22/$J$22</f>
        <v>0.17806712554988233</v>
      </c>
      <c r="H22" s="199">
        <v>108976</v>
      </c>
      <c r="I22" s="156">
        <f>H22/$J$22</f>
        <v>0.51013238369767144</v>
      </c>
      <c r="J22" s="200">
        <v>213622.98</v>
      </c>
      <c r="K22" s="306"/>
      <c r="M22" s="306"/>
    </row>
    <row r="23" spans="1:15" ht="17">
      <c r="A23" s="191" t="s">
        <v>16</v>
      </c>
      <c r="B23" s="192">
        <v>1101964.3999999999</v>
      </c>
      <c r="C23" s="160">
        <f>B23/$J$23</f>
        <v>0.44628414128289606</v>
      </c>
      <c r="D23" s="192">
        <v>7827.93</v>
      </c>
      <c r="E23" s="160">
        <f>D23/$J$23</f>
        <v>3.1702303795591046E-3</v>
      </c>
      <c r="F23" s="192">
        <v>744055.2</v>
      </c>
      <c r="G23" s="160">
        <f>F23/$J$23</f>
        <v>0.30133463113606346</v>
      </c>
      <c r="H23" s="192">
        <v>1185778.1000000001</v>
      </c>
      <c r="I23" s="160">
        <f>H23/$J$23</f>
        <v>0.48022781961973016</v>
      </c>
      <c r="J23" s="201">
        <v>2469199.1</v>
      </c>
      <c r="M23" s="306"/>
    </row>
    <row r="24" spans="1:15" ht="17">
      <c r="A24" s="202" t="s">
        <v>17</v>
      </c>
      <c r="B24" s="203">
        <v>528365.6</v>
      </c>
      <c r="C24" s="164">
        <f>B24/$J$24</f>
        <v>0.48276938348419185</v>
      </c>
      <c r="D24" s="203"/>
      <c r="E24" s="164">
        <f>D24/$J$24</f>
        <v>0</v>
      </c>
      <c r="F24" s="203">
        <v>506590.62</v>
      </c>
      <c r="G24" s="164">
        <f>F24/$J$24</f>
        <v>0.46287351276516586</v>
      </c>
      <c r="H24" s="203">
        <v>246514.1</v>
      </c>
      <c r="I24" s="164">
        <f>H24/$J$24</f>
        <v>0.22524074254107462</v>
      </c>
      <c r="J24" s="204">
        <v>1094447.2</v>
      </c>
      <c r="M24" s="306"/>
    </row>
    <row r="25" spans="1:15" ht="17">
      <c r="A25" s="194" t="s">
        <v>30</v>
      </c>
      <c r="B25" s="30"/>
      <c r="C25" s="30"/>
      <c r="D25" s="30"/>
      <c r="E25" s="30"/>
      <c r="F25" s="30"/>
      <c r="G25" s="30"/>
      <c r="H25" s="30"/>
      <c r="I25" s="30"/>
      <c r="J25" s="305"/>
    </row>
    <row r="26" spans="1:15" ht="17">
      <c r="A26" s="30"/>
      <c r="B26" s="30"/>
      <c r="C26" s="30"/>
      <c r="D26" s="30"/>
      <c r="E26" s="30"/>
      <c r="F26" s="30"/>
      <c r="G26" s="30"/>
      <c r="H26" s="30"/>
      <c r="I26" s="30"/>
      <c r="J26" s="305"/>
      <c r="M26" s="307"/>
      <c r="N26" s="307"/>
    </row>
    <row r="27" spans="1:15" ht="39" customHeight="1">
      <c r="A27" s="503" t="s">
        <v>202</v>
      </c>
      <c r="B27" s="511" t="s">
        <v>279</v>
      </c>
      <c r="C27" s="510"/>
      <c r="D27" s="511" t="s">
        <v>280</v>
      </c>
      <c r="E27" s="510"/>
      <c r="F27" s="511" t="s">
        <v>290</v>
      </c>
      <c r="G27" s="510"/>
      <c r="H27" s="511" t="s">
        <v>282</v>
      </c>
      <c r="I27" s="510"/>
      <c r="J27" s="564" t="s">
        <v>11</v>
      </c>
    </row>
    <row r="28" spans="1:15">
      <c r="A28" s="503"/>
      <c r="B28" s="183" t="s">
        <v>29</v>
      </c>
      <c r="C28" s="184" t="s">
        <v>12</v>
      </c>
      <c r="D28" s="183" t="s">
        <v>29</v>
      </c>
      <c r="E28" s="184" t="s">
        <v>12</v>
      </c>
      <c r="F28" s="183" t="s">
        <v>29</v>
      </c>
      <c r="G28" s="184" t="s">
        <v>12</v>
      </c>
      <c r="H28" s="183" t="s">
        <v>29</v>
      </c>
      <c r="I28" s="184" t="s">
        <v>12</v>
      </c>
      <c r="J28" s="564"/>
      <c r="M28" s="306"/>
    </row>
    <row r="29" spans="1:15">
      <c r="A29" s="207" t="s">
        <v>19</v>
      </c>
      <c r="B29" s="308">
        <v>326778</v>
      </c>
      <c r="C29" s="172">
        <f>B29/$J$29</f>
        <v>0.55948363785411603</v>
      </c>
      <c r="D29" s="308">
        <v>135.42580000000001</v>
      </c>
      <c r="E29" s="172">
        <f>D29/$J$29</f>
        <v>2.3186542314141082E-4</v>
      </c>
      <c r="F29" s="308">
        <v>218494.69</v>
      </c>
      <c r="G29" s="172">
        <f>F29/$J$29</f>
        <v>0.37408945526628884</v>
      </c>
      <c r="H29" s="308">
        <v>154845</v>
      </c>
      <c r="I29" s="172">
        <f>H29/$J$29</f>
        <v>0.26511345287479754</v>
      </c>
      <c r="J29" s="309">
        <v>584070.69999999995</v>
      </c>
      <c r="K29" s="306"/>
      <c r="L29" s="307"/>
      <c r="M29" s="307"/>
      <c r="N29" s="306"/>
      <c r="O29" s="306"/>
    </row>
    <row r="30" spans="1:15" ht="17">
      <c r="A30" s="191" t="s">
        <v>20</v>
      </c>
      <c r="B30" s="310">
        <v>537144.6</v>
      </c>
      <c r="C30" s="160">
        <f>B30/$J$30</f>
        <v>0.43099176040420473</v>
      </c>
      <c r="D30" s="310">
        <v>805.31673999999998</v>
      </c>
      <c r="E30" s="160">
        <f>D30/$J$30</f>
        <v>6.4616656195664126E-4</v>
      </c>
      <c r="F30" s="310">
        <v>426591.5</v>
      </c>
      <c r="G30" s="160">
        <f>F30/$J$30</f>
        <v>0.34228664229049371</v>
      </c>
      <c r="H30" s="310">
        <v>538504.48</v>
      </c>
      <c r="I30" s="160">
        <f>H30/$J$30</f>
        <v>0.43208289503562147</v>
      </c>
      <c r="J30" s="311">
        <v>1246299</v>
      </c>
      <c r="M30" s="306"/>
    </row>
    <row r="31" spans="1:15" ht="17">
      <c r="A31" s="185" t="s">
        <v>21</v>
      </c>
      <c r="B31" s="312">
        <v>634440.69999999995</v>
      </c>
      <c r="C31" s="177">
        <f>B31/$J$31</f>
        <v>0.46742291884529191</v>
      </c>
      <c r="D31" s="312">
        <v>6100.6229999999996</v>
      </c>
      <c r="E31" s="177">
        <f>D31/$J$31</f>
        <v>4.4946218132517687E-3</v>
      </c>
      <c r="F31" s="312">
        <v>427920.5</v>
      </c>
      <c r="G31" s="177">
        <f>F31/$J$31</f>
        <v>0.31526957388411042</v>
      </c>
      <c r="H31" s="312">
        <v>635804</v>
      </c>
      <c r="I31" s="177">
        <f>H31/$J$31</f>
        <v>0.4684273273979932</v>
      </c>
      <c r="J31" s="313">
        <v>1357316.2</v>
      </c>
      <c r="M31" s="306"/>
    </row>
    <row r="32" spans="1:15" ht="17">
      <c r="A32" s="191" t="s">
        <v>203</v>
      </c>
      <c r="B32" s="310">
        <v>144567.79999999999</v>
      </c>
      <c r="C32" s="160">
        <f>B32/$J$32</f>
        <v>0.38696304680876026</v>
      </c>
      <c r="D32" s="310">
        <v>786.56452999999999</v>
      </c>
      <c r="E32" s="160">
        <f>D32/$J$32</f>
        <v>2.1053886622090156E-3</v>
      </c>
      <c r="F32" s="310">
        <v>115873.7</v>
      </c>
      <c r="G32" s="160">
        <f>F32/$J$32</f>
        <v>0.31015786362526265</v>
      </c>
      <c r="H32" s="310">
        <v>158868.1</v>
      </c>
      <c r="I32" s="160">
        <f>H32/$J$32</f>
        <v>0.4252405031875619</v>
      </c>
      <c r="J32" s="311">
        <v>373595.88</v>
      </c>
      <c r="M32" s="306"/>
    </row>
    <row r="33" spans="1:13" ht="17">
      <c r="A33" s="202" t="s">
        <v>23</v>
      </c>
      <c r="B33" s="314">
        <v>87967.039999999994</v>
      </c>
      <c r="C33" s="164">
        <f>B33/$J$33</f>
        <v>0.40727857273155749</v>
      </c>
      <c r="D33" s="314"/>
      <c r="E33" s="164">
        <f>D33/$J$33</f>
        <v>0</v>
      </c>
      <c r="F33" s="314">
        <v>99804.59</v>
      </c>
      <c r="G33" s="164">
        <f>F33/$J$33</f>
        <v>0.46208524200948758</v>
      </c>
      <c r="H33" s="314">
        <v>53246.61</v>
      </c>
      <c r="I33" s="164">
        <f>H33/$J$33</f>
        <v>0.2465264640437359</v>
      </c>
      <c r="J33" s="315">
        <v>215987.4</v>
      </c>
      <c r="M33" s="306"/>
    </row>
    <row r="34" spans="1:13" ht="17">
      <c r="A34" s="194" t="s">
        <v>30</v>
      </c>
      <c r="B34" s="30"/>
      <c r="C34" s="30"/>
      <c r="D34" s="30"/>
      <c r="E34" s="30"/>
      <c r="F34" s="30"/>
      <c r="G34" s="30"/>
      <c r="H34" s="30"/>
      <c r="I34" s="30"/>
      <c r="J34" s="305"/>
      <c r="M34" s="306"/>
    </row>
    <row r="35" spans="1:13" ht="17">
      <c r="A35" s="30"/>
      <c r="B35" s="30"/>
      <c r="C35" s="30"/>
      <c r="D35" s="30"/>
      <c r="E35" s="30"/>
      <c r="F35" s="30"/>
      <c r="G35" s="30"/>
      <c r="H35" s="30"/>
      <c r="I35" s="30"/>
      <c r="J35" s="305"/>
    </row>
    <row r="36" spans="1:13" ht="30" customHeight="1">
      <c r="A36" s="503" t="s">
        <v>24</v>
      </c>
      <c r="B36" s="511" t="s">
        <v>279</v>
      </c>
      <c r="C36" s="510"/>
      <c r="D36" s="511" t="s">
        <v>280</v>
      </c>
      <c r="E36" s="510"/>
      <c r="F36" s="511" t="s">
        <v>290</v>
      </c>
      <c r="G36" s="510"/>
      <c r="H36" s="511" t="s">
        <v>282</v>
      </c>
      <c r="I36" s="510"/>
      <c r="J36" s="564" t="s">
        <v>11</v>
      </c>
    </row>
    <row r="37" spans="1:13">
      <c r="A37" s="503"/>
      <c r="B37" s="183" t="s">
        <v>29</v>
      </c>
      <c r="C37" s="184" t="s">
        <v>12</v>
      </c>
      <c r="D37" s="183" t="s">
        <v>29</v>
      </c>
      <c r="E37" s="184" t="s">
        <v>12</v>
      </c>
      <c r="F37" s="183" t="s">
        <v>29</v>
      </c>
      <c r="G37" s="184" t="s">
        <v>12</v>
      </c>
      <c r="H37" s="183" t="s">
        <v>29</v>
      </c>
      <c r="I37" s="184" t="s">
        <v>12</v>
      </c>
      <c r="J37" s="564"/>
      <c r="M37" s="306"/>
    </row>
    <row r="38" spans="1:13">
      <c r="A38" s="207" t="s">
        <v>25</v>
      </c>
      <c r="B38" s="316">
        <v>131206.5</v>
      </c>
      <c r="C38" s="317">
        <f>B38/$J$38</f>
        <v>0.62032386677124662</v>
      </c>
      <c r="D38" s="316">
        <v>663.18011000000001</v>
      </c>
      <c r="E38" s="317">
        <f>D38/$J$38</f>
        <v>3.1354121190716976E-3</v>
      </c>
      <c r="F38" s="316">
        <v>93825.15</v>
      </c>
      <c r="G38" s="317">
        <f>F38/$J$38</f>
        <v>0.44359067461133572</v>
      </c>
      <c r="H38" s="316">
        <v>45.007371999999997</v>
      </c>
      <c r="I38" s="317">
        <f>H38/$J$38</f>
        <v>2.1278783468998817E-4</v>
      </c>
      <c r="J38" s="309">
        <v>211512.9</v>
      </c>
      <c r="K38" s="306"/>
      <c r="L38" s="306"/>
      <c r="M38" s="306"/>
    </row>
    <row r="39" spans="1:13" ht="17">
      <c r="A39" s="191" t="s">
        <v>26</v>
      </c>
      <c r="B39" s="318">
        <v>237097</v>
      </c>
      <c r="C39" s="319">
        <f t="shared" ref="C39:E41" si="0">B39/$J$38</f>
        <v>1.1209576342624965</v>
      </c>
      <c r="D39" s="318"/>
      <c r="E39" s="319">
        <f t="shared" si="0"/>
        <v>0</v>
      </c>
      <c r="F39" s="318">
        <v>192081</v>
      </c>
      <c r="G39" s="319">
        <f>F39/$J$38</f>
        <v>0.90812900773428007</v>
      </c>
      <c r="H39" s="318">
        <v>64962.3</v>
      </c>
      <c r="I39" s="319">
        <f>H39/$J$38</f>
        <v>0.30713162175924025</v>
      </c>
      <c r="J39" s="311">
        <v>453215.72</v>
      </c>
      <c r="M39" s="306"/>
    </row>
    <row r="40" spans="1:13" ht="17">
      <c r="A40" s="185" t="s">
        <v>27</v>
      </c>
      <c r="B40" s="312">
        <v>401457.5</v>
      </c>
      <c r="C40" s="320">
        <f t="shared" si="0"/>
        <v>1.898028441764072</v>
      </c>
      <c r="D40" s="312">
        <v>805.31673999999998</v>
      </c>
      <c r="E40" s="320">
        <f t="shared" si="0"/>
        <v>3.807411935631349E-3</v>
      </c>
      <c r="F40" s="312">
        <v>273139.8</v>
      </c>
      <c r="G40" s="320">
        <f>F40/$J$38</f>
        <v>1.2913623708057522</v>
      </c>
      <c r="H40" s="312">
        <v>299841</v>
      </c>
      <c r="I40" s="320">
        <f>H40/$J$38</f>
        <v>1.4176014796260654</v>
      </c>
      <c r="J40" s="321">
        <v>826680.8</v>
      </c>
      <c r="M40" s="306"/>
    </row>
    <row r="41" spans="1:13" ht="17">
      <c r="A41" s="188" t="s">
        <v>28</v>
      </c>
      <c r="B41" s="322">
        <v>961137.2</v>
      </c>
      <c r="C41" s="323">
        <f t="shared" si="0"/>
        <v>4.5441067660648597</v>
      </c>
      <c r="D41" s="322">
        <v>6359.433</v>
      </c>
      <c r="E41" s="323">
        <f t="shared" si="0"/>
        <v>3.006640729714358E-2</v>
      </c>
      <c r="F41" s="322">
        <v>729639.1</v>
      </c>
      <c r="G41" s="323">
        <f>F41/$J$38</f>
        <v>3.4496198577013506</v>
      </c>
      <c r="H41" s="322">
        <v>1176419.8</v>
      </c>
      <c r="I41" s="323">
        <f>H41/$J$38</f>
        <v>5.5619293196774287</v>
      </c>
      <c r="J41" s="324">
        <v>2285859.9</v>
      </c>
      <c r="M41" s="306"/>
    </row>
    <row r="42" spans="1:13" ht="17">
      <c r="A42" s="194" t="s">
        <v>30</v>
      </c>
      <c r="B42" s="29"/>
      <c r="C42" s="29"/>
      <c r="D42" s="29"/>
      <c r="E42" s="29"/>
      <c r="F42" s="29"/>
      <c r="G42" s="29"/>
      <c r="H42" s="29"/>
      <c r="I42" s="29"/>
    </row>
    <row r="43" spans="1:13" ht="17">
      <c r="A43" s="194"/>
      <c r="B43" s="29"/>
      <c r="C43" s="29"/>
      <c r="D43" s="29"/>
      <c r="E43" s="29"/>
      <c r="F43" s="29"/>
      <c r="G43" s="29"/>
      <c r="H43" s="29"/>
      <c r="I43" s="29"/>
    </row>
    <row r="44" spans="1:13" ht="29" customHeight="1">
      <c r="A44" s="459" t="s">
        <v>241</v>
      </c>
      <c r="B44" s="461" t="s">
        <v>279</v>
      </c>
      <c r="C44" s="462"/>
      <c r="D44" s="461" t="s">
        <v>280</v>
      </c>
      <c r="E44" s="462"/>
      <c r="F44" s="461" t="s">
        <v>290</v>
      </c>
      <c r="G44" s="462"/>
      <c r="H44" s="461" t="s">
        <v>282</v>
      </c>
      <c r="I44" s="462"/>
      <c r="J44" s="564" t="s">
        <v>11</v>
      </c>
    </row>
    <row r="45" spans="1:13">
      <c r="A45" s="504"/>
      <c r="B45" s="183" t="s">
        <v>29</v>
      </c>
      <c r="C45" s="184" t="s">
        <v>12</v>
      </c>
      <c r="D45" s="183" t="s">
        <v>29</v>
      </c>
      <c r="E45" s="184" t="s">
        <v>12</v>
      </c>
      <c r="F45" s="183" t="s">
        <v>29</v>
      </c>
      <c r="G45" s="184" t="s">
        <v>12</v>
      </c>
      <c r="H45" s="183" t="s">
        <v>29</v>
      </c>
      <c r="I45" s="184" t="s">
        <v>12</v>
      </c>
      <c r="J45" s="564"/>
    </row>
    <row r="46" spans="1:13" ht="17">
      <c r="A46" s="243" t="s">
        <v>242</v>
      </c>
      <c r="B46" s="327">
        <v>1065305.7</v>
      </c>
      <c r="C46" s="328">
        <f>B46/$J$46</f>
        <v>0.43900690435935685</v>
      </c>
      <c r="D46" s="327">
        <v>1449.7449999999999</v>
      </c>
      <c r="E46" s="328">
        <f>D46/$J$46</f>
        <v>5.974323281668875E-4</v>
      </c>
      <c r="F46" s="327">
        <v>914127.4</v>
      </c>
      <c r="G46" s="328">
        <f>F46/$J$46</f>
        <v>0.37670711802637269</v>
      </c>
      <c r="H46" s="327">
        <v>855973.8</v>
      </c>
      <c r="I46" s="328">
        <f>H46/$J$46</f>
        <v>0.352742323776842</v>
      </c>
      <c r="J46" s="325">
        <v>2426626.2999999998</v>
      </c>
      <c r="L46" s="307"/>
      <c r="M46" s="306"/>
    </row>
    <row r="47" spans="1:13" ht="17">
      <c r="A47" s="188" t="s">
        <v>243</v>
      </c>
      <c r="B47" s="278">
        <v>665592.5</v>
      </c>
      <c r="C47" s="248">
        <f>B47/$J$47</f>
        <v>0.4927967642078625</v>
      </c>
      <c r="D47" s="278">
        <v>6378.1850000000004</v>
      </c>
      <c r="E47" s="248">
        <f>D47/$J$47</f>
        <v>4.7223322521199162E-3</v>
      </c>
      <c r="F47" s="278">
        <v>374557.6</v>
      </c>
      <c r="G47" s="248">
        <f>F47/$J$47</f>
        <v>0.27731798854323458</v>
      </c>
      <c r="H47" s="278">
        <v>685294.4</v>
      </c>
      <c r="I47" s="248">
        <f>H47/$J$47</f>
        <v>0.50738381644890618</v>
      </c>
      <c r="J47" s="211">
        <v>1350643</v>
      </c>
      <c r="M47" s="306"/>
    </row>
    <row r="48" spans="1:13" ht="17">
      <c r="A48" s="194" t="s">
        <v>30</v>
      </c>
    </row>
    <row r="50" spans="1:10">
      <c r="A50" s="464" t="s">
        <v>3</v>
      </c>
      <c r="B50" s="461" t="s">
        <v>279</v>
      </c>
      <c r="C50" s="462"/>
      <c r="D50" s="461" t="s">
        <v>280</v>
      </c>
      <c r="E50" s="462"/>
      <c r="F50" s="461" t="s">
        <v>290</v>
      </c>
      <c r="G50" s="462"/>
      <c r="H50" s="461" t="s">
        <v>282</v>
      </c>
      <c r="I50" s="462"/>
      <c r="J50" s="564" t="s">
        <v>11</v>
      </c>
    </row>
    <row r="51" spans="1:10">
      <c r="A51" s="465"/>
      <c r="B51" s="183" t="s">
        <v>29</v>
      </c>
      <c r="C51" s="184" t="s">
        <v>12</v>
      </c>
      <c r="D51" s="183" t="s">
        <v>29</v>
      </c>
      <c r="E51" s="184" t="s">
        <v>12</v>
      </c>
      <c r="F51" s="183" t="s">
        <v>29</v>
      </c>
      <c r="G51" s="184" t="s">
        <v>12</v>
      </c>
      <c r="H51" s="183" t="s">
        <v>29</v>
      </c>
      <c r="I51" s="184" t="s">
        <v>12</v>
      </c>
      <c r="J51" s="564"/>
    </row>
    <row r="52" spans="1:10" ht="17">
      <c r="A52" s="185" t="s">
        <v>211</v>
      </c>
      <c r="B52" s="186">
        <v>17336.740000000002</v>
      </c>
      <c r="C52" s="177">
        <f>B52/J52</f>
        <v>0.30491910825168828</v>
      </c>
      <c r="D52" s="186">
        <v>126.99916</v>
      </c>
      <c r="E52" s="177">
        <f>D52/J52</f>
        <v>2.2336650728979886E-3</v>
      </c>
      <c r="F52" s="186">
        <v>13559.52</v>
      </c>
      <c r="G52" s="177">
        <f>F52/J52</f>
        <v>0.23848524847929495</v>
      </c>
      <c r="H52" s="186">
        <v>36362.792999999998</v>
      </c>
      <c r="I52" s="177">
        <f>H52/J52</f>
        <v>0.63954990471684592</v>
      </c>
      <c r="J52" s="252">
        <v>56856.85</v>
      </c>
    </row>
    <row r="53" spans="1:10" ht="17">
      <c r="A53" s="191" t="s">
        <v>230</v>
      </c>
      <c r="B53" s="192">
        <v>136070.70000000001</v>
      </c>
      <c r="C53" s="160">
        <f t="shared" ref="C53:C75" si="1">B53/J53</f>
        <v>0.44118379440104433</v>
      </c>
      <c r="D53" s="192">
        <v>966.50589000000002</v>
      </c>
      <c r="E53" s="160">
        <f t="shared" ref="E53:E75" si="2">D53/J53</f>
        <v>3.1337145752991522E-3</v>
      </c>
      <c r="F53" s="192">
        <v>177997.8</v>
      </c>
      <c r="G53" s="160">
        <f t="shared" ref="G53:G75" si="3">F53/J53</f>
        <v>0.57712457420325025</v>
      </c>
      <c r="H53" s="192">
        <v>80604.37</v>
      </c>
      <c r="I53" s="160">
        <f t="shared" ref="I53:I75" si="4">H53/J53</f>
        <v>0.26134459367009727</v>
      </c>
      <c r="J53" s="201">
        <v>308421.8</v>
      </c>
    </row>
    <row r="54" spans="1:10" ht="17">
      <c r="A54" s="185" t="s">
        <v>284</v>
      </c>
      <c r="B54" s="186">
        <v>480708.6</v>
      </c>
      <c r="C54" s="177">
        <f t="shared" si="1"/>
        <v>0.36314142001392408</v>
      </c>
      <c r="D54" s="186">
        <v>1812.481</v>
      </c>
      <c r="E54" s="177">
        <f t="shared" si="2"/>
        <v>1.3692014748399699E-3</v>
      </c>
      <c r="F54" s="186">
        <v>385423.1</v>
      </c>
      <c r="G54" s="177">
        <f t="shared" si="3"/>
        <v>0.29115994979113885</v>
      </c>
      <c r="H54" s="186">
        <v>687989.7</v>
      </c>
      <c r="I54" s="177">
        <f t="shared" si="4"/>
        <v>0.51972766164980955</v>
      </c>
      <c r="J54" s="252">
        <v>1323750.3999999999</v>
      </c>
    </row>
    <row r="55" spans="1:10" ht="17">
      <c r="A55" s="191" t="s">
        <v>231</v>
      </c>
      <c r="B55" s="192">
        <v>64012.18</v>
      </c>
      <c r="C55" s="160">
        <f t="shared" si="1"/>
        <v>0.45649467247283965</v>
      </c>
      <c r="D55" s="192">
        <v>955.86076000000003</v>
      </c>
      <c r="E55" s="160">
        <f t="shared" si="2"/>
        <v>6.8165987248964112E-3</v>
      </c>
      <c r="F55" s="192">
        <v>74813.919999999998</v>
      </c>
      <c r="G55" s="160">
        <f t="shared" si="3"/>
        <v>0.53352589939616535</v>
      </c>
      <c r="H55" s="192">
        <v>12266.81</v>
      </c>
      <c r="I55" s="160">
        <f t="shared" si="4"/>
        <v>8.7479186199197617E-2</v>
      </c>
      <c r="J55" s="201">
        <v>140225.47</v>
      </c>
    </row>
    <row r="56" spans="1:10" ht="17">
      <c r="A56" s="185" t="s">
        <v>232</v>
      </c>
      <c r="B56" s="186">
        <v>183849.9</v>
      </c>
      <c r="C56" s="177">
        <f t="shared" si="1"/>
        <v>0.4679905490549055</v>
      </c>
      <c r="D56" s="186"/>
      <c r="E56" s="177">
        <f t="shared" si="2"/>
        <v>0</v>
      </c>
      <c r="F56" s="186">
        <v>125256</v>
      </c>
      <c r="G56" s="177">
        <f t="shared" si="3"/>
        <v>0.31883957626531884</v>
      </c>
      <c r="H56" s="186">
        <v>158996.6</v>
      </c>
      <c r="I56" s="177">
        <f t="shared" si="4"/>
        <v>0.40472638892848567</v>
      </c>
      <c r="J56" s="252">
        <v>392849.6</v>
      </c>
    </row>
    <row r="57" spans="1:10" ht="17">
      <c r="A57" s="191" t="s">
        <v>213</v>
      </c>
      <c r="B57" s="192">
        <v>46690.41</v>
      </c>
      <c r="C57" s="160">
        <f t="shared" si="1"/>
        <v>0.32668158375856149</v>
      </c>
      <c r="D57" s="192"/>
      <c r="E57" s="160">
        <f t="shared" si="2"/>
        <v>0</v>
      </c>
      <c r="F57" s="192">
        <v>106166.3</v>
      </c>
      <c r="G57" s="160">
        <f t="shared" si="3"/>
        <v>0.74282010001168464</v>
      </c>
      <c r="H57" s="192">
        <v>9775.6929999999993</v>
      </c>
      <c r="I57" s="160">
        <f t="shared" si="4"/>
        <v>6.83981758047848E-2</v>
      </c>
      <c r="J57" s="201">
        <v>142923.29999999999</v>
      </c>
    </row>
    <row r="58" spans="1:10" ht="17">
      <c r="A58" s="185" t="s">
        <v>285</v>
      </c>
      <c r="B58" s="186">
        <v>96267.26</v>
      </c>
      <c r="C58" s="177">
        <f t="shared" si="1"/>
        <v>0.95321008350108472</v>
      </c>
      <c r="D58" s="186">
        <v>1568.0450000000001</v>
      </c>
      <c r="E58" s="177">
        <f t="shared" si="2"/>
        <v>1.552632021918416E-2</v>
      </c>
      <c r="F58" s="186">
        <v>4211.8130000000001</v>
      </c>
      <c r="G58" s="177">
        <f t="shared" si="3"/>
        <v>4.1704133071004144E-2</v>
      </c>
      <c r="H58" s="186">
        <v>2264.0790000000002</v>
      </c>
      <c r="I58" s="177">
        <f t="shared" si="4"/>
        <v>2.2418244090909544E-2</v>
      </c>
      <c r="J58" s="252">
        <v>100992.7</v>
      </c>
    </row>
    <row r="59" spans="1:10" ht="17">
      <c r="A59" s="191" t="s">
        <v>214</v>
      </c>
      <c r="B59" s="192">
        <v>13087.64</v>
      </c>
      <c r="C59" s="160">
        <f t="shared" si="1"/>
        <v>0.5779462912032105</v>
      </c>
      <c r="D59" s="192"/>
      <c r="E59" s="160">
        <f t="shared" si="2"/>
        <v>0</v>
      </c>
      <c r="F59" s="192">
        <v>5978.5280000000002</v>
      </c>
      <c r="G59" s="160">
        <f t="shared" si="3"/>
        <v>0.26401001895334436</v>
      </c>
      <c r="H59" s="192">
        <v>5305.1409999999996</v>
      </c>
      <c r="I59" s="160">
        <f t="shared" si="4"/>
        <v>0.2342734492437209</v>
      </c>
      <c r="J59" s="201">
        <v>22645.08</v>
      </c>
    </row>
    <row r="60" spans="1:10" ht="17">
      <c r="A60" s="185" t="s">
        <v>229</v>
      </c>
      <c r="B60" s="186">
        <v>36804.565999999999</v>
      </c>
      <c r="C60" s="177">
        <f t="shared" si="1"/>
        <v>0.36747607208826316</v>
      </c>
      <c r="D60" s="186">
        <v>168.9538</v>
      </c>
      <c r="E60" s="177">
        <f t="shared" si="2"/>
        <v>1.6869232689331536E-3</v>
      </c>
      <c r="F60" s="186">
        <v>74952.69</v>
      </c>
      <c r="G60" s="177">
        <f t="shared" si="3"/>
        <v>0.7483669312565524</v>
      </c>
      <c r="H60" s="186">
        <v>16098.09</v>
      </c>
      <c r="I60" s="177">
        <f t="shared" si="4"/>
        <v>0.16073176576306725</v>
      </c>
      <c r="J60" s="252">
        <v>100155</v>
      </c>
    </row>
    <row r="61" spans="1:10" ht="17">
      <c r="A61" s="191" t="s">
        <v>234</v>
      </c>
      <c r="B61" s="192">
        <v>31276.51</v>
      </c>
      <c r="C61" s="160">
        <f t="shared" si="1"/>
        <v>0.33938194343017575</v>
      </c>
      <c r="D61" s="192"/>
      <c r="E61" s="160">
        <f t="shared" si="2"/>
        <v>0</v>
      </c>
      <c r="F61" s="192">
        <v>65084.639999999999</v>
      </c>
      <c r="G61" s="160">
        <f t="shared" si="3"/>
        <v>0.70623453865707386</v>
      </c>
      <c r="H61" s="192">
        <v>31457.1</v>
      </c>
      <c r="I61" s="160">
        <f t="shared" si="4"/>
        <v>0.34134152860013417</v>
      </c>
      <c r="J61" s="201">
        <v>92157.26</v>
      </c>
    </row>
    <row r="62" spans="1:10" ht="17">
      <c r="A62" s="185" t="s">
        <v>286</v>
      </c>
      <c r="B62" s="186">
        <v>367601.6</v>
      </c>
      <c r="C62" s="177">
        <f t="shared" si="1"/>
        <v>0.68664401025254407</v>
      </c>
      <c r="D62" s="186">
        <v>1423.8501000000001</v>
      </c>
      <c r="E62" s="177">
        <f t="shared" si="2"/>
        <v>2.6596134039201299E-3</v>
      </c>
      <c r="F62" s="186">
        <v>94097.33</v>
      </c>
      <c r="G62" s="177">
        <f t="shared" si="3"/>
        <v>0.17576465397663402</v>
      </c>
      <c r="H62" s="186">
        <v>146901.4</v>
      </c>
      <c r="I62" s="177">
        <f t="shared" si="4"/>
        <v>0.27439751733320278</v>
      </c>
      <c r="J62" s="252">
        <v>535359.80000000005</v>
      </c>
    </row>
    <row r="63" spans="1:10" ht="17">
      <c r="A63" s="191" t="s">
        <v>216</v>
      </c>
      <c r="B63" s="192">
        <v>50108.05</v>
      </c>
      <c r="C63" s="160">
        <f t="shared" si="1"/>
        <v>0.7233007760737632</v>
      </c>
      <c r="D63" s="192"/>
      <c r="E63" s="160">
        <f t="shared" si="2"/>
        <v>0</v>
      </c>
      <c r="F63" s="192">
        <v>34822.39</v>
      </c>
      <c r="G63" s="160">
        <f t="shared" si="3"/>
        <v>0.50265499678680869</v>
      </c>
      <c r="H63" s="192">
        <v>15400.84</v>
      </c>
      <c r="I63" s="160">
        <f t="shared" si="4"/>
        <v>0.22230838207010359</v>
      </c>
      <c r="J63" s="201">
        <v>69276.92</v>
      </c>
    </row>
    <row r="64" spans="1:10" ht="17">
      <c r="A64" s="185" t="s">
        <v>217</v>
      </c>
      <c r="B64" s="186">
        <v>21584.47</v>
      </c>
      <c r="C64" s="177">
        <f t="shared" si="1"/>
        <v>0.49945564130313808</v>
      </c>
      <c r="D64" s="186"/>
      <c r="E64" s="177">
        <f t="shared" si="2"/>
        <v>0</v>
      </c>
      <c r="F64" s="186">
        <v>17215.37</v>
      </c>
      <c r="G64" s="177">
        <f t="shared" si="3"/>
        <v>0.39835648795735096</v>
      </c>
      <c r="H64" s="186">
        <v>10626.56</v>
      </c>
      <c r="I64" s="177">
        <f t="shared" si="4"/>
        <v>0.2458941701902467</v>
      </c>
      <c r="J64" s="252">
        <v>43215.99</v>
      </c>
    </row>
    <row r="65" spans="1:10" ht="17">
      <c r="A65" s="191" t="s">
        <v>218</v>
      </c>
      <c r="B65" s="192">
        <v>21060.81</v>
      </c>
      <c r="C65" s="160">
        <f t="shared" si="1"/>
        <v>0.49762514814765813</v>
      </c>
      <c r="D65" s="192"/>
      <c r="E65" s="160">
        <f t="shared" si="2"/>
        <v>0</v>
      </c>
      <c r="F65" s="192">
        <v>5125.8789999999999</v>
      </c>
      <c r="G65" s="160">
        <f t="shared" si="3"/>
        <v>0.12111434919938832</v>
      </c>
      <c r="H65" s="192">
        <v>22207.29</v>
      </c>
      <c r="I65" s="160">
        <f t="shared" si="4"/>
        <v>0.52471419552277465</v>
      </c>
      <c r="J65" s="201">
        <v>42322.64</v>
      </c>
    </row>
    <row r="66" spans="1:10" ht="17">
      <c r="A66" s="185" t="s">
        <v>236</v>
      </c>
      <c r="B66" s="186">
        <v>24075.37</v>
      </c>
      <c r="C66" s="177">
        <f t="shared" si="1"/>
        <v>0.38501384429335889</v>
      </c>
      <c r="D66" s="186">
        <v>2462.1268</v>
      </c>
      <c r="E66" s="177">
        <f t="shared" si="2"/>
        <v>3.9374385706458764E-2</v>
      </c>
      <c r="F66" s="186">
        <v>26258.87</v>
      </c>
      <c r="G66" s="177">
        <f t="shared" si="3"/>
        <v>0.41993242411225884</v>
      </c>
      <c r="H66" s="186">
        <v>12893.26</v>
      </c>
      <c r="I66" s="177">
        <f t="shared" si="4"/>
        <v>0.20618929628386989</v>
      </c>
      <c r="J66" s="252">
        <v>62531.18</v>
      </c>
    </row>
    <row r="67" spans="1:10" ht="17">
      <c r="A67" s="191" t="s">
        <v>209</v>
      </c>
      <c r="B67" s="192">
        <v>13701.6</v>
      </c>
      <c r="C67" s="160">
        <f t="shared" si="1"/>
        <v>0.54301397007827212</v>
      </c>
      <c r="D67" s="192">
        <v>108.61954</v>
      </c>
      <c r="E67" s="160">
        <f t="shared" si="2"/>
        <v>4.3047474487268407E-3</v>
      </c>
      <c r="F67" s="192">
        <v>10898.27</v>
      </c>
      <c r="G67" s="160">
        <f t="shared" si="3"/>
        <v>0.43191399980184286</v>
      </c>
      <c r="H67" s="192">
        <v>1671.421</v>
      </c>
      <c r="I67" s="160">
        <f t="shared" si="4"/>
        <v>6.6240800554839996E-2</v>
      </c>
      <c r="J67" s="201">
        <v>25232.5</v>
      </c>
    </row>
    <row r="68" spans="1:10" ht="17">
      <c r="A68" s="185" t="s">
        <v>210</v>
      </c>
      <c r="B68" s="186">
        <v>9095.8130000000001</v>
      </c>
      <c r="C68" s="177">
        <f t="shared" si="1"/>
        <v>0.47981651177724238</v>
      </c>
      <c r="D68" s="186">
        <v>159.01596000000001</v>
      </c>
      <c r="E68" s="177">
        <f t="shared" si="2"/>
        <v>8.3883082517318148E-3</v>
      </c>
      <c r="F68" s="186">
        <v>2405.9690000000001</v>
      </c>
      <c r="G68" s="177">
        <f t="shared" si="3"/>
        <v>0.1269181383812728</v>
      </c>
      <c r="H68" s="186">
        <v>13401.94</v>
      </c>
      <c r="I68" s="177">
        <f t="shared" si="4"/>
        <v>0.70697057006865649</v>
      </c>
      <c r="J68" s="252">
        <v>18956.857</v>
      </c>
    </row>
    <row r="69" spans="1:10" ht="17">
      <c r="A69" s="191" t="s">
        <v>219</v>
      </c>
      <c r="B69" s="192">
        <v>25074.5</v>
      </c>
      <c r="C69" s="160">
        <f t="shared" si="1"/>
        <v>0.5942421703033669</v>
      </c>
      <c r="D69" s="192">
        <v>109.71507</v>
      </c>
      <c r="E69" s="160">
        <f t="shared" si="2"/>
        <v>2.600144422093594E-3</v>
      </c>
      <c r="F69" s="192">
        <v>14037.37</v>
      </c>
      <c r="G69" s="160">
        <f t="shared" si="3"/>
        <v>0.33267252444321421</v>
      </c>
      <c r="H69" s="192">
        <v>20222.29</v>
      </c>
      <c r="I69" s="160">
        <f t="shared" si="4"/>
        <v>0.47924933690020038</v>
      </c>
      <c r="J69" s="201">
        <v>42195.76</v>
      </c>
    </row>
    <row r="70" spans="1:10" ht="17">
      <c r="A70" s="185" t="s">
        <v>238</v>
      </c>
      <c r="B70" s="186">
        <v>23886.09</v>
      </c>
      <c r="C70" s="177">
        <f t="shared" si="1"/>
        <v>0.42778186108585908</v>
      </c>
      <c r="D70" s="186"/>
      <c r="E70" s="177">
        <f t="shared" si="2"/>
        <v>0</v>
      </c>
      <c r="F70" s="186">
        <v>27054.7</v>
      </c>
      <c r="G70" s="177">
        <f t="shared" si="3"/>
        <v>0.48452927696075798</v>
      </c>
      <c r="H70" s="186">
        <v>21599.39</v>
      </c>
      <c r="I70" s="177">
        <f t="shared" si="4"/>
        <v>0.38682878832489087</v>
      </c>
      <c r="J70" s="252">
        <v>55837.08</v>
      </c>
    </row>
    <row r="71" spans="1:10" ht="17">
      <c r="A71" s="191" t="s">
        <v>220</v>
      </c>
      <c r="B71" s="192">
        <v>43080.540999999997</v>
      </c>
      <c r="C71" s="160">
        <f t="shared" si="1"/>
        <v>0.96292862973489834</v>
      </c>
      <c r="D71" s="192"/>
      <c r="E71" s="160">
        <f t="shared" si="2"/>
        <v>0</v>
      </c>
      <c r="F71" s="192">
        <v>3375.38</v>
      </c>
      <c r="G71" s="160">
        <f t="shared" si="3"/>
        <v>7.5445896518211819E-2</v>
      </c>
      <c r="H71" s="192">
        <v>4557.6629999999996</v>
      </c>
      <c r="I71" s="160">
        <f t="shared" si="4"/>
        <v>0.1018720769403394</v>
      </c>
      <c r="J71" s="201">
        <v>44739.08</v>
      </c>
    </row>
    <row r="72" spans="1:10" ht="17">
      <c r="A72" s="185" t="s">
        <v>221</v>
      </c>
      <c r="B72" s="186">
        <v>8098.0450000000001</v>
      </c>
      <c r="C72" s="177">
        <f t="shared" si="1"/>
        <v>0.3903535770081189</v>
      </c>
      <c r="D72" s="186"/>
      <c r="E72" s="177">
        <f t="shared" si="2"/>
        <v>0</v>
      </c>
      <c r="F72" s="186">
        <v>4738.3069999999998</v>
      </c>
      <c r="G72" s="177">
        <f t="shared" si="3"/>
        <v>0.22840266834928785</v>
      </c>
      <c r="H72" s="186">
        <v>11924.02</v>
      </c>
      <c r="I72" s="177">
        <f t="shared" si="4"/>
        <v>0.5747787100857491</v>
      </c>
      <c r="J72" s="252">
        <v>20745.41</v>
      </c>
    </row>
    <row r="73" spans="1:10" ht="17">
      <c r="A73" s="191" t="s">
        <v>222</v>
      </c>
      <c r="B73" s="192">
        <v>31014.05</v>
      </c>
      <c r="C73" s="160">
        <f t="shared" si="1"/>
        <v>0.38102541225564895</v>
      </c>
      <c r="D73" s="192">
        <v>82.3056488</v>
      </c>
      <c r="E73" s="160">
        <f t="shared" si="2"/>
        <v>1.0111721547166094E-3</v>
      </c>
      <c r="F73" s="192">
        <v>71124.100000000006</v>
      </c>
      <c r="G73" s="160">
        <f t="shared" si="3"/>
        <v>0.87380040735769771</v>
      </c>
      <c r="H73" s="192">
        <v>2674.0790000000002</v>
      </c>
      <c r="I73" s="160">
        <f t="shared" si="4"/>
        <v>3.2852595948583745E-2</v>
      </c>
      <c r="J73" s="201">
        <v>81396.277000000002</v>
      </c>
    </row>
    <row r="74" spans="1:10" ht="17">
      <c r="A74" s="185" t="s">
        <v>223</v>
      </c>
      <c r="B74" s="186">
        <v>70331.88</v>
      </c>
      <c r="C74" s="177">
        <f t="shared" si="1"/>
        <v>0.73097942700768437</v>
      </c>
      <c r="D74" s="186">
        <v>165.890625</v>
      </c>
      <c r="E74" s="177">
        <f t="shared" si="2"/>
        <v>1.724148906704138E-3</v>
      </c>
      <c r="F74" s="186">
        <v>20186.419999999998</v>
      </c>
      <c r="G74" s="177">
        <f t="shared" si="3"/>
        <v>0.20980326027025664</v>
      </c>
      <c r="H74" s="186">
        <v>36802.57</v>
      </c>
      <c r="I74" s="177">
        <f t="shared" si="4"/>
        <v>0.38249967910725824</v>
      </c>
      <c r="J74" s="252">
        <v>96215.95</v>
      </c>
    </row>
    <row r="75" spans="1:10" ht="17">
      <c r="A75" s="188" t="s">
        <v>11</v>
      </c>
      <c r="B75" s="189">
        <v>1814817.4</v>
      </c>
      <c r="C75" s="181">
        <f t="shared" si="1"/>
        <v>0.47520712801762993</v>
      </c>
      <c r="D75" s="189">
        <v>10110.369000000001</v>
      </c>
      <c r="E75" s="181">
        <f t="shared" si="2"/>
        <v>2.6473844782888226E-3</v>
      </c>
      <c r="F75" s="189">
        <v>1364784.5</v>
      </c>
      <c r="G75" s="181">
        <f t="shared" si="3"/>
        <v>0.35736670951467464</v>
      </c>
      <c r="H75" s="189">
        <v>1362003</v>
      </c>
      <c r="I75" s="181">
        <f t="shared" si="4"/>
        <v>0.35663837804365112</v>
      </c>
      <c r="J75" s="211">
        <v>3819002.9</v>
      </c>
    </row>
    <row r="76" spans="1:10" ht="17">
      <c r="A76" s="194" t="s">
        <v>30</v>
      </c>
      <c r="C76" s="329"/>
      <c r="I76" s="307"/>
    </row>
    <row r="77" spans="1:10">
      <c r="A77" s="28" t="s">
        <v>287</v>
      </c>
      <c r="C77" s="306"/>
    </row>
    <row r="78" spans="1:10">
      <c r="C78" s="306"/>
    </row>
    <row r="79" spans="1:10">
      <c r="C79" s="306"/>
    </row>
    <row r="80" spans="1:10">
      <c r="C80" s="306"/>
    </row>
    <row r="81" spans="3:3">
      <c r="C81" s="306"/>
    </row>
    <row r="82" spans="3:3">
      <c r="C82" s="306"/>
    </row>
    <row r="83" spans="3:3">
      <c r="C83" s="306"/>
    </row>
  </sheetData>
  <mergeCells count="37">
    <mergeCell ref="J50:J51"/>
    <mergeCell ref="A44:A45"/>
    <mergeCell ref="B44:C44"/>
    <mergeCell ref="D44:E44"/>
    <mergeCell ref="F44:G44"/>
    <mergeCell ref="H44:I44"/>
    <mergeCell ref="J44:J45"/>
    <mergeCell ref="A50:A51"/>
    <mergeCell ref="B50:C50"/>
    <mergeCell ref="D50:E50"/>
    <mergeCell ref="F50:G50"/>
    <mergeCell ref="H50:I50"/>
    <mergeCell ref="J36:J37"/>
    <mergeCell ref="A27:A28"/>
    <mergeCell ref="B27:C27"/>
    <mergeCell ref="D27:E27"/>
    <mergeCell ref="F27:G27"/>
    <mergeCell ref="H27:I27"/>
    <mergeCell ref="J27:J28"/>
    <mergeCell ref="A36:A37"/>
    <mergeCell ref="B36:C36"/>
    <mergeCell ref="D36:E36"/>
    <mergeCell ref="F36:G36"/>
    <mergeCell ref="H36:I36"/>
    <mergeCell ref="J13:J14"/>
    <mergeCell ref="A20:A21"/>
    <mergeCell ref="B20:C20"/>
    <mergeCell ref="D20:E20"/>
    <mergeCell ref="F20:G20"/>
    <mergeCell ref="H20:I20"/>
    <mergeCell ref="J20:J21"/>
    <mergeCell ref="A13:A14"/>
    <mergeCell ref="A6:H6"/>
    <mergeCell ref="B13:C13"/>
    <mergeCell ref="D13:E13"/>
    <mergeCell ref="F13:G13"/>
    <mergeCell ref="H13:I13"/>
  </mergeCells>
  <pageMargins left="0.75" right="0.75" top="1" bottom="1" header="0.5" footer="0.5"/>
  <pageSetup orientation="portrait" horizontalDpi="4294967292" verticalDpi="4294967292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CB7CE0AB695944E9BC8C2C39C1B8E98" ma:contentTypeVersion="12" ma:contentTypeDescription="Crear nuevo documento." ma:contentTypeScope="" ma:versionID="5d84ee81f08fafefecd400b50be99312">
  <xsd:schema xmlns:xsd="http://www.w3.org/2001/XMLSchema" xmlns:xs="http://www.w3.org/2001/XMLSchema" xmlns:p="http://schemas.microsoft.com/office/2006/metadata/properties" xmlns:ns3="17442648-e0b6-4b3a-9871-f6d265a09b4e" xmlns:ns4="c1618ff2-da65-4835-b446-d542583deb0a" targetNamespace="http://schemas.microsoft.com/office/2006/metadata/properties" ma:root="true" ma:fieldsID="8a6e18f00dc43da90e7e7b83bfe4d08f" ns3:_="" ns4:_="">
    <xsd:import namespace="17442648-e0b6-4b3a-9871-f6d265a09b4e"/>
    <xsd:import namespace="c1618ff2-da65-4835-b446-d542583deb0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442648-e0b6-4b3a-9871-f6d265a09b4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618ff2-da65-4835-b446-d542583deb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46E320-1152-4EA9-89D5-F6FA0DF0C21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AF05767-34CA-4D75-9EA0-7D8F07895A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442648-e0b6-4b3a-9871-f6d265a09b4e"/>
    <ds:schemaRef ds:uri="c1618ff2-da65-4835-b446-d542583deb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EA0A2FB-2283-4637-8D08-CD25ADB557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46</vt:i4>
      </vt:variant>
    </vt:vector>
  </HeadingPairs>
  <TitlesOfParts>
    <vt:vector size="46" baseType="lpstr">
      <vt:lpstr>Indice</vt:lpstr>
      <vt:lpstr>ICC</vt:lpstr>
      <vt:lpstr>cc1</vt:lpstr>
      <vt:lpstr>cc2</vt:lpstr>
      <vt:lpstr>cc3</vt:lpstr>
      <vt:lpstr>cc4</vt:lpstr>
      <vt:lpstr>cc5</vt:lpstr>
      <vt:lpstr>cc6</vt:lpstr>
      <vt:lpstr>cc7</vt:lpstr>
      <vt:lpstr>cc8</vt:lpstr>
      <vt:lpstr>cc9</vt:lpstr>
      <vt:lpstr>cc10</vt:lpstr>
      <vt:lpstr>cc11</vt:lpstr>
      <vt:lpstr>cc12</vt:lpstr>
      <vt:lpstr>cc13</vt:lpstr>
      <vt:lpstr>bs1</vt:lpstr>
      <vt:lpstr>bs2</vt:lpstr>
      <vt:lpstr>bs4</vt:lpstr>
      <vt:lpstr>bs5</vt:lpstr>
      <vt:lpstr>bs6</vt:lpstr>
      <vt:lpstr>bs7</vt:lpstr>
      <vt:lpstr>bs8_a</vt:lpstr>
      <vt:lpstr>bs8_b</vt:lpstr>
      <vt:lpstr>bs8_c</vt:lpstr>
      <vt:lpstr>bs8_d</vt:lpstr>
      <vt:lpstr>bs8_e</vt:lpstr>
      <vt:lpstr>bs8_f</vt:lpstr>
      <vt:lpstr>bs10</vt:lpstr>
      <vt:lpstr>bs11</vt:lpstr>
      <vt:lpstr>bs12</vt:lpstr>
      <vt:lpstr>rc1</vt:lpstr>
      <vt:lpstr>rc3</vt:lpstr>
      <vt:lpstr>rc6</vt:lpstr>
      <vt:lpstr>rc7</vt:lpstr>
      <vt:lpstr>rc8</vt:lpstr>
      <vt:lpstr>rc10</vt:lpstr>
      <vt:lpstr>bna1</vt:lpstr>
      <vt:lpstr>bna2</vt:lpstr>
      <vt:lpstr>bna3</vt:lpstr>
      <vt:lpstr>bna4</vt:lpstr>
      <vt:lpstr>bna5</vt:lpstr>
      <vt:lpstr>bna6</vt:lpstr>
      <vt:lpstr>pa1</vt:lpstr>
      <vt:lpstr>pa2</vt:lpstr>
      <vt:lpstr>pa3</vt:lpstr>
      <vt:lpstr>pa4</vt:lpstr>
    </vt:vector>
  </TitlesOfParts>
  <Company>DANE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Temática Social</dc:creator>
  <cp:lastModifiedBy>Horacio Coral</cp:lastModifiedBy>
  <cp:lastPrinted>2020-09-24T15:54:24Z</cp:lastPrinted>
  <dcterms:created xsi:type="dcterms:W3CDTF">2008-05-07T20:44:14Z</dcterms:created>
  <dcterms:modified xsi:type="dcterms:W3CDTF">2020-11-25T12:14:07Z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0x0101008CB7CE0AB695944E9BC8C2C39C1B8E98</vt:lpwstr>
  </property>
</Properties>
</file>