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danegovco-my.sharepoint.com/personal/mhsanchezf_dane_gov_co/Documents/Escritorio/DIMPE/Coordinación Servicios/ETUP/Productos/2022/Productos IV trim 2022/"/>
    </mc:Choice>
  </mc:AlternateContent>
  <xr:revisionPtr revIDLastSave="2" documentId="13_ncr:1_{8F906DE9-BFC0-4519-86E2-013D1EC05D39}" xr6:coauthVersionLast="47" xr6:coauthVersionMax="47" xr10:uidLastSave="{7F9E3422-126D-4C35-82E3-819E5149C69E}"/>
  <bookViews>
    <workbookView xWindow="-120" yWindow="-120" windowWidth="20730" windowHeight="11040" tabRatio="815" xr2:uid="{00000000-000D-0000-FFFF-FFFF00000000}"/>
  </bookViews>
  <sheets>
    <sheet name="Índice" sheetId="519" r:id="rId1"/>
    <sheet name="Anexo 1" sheetId="522" r:id="rId2"/>
    <sheet name="Anexo 2" sheetId="523" r:id="rId3"/>
    <sheet name="Anexo 3" sheetId="52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5" i="524" l="1"/>
  <c r="W98" i="523"/>
  <c r="W46" i="522"/>
  <c r="A55" i="524"/>
  <c r="A98" i="523"/>
  <c r="V82" i="52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1F297D4-D0D2-4316-BDA2-6FD3B4E70425}" keepAlive="1" name="TRIMESTRAL ETUP" type="5" refreshedVersion="8" background="1">
    <dbPr connection="Provider=MSOLAP.8;Integrated Security=ClaimsToken;Persist Security Info=True;Initial Catalog=sobe_wowvirtualserver-d3a42f84-ee81-4ccc-bf75-e8e042572825;Data Source=pbiazure://api.powerbi.com;MDX Compatibility=1;Safety Options=2;MDX Missing Member Mode=Error;Identity Provider=https://login.microsoftonline.com/common, https://analysis.windows.net/powerbi/api, 929d0ec0-7a41-4b1e-bc7c-b754a28bddcc;Update Isolation Level=2" command="Model" commandType="1"/>
    <olapPr rowDrillCount="1000"/>
  </connection>
</connections>
</file>

<file path=xl/sharedStrings.xml><?xml version="1.0" encoding="utf-8"?>
<sst xmlns="http://schemas.openxmlformats.org/spreadsheetml/2006/main" count="544" uniqueCount="116">
  <si>
    <t>1.</t>
  </si>
  <si>
    <t>2.</t>
  </si>
  <si>
    <t>3.</t>
  </si>
  <si>
    <t xml:space="preserve">ENCUESTA DE TRANSPORTE URBANO DE PASAJEROS - ETUP </t>
  </si>
  <si>
    <t>Temática de Servicios</t>
  </si>
  <si>
    <t>Movimiento del parque urbano automotor y pasajeros transportados, según áreas metropolitanas y ciudades</t>
  </si>
  <si>
    <t>Movimiento del transporte tradicional, según áreas metropolitanas, ciudades y nivel de servicio</t>
  </si>
  <si>
    <t>Movimiento de Sistemas Integrados de Transporte Masivo, Metro y Cable, según áreas metropolitanas, ciudades y nivel de servicio</t>
  </si>
  <si>
    <t>ENCUESTA DE TRANSPORTE URBANO DE PASAJEROS - ETUP</t>
  </si>
  <si>
    <t>Áreas Metropolitanas y Ciudades</t>
  </si>
  <si>
    <t>Promedio mensual de vehículos afiliados</t>
  </si>
  <si>
    <t>Promedio mensual  de vehículos en servicio</t>
  </si>
  <si>
    <t>Total pasajeros transportados (miles)</t>
  </si>
  <si>
    <r>
      <t>2022</t>
    </r>
    <r>
      <rPr>
        <b/>
        <vertAlign val="superscript"/>
        <sz val="9"/>
        <rFont val="Segoe UI"/>
        <family val="2"/>
      </rPr>
      <t>p</t>
    </r>
  </si>
  <si>
    <t>Variación anual</t>
  </si>
  <si>
    <t>Variación trienal</t>
  </si>
  <si>
    <t>Total general</t>
  </si>
  <si>
    <r>
      <t>Área Metropolitana de Barranquilla</t>
    </r>
    <r>
      <rPr>
        <vertAlign val="superscript"/>
        <sz val="9"/>
        <rFont val="Segoe UI"/>
        <family val="2"/>
      </rPr>
      <t>1</t>
    </r>
  </si>
  <si>
    <r>
      <t>Área Metropolitana de Bogotá</t>
    </r>
    <r>
      <rPr>
        <vertAlign val="superscript"/>
        <sz val="9"/>
        <rFont val="Segoe UI"/>
        <family val="2"/>
      </rPr>
      <t>2</t>
    </r>
  </si>
  <si>
    <r>
      <t>Área Metropolitana de Bucaramanga</t>
    </r>
    <r>
      <rPr>
        <vertAlign val="superscript"/>
        <sz val="9"/>
        <rFont val="Segoe UI"/>
        <family val="2"/>
      </rPr>
      <t>3</t>
    </r>
  </si>
  <si>
    <r>
      <t>Área Metropolitana de Cali</t>
    </r>
    <r>
      <rPr>
        <vertAlign val="superscript"/>
        <sz val="9"/>
        <rFont val="Segoe UI"/>
        <family val="2"/>
      </rPr>
      <t>4</t>
    </r>
  </si>
  <si>
    <r>
      <t>Área Metropolitana de Cúcuta</t>
    </r>
    <r>
      <rPr>
        <vertAlign val="superscript"/>
        <sz val="9"/>
        <rFont val="Segoe UI"/>
        <family val="2"/>
      </rPr>
      <t>5</t>
    </r>
  </si>
  <si>
    <r>
      <t>Área Metropolitana de Manizales</t>
    </r>
    <r>
      <rPr>
        <vertAlign val="superscript"/>
        <sz val="9"/>
        <rFont val="Segoe UI"/>
        <family val="2"/>
      </rPr>
      <t>6</t>
    </r>
  </si>
  <si>
    <r>
      <t>Área Metropolitana de Medellín</t>
    </r>
    <r>
      <rPr>
        <vertAlign val="superscript"/>
        <sz val="9"/>
        <rFont val="Segoe UI"/>
        <family val="2"/>
      </rPr>
      <t>7</t>
    </r>
  </si>
  <si>
    <r>
      <t>Área Metropolitana de Pereira</t>
    </r>
    <r>
      <rPr>
        <vertAlign val="superscript"/>
        <sz val="9"/>
        <rFont val="Segoe UI"/>
        <family val="2"/>
      </rPr>
      <t>8</t>
    </r>
  </si>
  <si>
    <t>Armenia</t>
  </si>
  <si>
    <t>Cartagena</t>
  </si>
  <si>
    <t>Florencia</t>
  </si>
  <si>
    <t>Ibagué</t>
  </si>
  <si>
    <t>Montería</t>
  </si>
  <si>
    <t>Neiva</t>
  </si>
  <si>
    <t>Pasto</t>
  </si>
  <si>
    <t>Popayán</t>
  </si>
  <si>
    <t>Quibdó</t>
  </si>
  <si>
    <t>Santa Marta</t>
  </si>
  <si>
    <t>Sincelejo**</t>
  </si>
  <si>
    <t>Sincelejo</t>
  </si>
  <si>
    <t>Tunja</t>
  </si>
  <si>
    <t>Valledupar</t>
  </si>
  <si>
    <t>Villavicencio</t>
  </si>
  <si>
    <t>* Incluye Transmilenio, Megabús, Mio, Cable, Metrolínea, Transmetro y Metro.</t>
  </si>
  <si>
    <t>** Para el dominio geográfico en el periodo de estudio no se presentó oferta del servicio.</t>
  </si>
  <si>
    <t>/ No puede calcularse variación por no registrarse valor en el periodo base.</t>
  </si>
  <si>
    <r>
      <rPr>
        <vertAlign val="superscript"/>
        <sz val="9"/>
        <color indexed="8"/>
        <rFont val="Segoe UI"/>
        <family val="2"/>
      </rPr>
      <t>P:</t>
    </r>
    <r>
      <rPr>
        <sz val="9"/>
        <color indexed="8"/>
        <rFont val="Segoe UI"/>
        <family val="2"/>
      </rPr>
      <t xml:space="preserve"> Cifra provisional.</t>
    </r>
  </si>
  <si>
    <t xml:space="preserve">Volver </t>
  </si>
  <si>
    <r>
      <rPr>
        <b/>
        <sz val="8"/>
        <color indexed="8"/>
        <rFont val="Segoe UI"/>
        <family val="2"/>
      </rPr>
      <t xml:space="preserve">Fuente: </t>
    </r>
    <r>
      <rPr>
        <sz val="8"/>
        <color indexed="8"/>
        <rFont val="Segoe UI"/>
        <family val="2"/>
      </rPr>
      <t>DANE, ETUP</t>
    </r>
  </si>
  <si>
    <r>
      <rPr>
        <vertAlign val="superscript"/>
        <sz val="8"/>
        <color indexed="8"/>
        <rFont val="Segoe UI"/>
        <family val="2"/>
      </rPr>
      <t xml:space="preserve">1 </t>
    </r>
    <r>
      <rPr>
        <sz val="8"/>
        <color indexed="8"/>
        <rFont val="Segoe UI"/>
        <family val="2"/>
      </rPr>
      <t>Barranquilla, Malambo y Soledad.</t>
    </r>
  </si>
  <si>
    <r>
      <rPr>
        <vertAlign val="superscript"/>
        <sz val="8"/>
        <color indexed="8"/>
        <rFont val="Segoe UI"/>
        <family val="2"/>
      </rPr>
      <t>2</t>
    </r>
    <r>
      <rPr>
        <sz val="8"/>
        <color indexed="8"/>
        <rFont val="Segoe UI"/>
        <family val="2"/>
      </rPr>
      <t xml:space="preserve"> Bogotá y los municipios de Cundinamarca: Cajicá, Cota, Chía, Funza, Gachancipá, Madrid, Mosquera, Sibaté, Soacha, Tabio, Tenjo, Tocancipá y Zipaquirá.</t>
    </r>
  </si>
  <si>
    <r>
      <rPr>
        <vertAlign val="superscript"/>
        <sz val="8"/>
        <color indexed="8"/>
        <rFont val="Segoe UI"/>
        <family val="2"/>
      </rPr>
      <t>3</t>
    </r>
    <r>
      <rPr>
        <sz val="8"/>
        <color indexed="8"/>
        <rFont val="Segoe UI"/>
        <family val="2"/>
      </rPr>
      <t xml:space="preserve"> Bucaramanga, Floridablanca, Girón y Piedecuesta</t>
    </r>
  </si>
  <si>
    <r>
      <rPr>
        <vertAlign val="superscript"/>
        <sz val="8"/>
        <color indexed="8"/>
        <rFont val="Segoe UI"/>
        <family val="2"/>
      </rPr>
      <t xml:space="preserve">4 </t>
    </r>
    <r>
      <rPr>
        <sz val="8"/>
        <color indexed="8"/>
        <rFont val="Segoe UI"/>
        <family val="2"/>
      </rPr>
      <t xml:space="preserve">Cali, Jamundí, Palmira y Yumbo. </t>
    </r>
  </si>
  <si>
    <r>
      <rPr>
        <vertAlign val="superscript"/>
        <sz val="8"/>
        <color indexed="8"/>
        <rFont val="Segoe UI"/>
        <family val="2"/>
      </rPr>
      <t>5</t>
    </r>
    <r>
      <rPr>
        <sz val="8"/>
        <color indexed="8"/>
        <rFont val="Segoe UI"/>
        <family val="2"/>
      </rPr>
      <t xml:space="preserve"> Cúcuta, Los Patíos y Villa del Rosario. </t>
    </r>
  </si>
  <si>
    <r>
      <rPr>
        <vertAlign val="superscript"/>
        <sz val="8"/>
        <color indexed="8"/>
        <rFont val="Segoe UI"/>
        <family val="2"/>
      </rPr>
      <t>6</t>
    </r>
    <r>
      <rPr>
        <sz val="8"/>
        <color indexed="8"/>
        <rFont val="Segoe UI"/>
        <family val="2"/>
      </rPr>
      <t>. Manizales y Chinchiná.</t>
    </r>
  </si>
  <si>
    <r>
      <rPr>
        <vertAlign val="superscript"/>
        <sz val="8"/>
        <color indexed="8"/>
        <rFont val="Segoe UI"/>
        <family val="2"/>
      </rPr>
      <t xml:space="preserve">7. </t>
    </r>
    <r>
      <rPr>
        <sz val="8"/>
        <color indexed="8"/>
        <rFont val="Segoe UI"/>
        <family val="2"/>
      </rPr>
      <t>Medellín, Barbosa, Bello, Caldas, Copacabana, Envigado, Girardota, Itagüí, La Estrella, Sabaneta.</t>
    </r>
  </si>
  <si>
    <r>
      <rPr>
        <vertAlign val="superscript"/>
        <sz val="8"/>
        <color indexed="8"/>
        <rFont val="Segoe UI"/>
        <family val="2"/>
      </rPr>
      <t>8.</t>
    </r>
    <r>
      <rPr>
        <sz val="8"/>
        <color indexed="8"/>
        <rFont val="Segoe UI"/>
        <family val="2"/>
      </rPr>
      <t xml:space="preserve"> Pereira, La Virginia y Dosquebradas.</t>
    </r>
  </si>
  <si>
    <r>
      <rPr>
        <vertAlign val="superscript"/>
        <sz val="8"/>
        <color indexed="8"/>
        <rFont val="Segoe UI"/>
        <family val="2"/>
      </rPr>
      <t>P:</t>
    </r>
    <r>
      <rPr>
        <sz val="8"/>
        <color indexed="8"/>
        <rFont val="Segoe UI"/>
        <family val="2"/>
      </rPr>
      <t xml:space="preserve"> Cifra provisional.</t>
    </r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</si>
  <si>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DANE, ETUP</t>
    </r>
  </si>
  <si>
    <r>
      <rPr>
        <vertAlign val="superscript"/>
        <sz val="8"/>
        <color indexed="8"/>
        <rFont val="Segoe UI"/>
        <family val="2"/>
      </rPr>
      <t>8.</t>
    </r>
    <r>
      <rPr>
        <sz val="8"/>
        <color indexed="8"/>
        <rFont val="Segoe UI"/>
        <family val="2"/>
      </rPr>
      <t xml:space="preserve"> Pereira y Dosquebradas.</t>
    </r>
  </si>
  <si>
    <r>
      <rPr>
        <vertAlign val="superscript"/>
        <sz val="8"/>
        <color indexed="8"/>
        <rFont val="Segoe UI"/>
        <family val="2"/>
      </rPr>
      <t xml:space="preserve">5 </t>
    </r>
    <r>
      <rPr>
        <sz val="8"/>
        <color indexed="8"/>
        <rFont val="Segoe UI"/>
        <family val="2"/>
      </rPr>
      <t xml:space="preserve">Cúcuta, Los Patíos y Villa del Rosario. </t>
    </r>
  </si>
  <si>
    <t>Total transporte tradicional</t>
  </si>
  <si>
    <t xml:space="preserve">Buses </t>
  </si>
  <si>
    <t>Busetas</t>
  </si>
  <si>
    <t>Microbuses-Colectivos</t>
  </si>
  <si>
    <r>
      <t>Área Metropolitana de Barranquilla</t>
    </r>
    <r>
      <rPr>
        <b/>
        <vertAlign val="superscript"/>
        <sz val="9"/>
        <rFont val="Segoe UI"/>
        <family val="2"/>
      </rPr>
      <t>1</t>
    </r>
  </si>
  <si>
    <r>
      <t>Área Metropolitana de Bogotá</t>
    </r>
    <r>
      <rPr>
        <b/>
        <vertAlign val="superscript"/>
        <sz val="9"/>
        <rFont val="Segoe UI"/>
        <family val="2"/>
      </rPr>
      <t>2</t>
    </r>
  </si>
  <si>
    <r>
      <t>Área Metropolitana de Bucaramanga</t>
    </r>
    <r>
      <rPr>
        <b/>
        <vertAlign val="superscript"/>
        <sz val="9"/>
        <rFont val="Segoe UI"/>
        <family val="2"/>
      </rPr>
      <t>3</t>
    </r>
  </si>
  <si>
    <r>
      <t>Área Metropolitana de Cali</t>
    </r>
    <r>
      <rPr>
        <b/>
        <vertAlign val="superscript"/>
        <sz val="9"/>
        <rFont val="Segoe UI"/>
        <family val="2"/>
      </rPr>
      <t>4</t>
    </r>
  </si>
  <si>
    <r>
      <t>Área Metropolitana de Cúcuta</t>
    </r>
    <r>
      <rPr>
        <b/>
        <vertAlign val="superscript"/>
        <sz val="9"/>
        <rFont val="Segoe UI"/>
        <family val="2"/>
      </rPr>
      <t>5</t>
    </r>
  </si>
  <si>
    <r>
      <t>Área Metropolitana de Manizales</t>
    </r>
    <r>
      <rPr>
        <b/>
        <vertAlign val="superscript"/>
        <sz val="9"/>
        <rFont val="Segoe UI"/>
        <family val="2"/>
      </rPr>
      <t>6</t>
    </r>
  </si>
  <si>
    <r>
      <t>Área Metropolitana de Medellín</t>
    </r>
    <r>
      <rPr>
        <b/>
        <vertAlign val="superscript"/>
        <sz val="9"/>
        <rFont val="Segoe UI"/>
        <family val="2"/>
      </rPr>
      <t>7</t>
    </r>
  </si>
  <si>
    <r>
      <t>Área Metropolitana de Pereira</t>
    </r>
    <r>
      <rPr>
        <b/>
        <vertAlign val="superscript"/>
        <sz val="9"/>
        <rFont val="Segoe UI"/>
        <family val="2"/>
      </rPr>
      <t>8</t>
    </r>
  </si>
  <si>
    <r>
      <t>Neiva</t>
    </r>
    <r>
      <rPr>
        <b/>
        <vertAlign val="superscript"/>
        <sz val="9"/>
        <rFont val="Segoe UI"/>
        <family val="2"/>
      </rPr>
      <t>9</t>
    </r>
  </si>
  <si>
    <r>
      <t xml:space="preserve">Fuente: </t>
    </r>
    <r>
      <rPr>
        <sz val="9"/>
        <color indexed="8"/>
        <rFont val="Segoe UI"/>
        <family val="2"/>
      </rPr>
      <t>DANE, ETUP</t>
    </r>
  </si>
  <si>
    <r>
      <t xml:space="preserve">Fuente: </t>
    </r>
    <r>
      <rPr>
        <sz val="8"/>
        <color indexed="8"/>
        <rFont val="Segoe UI"/>
        <family val="2"/>
      </rPr>
      <t>DANE, ETUP</t>
    </r>
  </si>
  <si>
    <r>
      <rPr>
        <vertAlign val="superscript"/>
        <sz val="8"/>
        <rFont val="Segoe UI"/>
        <family val="2"/>
      </rPr>
      <t>p</t>
    </r>
    <r>
      <rPr>
        <sz val="8"/>
        <rFont val="Segoe UI"/>
        <family val="2"/>
      </rPr>
      <t xml:space="preserve"> Cifra provisional</t>
    </r>
  </si>
  <si>
    <t>Total SITM, Metro y Cable</t>
  </si>
  <si>
    <t>SITM Alimentador</t>
  </si>
  <si>
    <t>SITM Padrón</t>
  </si>
  <si>
    <t>SITM Troncal</t>
  </si>
  <si>
    <t>SITM Zonal y Complementario</t>
  </si>
  <si>
    <t>SITM Cable***</t>
  </si>
  <si>
    <t>Área Metropolitana de Bucaramanga</t>
  </si>
  <si>
    <r>
      <t>Área Metropolitana de Cali</t>
    </r>
    <r>
      <rPr>
        <b/>
        <vertAlign val="superscript"/>
        <sz val="9"/>
        <rFont val="Segoe UI"/>
        <family val="2"/>
      </rPr>
      <t>3</t>
    </r>
  </si>
  <si>
    <t>Cable</t>
  </si>
  <si>
    <t xml:space="preserve">SITM Padrón y Complementario naranja </t>
  </si>
  <si>
    <t>Área Metropolitana de Manizales</t>
  </si>
  <si>
    <t>Área Metropolitana de Medellín</t>
  </si>
  <si>
    <t>Metro</t>
  </si>
  <si>
    <r>
      <t>SITM</t>
    </r>
    <r>
      <rPr>
        <vertAlign val="superscript"/>
        <sz val="9"/>
        <rFont val="Segoe UI"/>
        <family val="2"/>
      </rPr>
      <t>4</t>
    </r>
  </si>
  <si>
    <t>Tranvía de Ayacucho</t>
  </si>
  <si>
    <t>Área Metropolitana de Pereira</t>
  </si>
  <si>
    <r>
      <rPr>
        <sz val="9"/>
        <color indexed="8"/>
        <rFont val="Segoe UI"/>
        <family val="2"/>
      </rPr>
      <t>¹ Corresponde al total de pasajeros movilizados en alimentador, padrón y troncal. Se totaliza el número de pasajeros debido a que se puede subestimar al desagregarlo.</t>
    </r>
  </si>
  <si>
    <r>
      <rPr>
        <sz val="9"/>
        <color indexed="8"/>
        <rFont val="Segoe UI"/>
        <family val="2"/>
      </rPr>
      <t>² Incluye pasajeros transportados en buses alimentadores para Transmilenio en Bogotá. Los pasajeros movilizados en padrón no se desagregan debido a que por efecto de la operación del sistema se encuentran contabilizados en troncal.</t>
    </r>
  </si>
  <si>
    <t>³ El SITM Padrón y complementario naranja muestra la información agregada para estos dos tipos de vehículos, ya que por la dinámica del sistema no es posible desagregarla.</t>
  </si>
  <si>
    <t xml:space="preserve">  Se aclara que los complementarios naranja fueron retirados de servicio desde junio de 2014.</t>
  </si>
  <si>
    <r>
      <rPr>
        <vertAlign val="superscript"/>
        <sz val="9"/>
        <rFont val="Segoe UI"/>
        <family val="2"/>
      </rPr>
      <t>4</t>
    </r>
    <r>
      <rPr>
        <sz val="9"/>
        <rFont val="Segoe UI"/>
        <family val="2"/>
      </rPr>
      <t xml:space="preserve"> Corresponde a los pasajeros movilizados en alimentador, padrón y troncal</t>
    </r>
  </si>
  <si>
    <t>***  TransMiCable fue inaugurado el 27 de diciembre de 2018 e inició operaciones el 29 de diciembre del mismo año.</t>
  </si>
  <si>
    <t xml:space="preserve">*** TransMiCable fue inaugurado el 27 de diciembre de 2018 e inició operaciones el 29 de diciembre del mismo año. </t>
  </si>
  <si>
    <t>**</t>
  </si>
  <si>
    <r>
      <t>Tunja</t>
    </r>
    <r>
      <rPr>
        <b/>
        <vertAlign val="superscript"/>
        <sz val="9"/>
        <rFont val="Segoe UI"/>
        <family val="2"/>
      </rPr>
      <t>11</t>
    </r>
  </si>
  <si>
    <r>
      <t>Quibdó</t>
    </r>
    <r>
      <rPr>
        <b/>
        <vertAlign val="superscript"/>
        <sz val="9"/>
        <rFont val="Segoe UI"/>
        <family val="2"/>
      </rPr>
      <t>10</t>
    </r>
  </si>
  <si>
    <t>Buses*</t>
  </si>
  <si>
    <t>*En el tipo de vehículo buses se incluyen los padrones, los cuales no se desagregan para darle cumplimiento a la ley de reserva estadística</t>
  </si>
  <si>
    <r>
      <rPr>
        <vertAlign val="superscript"/>
        <sz val="8"/>
        <color indexed="8"/>
        <rFont val="Segoe UI"/>
        <family val="2"/>
      </rPr>
      <t>9.</t>
    </r>
    <r>
      <rPr>
        <sz val="8"/>
        <color indexed="8"/>
        <rFont val="Segoe UI"/>
        <family val="2"/>
      </rPr>
      <t xml:space="preserve"> Dando cumplimiento a la ley de reserva estadística se agrega la información de los siguientes tipos de vehículos:  busetas y microbuses-colectivos.</t>
    </r>
  </si>
  <si>
    <r>
      <rPr>
        <vertAlign val="superscript"/>
        <sz val="8"/>
        <color indexed="8"/>
        <rFont val="Segoe UI"/>
        <family val="2"/>
      </rPr>
      <t>10.</t>
    </r>
    <r>
      <rPr>
        <sz val="8"/>
        <color indexed="8"/>
        <rFont val="Segoe UI"/>
        <family val="2"/>
      </rPr>
      <t xml:space="preserve"> Dando cumplimiento a la ley de reserva estadística se agrega la información de los siguientes tipos de vehículos: bus y microbuses-colectivos.</t>
    </r>
  </si>
  <si>
    <r>
      <rPr>
        <vertAlign val="superscript"/>
        <sz val="8"/>
        <color indexed="8"/>
        <rFont val="Segoe UI"/>
        <family val="2"/>
      </rPr>
      <t>11.</t>
    </r>
    <r>
      <rPr>
        <sz val="8"/>
        <color indexed="8"/>
        <rFont val="Segoe UI"/>
        <family val="2"/>
      </rPr>
      <t xml:space="preserve"> Dando cumplimiento a la ley de reserva estadística se agrega la información de los siguientes tipos de vehículos: bus, busetas y microbuses-colectivos.</t>
    </r>
  </si>
  <si>
    <t>Variación doce meses</t>
  </si>
  <si>
    <t>Anexo 1.1 Movimiento del parque urbano automotor y pasajeros transportados según áreas metropolitanas y ciudades*
IV trimestre (2019 - 2022) p
Variación anual y trienal</t>
  </si>
  <si>
    <t>Actualizado el 14 de febrero de 2023.</t>
  </si>
  <si>
    <r>
      <t>Anexo 1.2 Movimiento del parque urbano automotor y pasajeros transportados según áreas metropolitanas y ciudades*
IV trimestre (2021 - 2022)</t>
    </r>
    <r>
      <rPr>
        <b/>
        <vertAlign val="superscript"/>
        <sz val="9"/>
        <color indexed="8"/>
        <rFont val="Segoe UI"/>
        <family val="2"/>
      </rPr>
      <t>p</t>
    </r>
    <r>
      <rPr>
        <b/>
        <sz val="9"/>
        <color indexed="8"/>
        <rFont val="Segoe UI"/>
        <family val="2"/>
      </rPr>
      <t xml:space="preserve">
Variación doce meses</t>
    </r>
  </si>
  <si>
    <t>Anexo 2.1 Movimiento del transporte tradicional según áreas metropolitanas, ciudades y nivel de servicio
IV trimestre (2019 - 2022) p
Variación anual y trienal</t>
  </si>
  <si>
    <r>
      <t>Anexo 2.2 Movimiento del transporte tradicional según áreas metropolitanas, ciudades y nivel de servicio
IV trimestre (2021 - 2022)</t>
    </r>
    <r>
      <rPr>
        <b/>
        <vertAlign val="superscript"/>
        <sz val="9"/>
        <color indexed="8"/>
        <rFont val="Segoe UI"/>
        <family val="2"/>
      </rPr>
      <t>p</t>
    </r>
    <r>
      <rPr>
        <b/>
        <sz val="9"/>
        <color indexed="8"/>
        <rFont val="Segoe UI"/>
        <family val="2"/>
      </rPr>
      <t xml:space="preserve">
Variación doce meses</t>
    </r>
  </si>
  <si>
    <t>ANEXO 3.1 Movimiento de Sistemas Integrados de Transporte Masivo, Metro y Cable según áreas metropolitanas, ciudades y nivel de servicio
IV trimestre (2019 - 2022) p
Variación anual y trienal</t>
  </si>
  <si>
    <r>
      <t>ANEXO 3.2 Movimiento de Sistemas Integrados de Transporte Masivo y Metro según áreas metropolitanas, ciudades y nivel de servicio
IV trimestre (2021 - 2022)</t>
    </r>
    <r>
      <rPr>
        <b/>
        <vertAlign val="superscript"/>
        <sz val="8"/>
        <rFont val="Segoe UI"/>
        <family val="2"/>
      </rPr>
      <t>p</t>
    </r>
    <r>
      <rPr>
        <b/>
        <sz val="8"/>
        <rFont val="Segoe UI"/>
        <family val="2"/>
      </rPr>
      <t xml:space="preserve">
Variación doce meses</t>
    </r>
  </si>
  <si>
    <t>Buses</t>
  </si>
  <si>
    <t>SantaMarta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</si>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</sst>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_-* #,##0.00\ [$€]_-;\-* #,##0.00\ [$€]_-;_-* &quot;-&quot;??\ [$€]_-;_-@_-"/>
    <numFmt numFmtId="167" formatCode="#,##0.0"/>
    <numFmt numFmtId="168" formatCode="0.0%"/>
    <numFmt numFmtId="169" formatCode="0.000"/>
  </numFmts>
  <fonts count="4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u/>
      <sz val="11"/>
      <color indexed="12"/>
      <name val="Segoe UI"/>
      <family val="2"/>
    </font>
    <font>
      <b/>
      <sz val="11"/>
      <name val="Segoe U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4" tint="-0.249977111117893"/>
      <name val="Segoe UI"/>
      <family val="2"/>
    </font>
    <font>
      <b/>
      <sz val="11"/>
      <color rgb="FFB6004B"/>
      <name val="Segoe UI"/>
      <family val="2"/>
    </font>
    <font>
      <sz val="11"/>
      <color rgb="FFB6004B"/>
      <name val="Segoe UI"/>
      <family val="2"/>
    </font>
    <font>
      <b/>
      <sz val="12"/>
      <color rgb="FF404040"/>
      <name val="Segoe UI"/>
      <family val="2"/>
    </font>
    <font>
      <b/>
      <sz val="14"/>
      <color theme="0"/>
      <name val="Segoe UI"/>
      <family val="2"/>
    </font>
    <font>
      <b/>
      <sz val="9"/>
      <color indexed="8"/>
      <name val="Segoe UI"/>
      <family val="2"/>
    </font>
    <font>
      <b/>
      <vertAlign val="superscript"/>
      <sz val="9"/>
      <name val="Segoe UI"/>
      <family val="2"/>
    </font>
    <font>
      <vertAlign val="superscript"/>
      <sz val="9"/>
      <name val="Segoe UI"/>
      <family val="2"/>
    </font>
    <font>
      <sz val="9"/>
      <color theme="1"/>
      <name val="Segoe UI"/>
      <family val="2"/>
    </font>
    <font>
      <sz val="9"/>
      <color indexed="8"/>
      <name val="Segoe UI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vertAlign val="superscript"/>
      <sz val="9"/>
      <color indexed="8"/>
      <name val="Segoe UI"/>
      <family val="2"/>
    </font>
    <font>
      <b/>
      <sz val="9"/>
      <color theme="1"/>
      <name val="Segoe UI"/>
      <family val="2"/>
    </font>
    <font>
      <b/>
      <sz val="9"/>
      <name val="Arial"/>
      <family val="2"/>
    </font>
    <font>
      <u/>
      <sz val="9"/>
      <color indexed="12"/>
      <name val="Arial"/>
      <family val="2"/>
    </font>
    <font>
      <sz val="8"/>
      <color theme="1"/>
      <name val="Segoe UI"/>
      <family val="2"/>
    </font>
    <font>
      <b/>
      <sz val="8"/>
      <color indexed="8"/>
      <name val="Segoe UI"/>
      <family val="2"/>
    </font>
    <font>
      <sz val="8"/>
      <color indexed="8"/>
      <name val="Segoe UI"/>
      <family val="2"/>
    </font>
    <font>
      <vertAlign val="superscript"/>
      <sz val="8"/>
      <color indexed="8"/>
      <name val="Segoe UI"/>
      <family val="2"/>
    </font>
    <font>
      <b/>
      <sz val="8"/>
      <color theme="1"/>
      <name val="Segoe UI"/>
      <family val="2"/>
    </font>
    <font>
      <b/>
      <vertAlign val="superscript"/>
      <sz val="9"/>
      <color indexed="8"/>
      <name val="Segoe UI"/>
      <family val="2"/>
    </font>
    <font>
      <sz val="9"/>
      <color theme="1"/>
      <name val="Calibri"/>
      <family val="2"/>
      <scheme val="minor"/>
    </font>
    <font>
      <b/>
      <sz val="9"/>
      <color theme="0"/>
      <name val="Segoe UI"/>
      <family val="2"/>
    </font>
    <font>
      <sz val="9"/>
      <color theme="0"/>
      <name val="Segoe UI"/>
      <family val="2"/>
    </font>
    <font>
      <u/>
      <sz val="9"/>
      <color indexed="12"/>
      <name val="Segoe UI"/>
      <family val="2"/>
    </font>
    <font>
      <vertAlign val="superscript"/>
      <sz val="8"/>
      <name val="Segoe UI"/>
      <family val="2"/>
    </font>
    <font>
      <b/>
      <vertAlign val="superscript"/>
      <sz val="8"/>
      <name val="Segoe UI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">
    <xf numFmtId="0" fontId="0" fillId="0" borderId="0"/>
    <xf numFmtId="0" fontId="15" fillId="3" borderId="12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16" fillId="4" borderId="0" applyNumberFormat="0" applyBorder="0" applyAlignment="0" applyProtection="0"/>
    <xf numFmtId="0" fontId="14" fillId="0" borderId="0"/>
    <xf numFmtId="0" fontId="14" fillId="5" borderId="13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7" fillId="3" borderId="14" applyNumberFormat="0" applyAlignment="0" applyProtection="0"/>
    <xf numFmtId="0" fontId="18" fillId="0" borderId="15" applyNumberFormat="0" applyFill="0" applyAlignment="0" applyProtection="0"/>
    <xf numFmtId="0" fontId="3" fillId="0" borderId="0"/>
    <xf numFmtId="0" fontId="4" fillId="0" borderId="0"/>
    <xf numFmtId="43" fontId="47" fillId="0" borderId="0" applyFont="0" applyFill="0" applyBorder="0" applyAlignment="0" applyProtection="0"/>
  </cellStyleXfs>
  <cellXfs count="211">
    <xf numFmtId="0" fontId="0" fillId="0" borderId="0" xfId="0"/>
    <xf numFmtId="0" fontId="19" fillId="6" borderId="0" xfId="0" applyFont="1" applyFill="1" applyAlignment="1">
      <alignment horizontal="center"/>
    </xf>
    <xf numFmtId="0" fontId="6" fillId="6" borderId="0" xfId="0" applyFont="1" applyFill="1"/>
    <xf numFmtId="0" fontId="19" fillId="6" borderId="1" xfId="0" applyFont="1" applyFill="1" applyBorder="1"/>
    <xf numFmtId="0" fontId="20" fillId="6" borderId="2" xfId="0" applyFont="1" applyFill="1" applyBorder="1" applyAlignment="1">
      <alignment horizontal="right" vertical="center"/>
    </xf>
    <xf numFmtId="0" fontId="7" fillId="6" borderId="0" xfId="0" applyFont="1" applyFill="1" applyAlignment="1">
      <alignment vertical="center"/>
    </xf>
    <xf numFmtId="0" fontId="7" fillId="6" borderId="3" xfId="0" applyFont="1" applyFill="1" applyBorder="1" applyAlignment="1">
      <alignment vertical="center"/>
    </xf>
    <xf numFmtId="0" fontId="21" fillId="6" borderId="4" xfId="0" applyFont="1" applyFill="1" applyBorder="1" applyAlignment="1">
      <alignment horizontal="right" vertical="center"/>
    </xf>
    <xf numFmtId="0" fontId="7" fillId="6" borderId="1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/>
    </xf>
    <xf numFmtId="0" fontId="19" fillId="7" borderId="4" xfId="0" applyFont="1" applyFill="1" applyBorder="1"/>
    <xf numFmtId="0" fontId="6" fillId="7" borderId="1" xfId="0" applyFont="1" applyFill="1" applyBorder="1"/>
    <xf numFmtId="0" fontId="6" fillId="7" borderId="5" xfId="0" applyFont="1" applyFill="1" applyBorder="1"/>
    <xf numFmtId="0" fontId="19" fillId="6" borderId="0" xfId="0" applyFont="1" applyFill="1"/>
    <xf numFmtId="0" fontId="6" fillId="6" borderId="0" xfId="0" applyFont="1" applyFill="1" applyAlignment="1">
      <alignment horizontal="left" vertical="top"/>
    </xf>
    <xf numFmtId="0" fontId="8" fillId="0" borderId="0" xfId="0" applyFont="1"/>
    <xf numFmtId="0" fontId="8" fillId="0" borderId="4" xfId="0" applyFont="1" applyBorder="1"/>
    <xf numFmtId="0" fontId="8" fillId="0" borderId="1" xfId="0" applyFont="1" applyBorder="1"/>
    <xf numFmtId="0" fontId="6" fillId="0" borderId="0" xfId="0" applyFont="1"/>
    <xf numFmtId="0" fontId="12" fillId="6" borderId="0" xfId="4" quotePrefix="1" applyFont="1" applyFill="1" applyBorder="1" applyAlignment="1" applyProtection="1">
      <alignment vertical="center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24" fillId="0" borderId="0" xfId="0" applyFont="1"/>
    <xf numFmtId="3" fontId="9" fillId="10" borderId="6" xfId="0" applyNumberFormat="1" applyFont="1" applyFill="1" applyBorder="1" applyAlignment="1">
      <alignment horizontal="center" vertical="center"/>
    </xf>
    <xf numFmtId="165" fontId="9" fillId="10" borderId="6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165" fontId="24" fillId="0" borderId="0" xfId="0" applyNumberFormat="1" applyFont="1"/>
    <xf numFmtId="0" fontId="9" fillId="0" borderId="8" xfId="0" applyFont="1" applyBorder="1"/>
    <xf numFmtId="3" fontId="9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0" fontId="9" fillId="0" borderId="9" xfId="0" applyFont="1" applyBorder="1"/>
    <xf numFmtId="167" fontId="9" fillId="0" borderId="9" xfId="0" applyNumberFormat="1" applyFont="1" applyBorder="1" applyAlignment="1">
      <alignment horizontal="center" vertical="center"/>
    </xf>
    <xf numFmtId="0" fontId="8" fillId="8" borderId="2" xfId="0" applyFont="1" applyFill="1" applyBorder="1"/>
    <xf numFmtId="3" fontId="8" fillId="8" borderId="0" xfId="0" applyNumberFormat="1" applyFont="1" applyFill="1" applyAlignment="1">
      <alignment horizontal="center" vertical="center"/>
    </xf>
    <xf numFmtId="167" fontId="8" fillId="8" borderId="0" xfId="0" applyNumberFormat="1" applyFont="1" applyFill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8" fillId="8" borderId="0" xfId="0" applyFont="1" applyFill="1"/>
    <xf numFmtId="0" fontId="8" fillId="0" borderId="2" xfId="0" applyFont="1" applyBorder="1"/>
    <xf numFmtId="3" fontId="8" fillId="0" borderId="0" xfId="0" applyNumberFormat="1" applyFont="1" applyAlignment="1">
      <alignment horizontal="center" vertical="center"/>
    </xf>
    <xf numFmtId="0" fontId="27" fillId="0" borderId="2" xfId="0" applyFont="1" applyBorder="1" applyAlignment="1">
      <alignment vertical="center"/>
    </xf>
    <xf numFmtId="3" fontId="27" fillId="0" borderId="0" xfId="0" applyNumberFormat="1" applyFont="1" applyAlignment="1">
      <alignment horizontal="left" vertical="center"/>
    </xf>
    <xf numFmtId="0" fontId="27" fillId="0" borderId="0" xfId="0" applyFont="1" applyAlignment="1">
      <alignment vertical="center"/>
    </xf>
    <xf numFmtId="0" fontId="29" fillId="0" borderId="0" xfId="0" applyFont="1"/>
    <xf numFmtId="3" fontId="30" fillId="0" borderId="0" xfId="0" applyNumberFormat="1" applyFont="1"/>
    <xf numFmtId="0" fontId="8" fillId="6" borderId="0" xfId="0" applyFont="1" applyFill="1"/>
    <xf numFmtId="3" fontId="8" fillId="0" borderId="0" xfId="0" applyNumberFormat="1" applyFont="1"/>
    <xf numFmtId="165" fontId="8" fillId="0" borderId="0" xfId="0" applyNumberFormat="1" applyFont="1"/>
    <xf numFmtId="0" fontId="28" fillId="0" borderId="2" xfId="0" applyFont="1" applyBorder="1" applyAlignment="1">
      <alignment vertical="center"/>
    </xf>
    <xf numFmtId="0" fontId="32" fillId="0" borderId="0" xfId="0" quotePrefix="1" applyFont="1" applyAlignment="1">
      <alignment horizontal="left" vertical="center"/>
    </xf>
    <xf numFmtId="0" fontId="30" fillId="0" borderId="0" xfId="0" applyFont="1"/>
    <xf numFmtId="167" fontId="33" fillId="0" borderId="0" xfId="0" applyNumberFormat="1" applyFont="1"/>
    <xf numFmtId="0" fontId="34" fillId="0" borderId="0" xfId="4" applyFont="1" applyAlignment="1" applyProtection="1">
      <alignment horizontal="right"/>
    </xf>
    <xf numFmtId="0" fontId="27" fillId="0" borderId="0" xfId="0" applyFont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32" fillId="0" borderId="4" xfId="0" quotePrefix="1" applyFont="1" applyBorder="1" applyAlignment="1">
      <alignment horizontal="left" vertical="center"/>
    </xf>
    <xf numFmtId="0" fontId="32" fillId="0" borderId="1" xfId="0" quotePrefix="1" applyFont="1" applyBorder="1" applyAlignment="1">
      <alignment horizontal="left" vertical="center"/>
    </xf>
    <xf numFmtId="0" fontId="27" fillId="0" borderId="3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32" fillId="0" borderId="0" xfId="0" quotePrefix="1" applyFont="1" applyAlignment="1">
      <alignment vertical="center"/>
    </xf>
    <xf numFmtId="0" fontId="8" fillId="6" borderId="2" xfId="0" applyFont="1" applyFill="1" applyBorder="1"/>
    <xf numFmtId="0" fontId="35" fillId="0" borderId="8" xfId="0" applyFont="1" applyBorder="1" applyAlignment="1">
      <alignment vertical="center"/>
    </xf>
    <xf numFmtId="0" fontId="35" fillId="0" borderId="9" xfId="0" applyFont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5" fillId="0" borderId="2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3" xfId="0" applyFont="1" applyBorder="1" applyAlignment="1">
      <alignment vertical="center"/>
    </xf>
    <xf numFmtId="0" fontId="37" fillId="0" borderId="2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3" xfId="0" applyFont="1" applyBorder="1" applyAlignment="1">
      <alignment vertical="center"/>
    </xf>
    <xf numFmtId="0" fontId="39" fillId="0" borderId="4" xfId="0" quotePrefix="1" applyFont="1" applyBorder="1" applyAlignment="1">
      <alignment vertical="center"/>
    </xf>
    <xf numFmtId="0" fontId="39" fillId="0" borderId="1" xfId="0" quotePrefix="1" applyFont="1" applyBorder="1" applyAlignment="1">
      <alignment vertical="center"/>
    </xf>
    <xf numFmtId="0" fontId="39" fillId="0" borderId="5" xfId="0" quotePrefix="1" applyFont="1" applyBorder="1" applyAlignment="1">
      <alignment vertical="center"/>
    </xf>
    <xf numFmtId="0" fontId="10" fillId="6" borderId="2" xfId="0" applyFont="1" applyFill="1" applyBorder="1"/>
    <xf numFmtId="3" fontId="10" fillId="0" borderId="0" xfId="0" applyNumberFormat="1" applyFont="1"/>
    <xf numFmtId="3" fontId="10" fillId="6" borderId="0" xfId="0" applyNumberFormat="1" applyFont="1" applyFill="1"/>
    <xf numFmtId="0" fontId="39" fillId="0" borderId="4" xfId="0" quotePrefix="1" applyFont="1" applyBorder="1" applyAlignment="1">
      <alignment horizontal="left" vertical="center"/>
    </xf>
    <xf numFmtId="165" fontId="8" fillId="0" borderId="0" xfId="13" applyNumberFormat="1" applyFont="1"/>
    <xf numFmtId="0" fontId="10" fillId="6" borderId="8" xfId="0" applyFont="1" applyFill="1" applyBorder="1"/>
    <xf numFmtId="3" fontId="10" fillId="0" borderId="9" xfId="0" applyNumberFormat="1" applyFont="1" applyBorder="1"/>
    <xf numFmtId="165" fontId="10" fillId="0" borderId="9" xfId="0" applyNumberFormat="1" applyFont="1" applyBorder="1"/>
    <xf numFmtId="165" fontId="10" fillId="0" borderId="10" xfId="0" applyNumberFormat="1" applyFont="1" applyBorder="1"/>
    <xf numFmtId="165" fontId="10" fillId="0" borderId="0" xfId="0" applyNumberFormat="1" applyFont="1"/>
    <xf numFmtId="165" fontId="10" fillId="0" borderId="3" xfId="0" applyNumberFormat="1" applyFont="1" applyBorder="1"/>
    <xf numFmtId="165" fontId="10" fillId="6" borderId="0" xfId="0" applyNumberFormat="1" applyFont="1" applyFill="1"/>
    <xf numFmtId="165" fontId="10" fillId="0" borderId="0" xfId="13" applyNumberFormat="1" applyFont="1"/>
    <xf numFmtId="0" fontId="3" fillId="0" borderId="1" xfId="0" applyFont="1" applyBorder="1"/>
    <xf numFmtId="0" fontId="3" fillId="0" borderId="5" xfId="0" applyFont="1" applyBorder="1"/>
    <xf numFmtId="0" fontId="9" fillId="8" borderId="2" xfId="0" applyFont="1" applyFill="1" applyBorder="1"/>
    <xf numFmtId="3" fontId="9" fillId="8" borderId="0" xfId="0" applyNumberFormat="1" applyFont="1" applyFill="1" applyAlignment="1">
      <alignment horizontal="center" vertical="center"/>
    </xf>
    <xf numFmtId="167" fontId="9" fillId="8" borderId="0" xfId="0" applyNumberFormat="1" applyFont="1" applyFill="1" applyAlignment="1">
      <alignment horizontal="center" vertical="center"/>
    </xf>
    <xf numFmtId="0" fontId="9" fillId="0" borderId="2" xfId="0" applyFont="1" applyBorder="1"/>
    <xf numFmtId="0" fontId="9" fillId="0" borderId="0" xfId="0" applyFont="1" applyAlignment="1">
      <alignment horizontal="justify" vertical="center"/>
    </xf>
    <xf numFmtId="0" fontId="8" fillId="8" borderId="4" xfId="0" applyFont="1" applyFill="1" applyBorder="1"/>
    <xf numFmtId="3" fontId="8" fillId="8" borderId="1" xfId="0" applyNumberFormat="1" applyFont="1" applyFill="1" applyBorder="1" applyAlignment="1">
      <alignment horizontal="center" vertical="center"/>
    </xf>
    <xf numFmtId="167" fontId="8" fillId="8" borderId="1" xfId="0" applyNumberFormat="1" applyFont="1" applyFill="1" applyBorder="1" applyAlignment="1">
      <alignment horizontal="center" vertical="center"/>
    </xf>
    <xf numFmtId="9" fontId="27" fillId="0" borderId="0" xfId="9" applyFont="1" applyBorder="1" applyAlignment="1">
      <alignment vertical="center"/>
    </xf>
    <xf numFmtId="0" fontId="44" fillId="0" borderId="0" xfId="4" applyFont="1" applyAlignment="1" applyProtection="1">
      <alignment horizontal="right"/>
    </xf>
    <xf numFmtId="0" fontId="24" fillId="0" borderId="8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36" fillId="0" borderId="8" xfId="0" applyFont="1" applyBorder="1" applyAlignment="1">
      <alignment vertical="center"/>
    </xf>
    <xf numFmtId="0" fontId="36" fillId="0" borderId="9" xfId="0" applyFont="1" applyBorder="1" applyAlignment="1">
      <alignment vertical="center"/>
    </xf>
    <xf numFmtId="0" fontId="10" fillId="6" borderId="0" xfId="0" applyFont="1" applyFill="1"/>
    <xf numFmtId="0" fontId="35" fillId="0" borderId="0" xfId="0" applyFont="1" applyAlignment="1">
      <alignment horizontal="left" vertical="center"/>
    </xf>
    <xf numFmtId="0" fontId="35" fillId="0" borderId="3" xfId="0" applyFont="1" applyBorder="1" applyAlignment="1">
      <alignment horizontal="left" vertical="center"/>
    </xf>
    <xf numFmtId="0" fontId="39" fillId="0" borderId="0" xfId="0" quotePrefix="1" applyFont="1" applyAlignment="1">
      <alignment horizontal="left" vertical="center"/>
    </xf>
    <xf numFmtId="0" fontId="39" fillId="0" borderId="0" xfId="0" quotePrefix="1" applyFont="1" applyAlignment="1">
      <alignment vertical="center"/>
    </xf>
    <xf numFmtId="0" fontId="39" fillId="0" borderId="3" xfId="0" quotePrefix="1" applyFont="1" applyBorder="1" applyAlignment="1">
      <alignment vertical="center"/>
    </xf>
    <xf numFmtId="0" fontId="10" fillId="0" borderId="1" xfId="0" applyFont="1" applyBorder="1"/>
    <xf numFmtId="0" fontId="36" fillId="0" borderId="1" xfId="0" applyFont="1" applyBorder="1"/>
    <xf numFmtId="0" fontId="36" fillId="0" borderId="5" xfId="0" applyFont="1" applyBorder="1"/>
    <xf numFmtId="0" fontId="9" fillId="8" borderId="0" xfId="0" applyFont="1" applyFill="1"/>
    <xf numFmtId="0" fontId="9" fillId="0" borderId="0" xfId="0" applyFont="1"/>
    <xf numFmtId="0" fontId="8" fillId="8" borderId="1" xfId="0" applyFont="1" applyFill="1" applyBorder="1"/>
    <xf numFmtId="167" fontId="9" fillId="0" borderId="0" xfId="0" applyNumberFormat="1" applyFont="1" applyAlignment="1">
      <alignment horizontal="right"/>
    </xf>
    <xf numFmtId="0" fontId="8" fillId="0" borderId="3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0" xfId="0" applyFont="1"/>
    <xf numFmtId="0" fontId="10" fillId="0" borderId="3" xfId="0" applyFont="1" applyBorder="1"/>
    <xf numFmtId="3" fontId="10" fillId="6" borderId="0" xfId="0" applyNumberFormat="1" applyFont="1" applyFill="1" applyAlignment="1">
      <alignment horizontal="center" vertical="center"/>
    </xf>
    <xf numFmtId="167" fontId="10" fillId="6" borderId="0" xfId="0" applyNumberFormat="1" applyFont="1" applyFill="1" applyAlignment="1">
      <alignment horizontal="center" vertical="center"/>
    </xf>
    <xf numFmtId="167" fontId="10" fillId="6" borderId="3" xfId="0" applyNumberFormat="1" applyFont="1" applyFill="1" applyBorder="1" applyAlignment="1">
      <alignment horizontal="center" vertical="center"/>
    </xf>
    <xf numFmtId="167" fontId="11" fillId="0" borderId="0" xfId="0" applyNumberFormat="1" applyFont="1" applyAlignment="1">
      <alignment horizontal="right"/>
    </xf>
    <xf numFmtId="165" fontId="10" fillId="0" borderId="1" xfId="0" applyNumberFormat="1" applyFont="1" applyBorder="1"/>
    <xf numFmtId="165" fontId="10" fillId="0" borderId="1" xfId="13" applyNumberFormat="1" applyFont="1" applyBorder="1"/>
    <xf numFmtId="167" fontId="11" fillId="0" borderId="1" xfId="0" applyNumberFormat="1" applyFont="1" applyBorder="1" applyAlignment="1">
      <alignment horizontal="right"/>
    </xf>
    <xf numFmtId="0" fontId="10" fillId="0" borderId="5" xfId="0" applyFont="1" applyBorder="1"/>
    <xf numFmtId="3" fontId="9" fillId="0" borderId="0" xfId="0" applyNumberFormat="1" applyFont="1" applyAlignment="1">
      <alignment horizontal="center"/>
    </xf>
    <xf numFmtId="3" fontId="8" fillId="8" borderId="0" xfId="0" applyNumberFormat="1" applyFont="1" applyFill="1" applyAlignment="1">
      <alignment horizontal="center"/>
    </xf>
    <xf numFmtId="167" fontId="8" fillId="8" borderId="0" xfId="0" applyNumberFormat="1" applyFont="1" applyFill="1" applyAlignment="1">
      <alignment horizontal="center"/>
    </xf>
    <xf numFmtId="167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9" fillId="8" borderId="0" xfId="0" applyNumberFormat="1" applyFont="1" applyFill="1" applyAlignment="1">
      <alignment horizontal="center"/>
    </xf>
    <xf numFmtId="167" fontId="9" fillId="8" borderId="0" xfId="0" applyNumberFormat="1" applyFont="1" applyFill="1" applyAlignment="1">
      <alignment horizontal="center"/>
    </xf>
    <xf numFmtId="167" fontId="9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168" fontId="27" fillId="0" borderId="0" xfId="9" applyNumberFormat="1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168" fontId="27" fillId="0" borderId="3" xfId="9" applyNumberFormat="1" applyFont="1" applyBorder="1" applyAlignment="1">
      <alignment horizontal="left" vertical="center"/>
    </xf>
    <xf numFmtId="0" fontId="13" fillId="6" borderId="1" xfId="0" applyFont="1" applyFill="1" applyBorder="1" applyAlignment="1">
      <alignment vertical="center"/>
    </xf>
    <xf numFmtId="0" fontId="6" fillId="2" borderId="0" xfId="0" applyFont="1" applyFill="1" applyAlignment="1">
      <alignment vertical="top"/>
    </xf>
    <xf numFmtId="0" fontId="39" fillId="0" borderId="1" xfId="0" quotePrefix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8" borderId="0" xfId="0" applyFont="1" applyFill="1" applyAlignment="1">
      <alignment horizontal="justify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167" fontId="10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left" vertical="center"/>
    </xf>
    <xf numFmtId="0" fontId="41" fillId="0" borderId="0" xfId="0" applyFont="1"/>
    <xf numFmtId="0" fontId="42" fillId="0" borderId="0" xfId="14" applyFont="1" applyAlignment="1">
      <alignment horizontal="left" vertical="center"/>
    </xf>
    <xf numFmtId="0" fontId="9" fillId="0" borderId="0" xfId="14" applyFont="1" applyAlignment="1">
      <alignment vertical="center"/>
    </xf>
    <xf numFmtId="0" fontId="43" fillId="0" borderId="0" xfId="14" applyFont="1" applyAlignment="1">
      <alignment horizontal="left" vertical="center"/>
    </xf>
    <xf numFmtId="0" fontId="8" fillId="0" borderId="0" xfId="14" applyFont="1" applyAlignment="1">
      <alignment vertical="center"/>
    </xf>
    <xf numFmtId="3" fontId="9" fillId="8" borderId="0" xfId="0" applyNumberFormat="1" applyFont="1" applyFill="1" applyAlignment="1">
      <alignment horizontal="left" vertical="center"/>
    </xf>
    <xf numFmtId="168" fontId="27" fillId="0" borderId="0" xfId="9" applyNumberFormat="1" applyFont="1" applyFill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8" borderId="0" xfId="0" applyFont="1" applyFill="1" applyAlignment="1">
      <alignment horizontal="center"/>
    </xf>
    <xf numFmtId="1" fontId="6" fillId="8" borderId="0" xfId="0" applyNumberFormat="1" applyFont="1" applyFill="1" applyAlignment="1">
      <alignment horizontal="center"/>
    </xf>
    <xf numFmtId="4" fontId="8" fillId="8" borderId="0" xfId="0" applyNumberFormat="1" applyFont="1" applyFill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9" fillId="8" borderId="0" xfId="0" applyNumberFormat="1" applyFont="1" applyFill="1" applyAlignment="1">
      <alignment horizontal="center" vertical="center"/>
    </xf>
    <xf numFmtId="169" fontId="6" fillId="2" borderId="0" xfId="0" applyNumberFormat="1" applyFont="1" applyFill="1" applyAlignment="1">
      <alignment vertical="top"/>
    </xf>
    <xf numFmtId="4" fontId="9" fillId="8" borderId="0" xfId="0" applyNumberFormat="1" applyFont="1" applyFill="1" applyAlignment="1">
      <alignment horizontal="center"/>
    </xf>
    <xf numFmtId="1" fontId="6" fillId="0" borderId="0" xfId="0" applyNumberFormat="1" applyFont="1" applyAlignment="1">
      <alignment horizontal="center"/>
    </xf>
    <xf numFmtId="1" fontId="9" fillId="8" borderId="0" xfId="0" applyNumberFormat="1" applyFont="1" applyFill="1" applyAlignment="1">
      <alignment horizontal="center" vertical="center"/>
    </xf>
    <xf numFmtId="1" fontId="6" fillId="0" borderId="0" xfId="15" applyNumberFormat="1" applyFont="1" applyAlignment="1">
      <alignment horizontal="center"/>
    </xf>
    <xf numFmtId="0" fontId="22" fillId="7" borderId="8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2" fillId="7" borderId="3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9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/>
    </xf>
    <xf numFmtId="0" fontId="23" fillId="9" borderId="0" xfId="0" applyFont="1" applyFill="1" applyAlignment="1">
      <alignment horizontal="center" vertical="center"/>
    </xf>
    <xf numFmtId="0" fontId="9" fillId="8" borderId="2" xfId="0" applyFont="1" applyFill="1" applyBorder="1" applyAlignment="1">
      <alignment horizontal="left" vertical="center" wrapText="1"/>
    </xf>
    <xf numFmtId="0" fontId="9" fillId="8" borderId="0" xfId="0" applyFont="1" applyFill="1" applyAlignment="1">
      <alignment horizontal="left" vertical="center" wrapText="1"/>
    </xf>
    <xf numFmtId="0" fontId="32" fillId="8" borderId="11" xfId="0" applyFont="1" applyFill="1" applyBorder="1" applyAlignment="1">
      <alignment horizontal="left" vertical="center" wrapText="1"/>
    </xf>
    <xf numFmtId="0" fontId="32" fillId="8" borderId="6" xfId="0" applyFont="1" applyFill="1" applyBorder="1" applyAlignment="1">
      <alignment horizontal="left" vertical="center" wrapText="1"/>
    </xf>
    <xf numFmtId="0" fontId="32" fillId="8" borderId="7" xfId="0" applyFont="1" applyFill="1" applyBorder="1" applyAlignment="1">
      <alignment horizontal="left" vertical="center" wrapText="1"/>
    </xf>
    <xf numFmtId="0" fontId="9" fillId="10" borderId="6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11" fillId="8" borderId="11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left" vertical="center" wrapText="1"/>
    </xf>
    <xf numFmtId="0" fontId="11" fillId="8" borderId="7" xfId="0" applyFont="1" applyFill="1" applyBorder="1" applyAlignment="1">
      <alignment horizontal="left" vertical="center" wrapText="1"/>
    </xf>
  </cellXfs>
  <cellStyles count="16">
    <cellStyle name="Cálculo 2" xfId="1" xr:uid="{00000000-0005-0000-0000-000000000000}"/>
    <cellStyle name="Euro" xfId="2" xr:uid="{00000000-0005-0000-0000-000001000000}"/>
    <cellStyle name="Euro 2" xfId="3" xr:uid="{00000000-0005-0000-0000-000002000000}"/>
    <cellStyle name="Hipervínculo" xfId="4" builtinId="8"/>
    <cellStyle name="Millares" xfId="15" builtinId="3"/>
    <cellStyle name="Millares 2" xfId="5" xr:uid="{00000000-0005-0000-0000-000004000000}"/>
    <cellStyle name="Neutral" xfId="6" builtinId="28" customBuiltin="1"/>
    <cellStyle name="Normal" xfId="0" builtinId="0"/>
    <cellStyle name="Normal 2" xfId="7" xr:uid="{00000000-0005-0000-0000-000007000000}"/>
    <cellStyle name="Normal 8" xfId="14" xr:uid="{DAE46411-A2C3-4B3C-96FF-7A97E726EADA}"/>
    <cellStyle name="Normal_CUODE" xfId="13" xr:uid="{18A094DD-A6AA-4165-9126-1CD7B24FE0F6}"/>
    <cellStyle name="Notas 2" xfId="8" xr:uid="{00000000-0005-0000-0000-000008000000}"/>
    <cellStyle name="Porcentaje 2" xfId="9" xr:uid="{00000000-0005-0000-0000-00000A000000}"/>
    <cellStyle name="Porcentaje 3" xfId="10" xr:uid="{00000000-0005-0000-0000-00000B000000}"/>
    <cellStyle name="Salida 2" xfId="11" xr:uid="{00000000-0005-0000-0000-00000C000000}"/>
    <cellStyle name="Total" xfId="12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1685922</xdr:colOff>
      <xdr:row>0</xdr:row>
      <xdr:rowOff>276225</xdr:rowOff>
    </xdr:from>
    <xdr:to>
      <xdr:col>6</xdr:col>
      <xdr:colOff>3829913</xdr:colOff>
      <xdr:row>0</xdr:row>
      <xdr:rowOff>638175</xdr:rowOff>
    </xdr:to>
    <xdr:pic>
      <xdr:nvPicPr>
        <xdr:cNvPr id="21438030" name="Imagen 10">
          <a:extLst>
            <a:ext uri="{FF2B5EF4-FFF2-40B4-BE49-F238E27FC236}">
              <a16:creationId xmlns:a16="http://schemas.microsoft.com/office/drawing/2014/main" id="{E2C5C94C-BC75-50C9-8C4E-87AD0AA71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7513" y="276225"/>
          <a:ext cx="2143991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0</xdr:row>
      <xdr:rowOff>161925</xdr:rowOff>
    </xdr:from>
    <xdr:to>
      <xdr:col>1</xdr:col>
      <xdr:colOff>438150</xdr:colOff>
      <xdr:row>1</xdr:row>
      <xdr:rowOff>66675</xdr:rowOff>
    </xdr:to>
    <xdr:pic>
      <xdr:nvPicPr>
        <xdr:cNvPr id="21438031" name="Imagen 11">
          <a:extLst>
            <a:ext uri="{FF2B5EF4-FFF2-40B4-BE49-F238E27FC236}">
              <a16:creationId xmlns:a16="http://schemas.microsoft.com/office/drawing/2014/main" id="{CCA3BBFF-48B2-FC38-1599-7C9AEB20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1925"/>
          <a:ext cx="13430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200024</xdr:rowOff>
    </xdr:from>
    <xdr:to>
      <xdr:col>7</xdr:col>
      <xdr:colOff>51955</xdr:colOff>
      <xdr:row>1</xdr:row>
      <xdr:rowOff>254647</xdr:rowOff>
    </xdr:to>
    <xdr:pic>
      <xdr:nvPicPr>
        <xdr:cNvPr id="21438032" name="Imagen 12">
          <a:extLst>
            <a:ext uri="{FF2B5EF4-FFF2-40B4-BE49-F238E27FC236}">
              <a16:creationId xmlns:a16="http://schemas.microsoft.com/office/drawing/2014/main" id="{E2DE7BBC-1A70-48B0-D0B7-FB5ED8F45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62024"/>
          <a:ext cx="9715500" cy="5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276225</xdr:rowOff>
    </xdr:from>
    <xdr:to>
      <xdr:col>8</xdr:col>
      <xdr:colOff>4092</xdr:colOff>
      <xdr:row>1</xdr:row>
      <xdr:rowOff>342900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F066BC99-FC78-4DF2-8AEC-C6B7AD224D8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5" y="1038225"/>
          <a:ext cx="68294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533400</xdr:colOff>
      <xdr:row>0</xdr:row>
      <xdr:rowOff>314325</xdr:rowOff>
    </xdr:from>
    <xdr:to>
      <xdr:col>20</xdr:col>
      <xdr:colOff>686329</xdr:colOff>
      <xdr:row>0</xdr:row>
      <xdr:rowOff>742950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78A7125-6BDC-4D0D-A8F1-8BCE320C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314325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9524</xdr:colOff>
      <xdr:row>1</xdr:row>
      <xdr:rowOff>257174</xdr:rowOff>
    </xdr:from>
    <xdr:to>
      <xdr:col>18</xdr:col>
      <xdr:colOff>271727</xdr:colOff>
      <xdr:row>1</xdr:row>
      <xdr:rowOff>332774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9681060B-F8E1-4F20-A6AB-9782E3562BC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4" y="1019174"/>
          <a:ext cx="14306551" cy="7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137579</xdr:rowOff>
    </xdr:from>
    <xdr:to>
      <xdr:col>0</xdr:col>
      <xdr:colOff>1476375</xdr:colOff>
      <xdr:row>1</xdr:row>
      <xdr:rowOff>109004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FE0FD76-177A-4F1B-A558-3EDCA0CF2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579"/>
          <a:ext cx="14763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276225</xdr:rowOff>
    </xdr:from>
    <xdr:to>
      <xdr:col>5</xdr:col>
      <xdr:colOff>814464</xdr:colOff>
      <xdr:row>1</xdr:row>
      <xdr:rowOff>342900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3F7D255D-4E71-44BF-A556-82C9AD2AB86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5" y="1038225"/>
          <a:ext cx="6831542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533400</xdr:colOff>
      <xdr:row>0</xdr:row>
      <xdr:rowOff>314325</xdr:rowOff>
    </xdr:from>
    <xdr:to>
      <xdr:col>20</xdr:col>
      <xdr:colOff>752475</xdr:colOff>
      <xdr:row>0</xdr:row>
      <xdr:rowOff>742950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769AB8-488E-4CED-8ED3-84BFB5A1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314325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9524</xdr:colOff>
      <xdr:row>1</xdr:row>
      <xdr:rowOff>257174</xdr:rowOff>
    </xdr:from>
    <xdr:to>
      <xdr:col>17</xdr:col>
      <xdr:colOff>324454</xdr:colOff>
      <xdr:row>1</xdr:row>
      <xdr:rowOff>332774</xdr:rowOff>
    </xdr:to>
    <xdr:pic>
      <xdr:nvPicPr>
        <xdr:cNvPr id="4" name="Imagen 16">
          <a:extLst>
            <a:ext uri="{FF2B5EF4-FFF2-40B4-BE49-F238E27FC236}">
              <a16:creationId xmlns:a16="http://schemas.microsoft.com/office/drawing/2014/main" id="{8B5DBD91-7B20-4A05-BEB2-69393D4FDD6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4" y="1019174"/>
          <a:ext cx="14308668" cy="7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137579</xdr:rowOff>
    </xdr:from>
    <xdr:to>
      <xdr:col>0</xdr:col>
      <xdr:colOff>1476375</xdr:colOff>
      <xdr:row>1</xdr:row>
      <xdr:rowOff>109004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3FEEE8F-3065-4F40-B8B7-2ADC8D012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579"/>
          <a:ext cx="14763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276225</xdr:rowOff>
    </xdr:from>
    <xdr:to>
      <xdr:col>6</xdr:col>
      <xdr:colOff>664785</xdr:colOff>
      <xdr:row>1</xdr:row>
      <xdr:rowOff>342900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168EA222-C17F-40A6-86E6-5ECB3493DD1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5" y="1038225"/>
          <a:ext cx="6831542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533400</xdr:colOff>
      <xdr:row>0</xdr:row>
      <xdr:rowOff>314325</xdr:rowOff>
    </xdr:from>
    <xdr:to>
      <xdr:col>20</xdr:col>
      <xdr:colOff>752475</xdr:colOff>
      <xdr:row>0</xdr:row>
      <xdr:rowOff>742950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58A888-10C6-46BB-8426-0CD95DA03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314325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9524</xdr:colOff>
      <xdr:row>1</xdr:row>
      <xdr:rowOff>257174</xdr:rowOff>
    </xdr:from>
    <xdr:to>
      <xdr:col>18</xdr:col>
      <xdr:colOff>52311</xdr:colOff>
      <xdr:row>1</xdr:row>
      <xdr:rowOff>332774</xdr:rowOff>
    </xdr:to>
    <xdr:pic>
      <xdr:nvPicPr>
        <xdr:cNvPr id="4" name="Imagen 16">
          <a:extLst>
            <a:ext uri="{FF2B5EF4-FFF2-40B4-BE49-F238E27FC236}">
              <a16:creationId xmlns:a16="http://schemas.microsoft.com/office/drawing/2014/main" id="{731711B8-A9CC-4ABA-B1FE-D600E2F0801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4" y="1019174"/>
          <a:ext cx="14308668" cy="7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137579</xdr:rowOff>
    </xdr:from>
    <xdr:to>
      <xdr:col>0</xdr:col>
      <xdr:colOff>1476375</xdr:colOff>
      <xdr:row>1</xdr:row>
      <xdr:rowOff>109004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6A6F6BC-C2BD-4BE3-8777-AD9E404C7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579"/>
          <a:ext cx="14763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="80" zoomScaleNormal="80" workbookViewId="0">
      <selection activeCell="I5" sqref="I5"/>
    </sheetView>
  </sheetViews>
  <sheetFormatPr baseColWidth="10" defaultColWidth="11.42578125" defaultRowHeight="14.25" x14ac:dyDescent="0.25"/>
  <cols>
    <col min="1" max="1" width="14.42578125" style="13" customWidth="1"/>
    <col min="2" max="2" width="12" style="2" customWidth="1"/>
    <col min="3" max="4" width="14.42578125" style="2" customWidth="1"/>
    <col min="5" max="5" width="17.42578125" style="2" customWidth="1"/>
    <col min="6" max="6" width="14.42578125" style="2" customWidth="1"/>
    <col min="7" max="7" width="57.85546875" style="2" customWidth="1"/>
    <col min="8" max="8" width="14.42578125" style="2" customWidth="1"/>
    <col min="9" max="16384" width="11.42578125" style="2"/>
  </cols>
  <sheetData>
    <row r="1" spans="1:7" ht="60" customHeight="1" x14ac:dyDescent="0.25">
      <c r="B1" s="13"/>
      <c r="C1" s="13"/>
      <c r="D1" s="13"/>
      <c r="E1" s="13"/>
      <c r="F1" s="13"/>
      <c r="G1" s="13"/>
    </row>
    <row r="2" spans="1:7" ht="20.25" customHeight="1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21.75" customHeight="1" x14ac:dyDescent="0.25">
      <c r="A4" s="180" t="s">
        <v>3</v>
      </c>
      <c r="B4" s="181"/>
      <c r="C4" s="181"/>
      <c r="D4" s="181"/>
      <c r="E4" s="181"/>
      <c r="F4" s="181"/>
      <c r="G4" s="182"/>
    </row>
    <row r="5" spans="1:7" ht="12" customHeight="1" x14ac:dyDescent="0.25">
      <c r="A5" s="183"/>
      <c r="B5" s="184"/>
      <c r="C5" s="184"/>
      <c r="D5" s="184"/>
      <c r="E5" s="184"/>
      <c r="F5" s="184"/>
      <c r="G5" s="185"/>
    </row>
    <row r="6" spans="1:7" x14ac:dyDescent="0.25">
      <c r="A6" s="174" t="s">
        <v>4</v>
      </c>
      <c r="B6" s="175"/>
      <c r="C6" s="175"/>
      <c r="D6" s="175"/>
      <c r="E6" s="175"/>
      <c r="F6" s="175"/>
      <c r="G6" s="176"/>
    </row>
    <row r="7" spans="1:7" ht="15" customHeight="1" x14ac:dyDescent="0.25">
      <c r="A7" s="177"/>
      <c r="B7" s="178"/>
      <c r="C7" s="178"/>
      <c r="D7" s="178"/>
      <c r="E7" s="178"/>
      <c r="F7" s="178"/>
      <c r="G7" s="179"/>
    </row>
    <row r="8" spans="1:7" x14ac:dyDescent="0.25">
      <c r="A8" s="177"/>
      <c r="B8" s="178"/>
      <c r="C8" s="178"/>
      <c r="D8" s="178"/>
      <c r="E8" s="178"/>
      <c r="F8" s="178"/>
      <c r="G8" s="179"/>
    </row>
    <row r="9" spans="1:7" s="5" customFormat="1" ht="27" customHeight="1" x14ac:dyDescent="0.2">
      <c r="A9" s="4" t="s">
        <v>0</v>
      </c>
      <c r="B9" s="19" t="s">
        <v>5</v>
      </c>
      <c r="G9" s="6"/>
    </row>
    <row r="10" spans="1:7" s="5" customFormat="1" ht="27" customHeight="1" x14ac:dyDescent="0.2">
      <c r="A10" s="7"/>
      <c r="B10" s="8"/>
      <c r="C10" s="8"/>
      <c r="D10" s="8"/>
      <c r="E10" s="8"/>
      <c r="F10" s="8"/>
      <c r="G10" s="9"/>
    </row>
    <row r="11" spans="1:7" s="5" customFormat="1" ht="27" customHeight="1" x14ac:dyDescent="0.2">
      <c r="A11" s="4" t="s">
        <v>1</v>
      </c>
      <c r="B11" s="19" t="s">
        <v>6</v>
      </c>
      <c r="C11" s="19"/>
      <c r="G11" s="6"/>
    </row>
    <row r="12" spans="1:7" s="5" customFormat="1" ht="27" customHeight="1" x14ac:dyDescent="0.2">
      <c r="A12" s="7"/>
      <c r="B12" s="144"/>
      <c r="C12" s="8"/>
      <c r="D12" s="8"/>
      <c r="E12" s="8"/>
      <c r="F12" s="8"/>
      <c r="G12" s="9"/>
    </row>
    <row r="13" spans="1:7" s="5" customFormat="1" ht="27" customHeight="1" x14ac:dyDescent="0.2">
      <c r="A13" s="4" t="s">
        <v>2</v>
      </c>
      <c r="B13" s="19" t="s">
        <v>7</v>
      </c>
      <c r="C13" s="19"/>
      <c r="G13" s="6"/>
    </row>
    <row r="14" spans="1:7" s="5" customFormat="1" ht="27" customHeight="1" x14ac:dyDescent="0.2">
      <c r="A14" s="7"/>
      <c r="B14" s="8"/>
      <c r="C14" s="8"/>
      <c r="D14" s="8"/>
      <c r="E14" s="8"/>
      <c r="F14" s="8"/>
      <c r="G14" s="9"/>
    </row>
    <row r="15" spans="1:7" x14ac:dyDescent="0.25">
      <c r="A15" s="10"/>
      <c r="B15" s="11"/>
      <c r="C15" s="11"/>
      <c r="D15" s="11"/>
      <c r="E15" s="11"/>
      <c r="F15" s="11"/>
      <c r="G15" s="12"/>
    </row>
  </sheetData>
  <mergeCells count="2">
    <mergeCell ref="A6:G8"/>
    <mergeCell ref="A4:G5"/>
  </mergeCells>
  <phoneticPr fontId="3" type="noConversion"/>
  <hyperlinks>
    <hyperlink ref="B9" location="'Anexo 1'!A1" display="Movimiento del parque urbano automotor y pasajeros transportados, según áreas metropolitanas y ciudades" xr:uid="{00000000-0004-0000-0000-000000000000}"/>
    <hyperlink ref="B11" location="'Anexo 2'!A1" display="Movimiento del transporte tradicional, según áreas metropolitanas, ciudades y nivel de servicio" xr:uid="{00000000-0004-0000-0000-000001000000}"/>
    <hyperlink ref="B13" location="'Anexo 3'!A1" display="Movimiento de Sistemas Integrados de Transporte Masivo, Metro y Cable, según áreas metropolitanas, ciudades y nivel de servicio" xr:uid="{00000000-0004-0000-0000-000002000000}"/>
    <hyperlink ref="C11" location="'Item 1'!A1" display="Item 1" xr:uid="{00000000-0004-0000-0000-000003000000}"/>
    <hyperlink ref="C13" location="Item 2'!A1" display="Item 2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6E935-3DED-495D-83B1-9372409DBBBC}">
  <sheetPr>
    <pageSetUpPr fitToPage="1"/>
  </sheetPr>
  <dimension ref="A1:AJ7837"/>
  <sheetViews>
    <sheetView showGridLines="0" zoomScale="70" zoomScaleNormal="70" workbookViewId="0"/>
  </sheetViews>
  <sheetFormatPr baseColWidth="10" defaultColWidth="11.42578125" defaultRowHeight="14.25" x14ac:dyDescent="0.25"/>
  <cols>
    <col min="1" max="1" width="30.28515625" style="18" customWidth="1"/>
    <col min="2" max="7" width="11.85546875" style="18" customWidth="1"/>
    <col min="8" max="8" width="1.7109375" style="18" customWidth="1"/>
    <col min="9" max="14" width="11.85546875" style="18" customWidth="1"/>
    <col min="15" max="15" width="1.7109375" style="18" customWidth="1"/>
    <col min="16" max="21" width="11.85546875" style="18" customWidth="1"/>
    <col min="22" max="22" width="11.42578125" style="18"/>
    <col min="23" max="23" width="31.42578125" style="18" customWidth="1"/>
    <col min="24" max="24" width="1.7109375" style="18" customWidth="1"/>
    <col min="25" max="25" width="13.5703125" style="18" customWidth="1"/>
    <col min="26" max="26" width="12.85546875" style="18" customWidth="1"/>
    <col min="27" max="27" width="14.28515625" style="18" customWidth="1"/>
    <col min="28" max="28" width="1.7109375" style="18" customWidth="1"/>
    <col min="29" max="29" width="13.85546875" style="18" customWidth="1"/>
    <col min="30" max="30" width="16.42578125" style="18" customWidth="1"/>
    <col min="31" max="31" width="13.28515625" style="18" customWidth="1"/>
    <col min="32" max="32" width="1.7109375" style="18" customWidth="1"/>
    <col min="33" max="33" width="14.28515625" style="18" customWidth="1"/>
    <col min="34" max="34" width="11.7109375" style="18" customWidth="1"/>
    <col min="35" max="35" width="13.42578125" style="18" bestFit="1" customWidth="1"/>
    <col min="36" max="16384" width="11.42578125" style="18"/>
  </cols>
  <sheetData>
    <row r="1" spans="1:36" s="145" customFormat="1" ht="60" customHeight="1" x14ac:dyDescent="0.2"/>
    <row r="2" spans="1:36" s="145" customFormat="1" ht="30.75" customHeight="1" x14ac:dyDescent="0.2"/>
    <row r="3" spans="1:36" s="14" customFormat="1" ht="11.1" customHeight="1" x14ac:dyDescent="0.2">
      <c r="A3" s="191" t="s">
        <v>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</row>
    <row r="4" spans="1:36" s="14" customFormat="1" ht="15.95" customHeight="1" x14ac:dyDescent="0.2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36" s="15" customFormat="1" ht="36" customHeight="1" x14ac:dyDescent="0.2">
      <c r="A5" s="193" t="s">
        <v>106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W5" s="195" t="s">
        <v>108</v>
      </c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7"/>
    </row>
    <row r="6" spans="1:36" s="15" customFormat="1" ht="12" x14ac:dyDescent="0.2"/>
    <row r="7" spans="1:36" s="15" customFormat="1" ht="12" x14ac:dyDescent="0.2">
      <c r="A7" s="199" t="s">
        <v>9</v>
      </c>
      <c r="B7" s="198" t="s">
        <v>10</v>
      </c>
      <c r="C7" s="198"/>
      <c r="D7" s="198"/>
      <c r="E7" s="198"/>
      <c r="F7" s="198"/>
      <c r="G7" s="198"/>
      <c r="H7" s="21"/>
      <c r="I7" s="198" t="s">
        <v>11</v>
      </c>
      <c r="J7" s="198"/>
      <c r="K7" s="198"/>
      <c r="L7" s="198"/>
      <c r="M7" s="198"/>
      <c r="N7" s="198"/>
      <c r="O7" s="21"/>
      <c r="P7" s="198" t="s">
        <v>12</v>
      </c>
      <c r="Q7" s="198"/>
      <c r="R7" s="198"/>
      <c r="S7" s="198"/>
      <c r="T7" s="198"/>
      <c r="U7" s="198"/>
      <c r="V7" s="23"/>
      <c r="W7" s="189" t="s">
        <v>9</v>
      </c>
      <c r="X7" s="147"/>
      <c r="Y7" s="198" t="s">
        <v>10</v>
      </c>
      <c r="Z7" s="198"/>
      <c r="AA7" s="198"/>
      <c r="AB7" s="21"/>
      <c r="AC7" s="198" t="s">
        <v>11</v>
      </c>
      <c r="AD7" s="198"/>
      <c r="AE7" s="198"/>
      <c r="AF7" s="21"/>
      <c r="AG7" s="198" t="s">
        <v>12</v>
      </c>
      <c r="AH7" s="198"/>
      <c r="AI7" s="198"/>
    </row>
    <row r="8" spans="1:36" s="15" customFormat="1" ht="24" x14ac:dyDescent="0.2">
      <c r="A8" s="200"/>
      <c r="B8" s="22">
        <v>2019</v>
      </c>
      <c r="C8" s="22">
        <v>2020</v>
      </c>
      <c r="D8" s="22">
        <v>2021</v>
      </c>
      <c r="E8" s="24" t="s">
        <v>13</v>
      </c>
      <c r="F8" s="25" t="s">
        <v>14</v>
      </c>
      <c r="G8" s="25" t="s">
        <v>15</v>
      </c>
      <c r="H8" s="26"/>
      <c r="I8" s="22">
        <v>2019</v>
      </c>
      <c r="J8" s="22">
        <v>2020</v>
      </c>
      <c r="K8" s="22">
        <v>2021</v>
      </c>
      <c r="L8" s="24" t="s">
        <v>13</v>
      </c>
      <c r="M8" s="25" t="s">
        <v>14</v>
      </c>
      <c r="N8" s="25" t="s">
        <v>15</v>
      </c>
      <c r="O8" s="26"/>
      <c r="P8" s="22">
        <v>2019</v>
      </c>
      <c r="Q8" s="22">
        <v>2020</v>
      </c>
      <c r="R8" s="22">
        <v>2021</v>
      </c>
      <c r="S8" s="24" t="s">
        <v>13</v>
      </c>
      <c r="T8" s="25" t="s">
        <v>14</v>
      </c>
      <c r="U8" s="25" t="s">
        <v>15</v>
      </c>
      <c r="V8" s="27"/>
      <c r="W8" s="190"/>
      <c r="X8" s="147"/>
      <c r="Y8" s="22">
        <v>2021</v>
      </c>
      <c r="Z8" s="24" t="s">
        <v>13</v>
      </c>
      <c r="AA8" s="25" t="s">
        <v>105</v>
      </c>
      <c r="AB8" s="26"/>
      <c r="AC8" s="22">
        <v>2021</v>
      </c>
      <c r="AD8" s="24" t="s">
        <v>13</v>
      </c>
      <c r="AE8" s="25" t="s">
        <v>105</v>
      </c>
      <c r="AF8" s="26"/>
      <c r="AG8" s="22">
        <v>2021</v>
      </c>
      <c r="AH8" s="24" t="s">
        <v>13</v>
      </c>
      <c r="AI8" s="25" t="s">
        <v>105</v>
      </c>
    </row>
    <row r="9" spans="1:36" s="15" customFormat="1" ht="12" x14ac:dyDescent="0.2">
      <c r="A9" s="28" t="s">
        <v>16</v>
      </c>
      <c r="B9" s="29">
        <v>38498.33</v>
      </c>
      <c r="C9" s="29">
        <v>38537.33</v>
      </c>
      <c r="D9" s="29">
        <v>36268.33</v>
      </c>
      <c r="E9" s="29">
        <v>36113</v>
      </c>
      <c r="F9" s="30">
        <v>-0.43</v>
      </c>
      <c r="G9" s="30">
        <v>-6.2</v>
      </c>
      <c r="H9" s="30"/>
      <c r="I9" s="29">
        <v>33557</v>
      </c>
      <c r="J9" s="29">
        <v>29148.67</v>
      </c>
      <c r="K9" s="29">
        <v>27871.33</v>
      </c>
      <c r="L9" s="29">
        <v>28814</v>
      </c>
      <c r="M9" s="30">
        <v>3.38</v>
      </c>
      <c r="N9" s="30">
        <v>-14.13</v>
      </c>
      <c r="O9" s="30"/>
      <c r="P9" s="29">
        <v>935401.32</v>
      </c>
      <c r="Q9" s="29">
        <v>534384.92000000004</v>
      </c>
      <c r="R9" s="29">
        <v>682089.32</v>
      </c>
      <c r="S9" s="29">
        <v>758013.67</v>
      </c>
      <c r="T9" s="30">
        <v>11.13</v>
      </c>
      <c r="U9" s="30">
        <v>-18.96</v>
      </c>
      <c r="V9" s="27"/>
      <c r="W9" s="31" t="s">
        <v>16</v>
      </c>
      <c r="X9" s="114"/>
      <c r="Y9" s="29">
        <v>37411.919999999998</v>
      </c>
      <c r="Z9" s="29">
        <v>35915.919999999998</v>
      </c>
      <c r="AA9" s="30">
        <v>-4</v>
      </c>
      <c r="AB9" s="30"/>
      <c r="AC9" s="29">
        <v>28317.42</v>
      </c>
      <c r="AD9" s="29">
        <v>28291.33</v>
      </c>
      <c r="AE9" s="30">
        <v>-0.09</v>
      </c>
      <c r="AF9" s="30"/>
      <c r="AG9" s="29">
        <v>2260973.41</v>
      </c>
      <c r="AH9" s="29">
        <v>2946947.04</v>
      </c>
      <c r="AI9" s="30">
        <v>30.34</v>
      </c>
      <c r="AJ9" s="27"/>
    </row>
    <row r="10" spans="1:36" s="15" customFormat="1" x14ac:dyDescent="0.2">
      <c r="A10" s="33" t="s">
        <v>17</v>
      </c>
      <c r="B10" s="34">
        <v>3414</v>
      </c>
      <c r="C10" s="34">
        <v>3413.67</v>
      </c>
      <c r="D10" s="34">
        <v>3415.33</v>
      </c>
      <c r="E10" s="34">
        <v>3361.33</v>
      </c>
      <c r="F10" s="35">
        <v>-1.58</v>
      </c>
      <c r="G10" s="35">
        <v>-1.54</v>
      </c>
      <c r="H10" s="36"/>
      <c r="I10" s="34">
        <v>3110</v>
      </c>
      <c r="J10" s="34">
        <v>2725.33</v>
      </c>
      <c r="K10" s="34">
        <v>2735.67</v>
      </c>
      <c r="L10" s="34">
        <v>2692</v>
      </c>
      <c r="M10" s="35">
        <v>-1.6</v>
      </c>
      <c r="N10" s="35">
        <v>-13.44</v>
      </c>
      <c r="O10" s="36"/>
      <c r="P10" s="34">
        <v>70203.240000000005</v>
      </c>
      <c r="Q10" s="34">
        <v>46411.11</v>
      </c>
      <c r="R10" s="34">
        <v>50177.5</v>
      </c>
      <c r="S10" s="34">
        <v>53507.72</v>
      </c>
      <c r="T10" s="35">
        <v>6.64</v>
      </c>
      <c r="U10" s="35">
        <v>-23.78</v>
      </c>
      <c r="V10" s="27"/>
      <c r="W10" s="37" t="s">
        <v>17</v>
      </c>
      <c r="Y10" s="34">
        <v>3401.08</v>
      </c>
      <c r="Z10" s="34">
        <v>3351.75</v>
      </c>
      <c r="AA10" s="35">
        <v>-1.45</v>
      </c>
      <c r="AB10" s="36"/>
      <c r="AC10" s="34">
        <v>2677.75</v>
      </c>
      <c r="AD10" s="34">
        <v>2663.58</v>
      </c>
      <c r="AE10" s="35">
        <v>-0.53</v>
      </c>
      <c r="AF10" s="36"/>
      <c r="AG10" s="34">
        <v>179360.18</v>
      </c>
      <c r="AH10" s="34">
        <v>207435.7</v>
      </c>
      <c r="AI10" s="35">
        <v>15.65</v>
      </c>
      <c r="AJ10" s="27"/>
    </row>
    <row r="11" spans="1:36" s="15" customFormat="1" x14ac:dyDescent="0.2">
      <c r="A11" s="38" t="s">
        <v>18</v>
      </c>
      <c r="B11" s="39">
        <v>14804</v>
      </c>
      <c r="C11" s="39">
        <v>15110</v>
      </c>
      <c r="D11" s="39">
        <v>13298.67</v>
      </c>
      <c r="E11" s="39">
        <v>13162.67</v>
      </c>
      <c r="F11" s="36">
        <v>-1.02</v>
      </c>
      <c r="G11" s="36">
        <v>-11.09</v>
      </c>
      <c r="H11" s="36"/>
      <c r="I11" s="39">
        <v>13424</v>
      </c>
      <c r="J11" s="39">
        <v>13213</v>
      </c>
      <c r="K11" s="39">
        <v>11504.67</v>
      </c>
      <c r="L11" s="39">
        <v>11957.33</v>
      </c>
      <c r="M11" s="36">
        <v>3.93</v>
      </c>
      <c r="N11" s="36">
        <v>-10.93</v>
      </c>
      <c r="O11" s="36"/>
      <c r="P11" s="39">
        <v>435658.63</v>
      </c>
      <c r="Q11" s="39">
        <v>254587.39</v>
      </c>
      <c r="R11" s="39">
        <v>331881.45</v>
      </c>
      <c r="S11" s="39">
        <v>362372.06</v>
      </c>
      <c r="T11" s="36">
        <v>9.19</v>
      </c>
      <c r="U11" s="36">
        <v>-16.82</v>
      </c>
      <c r="V11" s="27"/>
      <c r="W11" s="15" t="s">
        <v>18</v>
      </c>
      <c r="Y11" s="39">
        <v>14232.75</v>
      </c>
      <c r="Z11" s="39">
        <v>12956.83</v>
      </c>
      <c r="AA11" s="36">
        <v>-8.9600000000000009</v>
      </c>
      <c r="AB11" s="36"/>
      <c r="AC11" s="39">
        <v>12192.33</v>
      </c>
      <c r="AD11" s="39">
        <v>11568.42</v>
      </c>
      <c r="AE11" s="36">
        <v>-5.12</v>
      </c>
      <c r="AF11" s="36"/>
      <c r="AG11" s="39">
        <v>1066100.06</v>
      </c>
      <c r="AH11" s="39">
        <v>1431142.47</v>
      </c>
      <c r="AI11" s="36">
        <v>34.24</v>
      </c>
      <c r="AJ11" s="27"/>
    </row>
    <row r="12" spans="1:36" s="15" customFormat="1" x14ac:dyDescent="0.2">
      <c r="A12" s="33" t="s">
        <v>19</v>
      </c>
      <c r="B12" s="34">
        <v>1284.33</v>
      </c>
      <c r="C12" s="34">
        <v>1252.33</v>
      </c>
      <c r="D12" s="34">
        <v>1217.67</v>
      </c>
      <c r="E12" s="34">
        <v>1208</v>
      </c>
      <c r="F12" s="35">
        <v>-0.79</v>
      </c>
      <c r="G12" s="35">
        <v>-5.94</v>
      </c>
      <c r="H12" s="36"/>
      <c r="I12" s="34">
        <v>1220.67</v>
      </c>
      <c r="J12" s="34">
        <v>1009</v>
      </c>
      <c r="K12" s="34">
        <v>945</v>
      </c>
      <c r="L12" s="34">
        <v>913.33</v>
      </c>
      <c r="M12" s="35">
        <v>-3.35</v>
      </c>
      <c r="N12" s="35">
        <v>-25.18</v>
      </c>
      <c r="O12" s="36"/>
      <c r="P12" s="34">
        <v>19184.669999999998</v>
      </c>
      <c r="Q12" s="34">
        <v>8142.41</v>
      </c>
      <c r="R12" s="34">
        <v>11675.59</v>
      </c>
      <c r="S12" s="34">
        <v>13227.17</v>
      </c>
      <c r="T12" s="35">
        <v>13.29</v>
      </c>
      <c r="U12" s="35">
        <v>-31.05</v>
      </c>
      <c r="V12" s="27"/>
      <c r="W12" s="37" t="s">
        <v>19</v>
      </c>
      <c r="Y12" s="34">
        <v>1231</v>
      </c>
      <c r="Z12" s="34">
        <v>1212.25</v>
      </c>
      <c r="AA12" s="35">
        <v>-1.52</v>
      </c>
      <c r="AB12" s="36"/>
      <c r="AC12" s="34">
        <v>969.42</v>
      </c>
      <c r="AD12" s="34">
        <v>948.75</v>
      </c>
      <c r="AE12" s="35">
        <v>-2.13</v>
      </c>
      <c r="AF12" s="36"/>
      <c r="AG12" s="34">
        <v>36025.440000000002</v>
      </c>
      <c r="AH12" s="34">
        <v>51406.080000000002</v>
      </c>
      <c r="AI12" s="35">
        <v>42.69</v>
      </c>
      <c r="AJ12" s="27"/>
    </row>
    <row r="13" spans="1:36" s="15" customFormat="1" x14ac:dyDescent="0.2">
      <c r="A13" s="38" t="s">
        <v>20</v>
      </c>
      <c r="B13" s="39">
        <v>2020</v>
      </c>
      <c r="C13" s="39">
        <v>1989</v>
      </c>
      <c r="D13" s="39">
        <v>1922</v>
      </c>
      <c r="E13" s="39">
        <v>1964</v>
      </c>
      <c r="F13" s="36">
        <v>2.19</v>
      </c>
      <c r="G13" s="36">
        <v>-2.77</v>
      </c>
      <c r="H13" s="36"/>
      <c r="I13" s="39">
        <v>1413</v>
      </c>
      <c r="J13" s="39">
        <v>1138</v>
      </c>
      <c r="K13" s="39">
        <v>992</v>
      </c>
      <c r="L13" s="39">
        <v>1043.33</v>
      </c>
      <c r="M13" s="36">
        <v>5.17</v>
      </c>
      <c r="N13" s="36">
        <v>-26.16</v>
      </c>
      <c r="O13" s="36"/>
      <c r="P13" s="39">
        <v>44994.31</v>
      </c>
      <c r="Q13" s="39">
        <v>22329.74</v>
      </c>
      <c r="R13" s="39">
        <v>22326.53</v>
      </c>
      <c r="S13" s="39">
        <v>28256.79</v>
      </c>
      <c r="T13" s="36">
        <v>26.56</v>
      </c>
      <c r="U13" s="36">
        <v>-37.200000000000003</v>
      </c>
      <c r="V13" s="27"/>
      <c r="W13" s="15" t="s">
        <v>20</v>
      </c>
      <c r="Y13" s="39">
        <v>1947.42</v>
      </c>
      <c r="Z13" s="39">
        <v>1951.67</v>
      </c>
      <c r="AA13" s="36">
        <v>0.22</v>
      </c>
      <c r="AB13" s="36"/>
      <c r="AC13" s="39">
        <v>918.17</v>
      </c>
      <c r="AD13" s="39">
        <v>1029.33</v>
      </c>
      <c r="AE13" s="36">
        <v>12.11</v>
      </c>
      <c r="AF13" s="36"/>
      <c r="AG13" s="39">
        <v>71322.34</v>
      </c>
      <c r="AH13" s="39">
        <v>105801.23</v>
      </c>
      <c r="AI13" s="36">
        <v>48.34</v>
      </c>
      <c r="AJ13" s="27"/>
    </row>
    <row r="14" spans="1:36" s="15" customFormat="1" x14ac:dyDescent="0.2">
      <c r="A14" s="33" t="s">
        <v>21</v>
      </c>
      <c r="B14" s="34">
        <v>1768.67</v>
      </c>
      <c r="C14" s="34">
        <v>1690.33</v>
      </c>
      <c r="D14" s="34">
        <v>1655.67</v>
      </c>
      <c r="E14" s="34">
        <v>1667.67</v>
      </c>
      <c r="F14" s="35">
        <v>0.72</v>
      </c>
      <c r="G14" s="35">
        <v>-5.71</v>
      </c>
      <c r="H14" s="36"/>
      <c r="I14" s="34">
        <v>1475</v>
      </c>
      <c r="J14" s="34">
        <v>940.33</v>
      </c>
      <c r="K14" s="34">
        <v>1057</v>
      </c>
      <c r="L14" s="34">
        <v>1117</v>
      </c>
      <c r="M14" s="35">
        <v>5.68</v>
      </c>
      <c r="N14" s="35">
        <v>-24.27</v>
      </c>
      <c r="O14" s="36"/>
      <c r="P14" s="34">
        <v>20751.599999999999</v>
      </c>
      <c r="Q14" s="34">
        <v>10582.79</v>
      </c>
      <c r="R14" s="34">
        <v>14178.22</v>
      </c>
      <c r="S14" s="34">
        <v>17150.310000000001</v>
      </c>
      <c r="T14" s="35">
        <v>20.96</v>
      </c>
      <c r="U14" s="35">
        <v>-17.350000000000001</v>
      </c>
      <c r="V14" s="23"/>
      <c r="W14" s="37" t="s">
        <v>21</v>
      </c>
      <c r="Y14" s="34">
        <v>1668.58</v>
      </c>
      <c r="Z14" s="34">
        <v>1659.17</v>
      </c>
      <c r="AA14" s="35">
        <v>-0.56000000000000005</v>
      </c>
      <c r="AB14" s="36"/>
      <c r="AC14" s="34">
        <v>1015.42</v>
      </c>
      <c r="AD14" s="34">
        <v>1094.42</v>
      </c>
      <c r="AE14" s="35">
        <v>7.78</v>
      </c>
      <c r="AF14" s="36"/>
      <c r="AG14" s="34">
        <v>51497.14</v>
      </c>
      <c r="AH14" s="166">
        <v>64735.76</v>
      </c>
      <c r="AI14" s="35">
        <v>25.71</v>
      </c>
      <c r="AJ14" s="27"/>
    </row>
    <row r="15" spans="1:36" s="15" customFormat="1" x14ac:dyDescent="0.2">
      <c r="A15" s="160" t="s">
        <v>22</v>
      </c>
      <c r="B15" s="39">
        <v>1023</v>
      </c>
      <c r="C15" s="39">
        <v>1022</v>
      </c>
      <c r="D15" s="39">
        <v>988.33</v>
      </c>
      <c r="E15" s="39">
        <v>1014</v>
      </c>
      <c r="F15" s="36">
        <v>2.6</v>
      </c>
      <c r="G15" s="36">
        <v>-0.88</v>
      </c>
      <c r="H15" s="36"/>
      <c r="I15" s="39">
        <v>900.67</v>
      </c>
      <c r="J15" s="39">
        <v>796</v>
      </c>
      <c r="K15" s="39">
        <v>844.33</v>
      </c>
      <c r="L15" s="39">
        <v>841.33</v>
      </c>
      <c r="M15" s="36">
        <v>-0.36</v>
      </c>
      <c r="N15" s="36">
        <v>-6.59</v>
      </c>
      <c r="O15" s="36"/>
      <c r="P15" s="39">
        <v>15793.35</v>
      </c>
      <c r="Q15" s="39">
        <v>7646.71</v>
      </c>
      <c r="R15" s="39">
        <v>10484.49</v>
      </c>
      <c r="S15" s="39">
        <v>12423.66</v>
      </c>
      <c r="T15" s="36">
        <v>18.5</v>
      </c>
      <c r="U15" s="36">
        <v>-21.34</v>
      </c>
      <c r="V15" s="23"/>
      <c r="W15" s="15" t="s">
        <v>22</v>
      </c>
      <c r="Y15" s="39">
        <v>991.83</v>
      </c>
      <c r="Z15" s="39">
        <v>1004.42</v>
      </c>
      <c r="AA15" s="36">
        <v>1.27</v>
      </c>
      <c r="AB15" s="36"/>
      <c r="AC15" s="39">
        <v>842.33</v>
      </c>
      <c r="AD15" s="39">
        <v>828.25</v>
      </c>
      <c r="AE15" s="36">
        <v>-1.67</v>
      </c>
      <c r="AF15" s="36"/>
      <c r="AG15" s="39">
        <v>35967.769999999997</v>
      </c>
      <c r="AH15" s="167">
        <v>47939.26</v>
      </c>
      <c r="AI15" s="36">
        <v>33.28</v>
      </c>
      <c r="AJ15" s="27"/>
    </row>
    <row r="16" spans="1:36" s="15" customFormat="1" x14ac:dyDescent="0.2">
      <c r="A16" s="33" t="s">
        <v>23</v>
      </c>
      <c r="B16" s="34">
        <v>5868</v>
      </c>
      <c r="C16" s="34">
        <v>5897.67</v>
      </c>
      <c r="D16" s="34">
        <v>5962.33</v>
      </c>
      <c r="E16" s="34">
        <v>5920.33</v>
      </c>
      <c r="F16" s="35">
        <v>-0.7</v>
      </c>
      <c r="G16" s="35">
        <v>0.89</v>
      </c>
      <c r="H16" s="36"/>
      <c r="I16" s="34">
        <v>5377.33</v>
      </c>
      <c r="J16" s="34">
        <v>4866.67</v>
      </c>
      <c r="K16" s="34">
        <v>5037.33</v>
      </c>
      <c r="L16" s="34">
        <v>5164.67</v>
      </c>
      <c r="M16" s="35">
        <v>2.5299999999999998</v>
      </c>
      <c r="N16" s="35">
        <v>-3.95</v>
      </c>
      <c r="O16" s="36"/>
      <c r="P16" s="34">
        <v>186509.47</v>
      </c>
      <c r="Q16" s="34">
        <v>115044.32</v>
      </c>
      <c r="R16" s="34">
        <v>153912.95999999999</v>
      </c>
      <c r="S16" s="34">
        <v>173028.24</v>
      </c>
      <c r="T16" s="35">
        <v>12.42</v>
      </c>
      <c r="U16" s="35">
        <v>-7.23</v>
      </c>
      <c r="V16" s="27"/>
      <c r="W16" s="37" t="s">
        <v>23</v>
      </c>
      <c r="Y16" s="34">
        <v>5937.58</v>
      </c>
      <c r="Z16" s="34">
        <v>5933.92</v>
      </c>
      <c r="AA16" s="35">
        <v>-0.06</v>
      </c>
      <c r="AB16" s="36"/>
      <c r="AC16" s="34">
        <v>4978.08</v>
      </c>
      <c r="AD16" s="34">
        <v>5095.83</v>
      </c>
      <c r="AE16" s="35">
        <v>2.37</v>
      </c>
      <c r="AF16" s="36"/>
      <c r="AG16" s="34">
        <v>508127.31</v>
      </c>
      <c r="AH16" s="34">
        <v>657295</v>
      </c>
      <c r="AI16" s="35">
        <v>29.36</v>
      </c>
      <c r="AJ16" s="27"/>
    </row>
    <row r="17" spans="1:36" s="15" customFormat="1" x14ac:dyDescent="0.2">
      <c r="A17" s="38" t="s">
        <v>24</v>
      </c>
      <c r="B17" s="39">
        <v>848.33</v>
      </c>
      <c r="C17" s="39">
        <v>824.67</v>
      </c>
      <c r="D17" s="39">
        <v>845.67</v>
      </c>
      <c r="E17" s="39">
        <v>908</v>
      </c>
      <c r="F17" s="36">
        <v>7.37</v>
      </c>
      <c r="G17" s="36">
        <v>7.03</v>
      </c>
      <c r="H17" s="36"/>
      <c r="I17" s="39">
        <v>694</v>
      </c>
      <c r="J17" s="39">
        <v>556.33000000000004</v>
      </c>
      <c r="K17" s="39">
        <v>570.33000000000004</v>
      </c>
      <c r="L17" s="39">
        <v>604.66999999999996</v>
      </c>
      <c r="M17" s="36">
        <v>6.02</v>
      </c>
      <c r="N17" s="36">
        <v>-12.87</v>
      </c>
      <c r="O17" s="36"/>
      <c r="P17" s="39">
        <v>19356.21</v>
      </c>
      <c r="Q17" s="39">
        <v>11717.3</v>
      </c>
      <c r="R17" s="39">
        <v>14477.28</v>
      </c>
      <c r="S17" s="39">
        <v>16455.09</v>
      </c>
      <c r="T17" s="36">
        <v>13.66</v>
      </c>
      <c r="U17" s="36">
        <v>-14.99</v>
      </c>
      <c r="V17" s="27"/>
      <c r="W17" s="15" t="s">
        <v>24</v>
      </c>
      <c r="Y17" s="39">
        <v>832</v>
      </c>
      <c r="Z17" s="39">
        <v>909</v>
      </c>
      <c r="AA17" s="36">
        <v>9.25</v>
      </c>
      <c r="AB17" s="36"/>
      <c r="AC17" s="39">
        <v>558.33000000000004</v>
      </c>
      <c r="AD17" s="39">
        <v>616.58000000000004</v>
      </c>
      <c r="AE17" s="36">
        <v>10.43</v>
      </c>
      <c r="AF17" s="36"/>
      <c r="AG17" s="39">
        <v>48435</v>
      </c>
      <c r="AH17" s="39">
        <v>64206.76</v>
      </c>
      <c r="AI17" s="36">
        <v>32.56</v>
      </c>
      <c r="AJ17" s="27"/>
    </row>
    <row r="18" spans="1:36" s="15" customFormat="1" ht="12" x14ac:dyDescent="0.2">
      <c r="A18" s="33" t="s">
        <v>25</v>
      </c>
      <c r="B18" s="34">
        <v>343.67</v>
      </c>
      <c r="C18" s="34">
        <v>346</v>
      </c>
      <c r="D18" s="34">
        <v>345</v>
      </c>
      <c r="E18" s="34">
        <v>345.67</v>
      </c>
      <c r="F18" s="35">
        <v>0.19</v>
      </c>
      <c r="G18" s="35">
        <v>0.57999999999999996</v>
      </c>
      <c r="H18" s="36"/>
      <c r="I18" s="34">
        <v>281.33</v>
      </c>
      <c r="J18" s="34">
        <v>244.67</v>
      </c>
      <c r="K18" s="34">
        <v>245</v>
      </c>
      <c r="L18" s="34">
        <v>242.67</v>
      </c>
      <c r="M18" s="35">
        <v>-0.95</v>
      </c>
      <c r="N18" s="35">
        <v>-13.74</v>
      </c>
      <c r="O18" s="36"/>
      <c r="P18" s="34">
        <v>5234.22</v>
      </c>
      <c r="Q18" s="34">
        <v>3094.04</v>
      </c>
      <c r="R18" s="34">
        <v>4102.79</v>
      </c>
      <c r="S18" s="34">
        <v>4007.12</v>
      </c>
      <c r="T18" s="35">
        <v>-2.33</v>
      </c>
      <c r="U18" s="35">
        <v>-23.44</v>
      </c>
      <c r="V18" s="23"/>
      <c r="W18" s="37" t="s">
        <v>25</v>
      </c>
      <c r="Y18" s="34">
        <v>343.75</v>
      </c>
      <c r="Z18" s="34">
        <v>344.5</v>
      </c>
      <c r="AA18" s="35">
        <v>0.22</v>
      </c>
      <c r="AB18" s="36"/>
      <c r="AC18" s="34">
        <v>248.42</v>
      </c>
      <c r="AD18" s="34">
        <v>245.17</v>
      </c>
      <c r="AE18" s="35">
        <v>-1.31</v>
      </c>
      <c r="AF18" s="36"/>
      <c r="AG18" s="34">
        <v>14274.33</v>
      </c>
      <c r="AH18" s="34">
        <v>16126.07</v>
      </c>
      <c r="AI18" s="35">
        <v>12.97</v>
      </c>
      <c r="AJ18" s="27"/>
    </row>
    <row r="19" spans="1:36" s="15" customFormat="1" ht="12" x14ac:dyDescent="0.2">
      <c r="A19" s="38" t="s">
        <v>26</v>
      </c>
      <c r="B19" s="39">
        <v>1029.67</v>
      </c>
      <c r="C19" s="39">
        <v>1025</v>
      </c>
      <c r="D19" s="39">
        <v>855.33</v>
      </c>
      <c r="E19" s="39">
        <v>855.67</v>
      </c>
      <c r="F19" s="36">
        <v>0.04</v>
      </c>
      <c r="G19" s="36">
        <v>-16.899999999999999</v>
      </c>
      <c r="H19" s="36"/>
      <c r="I19" s="39">
        <v>891.67</v>
      </c>
      <c r="J19" s="39">
        <v>603.66999999999996</v>
      </c>
      <c r="K19" s="39">
        <v>556.33000000000004</v>
      </c>
      <c r="L19" s="39">
        <v>612</v>
      </c>
      <c r="M19" s="36">
        <v>10.01</v>
      </c>
      <c r="N19" s="36">
        <v>-31.36</v>
      </c>
      <c r="O19" s="36"/>
      <c r="P19" s="39">
        <v>23858.53</v>
      </c>
      <c r="Q19" s="39">
        <v>9905.0499999999993</v>
      </c>
      <c r="R19" s="39">
        <v>11533.96</v>
      </c>
      <c r="S19" s="39">
        <v>15450.68</v>
      </c>
      <c r="T19" s="36">
        <v>33.96</v>
      </c>
      <c r="U19" s="36">
        <v>-35.24</v>
      </c>
      <c r="V19" s="23"/>
      <c r="W19" s="15" t="s">
        <v>26</v>
      </c>
      <c r="Y19" s="39">
        <v>968.33</v>
      </c>
      <c r="Z19" s="39">
        <v>869.5</v>
      </c>
      <c r="AA19" s="36">
        <v>-10.210000000000001</v>
      </c>
      <c r="AB19" s="36"/>
      <c r="AC19" s="39">
        <v>622.83000000000004</v>
      </c>
      <c r="AD19" s="39">
        <v>609</v>
      </c>
      <c r="AE19" s="36">
        <v>-2.2200000000000002</v>
      </c>
      <c r="AF19" s="36"/>
      <c r="AG19" s="39">
        <v>43964.08</v>
      </c>
      <c r="AH19" s="39">
        <v>59189.26</v>
      </c>
      <c r="AI19" s="36">
        <v>34.630000000000003</v>
      </c>
      <c r="AJ19" s="27"/>
    </row>
    <row r="20" spans="1:36" s="15" customFormat="1" ht="12" x14ac:dyDescent="0.2">
      <c r="A20" s="33" t="s">
        <v>27</v>
      </c>
      <c r="B20" s="34">
        <v>75.67</v>
      </c>
      <c r="C20" s="34">
        <v>75</v>
      </c>
      <c r="D20" s="34">
        <v>75</v>
      </c>
      <c r="E20" s="34">
        <v>84</v>
      </c>
      <c r="F20" s="35">
        <v>12</v>
      </c>
      <c r="G20" s="35">
        <v>11.01</v>
      </c>
      <c r="H20" s="36"/>
      <c r="I20" s="34">
        <v>61.33</v>
      </c>
      <c r="J20" s="34">
        <v>49.33</v>
      </c>
      <c r="K20" s="34">
        <v>39.67</v>
      </c>
      <c r="L20" s="34">
        <v>33</v>
      </c>
      <c r="M20" s="35">
        <v>-16.809999999999999</v>
      </c>
      <c r="N20" s="35">
        <v>-46.2</v>
      </c>
      <c r="O20" s="36"/>
      <c r="P20" s="34">
        <v>1299.46</v>
      </c>
      <c r="Q20" s="34">
        <v>418.53</v>
      </c>
      <c r="R20" s="34">
        <v>475.35</v>
      </c>
      <c r="S20" s="34">
        <v>476.73</v>
      </c>
      <c r="T20" s="35">
        <v>0.28999999999999998</v>
      </c>
      <c r="U20" s="35">
        <v>-63.31</v>
      </c>
      <c r="V20" s="23"/>
      <c r="W20" s="37" t="s">
        <v>27</v>
      </c>
      <c r="Y20" s="34">
        <v>75</v>
      </c>
      <c r="Z20" s="34">
        <v>78.75</v>
      </c>
      <c r="AA20" s="35">
        <v>5</v>
      </c>
      <c r="AB20" s="36"/>
      <c r="AC20" s="34">
        <v>43.42</v>
      </c>
      <c r="AD20" s="34">
        <v>35.75</v>
      </c>
      <c r="AE20" s="35">
        <v>-17.66</v>
      </c>
      <c r="AF20" s="36"/>
      <c r="AG20" s="34">
        <v>1676.88</v>
      </c>
      <c r="AH20" s="34">
        <v>1887.25</v>
      </c>
      <c r="AI20" s="35">
        <v>12.55</v>
      </c>
      <c r="AJ20" s="27"/>
    </row>
    <row r="21" spans="1:36" s="15" customFormat="1" ht="12" x14ac:dyDescent="0.2">
      <c r="A21" s="38" t="s">
        <v>28</v>
      </c>
      <c r="B21" s="39">
        <v>993</v>
      </c>
      <c r="C21" s="39">
        <v>973</v>
      </c>
      <c r="D21" s="39">
        <v>943</v>
      </c>
      <c r="E21" s="39">
        <v>905.33</v>
      </c>
      <c r="F21" s="36">
        <v>-3.99</v>
      </c>
      <c r="G21" s="36">
        <v>-8.83</v>
      </c>
      <c r="H21" s="36"/>
      <c r="I21" s="39">
        <v>824</v>
      </c>
      <c r="J21" s="39">
        <v>601</v>
      </c>
      <c r="K21" s="39">
        <v>615.66999999999996</v>
      </c>
      <c r="L21" s="39">
        <v>638.66999999999996</v>
      </c>
      <c r="M21" s="36">
        <v>3.74</v>
      </c>
      <c r="N21" s="36">
        <v>-22.49</v>
      </c>
      <c r="O21" s="36"/>
      <c r="P21" s="39">
        <v>19270.86</v>
      </c>
      <c r="Q21" s="39">
        <v>8479.0300000000007</v>
      </c>
      <c r="R21" s="39">
        <v>10985.29</v>
      </c>
      <c r="S21" s="39">
        <v>12316.11</v>
      </c>
      <c r="T21" s="36">
        <v>12.11</v>
      </c>
      <c r="U21" s="36">
        <v>-36.090000000000003</v>
      </c>
      <c r="V21" s="23"/>
      <c r="W21" s="15" t="s">
        <v>28</v>
      </c>
      <c r="Y21" s="39">
        <v>955.75</v>
      </c>
      <c r="Z21" s="39">
        <v>918.33</v>
      </c>
      <c r="AA21" s="36">
        <v>-3.91</v>
      </c>
      <c r="AB21" s="36"/>
      <c r="AC21" s="39">
        <v>605.83000000000004</v>
      </c>
      <c r="AD21" s="39">
        <v>632.33000000000004</v>
      </c>
      <c r="AE21" s="36">
        <v>4.37</v>
      </c>
      <c r="AF21" s="36"/>
      <c r="AG21" s="39">
        <v>39125.25</v>
      </c>
      <c r="AH21" s="39">
        <v>47020.68</v>
      </c>
      <c r="AI21" s="36">
        <v>20.18</v>
      </c>
      <c r="AJ21" s="27"/>
    </row>
    <row r="22" spans="1:36" s="15" customFormat="1" ht="12" x14ac:dyDescent="0.2">
      <c r="A22" s="33" t="s">
        <v>29</v>
      </c>
      <c r="B22" s="34">
        <v>259</v>
      </c>
      <c r="C22" s="34">
        <v>259</v>
      </c>
      <c r="D22" s="34">
        <v>259</v>
      </c>
      <c r="E22" s="34">
        <v>239</v>
      </c>
      <c r="F22" s="35">
        <v>-7.72</v>
      </c>
      <c r="G22" s="35">
        <v>-7.72</v>
      </c>
      <c r="H22" s="36"/>
      <c r="I22" s="34">
        <v>198</v>
      </c>
      <c r="J22" s="34">
        <v>100.67</v>
      </c>
      <c r="K22" s="34">
        <v>141.66999999999999</v>
      </c>
      <c r="L22" s="34">
        <v>136</v>
      </c>
      <c r="M22" s="35">
        <v>-4</v>
      </c>
      <c r="N22" s="35">
        <v>-31.31</v>
      </c>
      <c r="O22" s="36"/>
      <c r="P22" s="34">
        <v>3425.47</v>
      </c>
      <c r="Q22" s="34">
        <v>1093.28</v>
      </c>
      <c r="R22" s="34">
        <v>1315.09</v>
      </c>
      <c r="S22" s="34">
        <v>984.43</v>
      </c>
      <c r="T22" s="35">
        <v>-25.14</v>
      </c>
      <c r="U22" s="35">
        <v>-71.260000000000005</v>
      </c>
      <c r="V22" s="23"/>
      <c r="W22" s="37" t="s">
        <v>29</v>
      </c>
      <c r="Y22" s="34">
        <v>259</v>
      </c>
      <c r="Z22" s="34">
        <v>247.33</v>
      </c>
      <c r="AA22" s="35">
        <v>-4.5</v>
      </c>
      <c r="AB22" s="36"/>
      <c r="AC22" s="34">
        <v>112.58</v>
      </c>
      <c r="AD22" s="34">
        <v>144</v>
      </c>
      <c r="AE22" s="35">
        <v>27.91</v>
      </c>
      <c r="AF22" s="36"/>
      <c r="AG22" s="34">
        <v>4524.34</v>
      </c>
      <c r="AH22" s="34">
        <v>4210.76</v>
      </c>
      <c r="AI22" s="35">
        <v>-6.93</v>
      </c>
      <c r="AJ22" s="27"/>
    </row>
    <row r="23" spans="1:36" s="15" customFormat="1" ht="12" x14ac:dyDescent="0.2">
      <c r="A23" s="38" t="s">
        <v>30</v>
      </c>
      <c r="B23" s="39">
        <v>659</v>
      </c>
      <c r="C23" s="39">
        <v>650.33000000000004</v>
      </c>
      <c r="D23" s="39">
        <v>645</v>
      </c>
      <c r="E23" s="39">
        <v>645</v>
      </c>
      <c r="F23" s="36">
        <v>0</v>
      </c>
      <c r="G23" s="36">
        <v>-2.12</v>
      </c>
      <c r="H23" s="36"/>
      <c r="I23" s="39">
        <v>411.67</v>
      </c>
      <c r="J23" s="39">
        <v>259</v>
      </c>
      <c r="K23" s="39">
        <v>254</v>
      </c>
      <c r="L23" s="39">
        <v>262.67</v>
      </c>
      <c r="M23" s="36">
        <v>3.41</v>
      </c>
      <c r="N23" s="36">
        <v>-36.19</v>
      </c>
      <c r="O23" s="36"/>
      <c r="P23" s="39">
        <v>6439.6</v>
      </c>
      <c r="Q23" s="39">
        <v>2572.61</v>
      </c>
      <c r="R23" s="39">
        <v>3227.08</v>
      </c>
      <c r="S23" s="39">
        <v>3519.28</v>
      </c>
      <c r="T23" s="36">
        <v>9.0500000000000007</v>
      </c>
      <c r="U23" s="36">
        <v>-45.35</v>
      </c>
      <c r="V23" s="23"/>
      <c r="W23" s="15" t="s">
        <v>30</v>
      </c>
      <c r="Y23" s="39">
        <v>646.58000000000004</v>
      </c>
      <c r="Z23" s="39">
        <v>645</v>
      </c>
      <c r="AA23" s="36">
        <v>-0.24</v>
      </c>
      <c r="AB23" s="36"/>
      <c r="AC23" s="39">
        <v>250.5</v>
      </c>
      <c r="AD23" s="39">
        <v>262.92</v>
      </c>
      <c r="AE23" s="36">
        <v>4.96</v>
      </c>
      <c r="AF23" s="36"/>
      <c r="AG23" s="39">
        <v>10794.14</v>
      </c>
      <c r="AH23" s="39">
        <v>13656.34</v>
      </c>
      <c r="AI23" s="36">
        <v>26.52</v>
      </c>
      <c r="AJ23" s="27"/>
    </row>
    <row r="24" spans="1:36" s="15" customFormat="1" ht="12" x14ac:dyDescent="0.2">
      <c r="A24" s="33" t="s">
        <v>31</v>
      </c>
      <c r="B24" s="34">
        <v>502</v>
      </c>
      <c r="C24" s="34">
        <v>502</v>
      </c>
      <c r="D24" s="34">
        <v>502</v>
      </c>
      <c r="E24" s="34">
        <v>490.67</v>
      </c>
      <c r="F24" s="35">
        <v>-2.2599999999999998</v>
      </c>
      <c r="G24" s="35">
        <v>-2.2599999999999998</v>
      </c>
      <c r="H24" s="36"/>
      <c r="I24" s="34">
        <v>482.33</v>
      </c>
      <c r="J24" s="34">
        <v>369.33</v>
      </c>
      <c r="K24" s="34">
        <v>340.67</v>
      </c>
      <c r="L24" s="34">
        <v>391.67</v>
      </c>
      <c r="M24" s="35">
        <v>14.97</v>
      </c>
      <c r="N24" s="35">
        <v>-18.8</v>
      </c>
      <c r="O24" s="36"/>
      <c r="P24" s="34">
        <v>7854.16</v>
      </c>
      <c r="Q24" s="34">
        <v>4159.0200000000004</v>
      </c>
      <c r="R24" s="34">
        <v>4739.28</v>
      </c>
      <c r="S24" s="34">
        <v>5964.8</v>
      </c>
      <c r="T24" s="35">
        <v>25.86</v>
      </c>
      <c r="U24" s="35">
        <v>-24.06</v>
      </c>
      <c r="V24" s="23"/>
      <c r="W24" s="37" t="s">
        <v>31</v>
      </c>
      <c r="Y24" s="34">
        <v>502</v>
      </c>
      <c r="Z24" s="34">
        <v>499.17</v>
      </c>
      <c r="AA24" s="35">
        <v>-0.56000000000000005</v>
      </c>
      <c r="AB24" s="36"/>
      <c r="AC24" s="34">
        <v>350.5</v>
      </c>
      <c r="AD24" s="34">
        <v>373.33</v>
      </c>
      <c r="AE24" s="35">
        <v>6.51</v>
      </c>
      <c r="AF24" s="36"/>
      <c r="AG24" s="34">
        <v>16083.5</v>
      </c>
      <c r="AH24" s="34">
        <v>21465.16</v>
      </c>
      <c r="AI24" s="35">
        <v>33.46</v>
      </c>
      <c r="AJ24" s="27"/>
    </row>
    <row r="25" spans="1:36" s="15" customFormat="1" ht="12" x14ac:dyDescent="0.2">
      <c r="A25" s="38" t="s">
        <v>32</v>
      </c>
      <c r="B25" s="39">
        <v>634</v>
      </c>
      <c r="C25" s="39">
        <v>626</v>
      </c>
      <c r="D25" s="39">
        <v>503</v>
      </c>
      <c r="E25" s="39">
        <v>501</v>
      </c>
      <c r="F25" s="36">
        <v>-0.4</v>
      </c>
      <c r="G25" s="36">
        <v>-20.98</v>
      </c>
      <c r="H25" s="36"/>
      <c r="I25" s="39">
        <v>461.33</v>
      </c>
      <c r="J25" s="39">
        <v>273</v>
      </c>
      <c r="K25" s="39">
        <v>284.33</v>
      </c>
      <c r="L25" s="39">
        <v>305.33</v>
      </c>
      <c r="M25" s="36">
        <v>7.39</v>
      </c>
      <c r="N25" s="36">
        <v>-33.82</v>
      </c>
      <c r="O25" s="36"/>
      <c r="P25" s="39">
        <v>6938.5</v>
      </c>
      <c r="Q25" s="39">
        <v>3734.83</v>
      </c>
      <c r="R25" s="39">
        <v>3995.78</v>
      </c>
      <c r="S25" s="39">
        <v>4464.45</v>
      </c>
      <c r="T25" s="36">
        <v>11.73</v>
      </c>
      <c r="U25" s="36">
        <v>-35.659999999999997</v>
      </c>
      <c r="V25" s="23"/>
      <c r="W25" s="15" t="s">
        <v>32</v>
      </c>
      <c r="Y25" s="39">
        <v>569.66999999999996</v>
      </c>
      <c r="Z25" s="39">
        <v>497.92</v>
      </c>
      <c r="AA25" s="36">
        <v>-12.6</v>
      </c>
      <c r="AB25" s="36"/>
      <c r="AC25" s="39">
        <v>268.75</v>
      </c>
      <c r="AD25" s="39">
        <v>293.5</v>
      </c>
      <c r="AE25" s="36">
        <v>9.2100000000000009</v>
      </c>
      <c r="AF25" s="36"/>
      <c r="AG25" s="39">
        <v>14668.37</v>
      </c>
      <c r="AH25" s="39">
        <v>16346.94</v>
      </c>
      <c r="AI25" s="36">
        <v>11.44</v>
      </c>
      <c r="AJ25" s="27"/>
    </row>
    <row r="26" spans="1:36" s="15" customFormat="1" ht="12" x14ac:dyDescent="0.2">
      <c r="A26" s="33" t="s">
        <v>33</v>
      </c>
      <c r="B26" s="34">
        <v>194</v>
      </c>
      <c r="C26" s="34">
        <v>194</v>
      </c>
      <c r="D26" s="34">
        <v>160</v>
      </c>
      <c r="E26" s="34">
        <v>160</v>
      </c>
      <c r="F26" s="35">
        <v>0</v>
      </c>
      <c r="G26" s="35">
        <v>-17.53</v>
      </c>
      <c r="H26" s="36"/>
      <c r="I26" s="34">
        <v>119.67</v>
      </c>
      <c r="J26" s="34">
        <v>55</v>
      </c>
      <c r="K26" s="34">
        <v>85.33</v>
      </c>
      <c r="L26" s="34">
        <v>86</v>
      </c>
      <c r="M26" s="35">
        <v>0.78</v>
      </c>
      <c r="N26" s="35">
        <v>-28.13</v>
      </c>
      <c r="O26" s="36"/>
      <c r="P26" s="34">
        <v>2595.67</v>
      </c>
      <c r="Q26" s="34">
        <v>1235.26</v>
      </c>
      <c r="R26" s="34">
        <v>1924.39</v>
      </c>
      <c r="S26" s="34">
        <v>1448.41</v>
      </c>
      <c r="T26" s="35">
        <v>-24.73</v>
      </c>
      <c r="U26" s="35">
        <v>-44.2</v>
      </c>
      <c r="V26" s="23"/>
      <c r="W26" s="37" t="s">
        <v>33</v>
      </c>
      <c r="Y26" s="34">
        <v>169.17</v>
      </c>
      <c r="Z26" s="34">
        <v>160.25</v>
      </c>
      <c r="AA26" s="35">
        <v>-5.27</v>
      </c>
      <c r="AB26" s="36"/>
      <c r="AC26" s="34">
        <v>93.92</v>
      </c>
      <c r="AD26" s="34">
        <v>86.08</v>
      </c>
      <c r="AE26" s="35">
        <v>-8.34</v>
      </c>
      <c r="AF26" s="36"/>
      <c r="AG26" s="34">
        <v>8460.5300000000007</v>
      </c>
      <c r="AH26" s="34">
        <v>5907.91</v>
      </c>
      <c r="AI26" s="35">
        <v>-30.17</v>
      </c>
      <c r="AJ26" s="27"/>
    </row>
    <row r="27" spans="1:36" s="15" customFormat="1" ht="12" x14ac:dyDescent="0.2">
      <c r="A27" s="38" t="s">
        <v>34</v>
      </c>
      <c r="B27" s="39">
        <v>677</v>
      </c>
      <c r="C27" s="39">
        <v>671.33</v>
      </c>
      <c r="D27" s="39">
        <v>659.33</v>
      </c>
      <c r="E27" s="39">
        <v>657.67</v>
      </c>
      <c r="F27" s="36">
        <v>-0.25</v>
      </c>
      <c r="G27" s="36">
        <v>-2.86</v>
      </c>
      <c r="H27" s="36"/>
      <c r="I27" s="39">
        <v>646.33000000000004</v>
      </c>
      <c r="J27" s="39">
        <v>433.67</v>
      </c>
      <c r="K27" s="39">
        <v>526.33000000000004</v>
      </c>
      <c r="L27" s="39">
        <v>569.33000000000004</v>
      </c>
      <c r="M27" s="36">
        <v>8.17</v>
      </c>
      <c r="N27" s="36">
        <v>-11.91</v>
      </c>
      <c r="O27" s="36"/>
      <c r="P27" s="39">
        <v>26180.01</v>
      </c>
      <c r="Q27" s="39">
        <v>15582.21</v>
      </c>
      <c r="R27" s="39">
        <v>20544.21</v>
      </c>
      <c r="S27" s="39">
        <v>20703.48</v>
      </c>
      <c r="T27" s="36">
        <v>0.78</v>
      </c>
      <c r="U27" s="36">
        <v>-20.92</v>
      </c>
      <c r="V27" s="23"/>
      <c r="W27" s="15" t="s">
        <v>34</v>
      </c>
      <c r="Y27" s="39">
        <v>664.42</v>
      </c>
      <c r="Z27" s="39">
        <v>657.92</v>
      </c>
      <c r="AA27" s="36">
        <v>-0.98</v>
      </c>
      <c r="AB27" s="36"/>
      <c r="AC27" s="39">
        <v>484.75</v>
      </c>
      <c r="AD27" s="39">
        <v>576</v>
      </c>
      <c r="AE27" s="36">
        <v>18.82</v>
      </c>
      <c r="AF27" s="36"/>
      <c r="AG27" s="39">
        <v>72068.55</v>
      </c>
      <c r="AH27" s="39">
        <v>84958.080000000002</v>
      </c>
      <c r="AI27" s="36">
        <v>17.89</v>
      </c>
      <c r="AJ27" s="27"/>
    </row>
    <row r="28" spans="1:36" s="15" customFormat="1" ht="12" x14ac:dyDescent="0.2">
      <c r="A28" s="33" t="s">
        <v>35</v>
      </c>
      <c r="B28" s="34">
        <v>85</v>
      </c>
      <c r="C28" s="34" t="s">
        <v>97</v>
      </c>
      <c r="D28" s="34" t="s">
        <v>97</v>
      </c>
      <c r="E28" s="34" t="s">
        <v>97</v>
      </c>
      <c r="F28" s="35" t="s">
        <v>115</v>
      </c>
      <c r="G28" s="35">
        <v>-100</v>
      </c>
      <c r="H28" s="36"/>
      <c r="I28" s="34">
        <v>75</v>
      </c>
      <c r="J28" s="34" t="s">
        <v>97</v>
      </c>
      <c r="K28" s="34" t="s">
        <v>97</v>
      </c>
      <c r="L28" s="34" t="s">
        <v>97</v>
      </c>
      <c r="M28" s="35" t="s">
        <v>115</v>
      </c>
      <c r="N28" s="35">
        <v>-100</v>
      </c>
      <c r="O28" s="36"/>
      <c r="P28" s="34">
        <v>861</v>
      </c>
      <c r="Q28" s="34" t="s">
        <v>97</v>
      </c>
      <c r="R28" s="34" t="s">
        <v>97</v>
      </c>
      <c r="S28" s="34" t="s">
        <v>97</v>
      </c>
      <c r="T28" s="35" t="s">
        <v>115</v>
      </c>
      <c r="U28" s="35">
        <v>-100</v>
      </c>
      <c r="V28" s="23"/>
      <c r="W28" s="37" t="s">
        <v>36</v>
      </c>
      <c r="Y28" s="34" t="s">
        <v>97</v>
      </c>
      <c r="Z28" s="34" t="s">
        <v>97</v>
      </c>
      <c r="AA28" s="35" t="s">
        <v>115</v>
      </c>
      <c r="AB28" s="36"/>
      <c r="AC28" s="34" t="s">
        <v>97</v>
      </c>
      <c r="AD28" s="34" t="s">
        <v>97</v>
      </c>
      <c r="AE28" s="35" t="s">
        <v>115</v>
      </c>
      <c r="AF28" s="36"/>
      <c r="AG28" s="34" t="s">
        <v>97</v>
      </c>
      <c r="AH28" s="34" t="s">
        <v>97</v>
      </c>
      <c r="AI28" s="35" t="s">
        <v>115</v>
      </c>
      <c r="AJ28" s="27"/>
    </row>
    <row r="29" spans="1:36" s="15" customFormat="1" ht="12" x14ac:dyDescent="0.2">
      <c r="A29" s="38" t="s">
        <v>37</v>
      </c>
      <c r="B29" s="39">
        <v>532</v>
      </c>
      <c r="C29" s="39">
        <v>532</v>
      </c>
      <c r="D29" s="39">
        <v>532</v>
      </c>
      <c r="E29" s="39">
        <v>532</v>
      </c>
      <c r="F29" s="36">
        <v>0</v>
      </c>
      <c r="G29" s="36">
        <v>0</v>
      </c>
      <c r="H29" s="36"/>
      <c r="I29" s="39">
        <v>443.67</v>
      </c>
      <c r="J29" s="39">
        <v>258.67</v>
      </c>
      <c r="K29" s="39">
        <v>281.67</v>
      </c>
      <c r="L29" s="39">
        <v>347.33</v>
      </c>
      <c r="M29" s="36">
        <v>23.31</v>
      </c>
      <c r="N29" s="36">
        <v>-21.71</v>
      </c>
      <c r="O29" s="36"/>
      <c r="P29" s="39">
        <v>4156.3500000000004</v>
      </c>
      <c r="Q29" s="39">
        <v>1569.22</v>
      </c>
      <c r="R29" s="39">
        <v>1922.28</v>
      </c>
      <c r="S29" s="39">
        <v>3254.28</v>
      </c>
      <c r="T29" s="36">
        <v>69.290000000000006</v>
      </c>
      <c r="U29" s="36">
        <v>-21.7</v>
      </c>
      <c r="V29" s="23"/>
      <c r="W29" s="15" t="s">
        <v>37</v>
      </c>
      <c r="Y29" s="39">
        <v>532</v>
      </c>
      <c r="Z29" s="39">
        <v>532.5</v>
      </c>
      <c r="AA29" s="36">
        <v>0.09</v>
      </c>
      <c r="AB29" s="36"/>
      <c r="AC29" s="39">
        <v>283.08</v>
      </c>
      <c r="AD29" s="39">
        <v>349.17</v>
      </c>
      <c r="AE29" s="36">
        <v>23.34</v>
      </c>
      <c r="AF29" s="36"/>
      <c r="AG29" s="39">
        <v>7042.5</v>
      </c>
      <c r="AH29" s="39">
        <v>11192.67</v>
      </c>
      <c r="AI29" s="36">
        <v>58.93</v>
      </c>
      <c r="AJ29" s="27"/>
    </row>
    <row r="30" spans="1:36" s="15" customFormat="1" ht="12" x14ac:dyDescent="0.2">
      <c r="A30" s="33" t="s">
        <v>38</v>
      </c>
      <c r="B30" s="34">
        <v>482</v>
      </c>
      <c r="C30" s="34">
        <v>482</v>
      </c>
      <c r="D30" s="34">
        <v>482</v>
      </c>
      <c r="E30" s="34">
        <v>482</v>
      </c>
      <c r="F30" s="35">
        <v>0</v>
      </c>
      <c r="G30" s="35">
        <v>0</v>
      </c>
      <c r="H30" s="36"/>
      <c r="I30" s="34">
        <v>136</v>
      </c>
      <c r="J30" s="34">
        <v>40.67</v>
      </c>
      <c r="K30" s="34">
        <v>59.67</v>
      </c>
      <c r="L30" s="34">
        <v>53.33</v>
      </c>
      <c r="M30" s="35">
        <v>-10.61</v>
      </c>
      <c r="N30" s="35">
        <v>-60.78</v>
      </c>
      <c r="O30" s="36"/>
      <c r="P30" s="34">
        <v>1441.12</v>
      </c>
      <c r="Q30" s="34">
        <v>126.12</v>
      </c>
      <c r="R30" s="34">
        <v>294.08999999999997</v>
      </c>
      <c r="S30" s="34">
        <v>326.07</v>
      </c>
      <c r="T30" s="35">
        <v>10.88</v>
      </c>
      <c r="U30" s="35">
        <v>-77.37</v>
      </c>
      <c r="V30" s="23"/>
      <c r="W30" s="37" t="s">
        <v>38</v>
      </c>
      <c r="Y30" s="34">
        <v>482</v>
      </c>
      <c r="Z30" s="34">
        <v>482</v>
      </c>
      <c r="AA30" s="35">
        <v>0</v>
      </c>
      <c r="AB30" s="36"/>
      <c r="AC30" s="34">
        <v>59.17</v>
      </c>
      <c r="AD30" s="34">
        <v>54.5</v>
      </c>
      <c r="AE30" s="35">
        <v>-7.89</v>
      </c>
      <c r="AF30" s="36"/>
      <c r="AG30" s="34">
        <v>983.42</v>
      </c>
      <c r="AH30" s="34">
        <v>1196.25</v>
      </c>
      <c r="AI30" s="35">
        <v>21.64</v>
      </c>
      <c r="AJ30" s="27"/>
    </row>
    <row r="31" spans="1:36" s="15" customFormat="1" ht="12" x14ac:dyDescent="0.2">
      <c r="A31" s="16" t="s">
        <v>39</v>
      </c>
      <c r="B31" s="161">
        <v>1002</v>
      </c>
      <c r="C31" s="161">
        <v>1002</v>
      </c>
      <c r="D31" s="161">
        <v>1002</v>
      </c>
      <c r="E31" s="161">
        <v>1009</v>
      </c>
      <c r="F31" s="162">
        <v>0.7</v>
      </c>
      <c r="G31" s="162">
        <v>0.7</v>
      </c>
      <c r="H31" s="36"/>
      <c r="I31" s="161">
        <v>910</v>
      </c>
      <c r="J31" s="161">
        <v>615.33000000000004</v>
      </c>
      <c r="K31" s="161">
        <v>754.67</v>
      </c>
      <c r="L31" s="161">
        <v>802.33</v>
      </c>
      <c r="M31" s="162">
        <v>6.32</v>
      </c>
      <c r="N31" s="162">
        <v>-11.83</v>
      </c>
      <c r="O31" s="36"/>
      <c r="P31" s="161">
        <v>13394.89</v>
      </c>
      <c r="Q31" s="161">
        <v>5953.97</v>
      </c>
      <c r="R31" s="161">
        <v>7915.73</v>
      </c>
      <c r="S31" s="161">
        <v>8676.81</v>
      </c>
      <c r="T31" s="162">
        <v>9.61</v>
      </c>
      <c r="U31" s="162">
        <v>-35.22</v>
      </c>
      <c r="V31" s="23"/>
      <c r="W31" s="17" t="s">
        <v>39</v>
      </c>
      <c r="Y31" s="161">
        <v>1002</v>
      </c>
      <c r="Z31" s="161">
        <v>1003.75</v>
      </c>
      <c r="AA31" s="162">
        <v>0.17</v>
      </c>
      <c r="AB31" s="36"/>
      <c r="AC31" s="161">
        <v>741.83</v>
      </c>
      <c r="AD31" s="161">
        <v>784.42</v>
      </c>
      <c r="AE31" s="162">
        <v>5.74</v>
      </c>
      <c r="AF31" s="36"/>
      <c r="AG31" s="161">
        <v>30472.28</v>
      </c>
      <c r="AH31" s="161">
        <v>33827.42</v>
      </c>
      <c r="AI31" s="162">
        <v>11.01</v>
      </c>
      <c r="AJ31" s="27"/>
    </row>
    <row r="32" spans="1:36" s="15" customFormat="1" ht="12" x14ac:dyDescent="0.2">
      <c r="A32" s="40"/>
      <c r="B32" s="41"/>
      <c r="C32" s="41"/>
      <c r="D32" s="41"/>
      <c r="F32" s="42"/>
      <c r="G32" s="42"/>
      <c r="H32" s="42"/>
      <c r="I32" s="41"/>
      <c r="J32" s="41"/>
      <c r="K32" s="41"/>
      <c r="L32" s="42"/>
      <c r="M32" s="42"/>
      <c r="N32" s="42"/>
      <c r="O32" s="42"/>
      <c r="P32" s="41"/>
      <c r="Q32" s="41"/>
      <c r="R32" s="41"/>
      <c r="S32" s="42"/>
      <c r="T32" s="42"/>
      <c r="U32" s="42"/>
      <c r="V32" s="23"/>
      <c r="Y32" s="46"/>
      <c r="Z32" s="46"/>
      <c r="AA32" s="47"/>
      <c r="AB32" s="47"/>
      <c r="AC32" s="46"/>
      <c r="AD32" s="46"/>
      <c r="AE32" s="47"/>
      <c r="AF32" s="47"/>
      <c r="AG32" s="46"/>
      <c r="AH32" s="46"/>
      <c r="AI32" s="47"/>
    </row>
    <row r="33" spans="1:35" s="15" customFormat="1" ht="12" x14ac:dyDescent="0.2">
      <c r="A33" s="63" t="s">
        <v>45</v>
      </c>
      <c r="B33" s="64"/>
      <c r="C33" s="64"/>
      <c r="D33" s="64"/>
      <c r="E33" s="64"/>
      <c r="F33" s="64"/>
      <c r="G33" s="65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23"/>
      <c r="W33" s="80" t="s">
        <v>55</v>
      </c>
      <c r="X33" s="118"/>
      <c r="Y33" s="81"/>
      <c r="Z33" s="81"/>
      <c r="AA33" s="82"/>
      <c r="AB33" s="82"/>
      <c r="AC33" s="81"/>
      <c r="AD33" s="81"/>
      <c r="AE33" s="82"/>
      <c r="AF33" s="82"/>
      <c r="AG33" s="81"/>
      <c r="AH33" s="81"/>
      <c r="AI33" s="83"/>
    </row>
    <row r="34" spans="1:35" s="15" customFormat="1" ht="12" x14ac:dyDescent="0.2">
      <c r="A34" s="66" t="s">
        <v>40</v>
      </c>
      <c r="B34" s="67"/>
      <c r="C34" s="67"/>
      <c r="D34" s="67"/>
      <c r="E34" s="67"/>
      <c r="F34" s="67"/>
      <c r="G34" s="68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23"/>
      <c r="W34" s="75" t="s">
        <v>40</v>
      </c>
      <c r="X34" s="120"/>
      <c r="Y34" s="76"/>
      <c r="Z34" s="76"/>
      <c r="AA34" s="84"/>
      <c r="AB34" s="84"/>
      <c r="AC34" s="76"/>
      <c r="AD34" s="76"/>
      <c r="AE34" s="84"/>
      <c r="AF34" s="84"/>
      <c r="AG34" s="76"/>
      <c r="AH34" s="76"/>
      <c r="AI34" s="85"/>
    </row>
    <row r="35" spans="1:35" s="15" customFormat="1" ht="12" x14ac:dyDescent="0.2">
      <c r="A35" s="66" t="s">
        <v>46</v>
      </c>
      <c r="B35" s="67"/>
      <c r="C35" s="67"/>
      <c r="D35" s="67"/>
      <c r="E35" s="67"/>
      <c r="F35" s="67"/>
      <c r="G35" s="68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23"/>
      <c r="W35" s="66" t="s">
        <v>46</v>
      </c>
      <c r="X35" s="67"/>
      <c r="Y35" s="76"/>
      <c r="Z35" s="76"/>
      <c r="AA35" s="84"/>
      <c r="AB35" s="84"/>
      <c r="AC35" s="76"/>
      <c r="AD35" s="76"/>
      <c r="AE35" s="84"/>
      <c r="AF35" s="84"/>
      <c r="AG35" s="76"/>
      <c r="AH35" s="76"/>
      <c r="AI35" s="85"/>
    </row>
    <row r="36" spans="1:35" s="15" customFormat="1" ht="21.75" customHeight="1" x14ac:dyDescent="0.2">
      <c r="A36" s="186" t="s">
        <v>47</v>
      </c>
      <c r="B36" s="187"/>
      <c r="C36" s="187"/>
      <c r="D36" s="187"/>
      <c r="E36" s="187"/>
      <c r="F36" s="187"/>
      <c r="G36" s="188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23"/>
      <c r="W36" s="66" t="s">
        <v>47</v>
      </c>
      <c r="X36" s="67"/>
      <c r="Y36" s="76"/>
      <c r="Z36" s="76"/>
      <c r="AA36" s="84"/>
      <c r="AB36" s="84"/>
      <c r="AC36" s="76"/>
      <c r="AD36" s="76"/>
      <c r="AE36" s="84"/>
      <c r="AF36" s="84"/>
      <c r="AG36" s="76"/>
      <c r="AH36" s="76"/>
      <c r="AI36" s="85"/>
    </row>
    <row r="37" spans="1:35" s="15" customFormat="1" ht="12" x14ac:dyDescent="0.2">
      <c r="A37" s="66" t="s">
        <v>48</v>
      </c>
      <c r="B37" s="67"/>
      <c r="C37" s="67"/>
      <c r="D37" s="67"/>
      <c r="E37" s="67"/>
      <c r="F37" s="67"/>
      <c r="G37" s="68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23"/>
      <c r="W37" s="66" t="s">
        <v>48</v>
      </c>
      <c r="X37" s="67"/>
      <c r="Y37" s="76"/>
      <c r="Z37" s="76"/>
      <c r="AA37" s="84"/>
      <c r="AB37" s="84"/>
      <c r="AC37" s="76"/>
      <c r="AD37" s="76"/>
      <c r="AE37" s="84"/>
      <c r="AF37" s="84"/>
      <c r="AG37" s="76"/>
      <c r="AH37" s="76"/>
      <c r="AI37" s="85"/>
    </row>
    <row r="38" spans="1:35" s="15" customFormat="1" ht="12" x14ac:dyDescent="0.2">
      <c r="A38" s="66" t="s">
        <v>49</v>
      </c>
      <c r="B38" s="67"/>
      <c r="C38" s="67"/>
      <c r="D38" s="67"/>
      <c r="E38" s="67"/>
      <c r="F38" s="67"/>
      <c r="G38" s="68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23"/>
      <c r="W38" s="66" t="s">
        <v>49</v>
      </c>
      <c r="X38" s="67"/>
      <c r="Y38" s="76"/>
      <c r="Z38" s="76"/>
      <c r="AA38" s="84"/>
      <c r="AB38" s="84"/>
      <c r="AC38" s="76"/>
      <c r="AD38" s="76"/>
      <c r="AE38" s="84"/>
      <c r="AF38" s="84"/>
      <c r="AG38" s="76"/>
      <c r="AH38" s="76"/>
      <c r="AI38" s="85"/>
    </row>
    <row r="39" spans="1:35" s="15" customFormat="1" ht="12" x14ac:dyDescent="0.2">
      <c r="A39" s="69" t="s">
        <v>50</v>
      </c>
      <c r="B39" s="70"/>
      <c r="C39" s="70"/>
      <c r="D39" s="70"/>
      <c r="E39" s="70"/>
      <c r="F39" s="70"/>
      <c r="G39" s="71"/>
      <c r="H39" s="60"/>
      <c r="I39" s="60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23"/>
      <c r="W39" s="69" t="s">
        <v>57</v>
      </c>
      <c r="X39" s="70"/>
      <c r="Y39" s="76"/>
      <c r="Z39" s="76"/>
      <c r="AA39" s="84"/>
      <c r="AB39" s="84"/>
      <c r="AC39" s="76"/>
      <c r="AD39" s="76"/>
      <c r="AE39" s="84"/>
      <c r="AF39" s="84"/>
      <c r="AG39" s="76"/>
      <c r="AH39" s="76"/>
      <c r="AI39" s="85"/>
    </row>
    <row r="40" spans="1:35" s="15" customFormat="1" ht="12" x14ac:dyDescent="0.2">
      <c r="A40" s="66" t="s">
        <v>51</v>
      </c>
      <c r="B40" s="67"/>
      <c r="C40" s="67"/>
      <c r="D40" s="67"/>
      <c r="E40" s="67"/>
      <c r="F40" s="67"/>
      <c r="G40" s="68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23"/>
      <c r="W40" s="66" t="s">
        <v>51</v>
      </c>
      <c r="X40" s="67"/>
      <c r="Y40" s="76"/>
      <c r="Z40" s="76"/>
      <c r="AA40" s="84"/>
      <c r="AB40" s="84"/>
      <c r="AC40" s="76"/>
      <c r="AD40" s="76"/>
      <c r="AE40" s="84"/>
      <c r="AF40" s="84"/>
      <c r="AG40" s="76"/>
      <c r="AH40" s="76"/>
      <c r="AI40" s="85"/>
    </row>
    <row r="41" spans="1:35" s="15" customFormat="1" ht="12" x14ac:dyDescent="0.2">
      <c r="A41" s="66" t="s">
        <v>52</v>
      </c>
      <c r="B41" s="67"/>
      <c r="C41" s="67"/>
      <c r="D41" s="67"/>
      <c r="E41" s="67"/>
      <c r="F41" s="67"/>
      <c r="G41" s="68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23"/>
      <c r="W41" s="66" t="s">
        <v>52</v>
      </c>
      <c r="X41" s="67"/>
      <c r="Y41" s="77"/>
      <c r="Z41" s="77"/>
      <c r="AA41" s="86"/>
      <c r="AB41" s="84"/>
      <c r="AC41" s="77"/>
      <c r="AD41" s="76"/>
      <c r="AE41" s="84"/>
      <c r="AF41" s="84"/>
      <c r="AG41" s="76"/>
      <c r="AH41" s="76"/>
      <c r="AI41" s="85"/>
    </row>
    <row r="42" spans="1:35" s="15" customFormat="1" ht="12" x14ac:dyDescent="0.2">
      <c r="A42" s="69" t="s">
        <v>53</v>
      </c>
      <c r="B42" s="70"/>
      <c r="C42" s="70"/>
      <c r="D42" s="70"/>
      <c r="E42" s="70"/>
      <c r="F42" s="70"/>
      <c r="G42" s="71"/>
      <c r="H42" s="60"/>
      <c r="I42" s="60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23"/>
      <c r="W42" s="66" t="s">
        <v>56</v>
      </c>
      <c r="X42" s="67"/>
      <c r="Y42" s="77"/>
      <c r="Z42" s="77"/>
      <c r="AA42" s="86"/>
      <c r="AB42" s="84"/>
      <c r="AC42" s="77"/>
      <c r="AD42" s="76"/>
      <c r="AE42" s="84"/>
      <c r="AF42" s="84"/>
      <c r="AG42" s="76"/>
      <c r="AH42" s="76"/>
      <c r="AI42" s="85"/>
    </row>
    <row r="43" spans="1:35" s="15" customFormat="1" ht="12" x14ac:dyDescent="0.2">
      <c r="A43" s="66" t="s">
        <v>41</v>
      </c>
      <c r="B43" s="67"/>
      <c r="C43" s="67"/>
      <c r="D43" s="67"/>
      <c r="E43" s="67"/>
      <c r="F43" s="67"/>
      <c r="G43" s="68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23"/>
      <c r="W43" s="66" t="s">
        <v>41</v>
      </c>
      <c r="X43" s="67"/>
      <c r="Y43" s="77"/>
      <c r="Z43" s="77"/>
      <c r="AA43" s="86"/>
      <c r="AB43" s="84"/>
      <c r="AC43" s="77"/>
      <c r="AD43" s="76"/>
      <c r="AE43" s="84"/>
      <c r="AF43" s="84"/>
      <c r="AG43" s="76"/>
      <c r="AH43" s="76"/>
      <c r="AI43" s="85"/>
    </row>
    <row r="44" spans="1:35" s="15" customFormat="1" ht="12" x14ac:dyDescent="0.2">
      <c r="A44" s="66" t="s">
        <v>42</v>
      </c>
      <c r="B44" s="67"/>
      <c r="C44" s="67"/>
      <c r="D44" s="67"/>
      <c r="E44" s="67"/>
      <c r="F44" s="67"/>
      <c r="G44" s="68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23"/>
      <c r="W44" s="66" t="s">
        <v>42</v>
      </c>
      <c r="X44" s="67"/>
      <c r="Y44" s="76"/>
      <c r="Z44" s="76"/>
      <c r="AA44" s="84"/>
      <c r="AB44" s="84"/>
      <c r="AC44" s="76"/>
      <c r="AD44" s="84"/>
      <c r="AE44" s="84"/>
      <c r="AF44" s="84"/>
      <c r="AG44" s="76"/>
      <c r="AH44" s="76"/>
      <c r="AI44" s="85"/>
    </row>
    <row r="45" spans="1:35" s="15" customFormat="1" ht="12" x14ac:dyDescent="0.2">
      <c r="A45" s="66" t="s">
        <v>54</v>
      </c>
      <c r="B45" s="67"/>
      <c r="C45" s="67"/>
      <c r="D45" s="67"/>
      <c r="E45" s="67"/>
      <c r="F45" s="67"/>
      <c r="G45" s="68"/>
      <c r="H45" s="42"/>
      <c r="I45" s="42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W45" s="66" t="s">
        <v>54</v>
      </c>
      <c r="X45" s="67"/>
      <c r="Y45" s="76"/>
      <c r="Z45" s="76"/>
      <c r="AA45" s="84"/>
      <c r="AB45" s="84"/>
      <c r="AC45" s="76"/>
      <c r="AD45" s="76"/>
      <c r="AE45" s="87"/>
      <c r="AF45" s="87"/>
      <c r="AG45" s="76"/>
      <c r="AH45" s="76"/>
      <c r="AI45" s="85"/>
    </row>
    <row r="46" spans="1:35" s="15" customFormat="1" ht="12" x14ac:dyDescent="0.2">
      <c r="A46" s="72" t="s">
        <v>107</v>
      </c>
      <c r="B46" s="73"/>
      <c r="C46" s="73"/>
      <c r="D46" s="73"/>
      <c r="E46" s="73"/>
      <c r="F46" s="73"/>
      <c r="G46" s="74"/>
      <c r="H46" s="61"/>
      <c r="I46" s="61"/>
      <c r="J46" s="44"/>
      <c r="K46" s="44"/>
      <c r="L46" s="44"/>
      <c r="M46" s="43"/>
      <c r="N46" s="43"/>
      <c r="O46" s="43"/>
      <c r="P46" s="44"/>
      <c r="Q46" s="44"/>
      <c r="R46" s="44"/>
      <c r="S46" s="44"/>
      <c r="T46" s="50"/>
      <c r="U46" s="50"/>
      <c r="V46" s="50"/>
      <c r="W46" s="78" t="str">
        <f>A46</f>
        <v>Actualizado el 14 de febrero de 2023.</v>
      </c>
      <c r="X46" s="146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9"/>
    </row>
    <row r="47" spans="1:35" s="15" customFormat="1" ht="12" x14ac:dyDescent="0.2">
      <c r="A47" s="50"/>
      <c r="B47" s="50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51"/>
      <c r="S47" s="51"/>
      <c r="T47" s="51"/>
      <c r="U47" s="52" t="s">
        <v>44</v>
      </c>
      <c r="V47" s="44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3052" spans="20:20" x14ac:dyDescent="0.25">
      <c r="T3052" s="20"/>
    </row>
    <row r="3704" spans="20:20" x14ac:dyDescent="0.25">
      <c r="T3704" s="20"/>
    </row>
    <row r="4352" spans="18:18" x14ac:dyDescent="0.25">
      <c r="R4352" s="20"/>
    </row>
    <row r="4359" spans="20:20" x14ac:dyDescent="0.25">
      <c r="T4359" s="20"/>
    </row>
    <row r="7837" spans="18:18" x14ac:dyDescent="0.25">
      <c r="R7837" s="20"/>
    </row>
  </sheetData>
  <mergeCells count="12">
    <mergeCell ref="A36:G36"/>
    <mergeCell ref="W7:W8"/>
    <mergeCell ref="A3:U4"/>
    <mergeCell ref="A5:U5"/>
    <mergeCell ref="W5:AI5"/>
    <mergeCell ref="Y7:AA7"/>
    <mergeCell ref="AC7:AE7"/>
    <mergeCell ref="AG7:AI7"/>
    <mergeCell ref="A7:A8"/>
    <mergeCell ref="B7:G7"/>
    <mergeCell ref="P7:U7"/>
    <mergeCell ref="I7:N7"/>
  </mergeCells>
  <hyperlinks>
    <hyperlink ref="U47" location="'Anexo 1 '!A1" display="Volver " xr:uid="{2ED6DBD9-7EEB-47A1-88BF-493ECFDFED62}"/>
  </hyperlinks>
  <printOptions horizontalCentered="1" verticalCentered="1"/>
  <pageMargins left="0.75000000000000011" right="0.75000000000000011" top="1" bottom="1" header="0.5" footer="0.5"/>
  <pageSetup scale="84"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C7F98-96CC-4B35-BE20-602123E7D39E}">
  <sheetPr>
    <pageSetUpPr fitToPage="1"/>
  </sheetPr>
  <dimension ref="A1:AJ7663"/>
  <sheetViews>
    <sheetView showGridLines="0" zoomScale="70" zoomScaleNormal="70" workbookViewId="0"/>
  </sheetViews>
  <sheetFormatPr baseColWidth="10" defaultColWidth="11.42578125" defaultRowHeight="14.25" x14ac:dyDescent="0.25"/>
  <cols>
    <col min="1" max="1" width="35.85546875" style="18" customWidth="1"/>
    <col min="2" max="2" width="13.5703125" style="18" customWidth="1"/>
    <col min="3" max="5" width="13.5703125" style="18" bestFit="1" customWidth="1"/>
    <col min="6" max="6" width="13.140625" style="18" customWidth="1"/>
    <col min="7" max="7" width="11.28515625" style="18" customWidth="1"/>
    <col min="8" max="8" width="1.7109375" style="18" customWidth="1"/>
    <col min="9" max="14" width="11.42578125" style="18"/>
    <col min="15" max="15" width="1.7109375" style="18" customWidth="1"/>
    <col min="16" max="22" width="11.42578125" style="18"/>
    <col min="23" max="23" width="31.42578125" style="18" customWidth="1"/>
    <col min="24" max="24" width="1.7109375" style="18" customWidth="1"/>
    <col min="25" max="25" width="18.140625" style="18" customWidth="1"/>
    <col min="26" max="26" width="12" style="18" customWidth="1"/>
    <col min="27" max="27" width="13.42578125" style="18" bestFit="1" customWidth="1"/>
    <col min="28" max="28" width="1.7109375" style="18" customWidth="1"/>
    <col min="29" max="30" width="11.42578125" style="18"/>
    <col min="31" max="31" width="19.42578125" style="18" customWidth="1"/>
    <col min="32" max="32" width="1.85546875" style="18" customWidth="1"/>
    <col min="33" max="33" width="13.85546875" style="18" customWidth="1"/>
    <col min="34" max="34" width="13" style="18" customWidth="1"/>
    <col min="35" max="35" width="13.42578125" style="18" bestFit="1" customWidth="1"/>
    <col min="36" max="16384" width="11.42578125" style="18"/>
  </cols>
  <sheetData>
    <row r="1" spans="1:36" s="149" customFormat="1" ht="60" customHeight="1" x14ac:dyDescent="0.2">
      <c r="A1" s="145"/>
      <c r="B1" s="145"/>
      <c r="C1" s="145"/>
      <c r="D1" s="145"/>
      <c r="E1" s="145"/>
      <c r="F1" s="145"/>
      <c r="G1" s="145"/>
      <c r="I1" s="169"/>
      <c r="J1" s="145"/>
      <c r="K1" s="145"/>
      <c r="L1" s="145"/>
      <c r="M1" s="145"/>
      <c r="N1" s="145"/>
      <c r="P1" s="145"/>
      <c r="Q1" s="145"/>
      <c r="R1" s="145"/>
      <c r="S1" s="145"/>
      <c r="T1" s="145"/>
      <c r="U1" s="145"/>
      <c r="W1" s="145"/>
      <c r="Y1" s="145"/>
      <c r="Z1" s="145"/>
      <c r="AA1" s="145"/>
      <c r="AC1" s="145"/>
      <c r="AD1" s="145"/>
      <c r="AE1" s="145"/>
      <c r="AG1" s="145"/>
      <c r="AH1" s="145"/>
      <c r="AI1" s="145"/>
    </row>
    <row r="2" spans="1:36" s="149" customFormat="1" ht="30.75" customHeight="1" x14ac:dyDescent="0.2">
      <c r="A2" s="145"/>
      <c r="B2" s="145"/>
      <c r="C2" s="145"/>
      <c r="D2" s="145"/>
      <c r="E2" s="145"/>
      <c r="F2" s="145"/>
      <c r="G2" s="145"/>
      <c r="I2" s="145"/>
      <c r="J2" s="145"/>
      <c r="K2" s="145"/>
      <c r="L2" s="145"/>
      <c r="M2" s="145"/>
      <c r="N2" s="145"/>
      <c r="P2" s="145"/>
      <c r="Q2" s="145"/>
      <c r="R2" s="145"/>
      <c r="S2" s="145"/>
      <c r="T2" s="145"/>
      <c r="U2" s="145"/>
      <c r="W2" s="145"/>
      <c r="Y2" s="145"/>
      <c r="Z2" s="145"/>
      <c r="AA2" s="145"/>
      <c r="AC2" s="145"/>
      <c r="AD2" s="145"/>
      <c r="AE2" s="145"/>
      <c r="AG2" s="145"/>
      <c r="AH2" s="145"/>
      <c r="AI2" s="145"/>
    </row>
    <row r="3" spans="1:36" s="150" customFormat="1" ht="11.1" customHeight="1" x14ac:dyDescent="0.2">
      <c r="A3" s="191" t="s">
        <v>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W3" s="14"/>
      <c r="Y3" s="14"/>
      <c r="Z3" s="14"/>
      <c r="AA3" s="14"/>
      <c r="AC3" s="14"/>
      <c r="AD3" s="14"/>
      <c r="AE3" s="14"/>
      <c r="AG3" s="14"/>
      <c r="AH3" s="14"/>
      <c r="AI3" s="14"/>
    </row>
    <row r="4" spans="1:36" s="150" customFormat="1" ht="15.95" customHeight="1" x14ac:dyDescent="0.2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W4" s="14"/>
      <c r="Y4" s="14"/>
      <c r="Z4" s="14"/>
      <c r="AA4" s="14"/>
      <c r="AC4" s="14"/>
      <c r="AD4" s="14"/>
      <c r="AE4" s="14"/>
      <c r="AG4" s="14"/>
      <c r="AH4" s="14"/>
      <c r="AI4" s="14"/>
    </row>
    <row r="5" spans="1:36" s="15" customFormat="1" ht="36" customHeight="1" x14ac:dyDescent="0.2">
      <c r="A5" s="193" t="s">
        <v>109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W5" s="195" t="s">
        <v>110</v>
      </c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7"/>
    </row>
    <row r="6" spans="1:36" s="15" customFormat="1" ht="12.75" x14ac:dyDescent="0.2"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6" s="15" customFormat="1" ht="12" x14ac:dyDescent="0.2">
      <c r="A7" s="199" t="s">
        <v>9</v>
      </c>
      <c r="B7" s="198" t="s">
        <v>10</v>
      </c>
      <c r="C7" s="198"/>
      <c r="D7" s="198"/>
      <c r="E7" s="198"/>
      <c r="F7" s="198"/>
      <c r="G7" s="198"/>
      <c r="H7" s="21"/>
      <c r="I7" s="201" t="s">
        <v>11</v>
      </c>
      <c r="J7" s="201"/>
      <c r="K7" s="201"/>
      <c r="L7" s="201"/>
      <c r="M7" s="201"/>
      <c r="N7" s="201"/>
      <c r="O7" s="21"/>
      <c r="P7" s="198" t="s">
        <v>12</v>
      </c>
      <c r="Q7" s="198"/>
      <c r="R7" s="198"/>
      <c r="S7" s="198"/>
      <c r="T7" s="198"/>
      <c r="U7" s="198"/>
      <c r="V7" s="23"/>
      <c r="W7" s="189" t="s">
        <v>9</v>
      </c>
      <c r="X7" s="147"/>
      <c r="Y7" s="198" t="s">
        <v>10</v>
      </c>
      <c r="Z7" s="198"/>
      <c r="AA7" s="198"/>
      <c r="AB7" s="21"/>
      <c r="AC7" s="198" t="s">
        <v>11</v>
      </c>
      <c r="AD7" s="198"/>
      <c r="AE7" s="198"/>
      <c r="AF7" s="21"/>
      <c r="AG7" s="198" t="s">
        <v>12</v>
      </c>
      <c r="AH7" s="198"/>
      <c r="AI7" s="198"/>
    </row>
    <row r="8" spans="1:36" s="15" customFormat="1" ht="24" x14ac:dyDescent="0.2">
      <c r="A8" s="200"/>
      <c r="B8" s="22">
        <v>2019</v>
      </c>
      <c r="C8" s="22">
        <v>2020</v>
      </c>
      <c r="D8" s="22">
        <v>2021</v>
      </c>
      <c r="E8" s="24" t="s">
        <v>13</v>
      </c>
      <c r="F8" s="25" t="s">
        <v>14</v>
      </c>
      <c r="G8" s="25" t="s">
        <v>15</v>
      </c>
      <c r="H8" s="26"/>
      <c r="I8" s="22">
        <v>2019</v>
      </c>
      <c r="J8" s="22">
        <v>2020</v>
      </c>
      <c r="K8" s="22">
        <v>2021</v>
      </c>
      <c r="L8" s="22" t="s">
        <v>13</v>
      </c>
      <c r="M8" s="25" t="s">
        <v>14</v>
      </c>
      <c r="N8" s="25" t="s">
        <v>15</v>
      </c>
      <c r="O8" s="26"/>
      <c r="P8" s="22">
        <v>2019</v>
      </c>
      <c r="Q8" s="22">
        <v>2020</v>
      </c>
      <c r="R8" s="22">
        <v>2021</v>
      </c>
      <c r="S8" s="22" t="s">
        <v>13</v>
      </c>
      <c r="T8" s="25" t="s">
        <v>14</v>
      </c>
      <c r="U8" s="25" t="s">
        <v>15</v>
      </c>
      <c r="V8" s="27"/>
      <c r="W8" s="190"/>
      <c r="X8" s="147"/>
      <c r="Y8" s="22">
        <v>2021</v>
      </c>
      <c r="Z8" s="24" t="s">
        <v>13</v>
      </c>
      <c r="AA8" s="25" t="s">
        <v>105</v>
      </c>
      <c r="AB8" s="26"/>
      <c r="AC8" s="22">
        <v>2021</v>
      </c>
      <c r="AD8" s="24" t="s">
        <v>13</v>
      </c>
      <c r="AE8" s="25" t="s">
        <v>105</v>
      </c>
      <c r="AF8" s="26"/>
      <c r="AG8" s="22">
        <v>2021</v>
      </c>
      <c r="AH8" s="24" t="s">
        <v>13</v>
      </c>
      <c r="AI8" s="25" t="s">
        <v>105</v>
      </c>
    </row>
    <row r="9" spans="1:36" x14ac:dyDescent="0.25">
      <c r="A9" s="28" t="s">
        <v>58</v>
      </c>
      <c r="B9" s="29">
        <v>25784.33</v>
      </c>
      <c r="C9" s="29">
        <v>24867.67</v>
      </c>
      <c r="D9" s="29">
        <v>21268.67</v>
      </c>
      <c r="E9" s="29">
        <v>20178.669999999998</v>
      </c>
      <c r="F9" s="30">
        <v>-5.12</v>
      </c>
      <c r="G9" s="30">
        <v>-21.74</v>
      </c>
      <c r="H9" s="30"/>
      <c r="I9" s="29">
        <v>21575.33</v>
      </c>
      <c r="J9" s="29">
        <v>17209.669999999998</v>
      </c>
      <c r="K9" s="29">
        <v>15024.67</v>
      </c>
      <c r="L9" s="29">
        <v>14830</v>
      </c>
      <c r="M9" s="30">
        <v>-1.3</v>
      </c>
      <c r="N9" s="30">
        <v>-31.26</v>
      </c>
      <c r="O9" s="30"/>
      <c r="P9" s="29">
        <v>398280.41</v>
      </c>
      <c r="Q9" s="29">
        <v>232584.2</v>
      </c>
      <c r="R9" s="29">
        <v>239344.14</v>
      </c>
      <c r="S9" s="29">
        <v>254656.41</v>
      </c>
      <c r="T9" s="30">
        <v>6.4</v>
      </c>
      <c r="U9" s="30">
        <v>-36.06</v>
      </c>
      <c r="V9" s="27"/>
      <c r="W9" s="31" t="s">
        <v>58</v>
      </c>
      <c r="X9" s="114"/>
      <c r="Y9" s="29">
        <v>22891.25</v>
      </c>
      <c r="Z9" s="29">
        <v>20293.080000000002</v>
      </c>
      <c r="AA9" s="30">
        <v>-11.35</v>
      </c>
      <c r="AB9" s="30"/>
      <c r="AC9" s="29">
        <v>16005.25</v>
      </c>
      <c r="AD9" s="29">
        <v>14647.67</v>
      </c>
      <c r="AE9" s="30">
        <v>-8.48</v>
      </c>
      <c r="AF9" s="30"/>
      <c r="AG9" s="29">
        <v>909068.57</v>
      </c>
      <c r="AH9" s="29">
        <v>979874.7</v>
      </c>
      <c r="AI9" s="30">
        <v>7.79</v>
      </c>
      <c r="AJ9" s="27"/>
    </row>
    <row r="10" spans="1:36" x14ac:dyDescent="0.25">
      <c r="A10" s="90" t="s">
        <v>100</v>
      </c>
      <c r="B10" s="91">
        <v>6249</v>
      </c>
      <c r="C10" s="91">
        <v>6137</v>
      </c>
      <c r="D10" s="91">
        <v>4882.67</v>
      </c>
      <c r="E10" s="91">
        <v>4442.33</v>
      </c>
      <c r="F10" s="92">
        <v>-9.02</v>
      </c>
      <c r="G10" s="92">
        <v>-28.91</v>
      </c>
      <c r="H10" s="30"/>
      <c r="I10" s="168">
        <v>5568.33</v>
      </c>
      <c r="J10" s="91">
        <v>4898.33</v>
      </c>
      <c r="K10" s="91">
        <v>3864.33</v>
      </c>
      <c r="L10" s="91">
        <v>3779.67</v>
      </c>
      <c r="M10" s="92">
        <v>-2.19</v>
      </c>
      <c r="N10" s="92">
        <v>-32.119999999999997</v>
      </c>
      <c r="O10" s="30"/>
      <c r="P10" s="91">
        <v>118138.35</v>
      </c>
      <c r="Q10" s="91">
        <v>75261.67</v>
      </c>
      <c r="R10" s="91">
        <v>69298.12</v>
      </c>
      <c r="S10" s="91">
        <v>75110.25</v>
      </c>
      <c r="T10" s="92">
        <v>8.39</v>
      </c>
      <c r="U10" s="92">
        <v>-36.42</v>
      </c>
      <c r="V10" s="27"/>
      <c r="W10" s="113" t="s">
        <v>100</v>
      </c>
      <c r="X10" s="114"/>
      <c r="Y10" s="91">
        <v>5453</v>
      </c>
      <c r="Z10" s="91">
        <v>4491</v>
      </c>
      <c r="AA10" s="92">
        <v>-17.64</v>
      </c>
      <c r="AB10" s="30"/>
      <c r="AC10" s="91">
        <v>4284.17</v>
      </c>
      <c r="AD10" s="91">
        <v>3672</v>
      </c>
      <c r="AE10" s="92">
        <v>-14.29</v>
      </c>
      <c r="AF10" s="30"/>
      <c r="AG10" s="91">
        <v>271815.99</v>
      </c>
      <c r="AH10" s="91">
        <v>283142.09999999998</v>
      </c>
      <c r="AI10" s="92">
        <v>4.17</v>
      </c>
      <c r="AJ10" s="27"/>
    </row>
    <row r="11" spans="1:36" x14ac:dyDescent="0.25">
      <c r="A11" s="93" t="s">
        <v>60</v>
      </c>
      <c r="B11" s="29">
        <v>9120.33</v>
      </c>
      <c r="C11" s="29">
        <v>8690.67</v>
      </c>
      <c r="D11" s="29">
        <v>8028.67</v>
      </c>
      <c r="E11" s="29">
        <v>7762.67</v>
      </c>
      <c r="F11" s="30">
        <v>-3.31</v>
      </c>
      <c r="G11" s="30">
        <v>-14.89</v>
      </c>
      <c r="H11" s="30"/>
      <c r="I11" s="29">
        <v>7886.67</v>
      </c>
      <c r="J11" s="29">
        <v>5917</v>
      </c>
      <c r="K11" s="29">
        <v>5767</v>
      </c>
      <c r="L11" s="29">
        <v>5807</v>
      </c>
      <c r="M11" s="30">
        <v>0.69</v>
      </c>
      <c r="N11" s="30">
        <v>-26.37</v>
      </c>
      <c r="O11" s="30"/>
      <c r="P11" s="29">
        <v>151929.87</v>
      </c>
      <c r="Q11" s="29">
        <v>79447.78</v>
      </c>
      <c r="R11" s="29">
        <v>95310.98</v>
      </c>
      <c r="S11" s="29">
        <v>101178.59</v>
      </c>
      <c r="T11" s="30">
        <v>6.16</v>
      </c>
      <c r="U11" s="30">
        <v>-33.4</v>
      </c>
      <c r="V11" s="27"/>
      <c r="W11" s="114" t="s">
        <v>60</v>
      </c>
      <c r="X11" s="114"/>
      <c r="Y11" s="29">
        <v>8299.58</v>
      </c>
      <c r="Z11" s="29">
        <v>7825.33</v>
      </c>
      <c r="AA11" s="30">
        <v>-5.71</v>
      </c>
      <c r="AB11" s="30"/>
      <c r="AC11" s="29">
        <v>5869.25</v>
      </c>
      <c r="AD11" s="29">
        <v>5789.33</v>
      </c>
      <c r="AE11" s="30">
        <v>-1.36</v>
      </c>
      <c r="AF11" s="30"/>
      <c r="AG11" s="29">
        <v>338009.57</v>
      </c>
      <c r="AH11" s="29">
        <v>394681.65</v>
      </c>
      <c r="AI11" s="30">
        <v>16.77</v>
      </c>
      <c r="AJ11" s="27"/>
    </row>
    <row r="12" spans="1:36" x14ac:dyDescent="0.25">
      <c r="A12" s="90" t="s">
        <v>61</v>
      </c>
      <c r="B12" s="91">
        <v>10415</v>
      </c>
      <c r="C12" s="91">
        <v>10040</v>
      </c>
      <c r="D12" s="91">
        <v>8357.33</v>
      </c>
      <c r="E12" s="91">
        <v>7973.67</v>
      </c>
      <c r="F12" s="92">
        <v>-4.59</v>
      </c>
      <c r="G12" s="92">
        <v>-23.44</v>
      </c>
      <c r="H12" s="30"/>
      <c r="I12" s="29">
        <v>8120.33</v>
      </c>
      <c r="J12" s="29">
        <v>6394.33</v>
      </c>
      <c r="K12" s="29">
        <v>5393.33</v>
      </c>
      <c r="L12" s="29">
        <v>5243.33</v>
      </c>
      <c r="M12" s="92">
        <v>-2.78</v>
      </c>
      <c r="N12" s="92">
        <v>-35.43</v>
      </c>
      <c r="O12" s="30"/>
      <c r="P12" s="29">
        <v>128212.19</v>
      </c>
      <c r="Q12" s="29">
        <v>77874.759999999995</v>
      </c>
      <c r="R12" s="29">
        <v>74735.03</v>
      </c>
      <c r="S12" s="29">
        <v>78367.570000000007</v>
      </c>
      <c r="T12" s="92">
        <v>4.8600000000000003</v>
      </c>
      <c r="U12" s="92">
        <v>-38.880000000000003</v>
      </c>
      <c r="V12" s="27"/>
      <c r="W12" s="113" t="s">
        <v>61</v>
      </c>
      <c r="X12" s="114"/>
      <c r="Y12" s="29">
        <v>9138.67</v>
      </c>
      <c r="Z12" s="29">
        <v>7976.75</v>
      </c>
      <c r="AA12" s="92">
        <v>-12.71</v>
      </c>
      <c r="AB12" s="30"/>
      <c r="AC12" s="29">
        <v>5851.83</v>
      </c>
      <c r="AD12" s="29">
        <v>5186.33</v>
      </c>
      <c r="AE12" s="92">
        <v>-11.37</v>
      </c>
      <c r="AF12" s="30"/>
      <c r="AG12" s="29">
        <v>299243.01</v>
      </c>
      <c r="AH12" s="29">
        <v>302050.94</v>
      </c>
      <c r="AI12" s="92">
        <v>0.94</v>
      </c>
      <c r="AJ12" s="27"/>
    </row>
    <row r="13" spans="1:36" ht="15" x14ac:dyDescent="0.25">
      <c r="A13" s="114" t="s">
        <v>62</v>
      </c>
      <c r="B13" s="29">
        <v>3130</v>
      </c>
      <c r="C13" s="29">
        <v>3129.67</v>
      </c>
      <c r="D13" s="29">
        <v>3131.33</v>
      </c>
      <c r="E13" s="29">
        <v>3077.33</v>
      </c>
      <c r="F13" s="30">
        <v>-1.72</v>
      </c>
      <c r="G13" s="30">
        <v>-1.68</v>
      </c>
      <c r="H13" s="30"/>
      <c r="I13" s="29">
        <v>2850</v>
      </c>
      <c r="J13" s="29">
        <v>2535.67</v>
      </c>
      <c r="K13" s="29">
        <v>2541.67</v>
      </c>
      <c r="L13" s="29">
        <v>2488</v>
      </c>
      <c r="M13" s="30">
        <v>-2.11</v>
      </c>
      <c r="N13" s="30">
        <v>-12.7</v>
      </c>
      <c r="O13" s="30"/>
      <c r="P13" s="29">
        <v>59146.8</v>
      </c>
      <c r="Q13" s="29">
        <v>41586.519999999997</v>
      </c>
      <c r="R13" s="29">
        <v>44630.81</v>
      </c>
      <c r="S13" s="29">
        <v>46803.1</v>
      </c>
      <c r="T13" s="30">
        <v>4.87</v>
      </c>
      <c r="U13" s="30">
        <v>-20.87</v>
      </c>
      <c r="V13" s="27"/>
      <c r="W13" s="114" t="s">
        <v>62</v>
      </c>
      <c r="X13" s="114"/>
      <c r="Y13" s="29">
        <v>3117.08</v>
      </c>
      <c r="Z13" s="29">
        <v>3067.75</v>
      </c>
      <c r="AA13" s="30">
        <v>-1.58</v>
      </c>
      <c r="AB13" s="30"/>
      <c r="AC13" s="29">
        <v>2485.25</v>
      </c>
      <c r="AD13" s="29">
        <v>2461.25</v>
      </c>
      <c r="AE13" s="30">
        <v>-0.97</v>
      </c>
      <c r="AF13" s="30"/>
      <c r="AG13" s="29">
        <v>161166.5</v>
      </c>
      <c r="AH13" s="29">
        <v>180599.64</v>
      </c>
      <c r="AI13" s="30">
        <v>12.06</v>
      </c>
      <c r="AJ13" s="27"/>
    </row>
    <row r="14" spans="1:36" x14ac:dyDescent="0.25">
      <c r="A14" s="37" t="s">
        <v>59</v>
      </c>
      <c r="B14" s="34">
        <v>1642.67</v>
      </c>
      <c r="C14" s="34">
        <v>1655</v>
      </c>
      <c r="D14" s="34">
        <v>1655.33</v>
      </c>
      <c r="E14" s="34">
        <v>1666.33</v>
      </c>
      <c r="F14" s="35">
        <v>0.66</v>
      </c>
      <c r="G14" s="35">
        <v>1.44</v>
      </c>
      <c r="H14" s="36"/>
      <c r="I14" s="34">
        <v>1595.67</v>
      </c>
      <c r="J14" s="34">
        <v>1437.33</v>
      </c>
      <c r="K14" s="34">
        <v>1433.67</v>
      </c>
      <c r="L14" s="34">
        <v>1443.67</v>
      </c>
      <c r="M14" s="35">
        <v>0.7</v>
      </c>
      <c r="N14" s="35">
        <v>-9.5299999999999994</v>
      </c>
      <c r="O14" s="36"/>
      <c r="P14" s="34">
        <v>38093.980000000003</v>
      </c>
      <c r="Q14" s="34">
        <v>29012.83</v>
      </c>
      <c r="R14" s="34">
        <v>29171.96</v>
      </c>
      <c r="S14" s="34">
        <v>30824.81</v>
      </c>
      <c r="T14" s="35">
        <v>5.67</v>
      </c>
      <c r="U14" s="35">
        <v>-19.079999999999998</v>
      </c>
      <c r="V14" s="27"/>
      <c r="W14" s="37" t="s">
        <v>59</v>
      </c>
      <c r="X14" s="15"/>
      <c r="Y14" s="34">
        <v>1655.58</v>
      </c>
      <c r="Z14" s="34">
        <v>1657.33</v>
      </c>
      <c r="AA14" s="35">
        <v>0.11</v>
      </c>
      <c r="AB14" s="36"/>
      <c r="AC14" s="34">
        <v>1407.25</v>
      </c>
      <c r="AD14" s="34">
        <v>1412.67</v>
      </c>
      <c r="AE14" s="35">
        <v>0.38</v>
      </c>
      <c r="AF14" s="36"/>
      <c r="AG14" s="34">
        <v>109887.29</v>
      </c>
      <c r="AH14" s="34">
        <v>118050.24000000001</v>
      </c>
      <c r="AI14" s="35">
        <v>7.43</v>
      </c>
      <c r="AJ14" s="27"/>
    </row>
    <row r="15" spans="1:36" x14ac:dyDescent="0.25">
      <c r="A15" s="15" t="s">
        <v>60</v>
      </c>
      <c r="B15" s="39">
        <v>906</v>
      </c>
      <c r="C15" s="39">
        <v>894</v>
      </c>
      <c r="D15" s="39">
        <v>958</v>
      </c>
      <c r="E15" s="39">
        <v>900</v>
      </c>
      <c r="F15" s="36">
        <v>-6.05</v>
      </c>
      <c r="G15" s="36">
        <v>-0.66</v>
      </c>
      <c r="H15" s="36"/>
      <c r="I15" s="39">
        <v>848.33</v>
      </c>
      <c r="J15" s="39">
        <v>778</v>
      </c>
      <c r="K15" s="39">
        <v>804</v>
      </c>
      <c r="L15" s="39">
        <v>738</v>
      </c>
      <c r="M15" s="36">
        <v>-8.2100000000000009</v>
      </c>
      <c r="N15" s="36">
        <v>-13.01</v>
      </c>
      <c r="O15" s="36"/>
      <c r="P15" s="39">
        <v>15111.92</v>
      </c>
      <c r="Q15" s="39">
        <v>9066.65</v>
      </c>
      <c r="R15" s="39">
        <v>11732.96</v>
      </c>
      <c r="S15" s="39">
        <v>11826.67</v>
      </c>
      <c r="T15" s="36">
        <v>0.8</v>
      </c>
      <c r="U15" s="36">
        <v>-21.74</v>
      </c>
      <c r="V15" s="27"/>
      <c r="W15" s="15" t="s">
        <v>60</v>
      </c>
      <c r="X15" s="15"/>
      <c r="Y15" s="39">
        <v>907</v>
      </c>
      <c r="Z15" s="39">
        <v>897.42</v>
      </c>
      <c r="AA15" s="36">
        <v>-1.06</v>
      </c>
      <c r="AB15" s="36"/>
      <c r="AC15" s="39">
        <v>762.58</v>
      </c>
      <c r="AD15" s="39">
        <v>745.5</v>
      </c>
      <c r="AE15" s="36">
        <v>-2.2400000000000002</v>
      </c>
      <c r="AF15" s="36"/>
      <c r="AG15" s="39">
        <v>38013.82</v>
      </c>
      <c r="AH15" s="39">
        <v>46392.71</v>
      </c>
      <c r="AI15" s="36">
        <v>22.04</v>
      </c>
      <c r="AJ15" s="27"/>
    </row>
    <row r="16" spans="1:36" x14ac:dyDescent="0.25">
      <c r="A16" s="37" t="s">
        <v>61</v>
      </c>
      <c r="B16" s="34">
        <v>581.33000000000004</v>
      </c>
      <c r="C16" s="34">
        <v>580.66999999999996</v>
      </c>
      <c r="D16" s="34">
        <v>518</v>
      </c>
      <c r="E16" s="34">
        <v>511</v>
      </c>
      <c r="F16" s="35">
        <v>-1.35</v>
      </c>
      <c r="G16" s="35">
        <v>-12.1</v>
      </c>
      <c r="H16" s="36"/>
      <c r="I16" s="34">
        <v>406</v>
      </c>
      <c r="J16" s="34">
        <v>320.33</v>
      </c>
      <c r="K16" s="34">
        <v>304</v>
      </c>
      <c r="L16" s="34">
        <v>306.33</v>
      </c>
      <c r="M16" s="35">
        <v>0.77</v>
      </c>
      <c r="N16" s="35">
        <v>-24.55</v>
      </c>
      <c r="O16" s="36"/>
      <c r="P16" s="34">
        <v>5940.89</v>
      </c>
      <c r="Q16" s="34">
        <v>3507.04</v>
      </c>
      <c r="R16" s="34">
        <v>3725.88</v>
      </c>
      <c r="S16" s="34">
        <v>4151.62</v>
      </c>
      <c r="T16" s="35">
        <v>11.43</v>
      </c>
      <c r="U16" s="35">
        <v>-30.12</v>
      </c>
      <c r="V16" s="27"/>
      <c r="W16" s="37" t="s">
        <v>61</v>
      </c>
      <c r="X16" s="15"/>
      <c r="Y16" s="34">
        <v>554.5</v>
      </c>
      <c r="Z16" s="34">
        <v>513</v>
      </c>
      <c r="AA16" s="35">
        <v>-7.48</v>
      </c>
      <c r="AB16" s="36"/>
      <c r="AC16" s="34">
        <v>315.42</v>
      </c>
      <c r="AD16" s="34">
        <v>303.08</v>
      </c>
      <c r="AE16" s="35">
        <v>-3.91</v>
      </c>
      <c r="AF16" s="36"/>
      <c r="AG16" s="34">
        <v>13265.39</v>
      </c>
      <c r="AH16" s="34">
        <v>16156.69</v>
      </c>
      <c r="AI16" s="35">
        <v>21.8</v>
      </c>
      <c r="AJ16" s="27"/>
    </row>
    <row r="17" spans="1:36" ht="15" x14ac:dyDescent="0.25">
      <c r="A17" s="114" t="s">
        <v>63</v>
      </c>
      <c r="B17" s="29">
        <v>6507.33</v>
      </c>
      <c r="C17" s="29">
        <v>5931.33</v>
      </c>
      <c r="D17" s="29">
        <v>2964.67</v>
      </c>
      <c r="E17" s="29">
        <v>1959.33</v>
      </c>
      <c r="F17" s="30">
        <v>-33.909999999999997</v>
      </c>
      <c r="G17" s="30">
        <v>-69.89</v>
      </c>
      <c r="H17" s="30"/>
      <c r="I17" s="29">
        <v>5321.33</v>
      </c>
      <c r="J17" s="29">
        <v>4703.33</v>
      </c>
      <c r="K17" s="29">
        <v>2166.67</v>
      </c>
      <c r="L17" s="29">
        <v>1572</v>
      </c>
      <c r="M17" s="30">
        <v>-27.45</v>
      </c>
      <c r="N17" s="30">
        <v>-70.459999999999994</v>
      </c>
      <c r="O17" s="30"/>
      <c r="P17" s="29">
        <v>90373.54</v>
      </c>
      <c r="Q17" s="29">
        <v>57892.77</v>
      </c>
      <c r="R17" s="29">
        <v>29868.54</v>
      </c>
      <c r="S17" s="29">
        <v>24791.58</v>
      </c>
      <c r="T17" s="30">
        <v>-17</v>
      </c>
      <c r="U17" s="30">
        <v>-72.569999999999993</v>
      </c>
      <c r="V17" s="27"/>
      <c r="W17" s="114" t="s">
        <v>63</v>
      </c>
      <c r="X17" s="114"/>
      <c r="Y17" s="29">
        <v>4303.5</v>
      </c>
      <c r="Z17" s="29">
        <v>2057.25</v>
      </c>
      <c r="AA17" s="30">
        <v>-52.2</v>
      </c>
      <c r="AB17" s="30"/>
      <c r="AC17" s="29">
        <v>3251</v>
      </c>
      <c r="AD17" s="29">
        <v>1560.08</v>
      </c>
      <c r="AE17" s="30">
        <v>-52.01</v>
      </c>
      <c r="AF17" s="30"/>
      <c r="AG17" s="29">
        <v>164740.85</v>
      </c>
      <c r="AH17" s="29">
        <v>97705.65</v>
      </c>
      <c r="AI17" s="30">
        <v>-40.69</v>
      </c>
      <c r="AJ17" s="27"/>
    </row>
    <row r="18" spans="1:36" x14ac:dyDescent="0.25">
      <c r="A18" s="37" t="s">
        <v>59</v>
      </c>
      <c r="B18" s="34">
        <v>1940.67</v>
      </c>
      <c r="C18" s="34">
        <v>1771.33</v>
      </c>
      <c r="D18" s="34">
        <v>540.33000000000004</v>
      </c>
      <c r="E18" s="34">
        <v>98</v>
      </c>
      <c r="F18" s="35">
        <v>-81.86</v>
      </c>
      <c r="G18" s="35">
        <v>-94.95</v>
      </c>
      <c r="H18" s="36"/>
      <c r="I18" s="34">
        <v>1606</v>
      </c>
      <c r="J18" s="34">
        <v>1418</v>
      </c>
      <c r="K18" s="34">
        <v>347.33</v>
      </c>
      <c r="L18" s="34">
        <v>85.33</v>
      </c>
      <c r="M18" s="35">
        <v>-75.430000000000007</v>
      </c>
      <c r="N18" s="35">
        <v>-94.69</v>
      </c>
      <c r="O18" s="36"/>
      <c r="P18" s="34">
        <v>32063.43</v>
      </c>
      <c r="Q18" s="34">
        <v>18218.439999999999</v>
      </c>
      <c r="R18" s="34">
        <v>6223.3</v>
      </c>
      <c r="S18" s="34">
        <v>2642.54</v>
      </c>
      <c r="T18" s="35">
        <v>-57.54</v>
      </c>
      <c r="U18" s="35">
        <v>-91.76</v>
      </c>
      <c r="V18" s="27"/>
      <c r="W18" s="37" t="s">
        <v>59</v>
      </c>
      <c r="X18" s="15"/>
      <c r="Y18" s="34">
        <v>1098.75</v>
      </c>
      <c r="Z18" s="34">
        <v>127.67</v>
      </c>
      <c r="AA18" s="35">
        <v>-88.38</v>
      </c>
      <c r="AB18" s="36"/>
      <c r="AC18" s="34">
        <v>803.5</v>
      </c>
      <c r="AD18" s="34">
        <v>92.25</v>
      </c>
      <c r="AE18" s="35">
        <v>-88.52</v>
      </c>
      <c r="AF18" s="36"/>
      <c r="AG18" s="34">
        <v>45004.02</v>
      </c>
      <c r="AH18" s="34">
        <v>12119.09</v>
      </c>
      <c r="AI18" s="35">
        <v>-73.069999999999993</v>
      </c>
      <c r="AJ18" s="27"/>
    </row>
    <row r="19" spans="1:36" x14ac:dyDescent="0.25">
      <c r="A19" s="15" t="s">
        <v>60</v>
      </c>
      <c r="B19" s="39">
        <v>1086.33</v>
      </c>
      <c r="C19" s="39">
        <v>873.33</v>
      </c>
      <c r="D19" s="39">
        <v>472.67</v>
      </c>
      <c r="E19" s="39">
        <v>284</v>
      </c>
      <c r="F19" s="36">
        <v>-39.92</v>
      </c>
      <c r="G19" s="36">
        <v>-73.86</v>
      </c>
      <c r="H19" s="36"/>
      <c r="I19" s="39">
        <v>821.67</v>
      </c>
      <c r="J19" s="39">
        <v>603.66999999999996</v>
      </c>
      <c r="K19" s="39">
        <v>260.33</v>
      </c>
      <c r="L19" s="39">
        <v>178.67</v>
      </c>
      <c r="M19" s="36">
        <v>-31.37</v>
      </c>
      <c r="N19" s="36">
        <v>-78.260000000000005</v>
      </c>
      <c r="O19" s="36"/>
      <c r="P19" s="39">
        <v>16011.55</v>
      </c>
      <c r="Q19" s="39">
        <v>8230.7900000000009</v>
      </c>
      <c r="R19" s="39">
        <v>4009.49</v>
      </c>
      <c r="S19" s="39">
        <v>3638.4</v>
      </c>
      <c r="T19" s="36">
        <v>-9.26</v>
      </c>
      <c r="U19" s="36">
        <v>-77.28</v>
      </c>
      <c r="V19" s="27"/>
      <c r="W19" s="15" t="s">
        <v>60</v>
      </c>
      <c r="X19" s="15"/>
      <c r="Y19" s="39">
        <v>631.75</v>
      </c>
      <c r="Z19" s="39">
        <v>325.25</v>
      </c>
      <c r="AA19" s="36">
        <v>-48.52</v>
      </c>
      <c r="AB19" s="36"/>
      <c r="AC19" s="39">
        <v>390.17</v>
      </c>
      <c r="AD19" s="39">
        <v>178.92</v>
      </c>
      <c r="AE19" s="36">
        <v>-54.14</v>
      </c>
      <c r="AF19" s="36"/>
      <c r="AG19" s="39">
        <v>22218.720000000001</v>
      </c>
      <c r="AH19" s="39">
        <v>14082.1</v>
      </c>
      <c r="AI19" s="36">
        <v>-36.619999999999997</v>
      </c>
      <c r="AJ19" s="27"/>
    </row>
    <row r="20" spans="1:36" x14ac:dyDescent="0.25">
      <c r="A20" s="37" t="s">
        <v>61</v>
      </c>
      <c r="B20" s="34">
        <v>3480.33</v>
      </c>
      <c r="C20" s="34">
        <v>3286.67</v>
      </c>
      <c r="D20" s="34">
        <v>1951.67</v>
      </c>
      <c r="E20" s="34">
        <v>1577.33</v>
      </c>
      <c r="F20" s="35">
        <v>-19.18</v>
      </c>
      <c r="G20" s="35">
        <v>-54.68</v>
      </c>
      <c r="H20" s="36"/>
      <c r="I20" s="34">
        <v>2893.67</v>
      </c>
      <c r="J20" s="34">
        <v>2681.67</v>
      </c>
      <c r="K20" s="34">
        <v>1559</v>
      </c>
      <c r="L20" s="34">
        <v>1308</v>
      </c>
      <c r="M20" s="35">
        <v>-16.100000000000001</v>
      </c>
      <c r="N20" s="35">
        <v>-54.8</v>
      </c>
      <c r="O20" s="36"/>
      <c r="P20" s="34">
        <v>42298.57</v>
      </c>
      <c r="Q20" s="34">
        <v>31443.55</v>
      </c>
      <c r="R20" s="34">
        <v>19635.740000000002</v>
      </c>
      <c r="S20" s="34">
        <v>18510.64</v>
      </c>
      <c r="T20" s="35">
        <v>-5.73</v>
      </c>
      <c r="U20" s="35">
        <v>-56.24</v>
      </c>
      <c r="V20" s="27"/>
      <c r="W20" s="37" t="s">
        <v>61</v>
      </c>
      <c r="X20" s="15"/>
      <c r="Y20" s="34">
        <v>2573</v>
      </c>
      <c r="Z20" s="34">
        <v>1604.33</v>
      </c>
      <c r="AA20" s="35">
        <v>-37.65</v>
      </c>
      <c r="AB20" s="36"/>
      <c r="AC20" s="34">
        <v>2057.33</v>
      </c>
      <c r="AD20" s="34">
        <v>1288.92</v>
      </c>
      <c r="AE20" s="35">
        <v>-37.35</v>
      </c>
      <c r="AF20" s="36"/>
      <c r="AG20" s="34">
        <v>97518.11</v>
      </c>
      <c r="AH20" s="34">
        <v>71504.460000000006</v>
      </c>
      <c r="AI20" s="35">
        <v>-26.68</v>
      </c>
      <c r="AJ20" s="27"/>
    </row>
    <row r="21" spans="1:36" ht="15" x14ac:dyDescent="0.25">
      <c r="A21" s="114" t="s">
        <v>64</v>
      </c>
      <c r="B21" s="29">
        <v>1048.33</v>
      </c>
      <c r="C21" s="29">
        <v>1016.33</v>
      </c>
      <c r="D21" s="29">
        <v>981.67</v>
      </c>
      <c r="E21" s="29">
        <v>972</v>
      </c>
      <c r="F21" s="30">
        <v>-0.98</v>
      </c>
      <c r="G21" s="30">
        <v>-7.28</v>
      </c>
      <c r="H21" s="30"/>
      <c r="I21" s="29">
        <v>1024</v>
      </c>
      <c r="J21" s="29">
        <v>849</v>
      </c>
      <c r="K21" s="29">
        <v>864.33</v>
      </c>
      <c r="L21" s="29">
        <v>882.67</v>
      </c>
      <c r="M21" s="30">
        <v>2.12</v>
      </c>
      <c r="N21" s="30">
        <v>-13.8</v>
      </c>
      <c r="O21" s="30"/>
      <c r="P21" s="29">
        <v>11503.86</v>
      </c>
      <c r="Q21" s="29">
        <v>4696.59</v>
      </c>
      <c r="R21" s="29">
        <v>9086.5400000000009</v>
      </c>
      <c r="S21" s="29">
        <v>10591.05</v>
      </c>
      <c r="T21" s="30">
        <v>16.559999999999999</v>
      </c>
      <c r="U21" s="30">
        <v>-7.93</v>
      </c>
      <c r="V21" s="27"/>
      <c r="W21" s="114" t="s">
        <v>64</v>
      </c>
      <c r="X21" s="114"/>
      <c r="Y21" s="29">
        <v>995</v>
      </c>
      <c r="Z21" s="29">
        <v>976.25</v>
      </c>
      <c r="AA21" s="30">
        <v>-1.88</v>
      </c>
      <c r="AB21" s="30"/>
      <c r="AC21" s="29">
        <v>854.17</v>
      </c>
      <c r="AD21" s="29">
        <v>880.92</v>
      </c>
      <c r="AE21" s="30">
        <v>3.13</v>
      </c>
      <c r="AF21" s="30"/>
      <c r="AG21" s="29">
        <v>24992.37</v>
      </c>
      <c r="AH21" s="29">
        <v>39987.019999999997</v>
      </c>
      <c r="AI21" s="30">
        <v>60</v>
      </c>
      <c r="AJ21" s="27"/>
    </row>
    <row r="22" spans="1:36" x14ac:dyDescent="0.25">
      <c r="A22" s="37" t="s">
        <v>59</v>
      </c>
      <c r="B22" s="34">
        <v>57</v>
      </c>
      <c r="C22" s="34">
        <v>57</v>
      </c>
      <c r="D22" s="34">
        <v>60.67</v>
      </c>
      <c r="E22" s="34">
        <v>63</v>
      </c>
      <c r="F22" s="35">
        <v>3.85</v>
      </c>
      <c r="G22" s="35">
        <v>10.53</v>
      </c>
      <c r="H22" s="36"/>
      <c r="I22" s="34">
        <v>55</v>
      </c>
      <c r="J22" s="34">
        <v>55</v>
      </c>
      <c r="K22" s="34">
        <v>58</v>
      </c>
      <c r="L22" s="34">
        <v>61</v>
      </c>
      <c r="M22" s="35">
        <v>5.17</v>
      </c>
      <c r="N22" s="35">
        <v>10.91</v>
      </c>
      <c r="O22" s="36"/>
      <c r="P22" s="34">
        <v>682.03</v>
      </c>
      <c r="Q22" s="34">
        <v>363.43</v>
      </c>
      <c r="R22" s="34">
        <v>580.22</v>
      </c>
      <c r="S22" s="34">
        <v>607.55999999999995</v>
      </c>
      <c r="T22" s="35">
        <v>4.71</v>
      </c>
      <c r="U22" s="35">
        <v>-10.92</v>
      </c>
      <c r="V22" s="27"/>
      <c r="W22" s="37" t="s">
        <v>59</v>
      </c>
      <c r="X22" s="15"/>
      <c r="Y22" s="34">
        <v>60.42</v>
      </c>
      <c r="Z22" s="34">
        <v>61.92</v>
      </c>
      <c r="AA22" s="35">
        <v>2.48</v>
      </c>
      <c r="AB22" s="36"/>
      <c r="AC22" s="34">
        <v>57.83</v>
      </c>
      <c r="AD22" s="34">
        <v>59.92</v>
      </c>
      <c r="AE22" s="35">
        <v>3.6</v>
      </c>
      <c r="AF22" s="36"/>
      <c r="AG22" s="34">
        <v>1822.53</v>
      </c>
      <c r="AH22" s="34">
        <v>2443.86</v>
      </c>
      <c r="AI22" s="35">
        <v>34.090000000000003</v>
      </c>
      <c r="AJ22" s="27"/>
    </row>
    <row r="23" spans="1:36" x14ac:dyDescent="0.25">
      <c r="A23" s="15" t="s">
        <v>60</v>
      </c>
      <c r="B23" s="39">
        <v>718.33</v>
      </c>
      <c r="C23" s="39">
        <v>687.33</v>
      </c>
      <c r="D23" s="39">
        <v>649</v>
      </c>
      <c r="E23" s="39">
        <v>640.33000000000004</v>
      </c>
      <c r="F23" s="36">
        <v>-1.34</v>
      </c>
      <c r="G23" s="36">
        <v>-10.86</v>
      </c>
      <c r="H23" s="36"/>
      <c r="I23" s="39">
        <v>704</v>
      </c>
      <c r="J23" s="39">
        <v>539.66999999999996</v>
      </c>
      <c r="K23" s="39">
        <v>550</v>
      </c>
      <c r="L23" s="39">
        <v>569.33000000000004</v>
      </c>
      <c r="M23" s="36">
        <v>3.52</v>
      </c>
      <c r="N23" s="36">
        <v>-19.13</v>
      </c>
      <c r="O23" s="36"/>
      <c r="P23" s="39">
        <v>7065.17</v>
      </c>
      <c r="Q23" s="39">
        <v>2578.61</v>
      </c>
      <c r="R23" s="39">
        <v>6389.17</v>
      </c>
      <c r="S23" s="39">
        <v>7631.74</v>
      </c>
      <c r="T23" s="36">
        <v>19.45</v>
      </c>
      <c r="U23" s="36">
        <v>8.02</v>
      </c>
      <c r="V23" s="27"/>
      <c r="W23" s="15" t="s">
        <v>60</v>
      </c>
      <c r="X23" s="15"/>
      <c r="Y23" s="39">
        <v>662.67</v>
      </c>
      <c r="Z23" s="39">
        <v>644.66999999999996</v>
      </c>
      <c r="AA23" s="36">
        <v>-2.72</v>
      </c>
      <c r="AB23" s="36"/>
      <c r="AC23" s="39">
        <v>539.16999999999996</v>
      </c>
      <c r="AD23" s="39">
        <v>566.25</v>
      </c>
      <c r="AE23" s="36">
        <v>5.0199999999999996</v>
      </c>
      <c r="AF23" s="36"/>
      <c r="AG23" s="39">
        <v>15735.86</v>
      </c>
      <c r="AH23" s="39">
        <v>28077.279999999999</v>
      </c>
      <c r="AI23" s="36">
        <v>78.430000000000007</v>
      </c>
      <c r="AJ23" s="27"/>
    </row>
    <row r="24" spans="1:36" x14ac:dyDescent="0.25">
      <c r="A24" s="37" t="s">
        <v>61</v>
      </c>
      <c r="B24" s="34">
        <v>273</v>
      </c>
      <c r="C24" s="34">
        <v>272</v>
      </c>
      <c r="D24" s="34">
        <v>272</v>
      </c>
      <c r="E24" s="34">
        <v>268.67</v>
      </c>
      <c r="F24" s="35">
        <v>-1.23</v>
      </c>
      <c r="G24" s="35">
        <v>-1.59</v>
      </c>
      <c r="H24" s="36"/>
      <c r="I24" s="34">
        <v>265</v>
      </c>
      <c r="J24" s="34">
        <v>254.33</v>
      </c>
      <c r="K24" s="34">
        <v>256.33</v>
      </c>
      <c r="L24" s="34">
        <v>252.33</v>
      </c>
      <c r="M24" s="35">
        <v>-1.56</v>
      </c>
      <c r="N24" s="35">
        <v>-4.78</v>
      </c>
      <c r="O24" s="36"/>
      <c r="P24" s="34">
        <v>3756.66</v>
      </c>
      <c r="Q24" s="34">
        <v>1754.56</v>
      </c>
      <c r="R24" s="34">
        <v>2117.14</v>
      </c>
      <c r="S24" s="34">
        <v>2351.75</v>
      </c>
      <c r="T24" s="35">
        <v>11.08</v>
      </c>
      <c r="U24" s="35">
        <v>-37.4</v>
      </c>
      <c r="V24" s="27"/>
      <c r="W24" s="37" t="s">
        <v>61</v>
      </c>
      <c r="X24" s="15"/>
      <c r="Y24" s="34">
        <v>271.92</v>
      </c>
      <c r="Z24" s="34">
        <v>269.67</v>
      </c>
      <c r="AA24" s="35">
        <v>-0.83</v>
      </c>
      <c r="AB24" s="36"/>
      <c r="AC24" s="34">
        <v>257.17</v>
      </c>
      <c r="AD24" s="34">
        <v>254.75</v>
      </c>
      <c r="AE24" s="35">
        <v>-0.94</v>
      </c>
      <c r="AF24" s="36"/>
      <c r="AG24" s="34">
        <v>7433.98</v>
      </c>
      <c r="AH24" s="34">
        <v>9465.8799999999992</v>
      </c>
      <c r="AI24" s="35">
        <v>27.33</v>
      </c>
      <c r="AJ24" s="27"/>
    </row>
    <row r="25" spans="1:36" ht="15" x14ac:dyDescent="0.25">
      <c r="A25" s="114" t="s">
        <v>65</v>
      </c>
      <c r="B25" s="29">
        <v>998.67</v>
      </c>
      <c r="C25" s="29">
        <v>963</v>
      </c>
      <c r="D25" s="29">
        <v>893</v>
      </c>
      <c r="E25" s="29">
        <v>953</v>
      </c>
      <c r="F25" s="30">
        <v>6.72</v>
      </c>
      <c r="G25" s="30">
        <v>-4.57</v>
      </c>
      <c r="H25" s="30"/>
      <c r="I25" s="29">
        <v>629</v>
      </c>
      <c r="J25" s="29">
        <v>458.67</v>
      </c>
      <c r="K25" s="29">
        <v>386</v>
      </c>
      <c r="L25" s="29">
        <v>458</v>
      </c>
      <c r="M25" s="30">
        <v>18.649999999999999</v>
      </c>
      <c r="N25" s="30">
        <v>-27.19</v>
      </c>
      <c r="O25" s="30"/>
      <c r="P25" s="29">
        <v>12358.71</v>
      </c>
      <c r="Q25" s="29">
        <v>6042.53</v>
      </c>
      <c r="R25" s="29">
        <v>6484.13</v>
      </c>
      <c r="S25" s="29">
        <v>7318.75</v>
      </c>
      <c r="T25" s="30">
        <v>12.87</v>
      </c>
      <c r="U25" s="30">
        <v>-40.78</v>
      </c>
      <c r="V25" s="27"/>
      <c r="W25" s="114" t="s">
        <v>65</v>
      </c>
      <c r="X25" s="114"/>
      <c r="Y25" s="29">
        <v>918.83</v>
      </c>
      <c r="Z25" s="29">
        <v>939</v>
      </c>
      <c r="AA25" s="30">
        <v>2.19</v>
      </c>
      <c r="AB25" s="30"/>
      <c r="AC25" s="29">
        <v>378.25</v>
      </c>
      <c r="AD25" s="29">
        <v>428.08</v>
      </c>
      <c r="AE25" s="30">
        <v>13.17</v>
      </c>
      <c r="AF25" s="30"/>
      <c r="AG25" s="29">
        <v>22371.16</v>
      </c>
      <c r="AH25" s="29">
        <v>27660.26</v>
      </c>
      <c r="AI25" s="30">
        <v>23.64</v>
      </c>
      <c r="AJ25" s="27"/>
    </row>
    <row r="26" spans="1:36" x14ac:dyDescent="0.25">
      <c r="A26" s="37" t="s">
        <v>60</v>
      </c>
      <c r="B26" s="34">
        <v>315.67</v>
      </c>
      <c r="C26" s="34">
        <v>308.67</v>
      </c>
      <c r="D26" s="34">
        <v>303</v>
      </c>
      <c r="E26" s="34">
        <v>304.33</v>
      </c>
      <c r="F26" s="35">
        <v>0.44</v>
      </c>
      <c r="G26" s="35">
        <v>-3.59</v>
      </c>
      <c r="H26" s="36"/>
      <c r="I26" s="34">
        <v>236.67</v>
      </c>
      <c r="J26" s="34">
        <v>156.33000000000001</v>
      </c>
      <c r="K26" s="34">
        <v>145.66999999999999</v>
      </c>
      <c r="L26" s="34">
        <v>149.33000000000001</v>
      </c>
      <c r="M26" s="35">
        <v>2.52</v>
      </c>
      <c r="N26" s="35">
        <v>-36.9</v>
      </c>
      <c r="O26" s="36"/>
      <c r="P26" s="34">
        <v>4754.1899999999996</v>
      </c>
      <c r="Q26" s="34">
        <v>1987.09</v>
      </c>
      <c r="R26" s="34">
        <v>2899.81</v>
      </c>
      <c r="S26" s="34">
        <v>2785.32</v>
      </c>
      <c r="T26" s="35">
        <v>-3.95</v>
      </c>
      <c r="U26" s="35">
        <v>-41.41</v>
      </c>
      <c r="V26" s="27"/>
      <c r="W26" s="37" t="s">
        <v>60</v>
      </c>
      <c r="X26" s="15"/>
      <c r="Y26" s="34">
        <v>304.5</v>
      </c>
      <c r="Z26" s="34">
        <v>305.42</v>
      </c>
      <c r="AA26" s="35">
        <v>0.3</v>
      </c>
      <c r="AB26" s="36"/>
      <c r="AC26" s="34">
        <v>142.66999999999999</v>
      </c>
      <c r="AD26" s="34">
        <v>142.08000000000001</v>
      </c>
      <c r="AE26" s="35">
        <v>-0.41</v>
      </c>
      <c r="AF26" s="36"/>
      <c r="AG26" s="34">
        <v>9321.94</v>
      </c>
      <c r="AH26" s="34">
        <v>10559.76</v>
      </c>
      <c r="AI26" s="35">
        <v>13.28</v>
      </c>
      <c r="AJ26" s="27"/>
    </row>
    <row r="27" spans="1:36" x14ac:dyDescent="0.25">
      <c r="A27" s="15" t="s">
        <v>61</v>
      </c>
      <c r="B27" s="39">
        <v>683</v>
      </c>
      <c r="C27" s="39">
        <v>654.33000000000004</v>
      </c>
      <c r="D27" s="39">
        <v>590</v>
      </c>
      <c r="E27" s="39">
        <v>648.66999999999996</v>
      </c>
      <c r="F27" s="36">
        <v>9.94</v>
      </c>
      <c r="G27" s="36">
        <v>-5.03</v>
      </c>
      <c r="H27" s="36"/>
      <c r="I27" s="39">
        <v>392.33</v>
      </c>
      <c r="J27" s="39">
        <v>302.33</v>
      </c>
      <c r="K27" s="39">
        <v>240.33</v>
      </c>
      <c r="L27" s="39">
        <v>308.67</v>
      </c>
      <c r="M27" s="36">
        <v>28.43</v>
      </c>
      <c r="N27" s="36">
        <v>-21.33</v>
      </c>
      <c r="O27" s="36"/>
      <c r="P27" s="39">
        <v>7604.52</v>
      </c>
      <c r="Q27" s="39">
        <v>4055.44</v>
      </c>
      <c r="R27" s="39">
        <v>3584.32</v>
      </c>
      <c r="S27" s="39">
        <v>4533.43</v>
      </c>
      <c r="T27" s="36">
        <v>26.48</v>
      </c>
      <c r="U27" s="36">
        <v>-40.39</v>
      </c>
      <c r="V27" s="27"/>
      <c r="W27" s="15" t="s">
        <v>61</v>
      </c>
      <c r="X27" s="15"/>
      <c r="Y27" s="39">
        <v>614.33000000000004</v>
      </c>
      <c r="Z27" s="39">
        <v>633.58000000000004</v>
      </c>
      <c r="AA27" s="36">
        <v>3.13</v>
      </c>
      <c r="AB27" s="36"/>
      <c r="AC27" s="39">
        <v>235.58</v>
      </c>
      <c r="AD27" s="39">
        <v>286</v>
      </c>
      <c r="AE27" s="36">
        <v>21.4</v>
      </c>
      <c r="AF27" s="36"/>
      <c r="AG27" s="39">
        <v>13049.22</v>
      </c>
      <c r="AH27" s="39">
        <v>17100.5</v>
      </c>
      <c r="AI27" s="36">
        <v>31.05</v>
      </c>
      <c r="AJ27" s="27"/>
    </row>
    <row r="28" spans="1:36" x14ac:dyDescent="0.25">
      <c r="A28" s="158" t="s">
        <v>66</v>
      </c>
      <c r="B28" s="91">
        <v>1768.67</v>
      </c>
      <c r="C28" s="91">
        <v>1690.33</v>
      </c>
      <c r="D28" s="91">
        <v>1655.67</v>
      </c>
      <c r="E28" s="91">
        <v>1667.67</v>
      </c>
      <c r="F28" s="92">
        <v>0.72</v>
      </c>
      <c r="G28" s="92">
        <v>-5.71</v>
      </c>
      <c r="H28" s="30"/>
      <c r="I28" s="91">
        <v>1475</v>
      </c>
      <c r="J28" s="91">
        <v>940.33</v>
      </c>
      <c r="K28" s="91">
        <v>1057</v>
      </c>
      <c r="L28" s="91">
        <v>1117</v>
      </c>
      <c r="M28" s="92">
        <v>5.68</v>
      </c>
      <c r="N28" s="92">
        <v>-24.27</v>
      </c>
      <c r="O28" s="30"/>
      <c r="P28" s="91">
        <v>20751.599999999999</v>
      </c>
      <c r="Q28" s="91">
        <v>10582.79</v>
      </c>
      <c r="R28" s="91">
        <v>14178.22</v>
      </c>
      <c r="S28" s="91">
        <v>17150.310000000001</v>
      </c>
      <c r="T28" s="92">
        <v>20.96</v>
      </c>
      <c r="U28" s="92">
        <v>-17.350000000000001</v>
      </c>
      <c r="V28" s="27"/>
      <c r="W28" s="158" t="s">
        <v>66</v>
      </c>
      <c r="X28" s="152"/>
      <c r="Y28" s="91">
        <v>1668.58</v>
      </c>
      <c r="Z28" s="91">
        <v>1659.17</v>
      </c>
      <c r="AA28" s="92">
        <v>-0.56000000000000005</v>
      </c>
      <c r="AB28" s="30"/>
      <c r="AC28" s="91">
        <v>1015.42</v>
      </c>
      <c r="AD28" s="91">
        <v>1094.42</v>
      </c>
      <c r="AE28" s="92">
        <v>7.78</v>
      </c>
      <c r="AF28" s="30"/>
      <c r="AG28" s="91">
        <v>51497.14</v>
      </c>
      <c r="AH28" s="91">
        <v>64735.76</v>
      </c>
      <c r="AI28" s="92">
        <v>25.71</v>
      </c>
      <c r="AJ28" s="27"/>
    </row>
    <row r="29" spans="1:36" x14ac:dyDescent="0.25">
      <c r="A29" s="38" t="s">
        <v>113</v>
      </c>
      <c r="B29" s="39">
        <v>122.67</v>
      </c>
      <c r="C29" s="39">
        <v>129</v>
      </c>
      <c r="D29" s="39">
        <v>137</v>
      </c>
      <c r="E29" s="39">
        <v>128.66999999999999</v>
      </c>
      <c r="F29" s="36">
        <v>-6.08</v>
      </c>
      <c r="G29" s="36">
        <v>4.8899999999999997</v>
      </c>
      <c r="H29" s="36"/>
      <c r="I29" s="39">
        <v>102</v>
      </c>
      <c r="J29" s="39">
        <v>53.33</v>
      </c>
      <c r="K29" s="39">
        <v>90.33</v>
      </c>
      <c r="L29" s="39">
        <v>96</v>
      </c>
      <c r="M29" s="36">
        <v>6.27</v>
      </c>
      <c r="N29" s="36">
        <v>-5.88</v>
      </c>
      <c r="O29" s="36"/>
      <c r="P29" s="39">
        <v>1598.29</v>
      </c>
      <c r="Q29" s="39">
        <v>622.59</v>
      </c>
      <c r="R29" s="39">
        <v>960.67</v>
      </c>
      <c r="S29" s="39">
        <v>1173.67</v>
      </c>
      <c r="T29" s="36">
        <v>22.17</v>
      </c>
      <c r="U29" s="36">
        <v>-26.57</v>
      </c>
      <c r="V29" s="27"/>
      <c r="W29" s="15" t="s">
        <v>59</v>
      </c>
      <c r="X29" s="15"/>
      <c r="Y29" s="39">
        <v>135.83000000000001</v>
      </c>
      <c r="Z29" s="39">
        <v>130.41999999999999</v>
      </c>
      <c r="AA29" s="36">
        <v>-3.99</v>
      </c>
      <c r="AB29" s="36"/>
      <c r="AC29" s="39">
        <v>73.92</v>
      </c>
      <c r="AD29" s="39">
        <v>95.25</v>
      </c>
      <c r="AE29" s="36">
        <v>28.86</v>
      </c>
      <c r="AF29" s="36"/>
      <c r="AG29" s="39">
        <v>3028.47</v>
      </c>
      <c r="AH29" s="39">
        <v>4339.09</v>
      </c>
      <c r="AI29" s="36">
        <v>43.28</v>
      </c>
      <c r="AJ29" s="27"/>
    </row>
    <row r="30" spans="1:36" x14ac:dyDescent="0.25">
      <c r="A30" s="33" t="s">
        <v>60</v>
      </c>
      <c r="B30" s="34">
        <v>129</v>
      </c>
      <c r="C30" s="34">
        <v>135.33000000000001</v>
      </c>
      <c r="D30" s="34">
        <v>126.33</v>
      </c>
      <c r="E30" s="34">
        <v>123.33</v>
      </c>
      <c r="F30" s="35">
        <v>-2.37</v>
      </c>
      <c r="G30" s="35">
        <v>-4.3899999999999997</v>
      </c>
      <c r="H30" s="36"/>
      <c r="I30" s="34">
        <v>111.33</v>
      </c>
      <c r="J30" s="34">
        <v>93.67</v>
      </c>
      <c r="K30" s="34">
        <v>98.33</v>
      </c>
      <c r="L30" s="34">
        <v>101.33</v>
      </c>
      <c r="M30" s="35">
        <v>3.05</v>
      </c>
      <c r="N30" s="35">
        <v>-8.98</v>
      </c>
      <c r="O30" s="36"/>
      <c r="P30" s="34">
        <v>1695.8</v>
      </c>
      <c r="Q30" s="34">
        <v>795.05</v>
      </c>
      <c r="R30" s="34">
        <v>1003.94</v>
      </c>
      <c r="S30" s="34">
        <v>1059.81</v>
      </c>
      <c r="T30" s="35">
        <v>5.57</v>
      </c>
      <c r="U30" s="35">
        <v>-37.5</v>
      </c>
      <c r="V30" s="27"/>
      <c r="W30" s="37" t="s">
        <v>60</v>
      </c>
      <c r="X30" s="15"/>
      <c r="Y30" s="34">
        <v>128.75</v>
      </c>
      <c r="Z30" s="34">
        <v>123.67</v>
      </c>
      <c r="AA30" s="35">
        <v>-3.95</v>
      </c>
      <c r="AB30" s="36"/>
      <c r="AC30" s="34">
        <v>94.58</v>
      </c>
      <c r="AD30" s="34">
        <v>98.83</v>
      </c>
      <c r="AE30" s="35">
        <v>4.49</v>
      </c>
      <c r="AF30" s="36"/>
      <c r="AG30" s="34">
        <v>3371.08</v>
      </c>
      <c r="AH30" s="34">
        <v>4305.9399999999996</v>
      </c>
      <c r="AI30" s="35">
        <v>27.73</v>
      </c>
      <c r="AJ30" s="27"/>
    </row>
    <row r="31" spans="1:36" x14ac:dyDescent="0.25">
      <c r="A31" s="38" t="s">
        <v>61</v>
      </c>
      <c r="B31" s="39">
        <v>1517</v>
      </c>
      <c r="C31" s="39">
        <v>1426</v>
      </c>
      <c r="D31" s="39">
        <v>1392.33</v>
      </c>
      <c r="E31" s="39">
        <v>1415.67</v>
      </c>
      <c r="F31" s="36">
        <v>1.68</v>
      </c>
      <c r="G31" s="36">
        <v>-6.68</v>
      </c>
      <c r="H31" s="36"/>
      <c r="I31" s="39">
        <v>1261.67</v>
      </c>
      <c r="J31" s="39">
        <v>793.33</v>
      </c>
      <c r="K31" s="39">
        <v>868.33</v>
      </c>
      <c r="L31" s="39">
        <v>919.67</v>
      </c>
      <c r="M31" s="36">
        <v>5.91</v>
      </c>
      <c r="N31" s="36">
        <v>-27.11</v>
      </c>
      <c r="O31" s="36"/>
      <c r="P31" s="39">
        <v>17457.52</v>
      </c>
      <c r="Q31" s="39">
        <v>9165.15</v>
      </c>
      <c r="R31" s="39">
        <v>12213.6</v>
      </c>
      <c r="S31" s="39">
        <v>14916.83</v>
      </c>
      <c r="T31" s="36">
        <v>22.13</v>
      </c>
      <c r="U31" s="36">
        <v>-14.55</v>
      </c>
      <c r="V31" s="27"/>
      <c r="W31" s="15" t="s">
        <v>61</v>
      </c>
      <c r="X31" s="15"/>
      <c r="Y31" s="39">
        <v>1404</v>
      </c>
      <c r="Z31" s="39">
        <v>1405.08</v>
      </c>
      <c r="AA31" s="36">
        <v>0.08</v>
      </c>
      <c r="AB31" s="36"/>
      <c r="AC31" s="39">
        <v>846.92</v>
      </c>
      <c r="AD31" s="39">
        <v>900.33</v>
      </c>
      <c r="AE31" s="36">
        <v>6.31</v>
      </c>
      <c r="AF31" s="36"/>
      <c r="AG31" s="39">
        <v>45097.59</v>
      </c>
      <c r="AH31" s="39">
        <v>56090.73</v>
      </c>
      <c r="AI31" s="36">
        <v>24.38</v>
      </c>
      <c r="AJ31" s="27"/>
    </row>
    <row r="32" spans="1:36" x14ac:dyDescent="0.25">
      <c r="A32" s="158" t="s">
        <v>67</v>
      </c>
      <c r="B32" s="91">
        <v>966</v>
      </c>
      <c r="C32" s="91">
        <v>965</v>
      </c>
      <c r="D32" s="91">
        <v>931.33</v>
      </c>
      <c r="E32" s="91">
        <v>957</v>
      </c>
      <c r="F32" s="92">
        <v>2.76</v>
      </c>
      <c r="G32" s="92">
        <v>-0.93</v>
      </c>
      <c r="H32" s="30"/>
      <c r="I32" s="91">
        <v>847.67</v>
      </c>
      <c r="J32" s="91">
        <v>743</v>
      </c>
      <c r="K32" s="91">
        <v>791.33</v>
      </c>
      <c r="L32" s="91">
        <v>788.33</v>
      </c>
      <c r="M32" s="92">
        <v>-0.38</v>
      </c>
      <c r="N32" s="92">
        <v>-7</v>
      </c>
      <c r="O32" s="30"/>
      <c r="P32" s="91">
        <v>15079.95</v>
      </c>
      <c r="Q32" s="91">
        <v>7069.23</v>
      </c>
      <c r="R32" s="91">
        <v>9737.7999999999993</v>
      </c>
      <c r="S32" s="91">
        <v>11591.26</v>
      </c>
      <c r="T32" s="92">
        <v>19.03</v>
      </c>
      <c r="U32" s="92">
        <v>-23.13</v>
      </c>
      <c r="V32" s="27"/>
      <c r="W32" s="158" t="s">
        <v>67</v>
      </c>
      <c r="X32" s="152"/>
      <c r="Y32" s="91">
        <v>934.83</v>
      </c>
      <c r="Z32" s="91">
        <v>947.42</v>
      </c>
      <c r="AA32" s="92">
        <v>1.35</v>
      </c>
      <c r="AB32" s="30"/>
      <c r="AC32" s="91">
        <v>789.33</v>
      </c>
      <c r="AD32" s="91">
        <v>775.25</v>
      </c>
      <c r="AE32" s="92">
        <v>-1.78</v>
      </c>
      <c r="AF32" s="30"/>
      <c r="AG32" s="91">
        <v>33767.910000000003</v>
      </c>
      <c r="AH32" s="91">
        <v>44978.65</v>
      </c>
      <c r="AI32" s="92">
        <v>33.200000000000003</v>
      </c>
      <c r="AJ32" s="27"/>
    </row>
    <row r="33" spans="1:36" x14ac:dyDescent="0.25">
      <c r="A33" s="38" t="s">
        <v>113</v>
      </c>
      <c r="B33" s="39">
        <v>165</v>
      </c>
      <c r="C33" s="39">
        <v>172</v>
      </c>
      <c r="D33" s="39">
        <v>172</v>
      </c>
      <c r="E33" s="39">
        <v>160</v>
      </c>
      <c r="F33" s="36">
        <v>-6.98</v>
      </c>
      <c r="G33" s="36">
        <v>-3.03</v>
      </c>
      <c r="H33" s="36"/>
      <c r="I33" s="39">
        <v>151.66999999999999</v>
      </c>
      <c r="J33" s="39">
        <v>144.33000000000001</v>
      </c>
      <c r="K33" s="39">
        <v>143</v>
      </c>
      <c r="L33" s="39">
        <v>130.33000000000001</v>
      </c>
      <c r="M33" s="36">
        <v>-8.86</v>
      </c>
      <c r="N33" s="36">
        <v>-14.07</v>
      </c>
      <c r="O33" s="36"/>
      <c r="P33" s="39">
        <v>2972.81</v>
      </c>
      <c r="Q33" s="39">
        <v>830.67</v>
      </c>
      <c r="R33" s="39">
        <v>1007.9</v>
      </c>
      <c r="S33" s="39">
        <v>2223.3000000000002</v>
      </c>
      <c r="T33" s="36">
        <v>120.59</v>
      </c>
      <c r="U33" s="36">
        <v>-25.21</v>
      </c>
      <c r="V33" s="27"/>
      <c r="W33" s="15" t="s">
        <v>59</v>
      </c>
      <c r="X33" s="15"/>
      <c r="Y33" s="39">
        <v>172</v>
      </c>
      <c r="Z33" s="39">
        <v>160</v>
      </c>
      <c r="AA33" s="36">
        <v>-6.98</v>
      </c>
      <c r="AB33" s="36"/>
      <c r="AC33" s="39">
        <v>144.75</v>
      </c>
      <c r="AD33" s="39">
        <v>127.92</v>
      </c>
      <c r="AE33" s="36">
        <v>-11.63</v>
      </c>
      <c r="AF33" s="36"/>
      <c r="AG33" s="39">
        <v>3620.58</v>
      </c>
      <c r="AH33" s="39">
        <v>8375.0300000000007</v>
      </c>
      <c r="AI33" s="36">
        <v>131.32</v>
      </c>
      <c r="AJ33" s="27"/>
    </row>
    <row r="34" spans="1:36" x14ac:dyDescent="0.25">
      <c r="A34" s="33" t="s">
        <v>60</v>
      </c>
      <c r="B34" s="34">
        <v>616</v>
      </c>
      <c r="C34" s="34">
        <v>608</v>
      </c>
      <c r="D34" s="34">
        <v>574.33000000000004</v>
      </c>
      <c r="E34" s="34">
        <v>612</v>
      </c>
      <c r="F34" s="35">
        <v>6.56</v>
      </c>
      <c r="G34" s="35">
        <v>-0.65</v>
      </c>
      <c r="H34" s="36"/>
      <c r="I34" s="34">
        <v>530.66999999999996</v>
      </c>
      <c r="J34" s="34">
        <v>440</v>
      </c>
      <c r="K34" s="34">
        <v>488.33</v>
      </c>
      <c r="L34" s="34">
        <v>500.33</v>
      </c>
      <c r="M34" s="35">
        <v>2.46</v>
      </c>
      <c r="N34" s="35">
        <v>-5.72</v>
      </c>
      <c r="O34" s="36"/>
      <c r="P34" s="34">
        <v>9439.56</v>
      </c>
      <c r="Q34" s="34">
        <v>4664.08</v>
      </c>
      <c r="R34" s="34">
        <v>6566.47</v>
      </c>
      <c r="S34" s="34">
        <v>7393.19</v>
      </c>
      <c r="T34" s="35">
        <v>12.59</v>
      </c>
      <c r="U34" s="35">
        <v>-21.68</v>
      </c>
      <c r="V34" s="27"/>
      <c r="W34" s="37" t="s">
        <v>60</v>
      </c>
      <c r="X34" s="15"/>
      <c r="Y34" s="34">
        <v>577.83000000000004</v>
      </c>
      <c r="Z34" s="34">
        <v>602.41999999999996</v>
      </c>
      <c r="AA34" s="35">
        <v>4.25</v>
      </c>
      <c r="AB34" s="36"/>
      <c r="AC34" s="34">
        <v>484.33</v>
      </c>
      <c r="AD34" s="34">
        <v>490.42</v>
      </c>
      <c r="AE34" s="35">
        <v>1.26</v>
      </c>
      <c r="AF34" s="36"/>
      <c r="AG34" s="34">
        <v>22174.32</v>
      </c>
      <c r="AH34" s="34">
        <v>28550.48</v>
      </c>
      <c r="AI34" s="35">
        <v>28.75</v>
      </c>
      <c r="AJ34" s="27"/>
    </row>
    <row r="35" spans="1:36" x14ac:dyDescent="0.25">
      <c r="A35" s="38" t="s">
        <v>61</v>
      </c>
      <c r="B35" s="39">
        <v>185</v>
      </c>
      <c r="C35" s="39">
        <v>185</v>
      </c>
      <c r="D35" s="39">
        <v>185</v>
      </c>
      <c r="E35" s="39">
        <v>185</v>
      </c>
      <c r="F35" s="36">
        <v>0</v>
      </c>
      <c r="G35" s="36">
        <v>0</v>
      </c>
      <c r="H35" s="36"/>
      <c r="I35" s="39">
        <v>165.33</v>
      </c>
      <c r="J35" s="39">
        <v>158.66999999999999</v>
      </c>
      <c r="K35" s="39">
        <v>160</v>
      </c>
      <c r="L35" s="39">
        <v>157.66999999999999</v>
      </c>
      <c r="M35" s="36">
        <v>-1.46</v>
      </c>
      <c r="N35" s="36">
        <v>-4.6399999999999997</v>
      </c>
      <c r="O35" s="36"/>
      <c r="P35" s="39">
        <v>2667.58</v>
      </c>
      <c r="Q35" s="39">
        <v>1574.48</v>
      </c>
      <c r="R35" s="39">
        <v>2163.42</v>
      </c>
      <c r="S35" s="39">
        <v>1974.77</v>
      </c>
      <c r="T35" s="36">
        <v>-8.7200000000000006</v>
      </c>
      <c r="U35" s="36">
        <v>-25.97</v>
      </c>
      <c r="V35" s="27"/>
      <c r="W35" s="15" t="s">
        <v>61</v>
      </c>
      <c r="X35" s="15"/>
      <c r="Y35" s="39">
        <v>185</v>
      </c>
      <c r="Z35" s="39">
        <v>185</v>
      </c>
      <c r="AA35" s="36">
        <v>0</v>
      </c>
      <c r="AB35" s="36"/>
      <c r="AC35" s="39">
        <v>160.25</v>
      </c>
      <c r="AD35" s="39">
        <v>156.91999999999999</v>
      </c>
      <c r="AE35" s="36">
        <v>-2.08</v>
      </c>
      <c r="AF35" s="36"/>
      <c r="AG35" s="39">
        <v>7973.01</v>
      </c>
      <c r="AH35" s="39">
        <v>8053.15</v>
      </c>
      <c r="AI35" s="36">
        <v>1.01</v>
      </c>
      <c r="AJ35" s="27"/>
    </row>
    <row r="36" spans="1:36" x14ac:dyDescent="0.25">
      <c r="A36" s="158" t="s">
        <v>68</v>
      </c>
      <c r="B36" s="91">
        <v>3545</v>
      </c>
      <c r="C36" s="91">
        <v>3552.67</v>
      </c>
      <c r="D36" s="91">
        <v>3442.33</v>
      </c>
      <c r="E36" s="91">
        <v>3377.33</v>
      </c>
      <c r="F36" s="92">
        <v>-1.89</v>
      </c>
      <c r="G36" s="92">
        <v>-4.7300000000000004</v>
      </c>
      <c r="H36" s="30"/>
      <c r="I36" s="91">
        <v>3266.67</v>
      </c>
      <c r="J36" s="91">
        <v>2850</v>
      </c>
      <c r="K36" s="91">
        <v>2840.33</v>
      </c>
      <c r="L36" s="91">
        <v>2927.33</v>
      </c>
      <c r="M36" s="92">
        <v>3.06</v>
      </c>
      <c r="N36" s="92">
        <v>-10.39</v>
      </c>
      <c r="O36" s="30"/>
      <c r="P36" s="91">
        <v>66123.88</v>
      </c>
      <c r="Q36" s="91">
        <v>44146.86</v>
      </c>
      <c r="R36" s="91">
        <v>50645.64</v>
      </c>
      <c r="S36" s="91">
        <v>55993.32</v>
      </c>
      <c r="T36" s="92">
        <v>10.56</v>
      </c>
      <c r="U36" s="92">
        <v>-15.32</v>
      </c>
      <c r="V36" s="27"/>
      <c r="W36" s="158" t="s">
        <v>68</v>
      </c>
      <c r="X36" s="152"/>
      <c r="Y36" s="91">
        <v>3491.58</v>
      </c>
      <c r="Z36" s="91">
        <v>3400.33</v>
      </c>
      <c r="AA36" s="92">
        <v>-2.61</v>
      </c>
      <c r="AB36" s="30"/>
      <c r="AC36" s="91">
        <v>2863.17</v>
      </c>
      <c r="AD36" s="91">
        <v>2867.17</v>
      </c>
      <c r="AE36" s="92">
        <v>0.14000000000000001</v>
      </c>
      <c r="AF36" s="30"/>
      <c r="AG36" s="91">
        <v>177704.54</v>
      </c>
      <c r="AH36" s="91">
        <v>209374.36</v>
      </c>
      <c r="AI36" s="92">
        <v>17.82</v>
      </c>
      <c r="AJ36" s="27"/>
    </row>
    <row r="37" spans="1:36" x14ac:dyDescent="0.25">
      <c r="A37" s="38" t="s">
        <v>100</v>
      </c>
      <c r="B37" s="39">
        <v>1639.33</v>
      </c>
      <c r="C37" s="39">
        <v>1665</v>
      </c>
      <c r="D37" s="39">
        <v>1631.33</v>
      </c>
      <c r="E37" s="39">
        <v>1653</v>
      </c>
      <c r="F37" s="36">
        <v>1.33</v>
      </c>
      <c r="G37" s="36">
        <v>0.83</v>
      </c>
      <c r="H37" s="36"/>
      <c r="I37" s="39">
        <v>1464.67</v>
      </c>
      <c r="J37" s="39">
        <v>1310.33</v>
      </c>
      <c r="K37" s="39">
        <v>1303.67</v>
      </c>
      <c r="L37" s="39">
        <v>1434.67</v>
      </c>
      <c r="M37" s="36">
        <v>10.050000000000001</v>
      </c>
      <c r="N37" s="36">
        <v>-2.0499999999999998</v>
      </c>
      <c r="O37" s="36"/>
      <c r="P37" s="39">
        <v>30096.62</v>
      </c>
      <c r="Q37" s="39">
        <v>20090.46</v>
      </c>
      <c r="R37" s="39">
        <v>23945.37</v>
      </c>
      <c r="S37" s="39">
        <v>27938.11</v>
      </c>
      <c r="T37" s="36">
        <v>16.670000000000002</v>
      </c>
      <c r="U37" s="36">
        <v>-7.17</v>
      </c>
      <c r="V37" s="27"/>
      <c r="W37" s="15" t="s">
        <v>59</v>
      </c>
      <c r="X37" s="15"/>
      <c r="Y37" s="39">
        <v>1643.75</v>
      </c>
      <c r="Z37" s="39">
        <v>1670.58</v>
      </c>
      <c r="AA37" s="36">
        <v>1.63</v>
      </c>
      <c r="AB37" s="36"/>
      <c r="AC37" s="39">
        <v>1313.92</v>
      </c>
      <c r="AD37" s="39">
        <v>1375.25</v>
      </c>
      <c r="AE37" s="36">
        <v>4.67</v>
      </c>
      <c r="AF37" s="36"/>
      <c r="AG37" s="39">
        <v>82394.64</v>
      </c>
      <c r="AH37" s="39">
        <v>102303.24</v>
      </c>
      <c r="AI37" s="36">
        <v>24.16</v>
      </c>
      <c r="AJ37" s="27"/>
    </row>
    <row r="38" spans="1:36" x14ac:dyDescent="0.25">
      <c r="A38" s="33" t="s">
        <v>60</v>
      </c>
      <c r="B38" s="34">
        <v>1158.33</v>
      </c>
      <c r="C38" s="34">
        <v>1158.33</v>
      </c>
      <c r="D38" s="34">
        <v>1107</v>
      </c>
      <c r="E38" s="34">
        <v>1096</v>
      </c>
      <c r="F38" s="35">
        <v>-0.99</v>
      </c>
      <c r="G38" s="35">
        <v>-5.38</v>
      </c>
      <c r="H38" s="36"/>
      <c r="I38" s="34">
        <v>1098.33</v>
      </c>
      <c r="J38" s="34">
        <v>922</v>
      </c>
      <c r="K38" s="34">
        <v>912.67</v>
      </c>
      <c r="L38" s="34">
        <v>941</v>
      </c>
      <c r="M38" s="35">
        <v>3.1</v>
      </c>
      <c r="N38" s="35">
        <v>-14.32</v>
      </c>
      <c r="O38" s="36"/>
      <c r="P38" s="34">
        <v>23425.14</v>
      </c>
      <c r="Q38" s="34">
        <v>15129.07</v>
      </c>
      <c r="R38" s="34">
        <v>17360.52</v>
      </c>
      <c r="S38" s="34">
        <v>19237.689999999999</v>
      </c>
      <c r="T38" s="35">
        <v>10.81</v>
      </c>
      <c r="U38" s="35">
        <v>-17.88</v>
      </c>
      <c r="V38" s="27"/>
      <c r="W38" s="37" t="s">
        <v>60</v>
      </c>
      <c r="X38" s="15"/>
      <c r="Y38" s="34">
        <v>1133</v>
      </c>
      <c r="Z38" s="34">
        <v>1098.08</v>
      </c>
      <c r="AA38" s="35">
        <v>-3.08</v>
      </c>
      <c r="AB38" s="36"/>
      <c r="AC38" s="34">
        <v>923.83</v>
      </c>
      <c r="AD38" s="34">
        <v>934.42</v>
      </c>
      <c r="AE38" s="35">
        <v>1.1499999999999999</v>
      </c>
      <c r="AF38" s="36"/>
      <c r="AG38" s="34">
        <v>61168.36</v>
      </c>
      <c r="AH38" s="34">
        <v>72968.52</v>
      </c>
      <c r="AI38" s="35">
        <v>19.29</v>
      </c>
      <c r="AJ38" s="27"/>
    </row>
    <row r="39" spans="1:36" x14ac:dyDescent="0.25">
      <c r="A39" s="38" t="s">
        <v>61</v>
      </c>
      <c r="B39" s="39">
        <v>747.33</v>
      </c>
      <c r="C39" s="39">
        <v>729.33</v>
      </c>
      <c r="D39" s="39">
        <v>704</v>
      </c>
      <c r="E39" s="39">
        <v>628.33000000000004</v>
      </c>
      <c r="F39" s="36">
        <v>-10.75</v>
      </c>
      <c r="G39" s="36">
        <v>-15.92</v>
      </c>
      <c r="H39" s="36"/>
      <c r="I39" s="39">
        <v>703.67</v>
      </c>
      <c r="J39" s="39">
        <v>617.66999999999996</v>
      </c>
      <c r="K39" s="39">
        <v>624</v>
      </c>
      <c r="L39" s="39">
        <v>551.66999999999996</v>
      </c>
      <c r="M39" s="36">
        <v>-11.59</v>
      </c>
      <c r="N39" s="36">
        <v>-21.6</v>
      </c>
      <c r="O39" s="36"/>
      <c r="P39" s="39">
        <v>12602.13</v>
      </c>
      <c r="Q39" s="39">
        <v>8927.33</v>
      </c>
      <c r="R39" s="39">
        <v>9339.75</v>
      </c>
      <c r="S39" s="39">
        <v>8817.5300000000007</v>
      </c>
      <c r="T39" s="36">
        <v>-5.59</v>
      </c>
      <c r="U39" s="36">
        <v>-30.03</v>
      </c>
      <c r="V39" s="27"/>
      <c r="W39" s="15" t="s">
        <v>61</v>
      </c>
      <c r="X39" s="15"/>
      <c r="Y39" s="39">
        <v>714.83</v>
      </c>
      <c r="Z39" s="39">
        <v>631.66999999999996</v>
      </c>
      <c r="AA39" s="36">
        <v>-11.63</v>
      </c>
      <c r="AB39" s="36"/>
      <c r="AC39" s="39">
        <v>625.41999999999996</v>
      </c>
      <c r="AD39" s="39">
        <v>557.5</v>
      </c>
      <c r="AE39" s="36">
        <v>-10.86</v>
      </c>
      <c r="AF39" s="36"/>
      <c r="AG39" s="39">
        <v>34141.550000000003</v>
      </c>
      <c r="AH39" s="39">
        <v>34102.589999999997</v>
      </c>
      <c r="AI39" s="36">
        <v>-0.11</v>
      </c>
      <c r="AJ39" s="27"/>
    </row>
    <row r="40" spans="1:36" ht="15" x14ac:dyDescent="0.25">
      <c r="A40" s="113" t="s">
        <v>69</v>
      </c>
      <c r="B40" s="91">
        <v>638.33000000000004</v>
      </c>
      <c r="C40" s="91">
        <v>614.66999999999996</v>
      </c>
      <c r="D40" s="91">
        <v>635.66999999999996</v>
      </c>
      <c r="E40" s="91">
        <v>637</v>
      </c>
      <c r="F40" s="92">
        <v>0.21</v>
      </c>
      <c r="G40" s="92">
        <v>-0.21</v>
      </c>
      <c r="H40" s="30"/>
      <c r="I40" s="91">
        <v>505.33</v>
      </c>
      <c r="J40" s="91">
        <v>411.67</v>
      </c>
      <c r="K40" s="91">
        <v>418.33</v>
      </c>
      <c r="L40" s="91">
        <v>387.67</v>
      </c>
      <c r="M40" s="92">
        <v>-7.33</v>
      </c>
      <c r="N40" s="92">
        <v>-23.28</v>
      </c>
      <c r="O40" s="30"/>
      <c r="P40" s="91">
        <v>9186.77</v>
      </c>
      <c r="Q40" s="91">
        <v>6208.08</v>
      </c>
      <c r="R40" s="91">
        <v>7430.47</v>
      </c>
      <c r="S40" s="91">
        <v>7006.54</v>
      </c>
      <c r="T40" s="92">
        <v>-5.71</v>
      </c>
      <c r="U40" s="92">
        <v>-23.73</v>
      </c>
      <c r="V40" s="27"/>
      <c r="W40" s="113" t="s">
        <v>69</v>
      </c>
      <c r="X40" s="114"/>
      <c r="Y40" s="91">
        <v>622</v>
      </c>
      <c r="Z40" s="91">
        <v>638</v>
      </c>
      <c r="AA40" s="92">
        <v>2.57</v>
      </c>
      <c r="AB40" s="30"/>
      <c r="AC40" s="91">
        <v>415.5</v>
      </c>
      <c r="AD40" s="91">
        <v>399.92</v>
      </c>
      <c r="AE40" s="92">
        <v>-3.75</v>
      </c>
      <c r="AF40" s="30"/>
      <c r="AG40" s="91">
        <v>26170.31</v>
      </c>
      <c r="AH40" s="91">
        <v>28462.38</v>
      </c>
      <c r="AI40" s="92">
        <v>8.76</v>
      </c>
      <c r="AJ40" s="27"/>
    </row>
    <row r="41" spans="1:36" x14ac:dyDescent="0.25">
      <c r="A41" s="38" t="s">
        <v>60</v>
      </c>
      <c r="B41" s="171">
        <v>638.33000000000004</v>
      </c>
      <c r="C41" s="171">
        <v>614.66999999999996</v>
      </c>
      <c r="D41" s="171">
        <v>635.66999999999996</v>
      </c>
      <c r="E41" s="163">
        <v>637</v>
      </c>
      <c r="F41" s="36">
        <v>0.21</v>
      </c>
      <c r="G41" s="36">
        <v>-0.21</v>
      </c>
      <c r="H41" s="36"/>
      <c r="I41" s="171">
        <v>505.33</v>
      </c>
      <c r="J41" s="171">
        <v>411.67</v>
      </c>
      <c r="K41" s="171">
        <v>418.33</v>
      </c>
      <c r="L41" s="171">
        <v>387.67</v>
      </c>
      <c r="M41" s="36">
        <v>-7.33</v>
      </c>
      <c r="N41" s="36">
        <v>-23.28</v>
      </c>
      <c r="O41" s="36"/>
      <c r="P41" s="173">
        <v>9186.77</v>
      </c>
      <c r="Q41" s="173">
        <v>6208.08</v>
      </c>
      <c r="R41" s="173">
        <v>7430.47</v>
      </c>
      <c r="S41" s="173">
        <v>7006.54</v>
      </c>
      <c r="T41" s="36">
        <v>-5.71</v>
      </c>
      <c r="U41" s="36">
        <v>-23.73</v>
      </c>
      <c r="V41" s="27"/>
      <c r="W41" s="15" t="s">
        <v>60</v>
      </c>
      <c r="X41" s="15"/>
      <c r="Y41" s="39">
        <v>622</v>
      </c>
      <c r="Z41" s="39">
        <v>638</v>
      </c>
      <c r="AA41" s="36">
        <v>2.57</v>
      </c>
      <c r="AB41" s="36"/>
      <c r="AC41" s="39">
        <v>415.5</v>
      </c>
      <c r="AD41" s="39">
        <v>399.92</v>
      </c>
      <c r="AE41" s="36">
        <v>-3.75</v>
      </c>
      <c r="AF41" s="36"/>
      <c r="AG41" s="39">
        <v>26170.31</v>
      </c>
      <c r="AH41" s="39">
        <v>28462.38</v>
      </c>
      <c r="AI41" s="36">
        <v>8.76</v>
      </c>
      <c r="AJ41" s="27"/>
    </row>
    <row r="42" spans="1:36" x14ac:dyDescent="0.25">
      <c r="A42" s="90" t="s">
        <v>25</v>
      </c>
      <c r="B42" s="172">
        <v>343.67</v>
      </c>
      <c r="C42" s="172">
        <v>346</v>
      </c>
      <c r="D42" s="172">
        <v>345</v>
      </c>
      <c r="E42" s="91">
        <v>345.67</v>
      </c>
      <c r="F42" s="92">
        <v>0.19</v>
      </c>
      <c r="G42" s="92">
        <v>0.57999999999999996</v>
      </c>
      <c r="H42" s="30"/>
      <c r="I42" s="91">
        <v>281.33</v>
      </c>
      <c r="J42" s="91">
        <v>244.67</v>
      </c>
      <c r="K42" s="91">
        <v>245</v>
      </c>
      <c r="L42" s="91">
        <v>242.67</v>
      </c>
      <c r="M42" s="92">
        <v>-0.95</v>
      </c>
      <c r="N42" s="92">
        <v>-13.74</v>
      </c>
      <c r="O42" s="30"/>
      <c r="P42" s="91">
        <v>5234.22</v>
      </c>
      <c r="Q42" s="91">
        <v>3094.04</v>
      </c>
      <c r="R42" s="91">
        <v>4102.79</v>
      </c>
      <c r="S42" s="91">
        <v>4007.12</v>
      </c>
      <c r="T42" s="92">
        <v>-2.33</v>
      </c>
      <c r="U42" s="92">
        <v>-23.44</v>
      </c>
      <c r="V42" s="27"/>
      <c r="W42" s="113" t="s">
        <v>25</v>
      </c>
      <c r="X42" s="114"/>
      <c r="Y42" s="91">
        <v>343.75</v>
      </c>
      <c r="Z42" s="91">
        <v>344.5</v>
      </c>
      <c r="AA42" s="92">
        <v>0.22</v>
      </c>
      <c r="AB42" s="30"/>
      <c r="AC42" s="91">
        <v>248.42</v>
      </c>
      <c r="AD42" s="91">
        <v>245.17</v>
      </c>
      <c r="AE42" s="92">
        <v>-1.31</v>
      </c>
      <c r="AF42" s="30"/>
      <c r="AG42" s="91">
        <v>14274.33</v>
      </c>
      <c r="AH42" s="91">
        <v>16126.07</v>
      </c>
      <c r="AI42" s="92">
        <v>12.97</v>
      </c>
      <c r="AJ42" s="27"/>
    </row>
    <row r="43" spans="1:36" x14ac:dyDescent="0.25">
      <c r="A43" s="38" t="s">
        <v>113</v>
      </c>
      <c r="B43" s="39">
        <v>112.33</v>
      </c>
      <c r="C43" s="39">
        <v>115</v>
      </c>
      <c r="D43" s="39">
        <v>117</v>
      </c>
      <c r="E43" s="39">
        <v>117</v>
      </c>
      <c r="F43" s="36">
        <v>0</v>
      </c>
      <c r="G43" s="36">
        <v>4.1500000000000004</v>
      </c>
      <c r="H43" s="36"/>
      <c r="I43" s="39">
        <v>109.33</v>
      </c>
      <c r="J43" s="39">
        <v>104</v>
      </c>
      <c r="K43" s="39">
        <v>105</v>
      </c>
      <c r="L43" s="39">
        <v>106</v>
      </c>
      <c r="M43" s="36">
        <v>0.95</v>
      </c>
      <c r="N43" s="36">
        <v>-3.05</v>
      </c>
      <c r="O43" s="36"/>
      <c r="P43" s="39">
        <v>2193.63</v>
      </c>
      <c r="Q43" s="39">
        <v>1326.47</v>
      </c>
      <c r="R43" s="39">
        <v>1926.2</v>
      </c>
      <c r="S43" s="39">
        <v>1955.8</v>
      </c>
      <c r="T43" s="36">
        <v>1.54</v>
      </c>
      <c r="U43" s="36">
        <v>-10.84</v>
      </c>
      <c r="V43" s="27"/>
      <c r="W43" s="15" t="s">
        <v>59</v>
      </c>
      <c r="X43" s="15"/>
      <c r="Y43" s="39">
        <v>116.17</v>
      </c>
      <c r="Z43" s="39">
        <v>116.83</v>
      </c>
      <c r="AA43" s="36">
        <v>0.56999999999999995</v>
      </c>
      <c r="AB43" s="36"/>
      <c r="AC43" s="39">
        <v>103.08</v>
      </c>
      <c r="AD43" s="39">
        <v>106</v>
      </c>
      <c r="AE43" s="36">
        <v>2.83</v>
      </c>
      <c r="AF43" s="36"/>
      <c r="AG43" s="39">
        <v>6247.7</v>
      </c>
      <c r="AH43" s="39">
        <v>7662.81</v>
      </c>
      <c r="AI43" s="36">
        <v>22.65</v>
      </c>
      <c r="AJ43" s="27"/>
    </row>
    <row r="44" spans="1:36" x14ac:dyDescent="0.25">
      <c r="A44" s="33" t="s">
        <v>60</v>
      </c>
      <c r="B44" s="34">
        <v>231.33</v>
      </c>
      <c r="C44" s="34">
        <v>231</v>
      </c>
      <c r="D44" s="34">
        <v>228</v>
      </c>
      <c r="E44" s="34">
        <v>228.67</v>
      </c>
      <c r="F44" s="35">
        <v>0.28999999999999998</v>
      </c>
      <c r="G44" s="35">
        <v>-1.1499999999999999</v>
      </c>
      <c r="H44" s="36"/>
      <c r="I44" s="34">
        <v>172</v>
      </c>
      <c r="J44" s="34">
        <v>140.66999999999999</v>
      </c>
      <c r="K44" s="34">
        <v>140</v>
      </c>
      <c r="L44" s="34">
        <v>136.66999999999999</v>
      </c>
      <c r="M44" s="35">
        <v>-2.38</v>
      </c>
      <c r="N44" s="35">
        <v>-20.54</v>
      </c>
      <c r="O44" s="36"/>
      <c r="P44" s="34">
        <v>3040.6</v>
      </c>
      <c r="Q44" s="34">
        <v>1767.57</v>
      </c>
      <c r="R44" s="34">
        <v>2176.59</v>
      </c>
      <c r="S44" s="34">
        <v>2051.31</v>
      </c>
      <c r="T44" s="35">
        <v>-5.76</v>
      </c>
      <c r="U44" s="35">
        <v>-32.54</v>
      </c>
      <c r="V44" s="27"/>
      <c r="W44" s="37" t="s">
        <v>60</v>
      </c>
      <c r="X44" s="15"/>
      <c r="Y44" s="34">
        <v>227.58</v>
      </c>
      <c r="Z44" s="34">
        <v>227.67</v>
      </c>
      <c r="AA44" s="35">
        <v>0.04</v>
      </c>
      <c r="AB44" s="36"/>
      <c r="AC44" s="34">
        <v>145.33000000000001</v>
      </c>
      <c r="AD44" s="34">
        <v>139.16999999999999</v>
      </c>
      <c r="AE44" s="35">
        <v>-4.24</v>
      </c>
      <c r="AF44" s="36"/>
      <c r="AG44" s="34">
        <v>8026.63</v>
      </c>
      <c r="AH44" s="34">
        <v>8463.27</v>
      </c>
      <c r="AI44" s="35">
        <v>5.44</v>
      </c>
      <c r="AJ44" s="27"/>
    </row>
    <row r="45" spans="1:36" x14ac:dyDescent="0.25">
      <c r="A45" s="93" t="s">
        <v>26</v>
      </c>
      <c r="B45" s="29">
        <v>743.67</v>
      </c>
      <c r="C45" s="29">
        <v>692</v>
      </c>
      <c r="D45" s="29">
        <v>525.66999999999996</v>
      </c>
      <c r="E45" s="29">
        <v>526.66999999999996</v>
      </c>
      <c r="F45" s="30">
        <v>0.19</v>
      </c>
      <c r="G45" s="30">
        <v>-29.18</v>
      </c>
      <c r="H45" s="30"/>
      <c r="I45" s="29">
        <v>605.66999999999996</v>
      </c>
      <c r="J45" s="29">
        <v>417.67</v>
      </c>
      <c r="K45" s="29">
        <v>330.33</v>
      </c>
      <c r="L45" s="29">
        <v>340.67</v>
      </c>
      <c r="M45" s="30">
        <v>3.13</v>
      </c>
      <c r="N45" s="30">
        <v>-43.75</v>
      </c>
      <c r="O45" s="30"/>
      <c r="P45" s="29">
        <v>14663.99</v>
      </c>
      <c r="Q45" s="29">
        <v>6340.7</v>
      </c>
      <c r="R45" s="29">
        <v>5840.65</v>
      </c>
      <c r="S45" s="29">
        <v>7268.55</v>
      </c>
      <c r="T45" s="30">
        <v>24.45</v>
      </c>
      <c r="U45" s="30">
        <v>-50.43</v>
      </c>
      <c r="V45" s="27"/>
      <c r="W45" s="114" t="s">
        <v>26</v>
      </c>
      <c r="X45" s="114"/>
      <c r="Y45" s="29">
        <v>638.5</v>
      </c>
      <c r="Z45" s="29">
        <v>540.5</v>
      </c>
      <c r="AA45" s="30">
        <v>-15.35</v>
      </c>
      <c r="AB45" s="30"/>
      <c r="AC45" s="29">
        <v>410.42</v>
      </c>
      <c r="AD45" s="29">
        <v>343.42</v>
      </c>
      <c r="AE45" s="30">
        <v>-16.32</v>
      </c>
      <c r="AF45" s="30"/>
      <c r="AG45" s="29">
        <v>26483.7</v>
      </c>
      <c r="AH45" s="29">
        <v>28575.46</v>
      </c>
      <c r="AI45" s="30">
        <v>7.9</v>
      </c>
      <c r="AJ45" s="27"/>
    </row>
    <row r="46" spans="1:36" x14ac:dyDescent="0.25">
      <c r="A46" s="33" t="s">
        <v>113</v>
      </c>
      <c r="B46" s="34">
        <v>147.33000000000001</v>
      </c>
      <c r="C46" s="34">
        <v>145.66999999999999</v>
      </c>
      <c r="D46" s="34">
        <v>142</v>
      </c>
      <c r="E46" s="34">
        <v>134</v>
      </c>
      <c r="F46" s="35">
        <v>-5.63</v>
      </c>
      <c r="G46" s="35">
        <v>-9.0500000000000007</v>
      </c>
      <c r="H46" s="36"/>
      <c r="I46" s="34">
        <v>130.33000000000001</v>
      </c>
      <c r="J46" s="34">
        <v>106.33</v>
      </c>
      <c r="K46" s="34">
        <v>112</v>
      </c>
      <c r="L46" s="34">
        <v>98.67</v>
      </c>
      <c r="M46" s="35">
        <v>-11.9</v>
      </c>
      <c r="N46" s="35">
        <v>-24.3</v>
      </c>
      <c r="O46" s="36"/>
      <c r="P46" s="34">
        <v>4269.76</v>
      </c>
      <c r="Q46" s="34">
        <v>1607.49</v>
      </c>
      <c r="R46" s="34">
        <v>1674.41</v>
      </c>
      <c r="S46" s="34">
        <v>2216.2800000000002</v>
      </c>
      <c r="T46" s="35">
        <v>32.36</v>
      </c>
      <c r="U46" s="35">
        <v>-48.09</v>
      </c>
      <c r="V46" s="27"/>
      <c r="W46" s="37" t="s">
        <v>59</v>
      </c>
      <c r="X46" s="15"/>
      <c r="Y46" s="34">
        <v>143.5</v>
      </c>
      <c r="Z46" s="34">
        <v>136.33000000000001</v>
      </c>
      <c r="AA46" s="35">
        <v>-4.99</v>
      </c>
      <c r="AB46" s="36"/>
      <c r="AC46" s="34">
        <v>106.83</v>
      </c>
      <c r="AD46" s="34">
        <v>98.42</v>
      </c>
      <c r="AE46" s="35">
        <v>-7.88</v>
      </c>
      <c r="AF46" s="36"/>
      <c r="AG46" s="34">
        <v>6474.53</v>
      </c>
      <c r="AH46" s="34">
        <v>8511.59</v>
      </c>
      <c r="AI46" s="35">
        <v>31.46</v>
      </c>
      <c r="AJ46" s="27"/>
    </row>
    <row r="47" spans="1:36" x14ac:dyDescent="0.25">
      <c r="A47" s="38" t="s">
        <v>60</v>
      </c>
      <c r="B47" s="39">
        <v>563.33000000000004</v>
      </c>
      <c r="C47" s="39">
        <v>513.33000000000004</v>
      </c>
      <c r="D47" s="39">
        <v>351.67</v>
      </c>
      <c r="E47" s="39">
        <v>360.67</v>
      </c>
      <c r="F47" s="36">
        <v>2.56</v>
      </c>
      <c r="G47" s="36">
        <v>-35.979999999999997</v>
      </c>
      <c r="H47" s="36"/>
      <c r="I47" s="39">
        <v>448.67</v>
      </c>
      <c r="J47" s="39">
        <v>294.67</v>
      </c>
      <c r="K47" s="39">
        <v>196.33</v>
      </c>
      <c r="L47" s="39">
        <v>226</v>
      </c>
      <c r="M47" s="36">
        <v>15.11</v>
      </c>
      <c r="N47" s="36">
        <v>-49.63</v>
      </c>
      <c r="O47" s="36"/>
      <c r="P47" s="39">
        <v>9832.02</v>
      </c>
      <c r="Q47" s="39">
        <v>4381.25</v>
      </c>
      <c r="R47" s="39">
        <v>3701.04</v>
      </c>
      <c r="S47" s="39">
        <v>4714.3100000000004</v>
      </c>
      <c r="T47" s="36">
        <v>27.38</v>
      </c>
      <c r="U47" s="36">
        <v>-52.05</v>
      </c>
      <c r="V47" s="27"/>
      <c r="W47" s="15" t="s">
        <v>60</v>
      </c>
      <c r="X47" s="15"/>
      <c r="Y47" s="39">
        <v>462.25</v>
      </c>
      <c r="Z47" s="39">
        <v>371.5</v>
      </c>
      <c r="AA47" s="36">
        <v>-19.63</v>
      </c>
      <c r="AB47" s="36"/>
      <c r="AC47" s="39">
        <v>280.08</v>
      </c>
      <c r="AD47" s="39">
        <v>228.58</v>
      </c>
      <c r="AE47" s="36">
        <v>-18.39</v>
      </c>
      <c r="AF47" s="36"/>
      <c r="AG47" s="39">
        <v>18038.41</v>
      </c>
      <c r="AH47" s="39">
        <v>18681.509999999998</v>
      </c>
      <c r="AI47" s="36">
        <v>3.57</v>
      </c>
      <c r="AJ47" s="27"/>
    </row>
    <row r="48" spans="1:36" x14ac:dyDescent="0.25">
      <c r="A48" s="33" t="s">
        <v>61</v>
      </c>
      <c r="B48" s="34">
        <v>33</v>
      </c>
      <c r="C48" s="34">
        <v>33</v>
      </c>
      <c r="D48" s="34">
        <v>32</v>
      </c>
      <c r="E48" s="34">
        <v>32</v>
      </c>
      <c r="F48" s="35">
        <v>0</v>
      </c>
      <c r="G48" s="35">
        <v>-3.03</v>
      </c>
      <c r="H48" s="36"/>
      <c r="I48" s="34">
        <v>26.67</v>
      </c>
      <c r="J48" s="34">
        <v>16.670000000000002</v>
      </c>
      <c r="K48" s="34">
        <v>22</v>
      </c>
      <c r="L48" s="34">
        <v>16</v>
      </c>
      <c r="M48" s="35">
        <v>-27.27</v>
      </c>
      <c r="N48" s="35">
        <v>-40</v>
      </c>
      <c r="O48" s="36"/>
      <c r="P48" s="34">
        <v>562.20000000000005</v>
      </c>
      <c r="Q48" s="34">
        <v>351.96</v>
      </c>
      <c r="R48" s="34">
        <v>465.2</v>
      </c>
      <c r="S48" s="34">
        <v>337.96</v>
      </c>
      <c r="T48" s="35">
        <v>-27.35</v>
      </c>
      <c r="U48" s="35">
        <v>-39.89</v>
      </c>
      <c r="V48" s="27"/>
      <c r="W48" s="37" t="s">
        <v>61</v>
      </c>
      <c r="X48" s="15"/>
      <c r="Y48" s="34">
        <v>32.75</v>
      </c>
      <c r="Z48" s="34">
        <v>32.67</v>
      </c>
      <c r="AA48" s="35">
        <v>-0.25</v>
      </c>
      <c r="AB48" s="36"/>
      <c r="AC48" s="34">
        <v>23.5</v>
      </c>
      <c r="AD48" s="34">
        <v>16.420000000000002</v>
      </c>
      <c r="AE48" s="35">
        <v>-30.14</v>
      </c>
      <c r="AF48" s="36"/>
      <c r="AG48" s="34">
        <v>1970.76</v>
      </c>
      <c r="AH48" s="34">
        <v>1382.36</v>
      </c>
      <c r="AI48" s="35">
        <v>-29.86</v>
      </c>
      <c r="AJ48" s="27"/>
    </row>
    <row r="49" spans="1:36" x14ac:dyDescent="0.25">
      <c r="A49" s="93" t="s">
        <v>27</v>
      </c>
      <c r="B49" s="29">
        <v>75.67</v>
      </c>
      <c r="C49" s="29">
        <v>75</v>
      </c>
      <c r="D49" s="29">
        <v>75</v>
      </c>
      <c r="E49" s="29">
        <v>84</v>
      </c>
      <c r="F49" s="30">
        <v>12</v>
      </c>
      <c r="G49" s="30">
        <v>11.01</v>
      </c>
      <c r="H49" s="30"/>
      <c r="I49" s="29">
        <v>61.33</v>
      </c>
      <c r="J49" s="29">
        <v>49.33</v>
      </c>
      <c r="K49" s="29">
        <v>39.67</v>
      </c>
      <c r="L49" s="29">
        <v>33</v>
      </c>
      <c r="M49" s="30">
        <v>-16.809999999999999</v>
      </c>
      <c r="N49" s="30">
        <v>-46.2</v>
      </c>
      <c r="O49" s="30"/>
      <c r="P49" s="29">
        <v>1299.46</v>
      </c>
      <c r="Q49" s="29">
        <v>418.53</v>
      </c>
      <c r="R49" s="29">
        <v>475.35</v>
      </c>
      <c r="S49" s="29">
        <v>476.73</v>
      </c>
      <c r="T49" s="30">
        <v>0.28999999999999998</v>
      </c>
      <c r="U49" s="30">
        <v>-63.31</v>
      </c>
      <c r="V49" s="27"/>
      <c r="W49" s="114" t="s">
        <v>27</v>
      </c>
      <c r="X49" s="114"/>
      <c r="Y49" s="29">
        <v>75</v>
      </c>
      <c r="Z49" s="29">
        <v>78.75</v>
      </c>
      <c r="AA49" s="30">
        <v>5</v>
      </c>
      <c r="AB49" s="30"/>
      <c r="AC49" s="29">
        <v>43.42</v>
      </c>
      <c r="AD49" s="29">
        <v>35.75</v>
      </c>
      <c r="AE49" s="30">
        <v>-17.66</v>
      </c>
      <c r="AF49" s="30"/>
      <c r="AG49" s="29">
        <v>1676.88</v>
      </c>
      <c r="AH49" s="29">
        <v>1887.25</v>
      </c>
      <c r="AI49" s="30">
        <v>12.55</v>
      </c>
      <c r="AJ49" s="27"/>
    </row>
    <row r="50" spans="1:36" x14ac:dyDescent="0.25">
      <c r="A50" s="33" t="s">
        <v>60</v>
      </c>
      <c r="B50" s="34">
        <v>65.67</v>
      </c>
      <c r="C50" s="34">
        <v>65</v>
      </c>
      <c r="D50" s="34">
        <v>67</v>
      </c>
      <c r="E50" s="34">
        <v>76</v>
      </c>
      <c r="F50" s="35">
        <v>13.43</v>
      </c>
      <c r="G50" s="35">
        <v>15.74</v>
      </c>
      <c r="H50" s="36"/>
      <c r="I50" s="34">
        <v>58.33</v>
      </c>
      <c r="J50" s="34">
        <v>47</v>
      </c>
      <c r="K50" s="34">
        <v>38.33</v>
      </c>
      <c r="L50" s="34">
        <v>33</v>
      </c>
      <c r="M50" s="35">
        <v>-13.91</v>
      </c>
      <c r="N50" s="35">
        <v>-43.43</v>
      </c>
      <c r="O50" s="36"/>
      <c r="P50" s="34">
        <v>1252.71</v>
      </c>
      <c r="Q50" s="34">
        <v>382.77</v>
      </c>
      <c r="R50" s="34">
        <v>463.97</v>
      </c>
      <c r="S50" s="34">
        <v>476.73</v>
      </c>
      <c r="T50" s="35">
        <v>2.75</v>
      </c>
      <c r="U50" s="35">
        <v>-61.94</v>
      </c>
      <c r="V50" s="27"/>
      <c r="W50" s="37" t="s">
        <v>60</v>
      </c>
      <c r="X50" s="15"/>
      <c r="Y50" s="34">
        <v>65.5</v>
      </c>
      <c r="Z50" s="34">
        <v>70.75</v>
      </c>
      <c r="AA50" s="35">
        <v>8.02</v>
      </c>
      <c r="AB50" s="36"/>
      <c r="AC50" s="34">
        <v>41.67</v>
      </c>
      <c r="AD50" s="34">
        <v>34.67</v>
      </c>
      <c r="AE50" s="35">
        <v>-16.8</v>
      </c>
      <c r="AF50" s="36"/>
      <c r="AG50" s="34">
        <v>1578.09</v>
      </c>
      <c r="AH50" s="34">
        <v>1827.52</v>
      </c>
      <c r="AI50" s="35">
        <v>15.81</v>
      </c>
      <c r="AJ50" s="27"/>
    </row>
    <row r="51" spans="1:36" x14ac:dyDescent="0.25">
      <c r="A51" s="38" t="s">
        <v>61</v>
      </c>
      <c r="B51" s="39">
        <v>10</v>
      </c>
      <c r="C51" s="39">
        <v>10</v>
      </c>
      <c r="D51" s="39">
        <v>8</v>
      </c>
      <c r="E51" s="39">
        <v>8</v>
      </c>
      <c r="F51" s="36">
        <v>0</v>
      </c>
      <c r="G51" s="36">
        <v>-20</v>
      </c>
      <c r="H51" s="36"/>
      <c r="I51" s="39">
        <v>3</v>
      </c>
      <c r="J51" s="39">
        <v>2.33</v>
      </c>
      <c r="K51" s="39">
        <v>1.33</v>
      </c>
      <c r="L51" s="39">
        <v>0</v>
      </c>
      <c r="M51" s="36">
        <v>-100</v>
      </c>
      <c r="N51" s="36">
        <v>-100</v>
      </c>
      <c r="O51" s="36"/>
      <c r="P51" s="39">
        <v>46.75</v>
      </c>
      <c r="Q51" s="39">
        <v>35.76</v>
      </c>
      <c r="R51" s="39">
        <v>11.38</v>
      </c>
      <c r="S51" s="39">
        <v>0</v>
      </c>
      <c r="T51" s="36">
        <v>-100</v>
      </c>
      <c r="U51" s="36">
        <v>-100</v>
      </c>
      <c r="V51" s="27"/>
      <c r="W51" s="15" t="s">
        <v>61</v>
      </c>
      <c r="X51" s="15"/>
      <c r="Y51" s="39">
        <v>9.5</v>
      </c>
      <c r="Z51" s="39">
        <v>8</v>
      </c>
      <c r="AA51" s="36">
        <v>-15.79</v>
      </c>
      <c r="AB51" s="36"/>
      <c r="AC51" s="39">
        <v>1.75</v>
      </c>
      <c r="AD51" s="39">
        <v>1.08</v>
      </c>
      <c r="AE51" s="36">
        <v>-38.1</v>
      </c>
      <c r="AF51" s="36"/>
      <c r="AG51" s="39">
        <v>98.79</v>
      </c>
      <c r="AH51" s="39">
        <v>59.73</v>
      </c>
      <c r="AI51" s="36">
        <v>-39.54</v>
      </c>
      <c r="AJ51" s="27"/>
    </row>
    <row r="52" spans="1:36" x14ac:dyDescent="0.25">
      <c r="A52" s="90" t="s">
        <v>28</v>
      </c>
      <c r="B52" s="91">
        <v>993</v>
      </c>
      <c r="C52" s="91">
        <v>973</v>
      </c>
      <c r="D52" s="91">
        <v>943</v>
      </c>
      <c r="E52" s="91">
        <v>905.33</v>
      </c>
      <c r="F52" s="92">
        <v>-3.99</v>
      </c>
      <c r="G52" s="92">
        <v>-8.83</v>
      </c>
      <c r="H52" s="30"/>
      <c r="I52" s="91">
        <v>824</v>
      </c>
      <c r="J52" s="91">
        <v>601</v>
      </c>
      <c r="K52" s="91">
        <v>615.66999999999996</v>
      </c>
      <c r="L52" s="91">
        <v>638.66999999999996</v>
      </c>
      <c r="M52" s="92">
        <v>3.74</v>
      </c>
      <c r="N52" s="92">
        <v>-22.49</v>
      </c>
      <c r="O52" s="30"/>
      <c r="P52" s="91">
        <v>19270.86</v>
      </c>
      <c r="Q52" s="91">
        <v>8479.0300000000007</v>
      </c>
      <c r="R52" s="91">
        <v>10985.29</v>
      </c>
      <c r="S52" s="91">
        <v>12316.11</v>
      </c>
      <c r="T52" s="92">
        <v>12.11</v>
      </c>
      <c r="U52" s="92">
        <v>-36.090000000000003</v>
      </c>
      <c r="V52" s="27"/>
      <c r="W52" s="113" t="s">
        <v>28</v>
      </c>
      <c r="X52" s="114"/>
      <c r="Y52" s="91">
        <v>955.75</v>
      </c>
      <c r="Z52" s="91">
        <v>918.33</v>
      </c>
      <c r="AA52" s="92">
        <v>-3.91</v>
      </c>
      <c r="AB52" s="30"/>
      <c r="AC52" s="91">
        <v>605.83000000000004</v>
      </c>
      <c r="AD52" s="91">
        <v>632.33000000000004</v>
      </c>
      <c r="AE52" s="92">
        <v>4.37</v>
      </c>
      <c r="AF52" s="30"/>
      <c r="AG52" s="91">
        <v>39125.25</v>
      </c>
      <c r="AH52" s="91">
        <v>47020.68</v>
      </c>
      <c r="AI52" s="92">
        <v>20.18</v>
      </c>
      <c r="AJ52" s="27"/>
    </row>
    <row r="53" spans="1:36" x14ac:dyDescent="0.25">
      <c r="A53" s="38" t="s">
        <v>113</v>
      </c>
      <c r="B53" s="39">
        <v>181</v>
      </c>
      <c r="C53" s="39">
        <v>184</v>
      </c>
      <c r="D53" s="39">
        <v>184</v>
      </c>
      <c r="E53" s="39">
        <v>183.33</v>
      </c>
      <c r="F53" s="36">
        <v>-0.36</v>
      </c>
      <c r="G53" s="36">
        <v>1.29</v>
      </c>
      <c r="H53" s="36"/>
      <c r="I53" s="39">
        <v>152</v>
      </c>
      <c r="J53" s="39">
        <v>113</v>
      </c>
      <c r="K53" s="39">
        <v>115.67</v>
      </c>
      <c r="L53" s="39">
        <v>144</v>
      </c>
      <c r="M53" s="36">
        <v>24.5</v>
      </c>
      <c r="N53" s="36">
        <v>-5.26</v>
      </c>
      <c r="O53" s="36"/>
      <c r="P53" s="39">
        <v>2862.01</v>
      </c>
      <c r="Q53" s="39">
        <v>1259.26</v>
      </c>
      <c r="R53" s="39">
        <v>1626.07</v>
      </c>
      <c r="S53" s="39">
        <v>2704.57</v>
      </c>
      <c r="T53" s="36">
        <v>66.33</v>
      </c>
      <c r="U53" s="36">
        <v>-5.5</v>
      </c>
      <c r="V53" s="27"/>
      <c r="W53" s="15" t="s">
        <v>59</v>
      </c>
      <c r="X53" s="15"/>
      <c r="Y53" s="39">
        <v>184</v>
      </c>
      <c r="Z53" s="39">
        <v>184</v>
      </c>
      <c r="AA53" s="36">
        <v>0</v>
      </c>
      <c r="AB53" s="36"/>
      <c r="AC53" s="39">
        <v>113.83</v>
      </c>
      <c r="AD53" s="39">
        <v>131.08000000000001</v>
      </c>
      <c r="AE53" s="36">
        <v>15.15</v>
      </c>
      <c r="AF53" s="36"/>
      <c r="AG53" s="39">
        <v>5805.28</v>
      </c>
      <c r="AH53" s="39">
        <v>9197.0300000000007</v>
      </c>
      <c r="AI53" s="36">
        <v>58.43</v>
      </c>
      <c r="AJ53" s="27"/>
    </row>
    <row r="54" spans="1:36" x14ac:dyDescent="0.25">
      <c r="A54" s="33" t="s">
        <v>60</v>
      </c>
      <c r="B54" s="34">
        <v>734</v>
      </c>
      <c r="C54" s="34">
        <v>714</v>
      </c>
      <c r="D54" s="34">
        <v>684</v>
      </c>
      <c r="E54" s="34">
        <v>635</v>
      </c>
      <c r="F54" s="35">
        <v>-7.16</v>
      </c>
      <c r="G54" s="35">
        <v>-13.49</v>
      </c>
      <c r="H54" s="36"/>
      <c r="I54" s="34">
        <v>607</v>
      </c>
      <c r="J54" s="34">
        <v>423</v>
      </c>
      <c r="K54" s="34">
        <v>430</v>
      </c>
      <c r="L54" s="34">
        <v>442.67</v>
      </c>
      <c r="M54" s="35">
        <v>2.95</v>
      </c>
      <c r="N54" s="35">
        <v>-27.07</v>
      </c>
      <c r="O54" s="36"/>
      <c r="P54" s="34">
        <v>14195.56</v>
      </c>
      <c r="Q54" s="34">
        <v>6245.94</v>
      </c>
      <c r="R54" s="34">
        <v>8101.73</v>
      </c>
      <c r="S54" s="34">
        <v>8454.8799999999992</v>
      </c>
      <c r="T54" s="35">
        <v>4.3600000000000003</v>
      </c>
      <c r="U54" s="35">
        <v>-40.44</v>
      </c>
      <c r="V54" s="27"/>
      <c r="W54" s="37" t="s">
        <v>60</v>
      </c>
      <c r="X54" s="15"/>
      <c r="Y54" s="34">
        <v>696.75</v>
      </c>
      <c r="Z54" s="34">
        <v>651.33000000000004</v>
      </c>
      <c r="AA54" s="35">
        <v>-6.52</v>
      </c>
      <c r="AB54" s="36"/>
      <c r="AC54" s="34">
        <v>425.08</v>
      </c>
      <c r="AD54" s="34">
        <v>442.75</v>
      </c>
      <c r="AE54" s="35">
        <v>4.16</v>
      </c>
      <c r="AF54" s="36"/>
      <c r="AG54" s="34">
        <v>28830.639999999999</v>
      </c>
      <c r="AH54" s="34">
        <v>33250.65</v>
      </c>
      <c r="AI54" s="35">
        <v>15.33</v>
      </c>
      <c r="AJ54" s="27"/>
    </row>
    <row r="55" spans="1:36" x14ac:dyDescent="0.25">
      <c r="A55" s="38" t="s">
        <v>61</v>
      </c>
      <c r="B55" s="39">
        <v>78</v>
      </c>
      <c r="C55" s="39">
        <v>75</v>
      </c>
      <c r="D55" s="39">
        <v>75</v>
      </c>
      <c r="E55" s="39">
        <v>87</v>
      </c>
      <c r="F55" s="36">
        <v>16</v>
      </c>
      <c r="G55" s="36">
        <v>11.54</v>
      </c>
      <c r="H55" s="36"/>
      <c r="I55" s="39">
        <v>65</v>
      </c>
      <c r="J55" s="39">
        <v>65</v>
      </c>
      <c r="K55" s="39">
        <v>70</v>
      </c>
      <c r="L55" s="39">
        <v>52</v>
      </c>
      <c r="M55" s="36">
        <v>-25.71</v>
      </c>
      <c r="N55" s="36">
        <v>-20</v>
      </c>
      <c r="O55" s="36"/>
      <c r="P55" s="39">
        <v>2213.29</v>
      </c>
      <c r="Q55" s="39">
        <v>973.83</v>
      </c>
      <c r="R55" s="39">
        <v>1257.49</v>
      </c>
      <c r="S55" s="39">
        <v>1156.6600000000001</v>
      </c>
      <c r="T55" s="36">
        <v>-8.02</v>
      </c>
      <c r="U55" s="36">
        <v>-47.74</v>
      </c>
      <c r="V55" s="27"/>
      <c r="W55" s="15" t="s">
        <v>61</v>
      </c>
      <c r="X55" s="15"/>
      <c r="Y55" s="39">
        <v>75</v>
      </c>
      <c r="Z55" s="39">
        <v>83</v>
      </c>
      <c r="AA55" s="36">
        <v>10.67</v>
      </c>
      <c r="AB55" s="36"/>
      <c r="AC55" s="39">
        <v>66.92</v>
      </c>
      <c r="AD55" s="39">
        <v>58.5</v>
      </c>
      <c r="AE55" s="36">
        <v>-12.58</v>
      </c>
      <c r="AF55" s="36"/>
      <c r="AG55" s="39">
        <v>4489.33</v>
      </c>
      <c r="AH55" s="39">
        <v>4573.01</v>
      </c>
      <c r="AI55" s="36">
        <v>1.86</v>
      </c>
      <c r="AJ55" s="27"/>
    </row>
    <row r="56" spans="1:36" x14ac:dyDescent="0.25">
      <c r="A56" s="90" t="s">
        <v>29</v>
      </c>
      <c r="B56" s="91">
        <v>259</v>
      </c>
      <c r="C56" s="91">
        <v>259</v>
      </c>
      <c r="D56" s="91">
        <v>259</v>
      </c>
      <c r="E56" s="91">
        <v>239</v>
      </c>
      <c r="F56" s="92">
        <v>-7.72</v>
      </c>
      <c r="G56" s="92">
        <v>-7.72</v>
      </c>
      <c r="H56" s="30"/>
      <c r="I56" s="91">
        <v>198</v>
      </c>
      <c r="J56" s="91">
        <v>100.67</v>
      </c>
      <c r="K56" s="91">
        <v>141.66999999999999</v>
      </c>
      <c r="L56" s="91">
        <v>136</v>
      </c>
      <c r="M56" s="92">
        <v>-4</v>
      </c>
      <c r="N56" s="92">
        <v>-31.31</v>
      </c>
      <c r="O56" s="30"/>
      <c r="P56" s="91">
        <v>3425.47</v>
      </c>
      <c r="Q56" s="91">
        <v>1093.28</v>
      </c>
      <c r="R56" s="91">
        <v>1315.09</v>
      </c>
      <c r="S56" s="91">
        <v>984.43</v>
      </c>
      <c r="T56" s="92">
        <v>-25.14</v>
      </c>
      <c r="U56" s="92">
        <v>-71.260000000000005</v>
      </c>
      <c r="V56" s="27"/>
      <c r="W56" s="113" t="s">
        <v>29</v>
      </c>
      <c r="X56" s="114"/>
      <c r="Y56" s="91">
        <v>259</v>
      </c>
      <c r="Z56" s="91">
        <v>247.33</v>
      </c>
      <c r="AA56" s="92">
        <v>-4.5</v>
      </c>
      <c r="AB56" s="30"/>
      <c r="AC56" s="91">
        <v>112.58</v>
      </c>
      <c r="AD56" s="91">
        <v>144</v>
      </c>
      <c r="AE56" s="92">
        <v>27.91</v>
      </c>
      <c r="AF56" s="30"/>
      <c r="AG56" s="91">
        <v>4524.34</v>
      </c>
      <c r="AH56" s="91">
        <v>4210.76</v>
      </c>
      <c r="AI56" s="92">
        <v>-6.93</v>
      </c>
      <c r="AJ56" s="27"/>
    </row>
    <row r="57" spans="1:36" x14ac:dyDescent="0.25">
      <c r="A57" s="38" t="s">
        <v>60</v>
      </c>
      <c r="B57" s="39">
        <v>205</v>
      </c>
      <c r="C57" s="39">
        <v>205</v>
      </c>
      <c r="D57" s="39">
        <v>205</v>
      </c>
      <c r="E57" s="39">
        <v>205</v>
      </c>
      <c r="F57" s="36">
        <v>0</v>
      </c>
      <c r="G57" s="36">
        <v>0</v>
      </c>
      <c r="H57" s="36"/>
      <c r="I57" s="39">
        <v>144</v>
      </c>
      <c r="J57" s="39">
        <v>54.33</v>
      </c>
      <c r="K57" s="39">
        <v>92</v>
      </c>
      <c r="L57" s="39">
        <v>123.67</v>
      </c>
      <c r="M57" s="36">
        <v>34.42</v>
      </c>
      <c r="N57" s="36">
        <v>-14.12</v>
      </c>
      <c r="O57" s="36"/>
      <c r="P57" s="39">
        <v>2731.17</v>
      </c>
      <c r="Q57" s="39">
        <v>447.81</v>
      </c>
      <c r="R57" s="39">
        <v>711.99</v>
      </c>
      <c r="S57" s="39">
        <v>892.69</v>
      </c>
      <c r="T57" s="36">
        <v>25.38</v>
      </c>
      <c r="U57" s="36">
        <v>-67.31</v>
      </c>
      <c r="V57" s="27"/>
      <c r="W57" s="15" t="s">
        <v>60</v>
      </c>
      <c r="X57" s="15"/>
      <c r="Y57" s="39">
        <v>205</v>
      </c>
      <c r="Z57" s="39">
        <v>205</v>
      </c>
      <c r="AA57" s="36">
        <v>0</v>
      </c>
      <c r="AB57" s="36"/>
      <c r="AC57" s="39">
        <v>74.17</v>
      </c>
      <c r="AD57" s="39">
        <v>122.67</v>
      </c>
      <c r="AE57" s="36">
        <v>65.39</v>
      </c>
      <c r="AF57" s="36"/>
      <c r="AG57" s="39">
        <v>2171.89</v>
      </c>
      <c r="AH57" s="39">
        <v>3519.52</v>
      </c>
      <c r="AI57" s="36">
        <v>62.05</v>
      </c>
      <c r="AJ57" s="27"/>
    </row>
    <row r="58" spans="1:36" x14ac:dyDescent="0.25">
      <c r="A58" s="33" t="s">
        <v>61</v>
      </c>
      <c r="B58" s="34">
        <v>54</v>
      </c>
      <c r="C58" s="34">
        <v>54</v>
      </c>
      <c r="D58" s="34">
        <v>54</v>
      </c>
      <c r="E58" s="34">
        <v>34</v>
      </c>
      <c r="F58" s="35">
        <v>-37.04</v>
      </c>
      <c r="G58" s="35">
        <v>-37.04</v>
      </c>
      <c r="H58" s="36"/>
      <c r="I58" s="34">
        <v>54</v>
      </c>
      <c r="J58" s="34">
        <v>46.33</v>
      </c>
      <c r="K58" s="34">
        <v>49.67</v>
      </c>
      <c r="L58" s="34">
        <v>12.33</v>
      </c>
      <c r="M58" s="35">
        <v>-75.17</v>
      </c>
      <c r="N58" s="35">
        <v>-77.16</v>
      </c>
      <c r="O58" s="36"/>
      <c r="P58" s="34">
        <v>694.3</v>
      </c>
      <c r="Q58" s="34">
        <v>645.47</v>
      </c>
      <c r="R58" s="34">
        <v>603.09</v>
      </c>
      <c r="S58" s="34">
        <v>91.74</v>
      </c>
      <c r="T58" s="35">
        <v>-84.79</v>
      </c>
      <c r="U58" s="35">
        <v>-86.79</v>
      </c>
      <c r="V58" s="27"/>
      <c r="W58" s="37" t="s">
        <v>61</v>
      </c>
      <c r="X58" s="15"/>
      <c r="Y58" s="34">
        <v>54</v>
      </c>
      <c r="Z58" s="34">
        <v>42.33</v>
      </c>
      <c r="AA58" s="35">
        <v>-21.6</v>
      </c>
      <c r="AB58" s="36"/>
      <c r="AC58" s="34">
        <v>38.42</v>
      </c>
      <c r="AD58" s="34">
        <v>21.33</v>
      </c>
      <c r="AE58" s="35">
        <v>-44.47</v>
      </c>
      <c r="AF58" s="36"/>
      <c r="AG58" s="34">
        <v>2352.4499999999998</v>
      </c>
      <c r="AH58" s="34">
        <v>691.24</v>
      </c>
      <c r="AI58" s="35">
        <v>-70.62</v>
      </c>
      <c r="AJ58" s="27"/>
    </row>
    <row r="59" spans="1:36" x14ac:dyDescent="0.25">
      <c r="A59" s="94" t="s">
        <v>70</v>
      </c>
      <c r="B59" s="29">
        <v>659</v>
      </c>
      <c r="C59" s="29">
        <v>650.33000000000004</v>
      </c>
      <c r="D59" s="29">
        <v>645</v>
      </c>
      <c r="E59" s="29">
        <v>645</v>
      </c>
      <c r="F59" s="30">
        <v>0</v>
      </c>
      <c r="G59" s="30">
        <v>-2.12</v>
      </c>
      <c r="H59" s="30"/>
      <c r="I59" s="29">
        <v>411.67</v>
      </c>
      <c r="J59" s="29">
        <v>259</v>
      </c>
      <c r="K59" s="29">
        <v>254</v>
      </c>
      <c r="L59" s="29">
        <v>262.67</v>
      </c>
      <c r="M59" s="30">
        <v>3.41</v>
      </c>
      <c r="N59" s="30">
        <v>-36.19</v>
      </c>
      <c r="O59" s="30"/>
      <c r="P59" s="29">
        <v>6439.6</v>
      </c>
      <c r="Q59" s="29">
        <v>2572.61</v>
      </c>
      <c r="R59" s="29">
        <v>3227.08</v>
      </c>
      <c r="S59" s="29">
        <v>3519.28</v>
      </c>
      <c r="T59" s="30">
        <v>9.0500000000000007</v>
      </c>
      <c r="U59" s="30">
        <v>-45.35</v>
      </c>
      <c r="V59" s="27"/>
      <c r="W59" s="94" t="s">
        <v>70</v>
      </c>
      <c r="X59" s="94"/>
      <c r="Y59" s="29">
        <v>646.58000000000004</v>
      </c>
      <c r="Z59" s="29">
        <v>645</v>
      </c>
      <c r="AA59" s="30">
        <v>-0.24</v>
      </c>
      <c r="AB59" s="30"/>
      <c r="AC59" s="29">
        <v>250.5</v>
      </c>
      <c r="AD59" s="29">
        <v>262.92</v>
      </c>
      <c r="AE59" s="30">
        <v>4.96</v>
      </c>
      <c r="AF59" s="30"/>
      <c r="AG59" s="29">
        <v>10794.14</v>
      </c>
      <c r="AH59" s="29">
        <v>13656.34</v>
      </c>
      <c r="AI59" s="30">
        <v>26.52</v>
      </c>
      <c r="AJ59" s="27"/>
    </row>
    <row r="60" spans="1:36" x14ac:dyDescent="0.25">
      <c r="A60" s="90" t="s">
        <v>31</v>
      </c>
      <c r="B60" s="91">
        <v>502</v>
      </c>
      <c r="C60" s="91">
        <v>502</v>
      </c>
      <c r="D60" s="91">
        <v>502</v>
      </c>
      <c r="E60" s="91">
        <v>490.67</v>
      </c>
      <c r="F60" s="92">
        <v>-2.2599999999999998</v>
      </c>
      <c r="G60" s="92">
        <v>-2.2599999999999998</v>
      </c>
      <c r="H60" s="30"/>
      <c r="I60" s="91">
        <v>482.33</v>
      </c>
      <c r="J60" s="91">
        <v>369.33</v>
      </c>
      <c r="K60" s="91">
        <v>340.67</v>
      </c>
      <c r="L60" s="91">
        <v>391.67</v>
      </c>
      <c r="M60" s="92">
        <v>14.97</v>
      </c>
      <c r="N60" s="92">
        <v>-18.8</v>
      </c>
      <c r="O60" s="30"/>
      <c r="P60" s="91">
        <v>7854.16</v>
      </c>
      <c r="Q60" s="91">
        <v>4159.0200000000004</v>
      </c>
      <c r="R60" s="91">
        <v>4739.28</v>
      </c>
      <c r="S60" s="91">
        <v>5964.8</v>
      </c>
      <c r="T60" s="92">
        <v>25.86</v>
      </c>
      <c r="U60" s="92">
        <v>-24.06</v>
      </c>
      <c r="V60" s="27"/>
      <c r="W60" s="113" t="s">
        <v>31</v>
      </c>
      <c r="X60" s="114"/>
      <c r="Y60" s="91">
        <v>502</v>
      </c>
      <c r="Z60" s="91">
        <v>499.17</v>
      </c>
      <c r="AA60" s="92">
        <v>-0.56000000000000005</v>
      </c>
      <c r="AB60" s="30"/>
      <c r="AC60" s="91">
        <v>350.5</v>
      </c>
      <c r="AD60" s="91">
        <v>373.33</v>
      </c>
      <c r="AE60" s="92">
        <v>6.51</v>
      </c>
      <c r="AF60" s="30"/>
      <c r="AG60" s="91">
        <v>16083.5</v>
      </c>
      <c r="AH60" s="91">
        <v>21465.16</v>
      </c>
      <c r="AI60" s="92">
        <v>33.46</v>
      </c>
      <c r="AJ60" s="27"/>
    </row>
    <row r="61" spans="1:36" x14ac:dyDescent="0.25">
      <c r="A61" s="38" t="s">
        <v>113</v>
      </c>
      <c r="B61" s="39">
        <v>208</v>
      </c>
      <c r="C61" s="39">
        <v>210</v>
      </c>
      <c r="D61" s="39">
        <v>210</v>
      </c>
      <c r="E61" s="39">
        <v>203</v>
      </c>
      <c r="F61" s="36">
        <v>-3.33</v>
      </c>
      <c r="G61" s="36">
        <v>-2.4</v>
      </c>
      <c r="H61" s="36"/>
      <c r="I61" s="39">
        <v>201.67</v>
      </c>
      <c r="J61" s="39">
        <v>156.66999999999999</v>
      </c>
      <c r="K61" s="39">
        <v>150.66999999999999</v>
      </c>
      <c r="L61" s="39">
        <v>172</v>
      </c>
      <c r="M61" s="36">
        <v>14.16</v>
      </c>
      <c r="N61" s="36">
        <v>-14.71</v>
      </c>
      <c r="O61" s="36"/>
      <c r="P61" s="39">
        <v>3305.79</v>
      </c>
      <c r="Q61" s="39">
        <v>1930.04</v>
      </c>
      <c r="R61" s="39">
        <v>2153.46</v>
      </c>
      <c r="S61" s="39">
        <v>2769.99</v>
      </c>
      <c r="T61" s="36">
        <v>28.63</v>
      </c>
      <c r="U61" s="36">
        <v>-16.21</v>
      </c>
      <c r="V61" s="27"/>
      <c r="W61" s="15" t="s">
        <v>59</v>
      </c>
      <c r="X61" s="15"/>
      <c r="Y61" s="39">
        <v>210</v>
      </c>
      <c r="Z61" s="39">
        <v>208.25</v>
      </c>
      <c r="AA61" s="36">
        <v>-0.83</v>
      </c>
      <c r="AB61" s="36"/>
      <c r="AC61" s="39">
        <v>154.5</v>
      </c>
      <c r="AD61" s="39">
        <v>164.42</v>
      </c>
      <c r="AE61" s="36">
        <v>6.42</v>
      </c>
      <c r="AF61" s="36"/>
      <c r="AG61" s="39">
        <v>7435.23</v>
      </c>
      <c r="AH61" s="39">
        <v>9925.7999999999993</v>
      </c>
      <c r="AI61" s="36">
        <v>33.5</v>
      </c>
      <c r="AJ61" s="27"/>
    </row>
    <row r="62" spans="1:36" x14ac:dyDescent="0.25">
      <c r="A62" s="33" t="s">
        <v>60</v>
      </c>
      <c r="B62" s="164">
        <v>294</v>
      </c>
      <c r="C62" s="164">
        <v>292</v>
      </c>
      <c r="D62" s="164">
        <v>292</v>
      </c>
      <c r="E62" s="164">
        <v>287.67</v>
      </c>
      <c r="F62" s="35">
        <v>-1.48</v>
      </c>
      <c r="G62" s="35">
        <v>-2.15</v>
      </c>
      <c r="H62" s="36"/>
      <c r="I62" s="165">
        <v>280.67</v>
      </c>
      <c r="J62" s="164">
        <v>212.67</v>
      </c>
      <c r="K62" s="165">
        <v>190</v>
      </c>
      <c r="L62" s="165">
        <v>219.67</v>
      </c>
      <c r="M62" s="35">
        <v>15.61</v>
      </c>
      <c r="N62" s="35">
        <v>-21.73</v>
      </c>
      <c r="O62" s="36"/>
      <c r="P62" s="165">
        <v>4548.37</v>
      </c>
      <c r="Q62" s="165">
        <v>2228.98</v>
      </c>
      <c r="R62" s="165">
        <v>2585.8200000000002</v>
      </c>
      <c r="S62" s="165">
        <v>3194.81</v>
      </c>
      <c r="T62" s="35">
        <v>23.55</v>
      </c>
      <c r="U62" s="35">
        <v>-29.76</v>
      </c>
      <c r="V62" s="27"/>
      <c r="W62" s="37" t="s">
        <v>60</v>
      </c>
      <c r="X62" s="15"/>
      <c r="Y62" s="34">
        <v>292</v>
      </c>
      <c r="Z62" s="34">
        <v>290.92</v>
      </c>
      <c r="AA62" s="35">
        <v>-0.37</v>
      </c>
      <c r="AB62" s="36"/>
      <c r="AC62" s="34">
        <v>196</v>
      </c>
      <c r="AD62" s="34">
        <v>208.92</v>
      </c>
      <c r="AE62" s="35">
        <v>6.59</v>
      </c>
      <c r="AF62" s="36"/>
      <c r="AG62" s="34">
        <v>8648.27</v>
      </c>
      <c r="AH62" s="34">
        <v>11539.36</v>
      </c>
      <c r="AI62" s="35">
        <v>33.43</v>
      </c>
      <c r="AJ62" s="27"/>
    </row>
    <row r="63" spans="1:36" x14ac:dyDescent="0.25">
      <c r="A63" s="93" t="s">
        <v>32</v>
      </c>
      <c r="B63" s="29">
        <v>634</v>
      </c>
      <c r="C63" s="29">
        <v>626</v>
      </c>
      <c r="D63" s="29">
        <v>503</v>
      </c>
      <c r="E63" s="29">
        <v>501</v>
      </c>
      <c r="F63" s="30">
        <v>-0.4</v>
      </c>
      <c r="G63" s="30">
        <v>-20.98</v>
      </c>
      <c r="H63" s="30"/>
      <c r="I63" s="29">
        <v>461.33</v>
      </c>
      <c r="J63" s="29">
        <v>273</v>
      </c>
      <c r="K63" s="29">
        <v>284.33</v>
      </c>
      <c r="L63" s="29">
        <v>305.33</v>
      </c>
      <c r="M63" s="30">
        <v>7.39</v>
      </c>
      <c r="N63" s="30">
        <v>-33.82</v>
      </c>
      <c r="O63" s="30"/>
      <c r="P63" s="29">
        <v>6938.5</v>
      </c>
      <c r="Q63" s="29">
        <v>3734.83</v>
      </c>
      <c r="R63" s="29">
        <v>3995.78</v>
      </c>
      <c r="S63" s="29">
        <v>4464.45</v>
      </c>
      <c r="T63" s="30">
        <v>11.73</v>
      </c>
      <c r="U63" s="30">
        <v>-35.659999999999997</v>
      </c>
      <c r="V63" s="27"/>
      <c r="W63" s="114" t="s">
        <v>32</v>
      </c>
      <c r="X63" s="114"/>
      <c r="Y63" s="29">
        <v>569.66999999999996</v>
      </c>
      <c r="Z63" s="29">
        <v>497.92</v>
      </c>
      <c r="AA63" s="30">
        <v>-12.6</v>
      </c>
      <c r="AB63" s="30"/>
      <c r="AC63" s="29">
        <v>268.75</v>
      </c>
      <c r="AD63" s="29">
        <v>293.5</v>
      </c>
      <c r="AE63" s="30">
        <v>9.2100000000000009</v>
      </c>
      <c r="AF63" s="30"/>
      <c r="AG63" s="29">
        <v>14668.37</v>
      </c>
      <c r="AH63" s="29">
        <v>16346.94</v>
      </c>
      <c r="AI63" s="30">
        <v>11.44</v>
      </c>
      <c r="AJ63" s="27"/>
    </row>
    <row r="64" spans="1:36" x14ac:dyDescent="0.25">
      <c r="A64" s="33" t="s">
        <v>60</v>
      </c>
      <c r="B64" s="34">
        <v>188</v>
      </c>
      <c r="C64" s="34">
        <v>180</v>
      </c>
      <c r="D64" s="34">
        <v>178</v>
      </c>
      <c r="E64" s="34">
        <v>178</v>
      </c>
      <c r="F64" s="35">
        <v>0</v>
      </c>
      <c r="G64" s="35">
        <v>-5.32</v>
      </c>
      <c r="H64" s="153"/>
      <c r="I64" s="34">
        <v>170.33</v>
      </c>
      <c r="J64" s="34">
        <v>121.33</v>
      </c>
      <c r="K64" s="34">
        <v>145.33000000000001</v>
      </c>
      <c r="L64" s="34">
        <v>142.66999999999999</v>
      </c>
      <c r="M64" s="35">
        <v>-1.83</v>
      </c>
      <c r="N64" s="35">
        <v>-16.239999999999998</v>
      </c>
      <c r="O64" s="153"/>
      <c r="P64" s="34">
        <v>2555.85</v>
      </c>
      <c r="Q64" s="34">
        <v>1686.49</v>
      </c>
      <c r="R64" s="34">
        <v>1839.08</v>
      </c>
      <c r="S64" s="34">
        <v>1813.62</v>
      </c>
      <c r="T64" s="35">
        <v>-1.38</v>
      </c>
      <c r="U64" s="35">
        <v>-29.04</v>
      </c>
      <c r="V64" s="27"/>
      <c r="W64" s="37" t="s">
        <v>60</v>
      </c>
      <c r="X64" s="15"/>
      <c r="Y64" s="34">
        <v>178.17</v>
      </c>
      <c r="Z64" s="34">
        <v>178</v>
      </c>
      <c r="AA64" s="35">
        <v>-0.09</v>
      </c>
      <c r="AB64" s="36"/>
      <c r="AC64" s="34">
        <v>133.41999999999999</v>
      </c>
      <c r="AD64" s="34">
        <v>138.25</v>
      </c>
      <c r="AE64" s="35">
        <v>3.62</v>
      </c>
      <c r="AF64" s="36"/>
      <c r="AG64" s="34">
        <v>7381.43</v>
      </c>
      <c r="AH64" s="34">
        <v>6674.69</v>
      </c>
      <c r="AI64" s="35">
        <v>-9.57</v>
      </c>
      <c r="AJ64" s="27"/>
    </row>
    <row r="65" spans="1:36" x14ac:dyDescent="0.25">
      <c r="A65" s="38" t="s">
        <v>61</v>
      </c>
      <c r="B65" s="39">
        <v>446</v>
      </c>
      <c r="C65" s="39">
        <v>446</v>
      </c>
      <c r="D65" s="39">
        <v>325</v>
      </c>
      <c r="E65" s="39">
        <v>323</v>
      </c>
      <c r="F65" s="36">
        <v>-0.62</v>
      </c>
      <c r="G65" s="36">
        <v>-27.58</v>
      </c>
      <c r="H65" s="154"/>
      <c r="I65" s="39">
        <v>291</v>
      </c>
      <c r="J65" s="39">
        <v>151.66999999999999</v>
      </c>
      <c r="K65" s="39">
        <v>139</v>
      </c>
      <c r="L65" s="39">
        <v>162.66999999999999</v>
      </c>
      <c r="M65" s="36">
        <v>17.03</v>
      </c>
      <c r="N65" s="36">
        <v>-44.1</v>
      </c>
      <c r="O65" s="154"/>
      <c r="P65" s="39">
        <v>4382.6499999999996</v>
      </c>
      <c r="Q65" s="39">
        <v>2048.34</v>
      </c>
      <c r="R65" s="39">
        <v>2156.69</v>
      </c>
      <c r="S65" s="39">
        <v>2650.83</v>
      </c>
      <c r="T65" s="36">
        <v>22.91</v>
      </c>
      <c r="U65" s="36">
        <v>-39.520000000000003</v>
      </c>
      <c r="V65" s="27"/>
      <c r="W65" s="15" t="s">
        <v>61</v>
      </c>
      <c r="X65" s="15"/>
      <c r="Y65" s="39">
        <v>391.5</v>
      </c>
      <c r="Z65" s="39">
        <v>319.92</v>
      </c>
      <c r="AA65" s="36">
        <v>-18.28</v>
      </c>
      <c r="AB65" s="36"/>
      <c r="AC65" s="39">
        <v>135.33000000000001</v>
      </c>
      <c r="AD65" s="39">
        <v>155.25</v>
      </c>
      <c r="AE65" s="36">
        <v>14.72</v>
      </c>
      <c r="AF65" s="36"/>
      <c r="AG65" s="39">
        <v>7286.95</v>
      </c>
      <c r="AH65" s="39">
        <v>9672.25</v>
      </c>
      <c r="AI65" s="36">
        <v>32.729999999999997</v>
      </c>
      <c r="AJ65" s="27"/>
    </row>
    <row r="66" spans="1:36" x14ac:dyDescent="0.25">
      <c r="A66" s="148" t="s">
        <v>99</v>
      </c>
      <c r="B66" s="91">
        <v>194</v>
      </c>
      <c r="C66" s="91">
        <v>194</v>
      </c>
      <c r="D66" s="91">
        <v>160</v>
      </c>
      <c r="E66" s="91">
        <v>160</v>
      </c>
      <c r="F66" s="92">
        <v>0</v>
      </c>
      <c r="G66" s="92">
        <v>-17.53</v>
      </c>
      <c r="H66" s="155"/>
      <c r="I66" s="91">
        <v>119.67</v>
      </c>
      <c r="J66" s="91">
        <v>55</v>
      </c>
      <c r="K66" s="91">
        <v>85.33</v>
      </c>
      <c r="L66" s="91">
        <v>86</v>
      </c>
      <c r="M66" s="92">
        <v>0.78</v>
      </c>
      <c r="N66" s="92">
        <v>-28.13</v>
      </c>
      <c r="O66" s="155"/>
      <c r="P66" s="91">
        <v>2595.67</v>
      </c>
      <c r="Q66" s="91">
        <v>1235.26</v>
      </c>
      <c r="R66" s="91">
        <v>1924.39</v>
      </c>
      <c r="S66" s="91">
        <v>1448.41</v>
      </c>
      <c r="T66" s="92">
        <v>-24.73</v>
      </c>
      <c r="U66" s="92">
        <v>-44.2</v>
      </c>
      <c r="V66" s="27"/>
      <c r="W66" s="148" t="s">
        <v>99</v>
      </c>
      <c r="X66" s="114"/>
      <c r="Y66" s="91">
        <v>169.17</v>
      </c>
      <c r="Z66" s="91">
        <v>160.25</v>
      </c>
      <c r="AA66" s="92">
        <v>-5.27</v>
      </c>
      <c r="AB66" s="30"/>
      <c r="AC66" s="91">
        <v>93.92</v>
      </c>
      <c r="AD66" s="91">
        <v>86.08</v>
      </c>
      <c r="AE66" s="92">
        <v>-8.34</v>
      </c>
      <c r="AF66" s="30"/>
      <c r="AG66" s="91">
        <v>8460.5300000000007</v>
      </c>
      <c r="AH66" s="91">
        <v>5907.91</v>
      </c>
      <c r="AI66" s="92">
        <v>-30.17</v>
      </c>
      <c r="AJ66" s="27"/>
    </row>
    <row r="67" spans="1:36" x14ac:dyDescent="0.25">
      <c r="A67" s="93" t="s">
        <v>114</v>
      </c>
      <c r="B67" s="29">
        <v>677</v>
      </c>
      <c r="C67" s="29">
        <v>671.33</v>
      </c>
      <c r="D67" s="29">
        <v>659.33</v>
      </c>
      <c r="E67" s="29">
        <v>657.67</v>
      </c>
      <c r="F67" s="30">
        <v>-0.25</v>
      </c>
      <c r="G67" s="30">
        <v>-2.86</v>
      </c>
      <c r="H67" s="30"/>
      <c r="I67" s="29">
        <v>646.33000000000004</v>
      </c>
      <c r="J67" s="29">
        <v>433.67</v>
      </c>
      <c r="K67" s="29">
        <v>526.33000000000004</v>
      </c>
      <c r="L67" s="29">
        <v>569.33000000000004</v>
      </c>
      <c r="M67" s="30">
        <v>8.17</v>
      </c>
      <c r="N67" s="30">
        <v>-11.91</v>
      </c>
      <c r="O67" s="30"/>
      <c r="P67" s="29">
        <v>26180.01</v>
      </c>
      <c r="Q67" s="29">
        <v>15582.21</v>
      </c>
      <c r="R67" s="29">
        <v>20544.21</v>
      </c>
      <c r="S67" s="29">
        <v>20703.48</v>
      </c>
      <c r="T67" s="30">
        <v>0.78</v>
      </c>
      <c r="U67" s="30">
        <v>-20.92</v>
      </c>
      <c r="V67" s="27"/>
      <c r="W67" s="114" t="s">
        <v>34</v>
      </c>
      <c r="X67" s="114"/>
      <c r="Y67" s="29">
        <v>664.42</v>
      </c>
      <c r="Z67" s="29">
        <v>657.92</v>
      </c>
      <c r="AA67" s="30">
        <v>-0.98</v>
      </c>
      <c r="AB67" s="30"/>
      <c r="AC67" s="29">
        <v>484.75</v>
      </c>
      <c r="AD67" s="29">
        <v>576</v>
      </c>
      <c r="AE67" s="30">
        <v>18.82</v>
      </c>
      <c r="AF67" s="30"/>
      <c r="AG67" s="29">
        <v>72068.55</v>
      </c>
      <c r="AH67" s="29">
        <v>84958.080000000002</v>
      </c>
      <c r="AI67" s="30">
        <v>17.89</v>
      </c>
      <c r="AJ67" s="27"/>
    </row>
    <row r="68" spans="1:36" x14ac:dyDescent="0.25">
      <c r="A68" s="33" t="s">
        <v>60</v>
      </c>
      <c r="B68" s="34">
        <v>410</v>
      </c>
      <c r="C68" s="34">
        <v>412</v>
      </c>
      <c r="D68" s="34">
        <v>412</v>
      </c>
      <c r="E68" s="34">
        <v>412.67</v>
      </c>
      <c r="F68" s="35">
        <v>0.16</v>
      </c>
      <c r="G68" s="35">
        <v>0.65</v>
      </c>
      <c r="H68" s="36"/>
      <c r="I68" s="34">
        <v>394.67</v>
      </c>
      <c r="J68" s="34">
        <v>255.67</v>
      </c>
      <c r="K68" s="34">
        <v>319</v>
      </c>
      <c r="L68" s="34">
        <v>359</v>
      </c>
      <c r="M68" s="35">
        <v>12.54</v>
      </c>
      <c r="N68" s="35">
        <v>-9.0399999999999991</v>
      </c>
      <c r="O68" s="36"/>
      <c r="P68" s="34">
        <v>16202.84</v>
      </c>
      <c r="Q68" s="34">
        <v>9327.92</v>
      </c>
      <c r="R68" s="34">
        <v>13006.07</v>
      </c>
      <c r="S68" s="34">
        <v>13078.05</v>
      </c>
      <c r="T68" s="35">
        <v>0.55000000000000004</v>
      </c>
      <c r="U68" s="35">
        <v>-19.29</v>
      </c>
      <c r="V68" s="27"/>
      <c r="W68" s="37" t="s">
        <v>60</v>
      </c>
      <c r="X68" s="15"/>
      <c r="Y68" s="34">
        <v>412</v>
      </c>
      <c r="Z68" s="34">
        <v>412.25</v>
      </c>
      <c r="AA68" s="35">
        <v>0.06</v>
      </c>
      <c r="AB68" s="36"/>
      <c r="AC68" s="34">
        <v>292.25</v>
      </c>
      <c r="AD68" s="34">
        <v>365.75</v>
      </c>
      <c r="AE68" s="35">
        <v>25.15</v>
      </c>
      <c r="AF68" s="36"/>
      <c r="AG68" s="34">
        <v>44406.42</v>
      </c>
      <c r="AH68" s="34">
        <v>54544.32</v>
      </c>
      <c r="AI68" s="35">
        <v>22.83</v>
      </c>
      <c r="AJ68" s="27"/>
    </row>
    <row r="69" spans="1:36" x14ac:dyDescent="0.25">
      <c r="A69" s="38" t="s">
        <v>61</v>
      </c>
      <c r="B69" s="39">
        <v>267</v>
      </c>
      <c r="C69" s="39">
        <v>259.33</v>
      </c>
      <c r="D69" s="39">
        <v>247.33</v>
      </c>
      <c r="E69" s="39">
        <v>245</v>
      </c>
      <c r="F69" s="36">
        <v>-0.94</v>
      </c>
      <c r="G69" s="36">
        <v>-8.24</v>
      </c>
      <c r="H69" s="36"/>
      <c r="I69" s="39">
        <v>251.67</v>
      </c>
      <c r="J69" s="39">
        <v>178</v>
      </c>
      <c r="K69" s="39">
        <v>207.33</v>
      </c>
      <c r="L69" s="39">
        <v>210.33</v>
      </c>
      <c r="M69" s="36">
        <v>1.45</v>
      </c>
      <c r="N69" s="36">
        <v>-16.420000000000002</v>
      </c>
      <c r="O69" s="36"/>
      <c r="P69" s="39">
        <v>9977.17</v>
      </c>
      <c r="Q69" s="39">
        <v>6254.3</v>
      </c>
      <c r="R69" s="39">
        <v>7538.14</v>
      </c>
      <c r="S69" s="39">
        <v>7625.43</v>
      </c>
      <c r="T69" s="36">
        <v>1.1599999999999999</v>
      </c>
      <c r="U69" s="36">
        <v>-23.57</v>
      </c>
      <c r="V69" s="27"/>
      <c r="W69" s="15" t="s">
        <v>61</v>
      </c>
      <c r="X69" s="15"/>
      <c r="Y69" s="39">
        <v>252.42</v>
      </c>
      <c r="Z69" s="39">
        <v>245.67</v>
      </c>
      <c r="AA69" s="36">
        <v>-2.67</v>
      </c>
      <c r="AB69" s="36"/>
      <c r="AC69" s="39">
        <v>192.5</v>
      </c>
      <c r="AD69" s="39">
        <v>210.25</v>
      </c>
      <c r="AE69" s="36">
        <v>9.2200000000000006</v>
      </c>
      <c r="AF69" s="36"/>
      <c r="AG69" s="39">
        <v>27662.12</v>
      </c>
      <c r="AH69" s="39">
        <v>30413.77</v>
      </c>
      <c r="AI69" s="36">
        <v>9.9499999999999993</v>
      </c>
      <c r="AJ69" s="27"/>
    </row>
    <row r="70" spans="1:36" x14ac:dyDescent="0.25">
      <c r="A70" s="90" t="s">
        <v>36</v>
      </c>
      <c r="B70" s="91">
        <v>85</v>
      </c>
      <c r="C70" s="91" t="s">
        <v>97</v>
      </c>
      <c r="D70" s="91" t="s">
        <v>97</v>
      </c>
      <c r="E70" s="91" t="s">
        <v>97</v>
      </c>
      <c r="F70" s="92" t="s">
        <v>115</v>
      </c>
      <c r="G70" s="92" t="s">
        <v>115</v>
      </c>
      <c r="H70" s="30"/>
      <c r="I70" s="91">
        <v>75</v>
      </c>
      <c r="J70" s="91" t="s">
        <v>97</v>
      </c>
      <c r="K70" s="91" t="s">
        <v>97</v>
      </c>
      <c r="L70" s="91" t="s">
        <v>97</v>
      </c>
      <c r="M70" s="92" t="s">
        <v>115</v>
      </c>
      <c r="N70" s="92" t="s">
        <v>115</v>
      </c>
      <c r="O70" s="30"/>
      <c r="P70" s="91">
        <v>861</v>
      </c>
      <c r="Q70" s="91" t="s">
        <v>97</v>
      </c>
      <c r="R70" s="91" t="s">
        <v>97</v>
      </c>
      <c r="S70" s="91" t="s">
        <v>97</v>
      </c>
      <c r="T70" s="92" t="s">
        <v>115</v>
      </c>
      <c r="U70" s="92" t="s">
        <v>115</v>
      </c>
      <c r="V70" s="27"/>
      <c r="W70" s="113" t="s">
        <v>36</v>
      </c>
      <c r="X70" s="114"/>
      <c r="Y70" s="91" t="s">
        <v>97</v>
      </c>
      <c r="Z70" s="91" t="s">
        <v>97</v>
      </c>
      <c r="AA70" s="92" t="s">
        <v>115</v>
      </c>
      <c r="AB70" s="30"/>
      <c r="AC70" s="91" t="s">
        <v>97</v>
      </c>
      <c r="AD70" s="91" t="s">
        <v>97</v>
      </c>
      <c r="AE70" s="92" t="s">
        <v>115</v>
      </c>
      <c r="AF70" s="30"/>
      <c r="AG70" s="91" t="s">
        <v>97</v>
      </c>
      <c r="AH70" s="91" t="s">
        <v>97</v>
      </c>
      <c r="AI70" s="92" t="s">
        <v>115</v>
      </c>
      <c r="AJ70" s="27"/>
    </row>
    <row r="71" spans="1:36" x14ac:dyDescent="0.25">
      <c r="A71" s="38" t="s">
        <v>60</v>
      </c>
      <c r="B71" s="39">
        <v>62</v>
      </c>
      <c r="C71" s="39" t="s">
        <v>97</v>
      </c>
      <c r="D71" s="39" t="s">
        <v>97</v>
      </c>
      <c r="E71" s="39" t="s">
        <v>97</v>
      </c>
      <c r="F71" s="36" t="s">
        <v>115</v>
      </c>
      <c r="G71" s="36" t="s">
        <v>115</v>
      </c>
      <c r="H71" s="36"/>
      <c r="I71" s="39">
        <v>52</v>
      </c>
      <c r="J71" s="39" t="s">
        <v>97</v>
      </c>
      <c r="K71" s="39" t="s">
        <v>97</v>
      </c>
      <c r="L71" s="39" t="s">
        <v>97</v>
      </c>
      <c r="M71" s="36" t="s">
        <v>115</v>
      </c>
      <c r="N71" s="36" t="s">
        <v>115</v>
      </c>
      <c r="O71" s="36"/>
      <c r="P71" s="39">
        <v>664.85</v>
      </c>
      <c r="Q71" s="39" t="s">
        <v>97</v>
      </c>
      <c r="R71" s="39" t="s">
        <v>97</v>
      </c>
      <c r="S71" s="39" t="s">
        <v>97</v>
      </c>
      <c r="T71" s="36" t="s">
        <v>115</v>
      </c>
      <c r="U71" s="36" t="s">
        <v>115</v>
      </c>
      <c r="V71" s="27"/>
      <c r="W71" s="15" t="s">
        <v>60</v>
      </c>
      <c r="X71" s="15"/>
      <c r="Y71" s="39" t="s">
        <v>97</v>
      </c>
      <c r="Z71" s="39" t="s">
        <v>97</v>
      </c>
      <c r="AA71" s="36" t="s">
        <v>115</v>
      </c>
      <c r="AB71" s="36"/>
      <c r="AC71" s="39" t="s">
        <v>97</v>
      </c>
      <c r="AD71" s="39" t="s">
        <v>97</v>
      </c>
      <c r="AE71" s="36" t="s">
        <v>115</v>
      </c>
      <c r="AF71" s="36"/>
      <c r="AG71" s="39" t="s">
        <v>97</v>
      </c>
      <c r="AH71" s="39" t="s">
        <v>97</v>
      </c>
      <c r="AI71" s="36" t="s">
        <v>115</v>
      </c>
      <c r="AJ71" s="27"/>
    </row>
    <row r="72" spans="1:36" x14ac:dyDescent="0.25">
      <c r="A72" s="33" t="s">
        <v>61</v>
      </c>
      <c r="B72" s="34">
        <v>23</v>
      </c>
      <c r="C72" s="34" t="s">
        <v>97</v>
      </c>
      <c r="D72" s="34" t="s">
        <v>97</v>
      </c>
      <c r="E72" s="34" t="s">
        <v>97</v>
      </c>
      <c r="F72" s="35" t="s">
        <v>115</v>
      </c>
      <c r="G72" s="35" t="s">
        <v>115</v>
      </c>
      <c r="H72" s="36"/>
      <c r="I72" s="34">
        <v>23</v>
      </c>
      <c r="J72" s="34" t="s">
        <v>97</v>
      </c>
      <c r="K72" s="34" t="s">
        <v>97</v>
      </c>
      <c r="L72" s="34" t="s">
        <v>97</v>
      </c>
      <c r="M72" s="35" t="s">
        <v>115</v>
      </c>
      <c r="N72" s="35" t="s">
        <v>115</v>
      </c>
      <c r="O72" s="36"/>
      <c r="P72" s="34">
        <v>196.15</v>
      </c>
      <c r="Q72" s="34" t="s">
        <v>97</v>
      </c>
      <c r="R72" s="34" t="s">
        <v>97</v>
      </c>
      <c r="S72" s="34" t="s">
        <v>97</v>
      </c>
      <c r="T72" s="35" t="s">
        <v>115</v>
      </c>
      <c r="U72" s="35" t="s">
        <v>115</v>
      </c>
      <c r="V72" s="27"/>
      <c r="W72" s="37" t="s">
        <v>61</v>
      </c>
      <c r="X72" s="15"/>
      <c r="Y72" s="34" t="s">
        <v>97</v>
      </c>
      <c r="Z72" s="34" t="s">
        <v>97</v>
      </c>
      <c r="AA72" s="35" t="s">
        <v>115</v>
      </c>
      <c r="AB72" s="36"/>
      <c r="AC72" s="34" t="s">
        <v>97</v>
      </c>
      <c r="AD72" s="34" t="s">
        <v>97</v>
      </c>
      <c r="AE72" s="35" t="s">
        <v>115</v>
      </c>
      <c r="AF72" s="36"/>
      <c r="AG72" s="34" t="s">
        <v>97</v>
      </c>
      <c r="AH72" s="34" t="s">
        <v>97</v>
      </c>
      <c r="AI72" s="35" t="s">
        <v>115</v>
      </c>
      <c r="AJ72" s="27"/>
    </row>
    <row r="73" spans="1:36" x14ac:dyDescent="0.25">
      <c r="A73" s="94" t="s">
        <v>98</v>
      </c>
      <c r="B73" s="29">
        <v>532</v>
      </c>
      <c r="C73" s="29">
        <v>532</v>
      </c>
      <c r="D73" s="29">
        <v>532</v>
      </c>
      <c r="E73" s="29">
        <v>532</v>
      </c>
      <c r="F73" s="30">
        <v>0</v>
      </c>
      <c r="G73" s="30">
        <v>0</v>
      </c>
      <c r="H73" s="30"/>
      <c r="I73" s="29">
        <v>443.67</v>
      </c>
      <c r="J73" s="29">
        <v>258.67</v>
      </c>
      <c r="K73" s="29">
        <v>281.67</v>
      </c>
      <c r="L73" s="29">
        <v>347.33</v>
      </c>
      <c r="M73" s="30">
        <v>23.31</v>
      </c>
      <c r="N73" s="30">
        <v>-21.71</v>
      </c>
      <c r="O73" s="30"/>
      <c r="P73" s="29">
        <v>4156.3500000000004</v>
      </c>
      <c r="Q73" s="29">
        <v>1569.22</v>
      </c>
      <c r="R73" s="29">
        <v>1922.28</v>
      </c>
      <c r="S73" s="29">
        <v>3254.28</v>
      </c>
      <c r="T73" s="30">
        <v>69.290000000000006</v>
      </c>
      <c r="U73" s="30">
        <v>-21.7</v>
      </c>
      <c r="V73" s="27"/>
      <c r="W73" s="94" t="s">
        <v>98</v>
      </c>
      <c r="X73" s="94"/>
      <c r="Y73" s="29">
        <v>532</v>
      </c>
      <c r="Z73" s="29">
        <v>532.5</v>
      </c>
      <c r="AA73" s="30">
        <v>0.09</v>
      </c>
      <c r="AB73" s="30"/>
      <c r="AC73" s="29">
        <v>283.08</v>
      </c>
      <c r="AD73" s="29">
        <v>349.17</v>
      </c>
      <c r="AE73" s="30">
        <v>23.34</v>
      </c>
      <c r="AF73" s="30"/>
      <c r="AG73" s="29">
        <v>7042.5</v>
      </c>
      <c r="AH73" s="29">
        <v>11192.67</v>
      </c>
      <c r="AI73" s="30">
        <v>58.93</v>
      </c>
      <c r="AJ73" s="27"/>
    </row>
    <row r="74" spans="1:36" x14ac:dyDescent="0.25">
      <c r="A74" s="90" t="s">
        <v>38</v>
      </c>
      <c r="B74" s="91">
        <v>482</v>
      </c>
      <c r="C74" s="91">
        <v>482</v>
      </c>
      <c r="D74" s="91">
        <v>482</v>
      </c>
      <c r="E74" s="91">
        <v>482</v>
      </c>
      <c r="F74" s="92">
        <v>0</v>
      </c>
      <c r="G74" s="92">
        <v>0</v>
      </c>
      <c r="H74" s="30"/>
      <c r="I74" s="91">
        <v>136</v>
      </c>
      <c r="J74" s="91">
        <v>40.67</v>
      </c>
      <c r="K74" s="91">
        <v>59.67</v>
      </c>
      <c r="L74" s="91">
        <v>53.33</v>
      </c>
      <c r="M74" s="92">
        <v>-10.61</v>
      </c>
      <c r="N74" s="92">
        <v>-60.78</v>
      </c>
      <c r="O74" s="30"/>
      <c r="P74" s="91">
        <v>1441.12</v>
      </c>
      <c r="Q74" s="91">
        <v>126.12</v>
      </c>
      <c r="R74" s="91">
        <v>294.08999999999997</v>
      </c>
      <c r="S74" s="91">
        <v>326.07</v>
      </c>
      <c r="T74" s="92">
        <v>10.88</v>
      </c>
      <c r="U74" s="92">
        <v>-77.37</v>
      </c>
      <c r="V74" s="27"/>
      <c r="W74" s="113" t="s">
        <v>38</v>
      </c>
      <c r="X74" s="114"/>
      <c r="Y74" s="91">
        <v>482</v>
      </c>
      <c r="Z74" s="91">
        <v>482</v>
      </c>
      <c r="AA74" s="92">
        <v>0</v>
      </c>
      <c r="AB74" s="30"/>
      <c r="AC74" s="91">
        <v>59.17</v>
      </c>
      <c r="AD74" s="91">
        <v>54.5</v>
      </c>
      <c r="AE74" s="92">
        <v>-7.89</v>
      </c>
      <c r="AF74" s="30"/>
      <c r="AG74" s="91">
        <v>983.42</v>
      </c>
      <c r="AH74" s="91">
        <v>1196.25</v>
      </c>
      <c r="AI74" s="92">
        <v>21.64</v>
      </c>
      <c r="AJ74" s="27"/>
    </row>
    <row r="75" spans="1:36" x14ac:dyDescent="0.25">
      <c r="A75" s="38" t="s">
        <v>113</v>
      </c>
      <c r="B75" s="39">
        <v>31</v>
      </c>
      <c r="C75" s="39">
        <v>31</v>
      </c>
      <c r="D75" s="39">
        <v>31</v>
      </c>
      <c r="E75" s="39">
        <v>31</v>
      </c>
      <c r="F75" s="36">
        <v>0</v>
      </c>
      <c r="G75" s="36">
        <v>0</v>
      </c>
      <c r="H75" s="153"/>
      <c r="I75" s="39">
        <v>0</v>
      </c>
      <c r="J75" s="39">
        <v>0</v>
      </c>
      <c r="K75" s="39">
        <v>5</v>
      </c>
      <c r="L75" s="39">
        <v>4</v>
      </c>
      <c r="M75" s="36">
        <v>-20</v>
      </c>
      <c r="N75" s="36" t="s">
        <v>115</v>
      </c>
      <c r="O75" s="153"/>
      <c r="P75" s="39">
        <v>0</v>
      </c>
      <c r="Q75" s="39">
        <v>0</v>
      </c>
      <c r="R75" s="39">
        <v>28.55</v>
      </c>
      <c r="S75" s="39">
        <v>25.47</v>
      </c>
      <c r="T75" s="36">
        <v>-10.79</v>
      </c>
      <c r="U75" s="36" t="s">
        <v>115</v>
      </c>
      <c r="V75" s="27"/>
      <c r="W75" s="15" t="s">
        <v>59</v>
      </c>
      <c r="X75" s="15"/>
      <c r="Y75" s="39">
        <v>31</v>
      </c>
      <c r="Z75" s="39">
        <v>31</v>
      </c>
      <c r="AA75" s="36">
        <v>0</v>
      </c>
      <c r="AB75" s="36"/>
      <c r="AC75" s="39">
        <v>4.75</v>
      </c>
      <c r="AD75" s="39">
        <v>4.67</v>
      </c>
      <c r="AE75" s="36">
        <v>-1.75</v>
      </c>
      <c r="AF75" s="36"/>
      <c r="AG75" s="39">
        <v>95.72</v>
      </c>
      <c r="AH75" s="39">
        <v>102.3</v>
      </c>
      <c r="AI75" s="36">
        <v>6.87</v>
      </c>
      <c r="AJ75" s="27"/>
    </row>
    <row r="76" spans="1:36" x14ac:dyDescent="0.25">
      <c r="A76" s="33" t="s">
        <v>60</v>
      </c>
      <c r="B76" s="34">
        <v>125</v>
      </c>
      <c r="C76" s="34">
        <v>125</v>
      </c>
      <c r="D76" s="34">
        <v>125</v>
      </c>
      <c r="E76" s="34">
        <v>125</v>
      </c>
      <c r="F76" s="35">
        <v>0</v>
      </c>
      <c r="G76" s="35">
        <v>0</v>
      </c>
      <c r="H76" s="156"/>
      <c r="I76" s="34">
        <v>85.33</v>
      </c>
      <c r="J76" s="34">
        <v>29.67</v>
      </c>
      <c r="K76" s="34">
        <v>49.67</v>
      </c>
      <c r="L76" s="34">
        <v>43</v>
      </c>
      <c r="M76" s="35">
        <v>-13.42</v>
      </c>
      <c r="N76" s="35">
        <v>-49.61</v>
      </c>
      <c r="O76" s="156"/>
      <c r="P76" s="34">
        <v>939.12</v>
      </c>
      <c r="Q76" s="34">
        <v>92.14</v>
      </c>
      <c r="R76" s="34">
        <v>242.68</v>
      </c>
      <c r="S76" s="34">
        <v>261.14999999999998</v>
      </c>
      <c r="T76" s="35">
        <v>7.61</v>
      </c>
      <c r="U76" s="35">
        <v>-72.19</v>
      </c>
      <c r="V76" s="27"/>
      <c r="W76" s="37" t="s">
        <v>60</v>
      </c>
      <c r="X76" s="15"/>
      <c r="Y76" s="34">
        <v>125</v>
      </c>
      <c r="Z76" s="34">
        <v>125</v>
      </c>
      <c r="AA76" s="35">
        <v>0</v>
      </c>
      <c r="AB76" s="36"/>
      <c r="AC76" s="34">
        <v>48.92</v>
      </c>
      <c r="AD76" s="34">
        <v>44</v>
      </c>
      <c r="AE76" s="35">
        <v>-10.050000000000001</v>
      </c>
      <c r="AF76" s="36"/>
      <c r="AG76" s="34">
        <v>811.56</v>
      </c>
      <c r="AH76" s="34">
        <v>965.29</v>
      </c>
      <c r="AI76" s="35">
        <v>18.940000000000001</v>
      </c>
      <c r="AJ76" s="27"/>
    </row>
    <row r="77" spans="1:36" x14ac:dyDescent="0.25">
      <c r="A77" s="38" t="s">
        <v>61</v>
      </c>
      <c r="B77" s="39">
        <v>326</v>
      </c>
      <c r="C77" s="39">
        <v>326</v>
      </c>
      <c r="D77" s="39">
        <v>326</v>
      </c>
      <c r="E77" s="39">
        <v>326</v>
      </c>
      <c r="F77" s="36">
        <v>0</v>
      </c>
      <c r="G77" s="36">
        <v>0</v>
      </c>
      <c r="H77" s="157"/>
      <c r="I77" s="39">
        <v>50.67</v>
      </c>
      <c r="J77" s="39">
        <v>11</v>
      </c>
      <c r="K77" s="39">
        <v>5</v>
      </c>
      <c r="L77" s="39">
        <v>6.33</v>
      </c>
      <c r="M77" s="36">
        <v>26.67</v>
      </c>
      <c r="N77" s="36">
        <v>-87.5</v>
      </c>
      <c r="O77" s="157"/>
      <c r="P77" s="39">
        <v>502</v>
      </c>
      <c r="Q77" s="39">
        <v>33.99</v>
      </c>
      <c r="R77" s="39">
        <v>22.85</v>
      </c>
      <c r="S77" s="39">
        <v>39.450000000000003</v>
      </c>
      <c r="T77" s="36">
        <v>72.63</v>
      </c>
      <c r="U77" s="36">
        <v>-92.14</v>
      </c>
      <c r="V77" s="27"/>
      <c r="W77" s="15" t="s">
        <v>61</v>
      </c>
      <c r="X77" s="15"/>
      <c r="Y77" s="39">
        <v>326</v>
      </c>
      <c r="Z77" s="39">
        <v>326</v>
      </c>
      <c r="AA77" s="36">
        <v>0</v>
      </c>
      <c r="AB77" s="36"/>
      <c r="AC77" s="39">
        <v>5.5</v>
      </c>
      <c r="AD77" s="39">
        <v>5.83</v>
      </c>
      <c r="AE77" s="36">
        <v>6.06</v>
      </c>
      <c r="AF77" s="36"/>
      <c r="AG77" s="39">
        <v>76.150000000000006</v>
      </c>
      <c r="AH77" s="39">
        <v>128.66</v>
      </c>
      <c r="AI77" s="36">
        <v>68.97</v>
      </c>
      <c r="AJ77" s="27"/>
    </row>
    <row r="78" spans="1:36" x14ac:dyDescent="0.25">
      <c r="A78" s="90" t="s">
        <v>39</v>
      </c>
      <c r="B78" s="91">
        <v>1002</v>
      </c>
      <c r="C78" s="91">
        <v>1002</v>
      </c>
      <c r="D78" s="91">
        <v>1002</v>
      </c>
      <c r="E78" s="91">
        <v>1009</v>
      </c>
      <c r="F78" s="92">
        <v>0.7</v>
      </c>
      <c r="G78" s="92">
        <v>0.7</v>
      </c>
      <c r="H78" s="30"/>
      <c r="I78" s="91">
        <v>910</v>
      </c>
      <c r="J78" s="91">
        <v>615.33000000000004</v>
      </c>
      <c r="K78" s="91">
        <v>754.67</v>
      </c>
      <c r="L78" s="91">
        <v>802.33</v>
      </c>
      <c r="M78" s="92">
        <v>6.32</v>
      </c>
      <c r="N78" s="92">
        <v>-11.83</v>
      </c>
      <c r="O78" s="30"/>
      <c r="P78" s="91">
        <v>13394.89</v>
      </c>
      <c r="Q78" s="91">
        <v>5953.97</v>
      </c>
      <c r="R78" s="91">
        <v>7915.73</v>
      </c>
      <c r="S78" s="91">
        <v>8676.81</v>
      </c>
      <c r="T78" s="92">
        <v>9.61</v>
      </c>
      <c r="U78" s="92">
        <v>-35.22</v>
      </c>
      <c r="V78" s="27"/>
      <c r="W78" s="113" t="s">
        <v>39</v>
      </c>
      <c r="X78" s="114"/>
      <c r="Y78" s="91">
        <v>1002</v>
      </c>
      <c r="Z78" s="91">
        <v>1003.75</v>
      </c>
      <c r="AA78" s="92">
        <v>0.17</v>
      </c>
      <c r="AB78" s="30"/>
      <c r="AC78" s="91">
        <v>741.83</v>
      </c>
      <c r="AD78" s="91">
        <v>784.42</v>
      </c>
      <c r="AE78" s="92">
        <v>5.74</v>
      </c>
      <c r="AF78" s="30"/>
      <c r="AG78" s="91">
        <v>30472.28</v>
      </c>
      <c r="AH78" s="91">
        <v>33827.42</v>
      </c>
      <c r="AI78" s="92">
        <v>11.01</v>
      </c>
      <c r="AJ78" s="27"/>
    </row>
    <row r="79" spans="1:36" x14ac:dyDescent="0.25">
      <c r="A79" s="38" t="s">
        <v>60</v>
      </c>
      <c r="B79" s="39">
        <v>541</v>
      </c>
      <c r="C79" s="39">
        <v>540.66999999999996</v>
      </c>
      <c r="D79" s="39">
        <v>539</v>
      </c>
      <c r="E79" s="39">
        <v>538</v>
      </c>
      <c r="F79" s="36">
        <v>-0.19</v>
      </c>
      <c r="G79" s="36">
        <v>-0.55000000000000004</v>
      </c>
      <c r="H79" s="36"/>
      <c r="I79" s="39">
        <v>512.66999999999996</v>
      </c>
      <c r="J79" s="39">
        <v>321</v>
      </c>
      <c r="K79" s="39">
        <v>413.33</v>
      </c>
      <c r="L79" s="39">
        <v>438</v>
      </c>
      <c r="M79" s="36">
        <v>5.97</v>
      </c>
      <c r="N79" s="36">
        <v>-14.56</v>
      </c>
      <c r="O79" s="36"/>
      <c r="P79" s="39">
        <v>8072.55</v>
      </c>
      <c r="Q79" s="39">
        <v>3605.87</v>
      </c>
      <c r="R79" s="39">
        <v>4464.1899999999996</v>
      </c>
      <c r="S79" s="39">
        <v>4828.75</v>
      </c>
      <c r="T79" s="36">
        <v>8.17</v>
      </c>
      <c r="U79" s="36">
        <v>-40.18</v>
      </c>
      <c r="V79" s="27"/>
      <c r="W79" s="15" t="s">
        <v>60</v>
      </c>
      <c r="X79" s="15"/>
      <c r="Y79" s="39">
        <v>539.33000000000004</v>
      </c>
      <c r="Z79" s="39">
        <v>538</v>
      </c>
      <c r="AA79" s="36">
        <v>-0.25</v>
      </c>
      <c r="AB79" s="36"/>
      <c r="AC79" s="39">
        <v>401.75</v>
      </c>
      <c r="AD79" s="39">
        <v>428.92</v>
      </c>
      <c r="AE79" s="36">
        <v>6.76</v>
      </c>
      <c r="AF79" s="36"/>
      <c r="AG79" s="39">
        <v>17476.5</v>
      </c>
      <c r="AH79" s="39">
        <v>18793.57</v>
      </c>
      <c r="AI79" s="36">
        <v>7.54</v>
      </c>
      <c r="AJ79" s="27"/>
    </row>
    <row r="80" spans="1:36" x14ac:dyDescent="0.25">
      <c r="A80" s="95" t="s">
        <v>61</v>
      </c>
      <c r="B80" s="96">
        <v>461</v>
      </c>
      <c r="C80" s="96">
        <v>461.33</v>
      </c>
      <c r="D80" s="96">
        <v>463</v>
      </c>
      <c r="E80" s="96">
        <v>471</v>
      </c>
      <c r="F80" s="97">
        <v>1.73</v>
      </c>
      <c r="G80" s="97">
        <v>2.17</v>
      </c>
      <c r="H80" s="36"/>
      <c r="I80" s="96">
        <v>397.33</v>
      </c>
      <c r="J80" s="96">
        <v>294.33</v>
      </c>
      <c r="K80" s="96">
        <v>341.33</v>
      </c>
      <c r="L80" s="96">
        <v>364.33</v>
      </c>
      <c r="M80" s="97">
        <v>6.74</v>
      </c>
      <c r="N80" s="97">
        <v>-8.31</v>
      </c>
      <c r="O80" s="36"/>
      <c r="P80" s="96">
        <v>5322.34</v>
      </c>
      <c r="Q80" s="96">
        <v>2348.1</v>
      </c>
      <c r="R80" s="96">
        <v>3451.54</v>
      </c>
      <c r="S80" s="96">
        <v>3848.07</v>
      </c>
      <c r="T80" s="97">
        <v>11.49</v>
      </c>
      <c r="U80" s="97">
        <v>-27.7</v>
      </c>
      <c r="V80" s="27"/>
      <c r="W80" s="115" t="s">
        <v>61</v>
      </c>
      <c r="X80" s="15"/>
      <c r="Y80" s="96">
        <v>462.67</v>
      </c>
      <c r="Z80" s="96">
        <v>465.75</v>
      </c>
      <c r="AA80" s="97">
        <v>0.67</v>
      </c>
      <c r="AB80" s="36"/>
      <c r="AC80" s="96">
        <v>340.08</v>
      </c>
      <c r="AD80" s="96">
        <v>355.5</v>
      </c>
      <c r="AE80" s="97">
        <v>4.53</v>
      </c>
      <c r="AF80" s="36"/>
      <c r="AG80" s="96">
        <v>12995.78</v>
      </c>
      <c r="AH80" s="96">
        <v>15033.86</v>
      </c>
      <c r="AI80" s="97">
        <v>15.68</v>
      </c>
      <c r="AJ80" s="27"/>
    </row>
    <row r="81" spans="1:36" x14ac:dyDescent="0.25">
      <c r="A81" s="94"/>
      <c r="B81" s="39"/>
      <c r="C81" s="39"/>
      <c r="D81" s="39"/>
      <c r="E81" s="39"/>
      <c r="F81" s="36"/>
      <c r="G81" s="36"/>
      <c r="H81" s="36"/>
      <c r="I81" s="39"/>
      <c r="J81" s="39"/>
      <c r="K81" s="39"/>
      <c r="L81" s="39"/>
      <c r="M81" s="36"/>
      <c r="N81" s="36"/>
      <c r="O81" s="36"/>
      <c r="P81" s="39"/>
      <c r="Q81" s="39"/>
      <c r="R81" s="39"/>
      <c r="S81" s="39"/>
      <c r="T81" s="36"/>
      <c r="U81" s="36"/>
      <c r="W81" s="15"/>
      <c r="X81" s="15"/>
      <c r="Y81" s="39"/>
      <c r="Z81" s="39"/>
      <c r="AA81" s="36"/>
      <c r="AB81" s="36"/>
      <c r="AC81" s="39"/>
      <c r="AD81" s="39"/>
      <c r="AE81" s="36"/>
      <c r="AF81" s="36"/>
      <c r="AG81" s="39"/>
      <c r="AH81" s="39"/>
      <c r="AI81" s="36"/>
      <c r="AJ81" s="27"/>
    </row>
    <row r="82" spans="1:36" x14ac:dyDescent="0.25">
      <c r="A82" s="102" t="s">
        <v>72</v>
      </c>
      <c r="B82" s="103"/>
      <c r="C82" s="64"/>
      <c r="D82" s="64"/>
      <c r="E82" s="64"/>
      <c r="F82" s="64"/>
      <c r="G82" s="65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6">
        <f>SUM(V9:V80)</f>
        <v>0</v>
      </c>
      <c r="W82" s="80" t="s">
        <v>55</v>
      </c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9"/>
    </row>
    <row r="83" spans="1:36" x14ac:dyDescent="0.25">
      <c r="A83" s="66" t="s">
        <v>46</v>
      </c>
      <c r="B83" s="67"/>
      <c r="C83" s="67"/>
      <c r="D83" s="67"/>
      <c r="E83" s="67"/>
      <c r="F83" s="67"/>
      <c r="G83" s="68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W83" s="66" t="s">
        <v>46</v>
      </c>
      <c r="X83" s="67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1"/>
    </row>
    <row r="84" spans="1:36" ht="29.25" customHeight="1" x14ac:dyDescent="0.25">
      <c r="A84" s="186" t="s">
        <v>47</v>
      </c>
      <c r="B84" s="187"/>
      <c r="C84" s="187"/>
      <c r="D84" s="187"/>
      <c r="E84" s="187"/>
      <c r="F84" s="187"/>
      <c r="G84" s="188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W84" s="66" t="s">
        <v>47</v>
      </c>
      <c r="X84" s="67"/>
      <c r="Y84" s="122"/>
      <c r="Z84" s="122"/>
      <c r="AA84" s="123"/>
      <c r="AB84" s="151"/>
      <c r="AC84" s="122"/>
      <c r="AD84" s="122"/>
      <c r="AE84" s="123"/>
      <c r="AF84" s="151"/>
      <c r="AG84" s="122"/>
      <c r="AH84" s="122"/>
      <c r="AI84" s="124"/>
    </row>
    <row r="85" spans="1:36" x14ac:dyDescent="0.25">
      <c r="A85" s="66" t="s">
        <v>48</v>
      </c>
      <c r="B85" s="67"/>
      <c r="C85" s="67"/>
      <c r="D85" s="67"/>
      <c r="E85" s="67"/>
      <c r="F85" s="67"/>
      <c r="G85" s="68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W85" s="66" t="s">
        <v>48</v>
      </c>
      <c r="X85" s="67"/>
      <c r="Y85" s="84"/>
      <c r="Z85" s="84"/>
      <c r="AA85" s="84"/>
      <c r="AB85" s="84"/>
      <c r="AC85" s="120"/>
      <c r="AD85" s="125"/>
      <c r="AE85" s="120"/>
      <c r="AF85" s="120"/>
      <c r="AG85" s="120"/>
      <c r="AH85" s="120"/>
      <c r="AI85" s="121"/>
    </row>
    <row r="86" spans="1:36" x14ac:dyDescent="0.25">
      <c r="A86" s="66" t="s">
        <v>49</v>
      </c>
      <c r="B86" s="67"/>
      <c r="C86" s="67"/>
      <c r="D86" s="67"/>
      <c r="E86" s="67"/>
      <c r="F86" s="67"/>
      <c r="G86" s="68"/>
      <c r="H86" s="42"/>
      <c r="I86" s="42"/>
      <c r="J86" s="39"/>
      <c r="K86" s="42"/>
      <c r="L86" s="98"/>
      <c r="M86" s="42"/>
      <c r="N86" s="42"/>
      <c r="O86" s="42"/>
      <c r="P86" s="42"/>
      <c r="Q86" s="42"/>
      <c r="R86" s="42"/>
      <c r="S86" s="42"/>
      <c r="T86" s="42"/>
      <c r="U86" s="42"/>
      <c r="W86" s="66" t="s">
        <v>49</v>
      </c>
      <c r="X86" s="67"/>
      <c r="Y86" s="84"/>
      <c r="Z86" s="84"/>
      <c r="AA86" s="84"/>
      <c r="AB86" s="84"/>
      <c r="AC86" s="120"/>
      <c r="AD86" s="125"/>
      <c r="AE86" s="120"/>
      <c r="AF86" s="120"/>
      <c r="AG86" s="120"/>
      <c r="AH86" s="120"/>
      <c r="AI86" s="121"/>
    </row>
    <row r="87" spans="1:36" x14ac:dyDescent="0.25">
      <c r="A87" s="69" t="s">
        <v>57</v>
      </c>
      <c r="B87" s="67"/>
      <c r="C87" s="67"/>
      <c r="D87" s="67"/>
      <c r="E87" s="67"/>
      <c r="F87" s="67"/>
      <c r="G87" s="68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W87" s="69" t="s">
        <v>57</v>
      </c>
      <c r="X87" s="70"/>
      <c r="Y87" s="84"/>
      <c r="Z87" s="87"/>
      <c r="AA87" s="84"/>
      <c r="AB87" s="84"/>
      <c r="AC87" s="120"/>
      <c r="AD87" s="125"/>
      <c r="AE87" s="120"/>
      <c r="AF87" s="120"/>
      <c r="AG87" s="120"/>
      <c r="AH87" s="120"/>
      <c r="AI87" s="121"/>
    </row>
    <row r="88" spans="1:36" x14ac:dyDescent="0.25">
      <c r="A88" s="66" t="s">
        <v>51</v>
      </c>
      <c r="B88" s="67"/>
      <c r="C88" s="67"/>
      <c r="D88" s="67"/>
      <c r="E88" s="67"/>
      <c r="F88" s="67"/>
      <c r="G88" s="68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W88" s="66" t="s">
        <v>51</v>
      </c>
      <c r="X88" s="67"/>
      <c r="Y88" s="84"/>
      <c r="Z88" s="87"/>
      <c r="AA88" s="84"/>
      <c r="AB88" s="84"/>
      <c r="AC88" s="120"/>
      <c r="AD88" s="125"/>
      <c r="AE88" s="120"/>
      <c r="AF88" s="120"/>
      <c r="AG88" s="120"/>
      <c r="AH88" s="120"/>
      <c r="AI88" s="121"/>
    </row>
    <row r="89" spans="1:36" x14ac:dyDescent="0.25">
      <c r="A89" s="66" t="s">
        <v>52</v>
      </c>
      <c r="B89" s="67"/>
      <c r="C89" s="67"/>
      <c r="D89" s="67"/>
      <c r="E89" s="67"/>
      <c r="F89" s="67"/>
      <c r="G89" s="68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W89" s="66" t="s">
        <v>52</v>
      </c>
      <c r="X89" s="67"/>
      <c r="Y89" s="84"/>
      <c r="Z89" s="87"/>
      <c r="AA89" s="84"/>
      <c r="AB89" s="84"/>
      <c r="AC89" s="120"/>
      <c r="AD89" s="125"/>
      <c r="AE89" s="120"/>
      <c r="AF89" s="120"/>
      <c r="AG89" s="120"/>
      <c r="AH89" s="120"/>
      <c r="AI89" s="121"/>
    </row>
    <row r="90" spans="1:36" x14ac:dyDescent="0.25">
      <c r="A90" s="69" t="s">
        <v>101</v>
      </c>
      <c r="B90" s="67"/>
      <c r="C90" s="67"/>
      <c r="D90" s="67"/>
      <c r="E90" s="67"/>
      <c r="F90" s="67"/>
      <c r="G90" s="68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W90" s="69" t="s">
        <v>101</v>
      </c>
      <c r="X90" s="67"/>
      <c r="Y90" s="84"/>
      <c r="Z90" s="87"/>
      <c r="AA90" s="84"/>
      <c r="AB90" s="84"/>
      <c r="AC90" s="120"/>
      <c r="AD90" s="125"/>
      <c r="AE90" s="120"/>
      <c r="AF90" s="120"/>
      <c r="AG90" s="120"/>
      <c r="AH90" s="120"/>
      <c r="AI90" s="121"/>
    </row>
    <row r="91" spans="1:36" x14ac:dyDescent="0.25">
      <c r="A91" s="69" t="s">
        <v>53</v>
      </c>
      <c r="B91" s="67"/>
      <c r="C91" s="67"/>
      <c r="D91" s="67"/>
      <c r="E91" s="67"/>
      <c r="F91" s="67"/>
      <c r="G91" s="68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W91" s="66" t="s">
        <v>56</v>
      </c>
      <c r="X91" s="67"/>
      <c r="Y91" s="84"/>
      <c r="Z91" s="87"/>
      <c r="AA91" s="84"/>
      <c r="AB91" s="84"/>
      <c r="AC91" s="120"/>
      <c r="AD91" s="125"/>
      <c r="AE91" s="120"/>
      <c r="AF91" s="120"/>
      <c r="AG91" s="120"/>
      <c r="AH91" s="120"/>
      <c r="AI91" s="121"/>
    </row>
    <row r="92" spans="1:36" x14ac:dyDescent="0.25">
      <c r="A92" s="69" t="s">
        <v>102</v>
      </c>
      <c r="B92" s="104"/>
      <c r="C92" s="67"/>
      <c r="D92" s="67"/>
      <c r="E92" s="67"/>
      <c r="F92" s="67"/>
      <c r="G92" s="68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W92" s="69" t="s">
        <v>102</v>
      </c>
      <c r="X92" s="70"/>
      <c r="Y92" s="84"/>
      <c r="Z92" s="87"/>
      <c r="AA92" s="84"/>
      <c r="AB92" s="84"/>
      <c r="AC92" s="120"/>
      <c r="AD92" s="125"/>
      <c r="AE92" s="120"/>
      <c r="AF92" s="120"/>
      <c r="AG92" s="120"/>
      <c r="AH92" s="120"/>
      <c r="AI92" s="121"/>
    </row>
    <row r="93" spans="1:36" x14ac:dyDescent="0.25">
      <c r="A93" s="69" t="s">
        <v>103</v>
      </c>
      <c r="B93" s="104"/>
      <c r="C93" s="67"/>
      <c r="D93" s="67"/>
      <c r="E93" s="67"/>
      <c r="F93" s="67"/>
      <c r="G93" s="68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W93" s="69" t="s">
        <v>103</v>
      </c>
      <c r="X93" s="70"/>
      <c r="Y93" s="84"/>
      <c r="Z93" s="87"/>
      <c r="AA93" s="84"/>
      <c r="AB93" s="84"/>
      <c r="AC93" s="120"/>
      <c r="AD93" s="125"/>
      <c r="AE93" s="120"/>
      <c r="AF93" s="120"/>
      <c r="AG93" s="120"/>
      <c r="AH93" s="120"/>
      <c r="AI93" s="121"/>
    </row>
    <row r="94" spans="1:36" x14ac:dyDescent="0.25">
      <c r="A94" s="69" t="s">
        <v>104</v>
      </c>
      <c r="B94" s="104"/>
      <c r="C94" s="67"/>
      <c r="D94" s="67"/>
      <c r="E94" s="67"/>
      <c r="F94" s="67"/>
      <c r="G94" s="68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W94" s="69" t="s">
        <v>104</v>
      </c>
      <c r="X94" s="70"/>
      <c r="Y94" s="84"/>
      <c r="Z94" s="87"/>
      <c r="AA94" s="84"/>
      <c r="AB94" s="84"/>
      <c r="AC94" s="120"/>
      <c r="AD94" s="125"/>
      <c r="AE94" s="120"/>
      <c r="AF94" s="120"/>
      <c r="AG94" s="120"/>
      <c r="AH94" s="120"/>
      <c r="AI94" s="121"/>
    </row>
    <row r="95" spans="1:36" x14ac:dyDescent="0.25">
      <c r="A95" s="75" t="s">
        <v>41</v>
      </c>
      <c r="B95" s="104"/>
      <c r="C95" s="67"/>
      <c r="D95" s="67"/>
      <c r="E95" s="67"/>
      <c r="F95" s="67"/>
      <c r="G95" s="68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W95" s="75" t="s">
        <v>41</v>
      </c>
      <c r="X95" s="120"/>
      <c r="Y95" s="84"/>
      <c r="Z95" s="87"/>
      <c r="AA95" s="84"/>
      <c r="AB95" s="84"/>
      <c r="AC95" s="120"/>
      <c r="AD95" s="125"/>
      <c r="AE95" s="120"/>
      <c r="AF95" s="120"/>
      <c r="AG95" s="120"/>
      <c r="AH95" s="120"/>
      <c r="AI95" s="121"/>
    </row>
    <row r="96" spans="1:36" x14ac:dyDescent="0.25">
      <c r="A96" s="66" t="s">
        <v>42</v>
      </c>
      <c r="B96" s="67"/>
      <c r="C96" s="105"/>
      <c r="D96" s="105"/>
      <c r="E96" s="105"/>
      <c r="F96" s="105"/>
      <c r="G96" s="106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W96" s="66" t="s">
        <v>42</v>
      </c>
      <c r="X96" s="67"/>
      <c r="Y96" s="84"/>
      <c r="Z96" s="87"/>
      <c r="AA96" s="84"/>
      <c r="AB96" s="84"/>
      <c r="AC96" s="120"/>
      <c r="AD96" s="125"/>
      <c r="AE96" s="120"/>
      <c r="AF96" s="120"/>
      <c r="AG96" s="120"/>
      <c r="AH96" s="120"/>
      <c r="AI96" s="121"/>
    </row>
    <row r="97" spans="1:35" x14ac:dyDescent="0.25">
      <c r="A97" s="66" t="s">
        <v>54</v>
      </c>
      <c r="B97" s="107"/>
      <c r="C97" s="108"/>
      <c r="D97" s="108"/>
      <c r="E97" s="108"/>
      <c r="F97" s="108"/>
      <c r="G97" s="109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W97" s="75" t="s">
        <v>73</v>
      </c>
      <c r="X97" s="120"/>
      <c r="Y97" s="84"/>
      <c r="Z97" s="87"/>
      <c r="AA97" s="84"/>
      <c r="AB97" s="84"/>
      <c r="AC97" s="120"/>
      <c r="AD97" s="125"/>
      <c r="AE97" s="120"/>
      <c r="AF97" s="120"/>
      <c r="AG97" s="120"/>
      <c r="AH97" s="120"/>
      <c r="AI97" s="121"/>
    </row>
    <row r="98" spans="1:35" x14ac:dyDescent="0.25">
      <c r="A98" s="78" t="str">
        <f>'Anexo 1'!A46</f>
        <v>Actualizado el 14 de febrero de 2023.</v>
      </c>
      <c r="B98" s="110"/>
      <c r="C98" s="111"/>
      <c r="D98" s="111"/>
      <c r="E98" s="111"/>
      <c r="F98" s="111"/>
      <c r="G98" s="112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W98" s="78" t="str">
        <f>A98</f>
        <v>Actualizado el 14 de febrero de 2023.</v>
      </c>
      <c r="X98" s="146"/>
      <c r="Y98" s="126"/>
      <c r="Z98" s="127"/>
      <c r="AA98" s="126"/>
      <c r="AB98" s="126"/>
      <c r="AC98" s="110"/>
      <c r="AD98" s="128"/>
      <c r="AE98" s="110"/>
      <c r="AF98" s="110"/>
      <c r="AG98" s="110"/>
      <c r="AH98" s="110"/>
      <c r="AI98" s="129"/>
    </row>
    <row r="99" spans="1:35" x14ac:dyDescent="0.25">
      <c r="A99" s="15"/>
      <c r="B99" s="15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99" t="s">
        <v>44</v>
      </c>
      <c r="W99" s="49"/>
      <c r="X99" s="49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</row>
    <row r="2878" spans="20:20" x14ac:dyDescent="0.25">
      <c r="T2878" s="20"/>
    </row>
    <row r="3530" spans="20:20" x14ac:dyDescent="0.25">
      <c r="T3530" s="20"/>
    </row>
    <row r="4178" spans="18:20" x14ac:dyDescent="0.25">
      <c r="R4178" s="20"/>
    </row>
    <row r="4185" spans="18:20" x14ac:dyDescent="0.25">
      <c r="T4185" s="20"/>
    </row>
    <row r="7663" spans="18:18" x14ac:dyDescent="0.25">
      <c r="R7663" s="20"/>
    </row>
  </sheetData>
  <mergeCells count="12">
    <mergeCell ref="A3:U4"/>
    <mergeCell ref="A5:U5"/>
    <mergeCell ref="A7:A8"/>
    <mergeCell ref="B7:G7"/>
    <mergeCell ref="P7:U7"/>
    <mergeCell ref="I7:N7"/>
    <mergeCell ref="A84:G84"/>
    <mergeCell ref="W7:W8"/>
    <mergeCell ref="Y7:AA7"/>
    <mergeCell ref="W5:AI5"/>
    <mergeCell ref="AC7:AE7"/>
    <mergeCell ref="AG7:AI7"/>
  </mergeCells>
  <conditionalFormatting sqref="AJ9:AJ81">
    <cfRule type="cellIs" dxfId="1" priority="4" operator="greaterThan">
      <formula>0.0001</formula>
    </cfRule>
  </conditionalFormatting>
  <conditionalFormatting sqref="V9:V80">
    <cfRule type="cellIs" dxfId="0" priority="1" operator="greaterThan">
      <formula>0.0001</formula>
    </cfRule>
  </conditionalFormatting>
  <hyperlinks>
    <hyperlink ref="U99" location="'Anexo 2 '!A1" display="Volver " xr:uid="{76A032B3-58FF-4110-8BC8-9380003794AF}"/>
  </hyperlinks>
  <printOptions horizontalCentered="1" verticalCentered="1"/>
  <pageMargins left="0.75000000000000011" right="0.75000000000000011" top="1" bottom="1" header="0.5" footer="0.5"/>
  <pageSetup scale="84"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D4A1B-0583-4DEC-98A3-D838189A76AB}">
  <sheetPr>
    <pageSetUpPr fitToPage="1"/>
  </sheetPr>
  <dimension ref="A1:AI7670"/>
  <sheetViews>
    <sheetView showGridLines="0" topLeftCell="B1" zoomScale="70" zoomScaleNormal="70" workbookViewId="0">
      <selection activeCell="W56" sqref="W56"/>
    </sheetView>
  </sheetViews>
  <sheetFormatPr baseColWidth="10" defaultColWidth="11.42578125" defaultRowHeight="14.25" x14ac:dyDescent="0.25"/>
  <cols>
    <col min="1" max="1" width="36.28515625" style="18" customWidth="1"/>
    <col min="2" max="2" width="12" style="18" customWidth="1"/>
    <col min="3" max="3" width="7.28515625" style="18" bestFit="1" customWidth="1"/>
    <col min="4" max="5" width="12" style="18" customWidth="1"/>
    <col min="6" max="6" width="13.140625" style="18" customWidth="1"/>
    <col min="7" max="7" width="11.28515625" style="18" customWidth="1"/>
    <col min="8" max="8" width="1.7109375" style="18" customWidth="1"/>
    <col min="9" max="10" width="11.42578125" style="18"/>
    <col min="11" max="11" width="14.85546875" style="18" bestFit="1" customWidth="1"/>
    <col min="12" max="14" width="11.42578125" style="18"/>
    <col min="15" max="15" width="1.7109375" style="18" customWidth="1"/>
    <col min="16" max="22" width="11.42578125" style="18"/>
    <col min="23" max="23" width="31.42578125" style="18" customWidth="1"/>
    <col min="24" max="24" width="1.7109375" style="18" customWidth="1"/>
    <col min="25" max="25" width="14.28515625" style="18" customWidth="1"/>
    <col min="26" max="26" width="12" style="18" customWidth="1"/>
    <col min="27" max="27" width="13.42578125" style="18" bestFit="1" customWidth="1"/>
    <col min="28" max="28" width="1.7109375" style="18" customWidth="1"/>
    <col min="29" max="30" width="11.42578125" style="18"/>
    <col min="31" max="31" width="19.42578125" style="18" customWidth="1"/>
    <col min="32" max="32" width="1.85546875" style="18" customWidth="1"/>
    <col min="33" max="33" width="12.7109375" style="18" customWidth="1"/>
    <col min="34" max="34" width="12" style="18" customWidth="1"/>
    <col min="35" max="35" width="13.42578125" style="18" bestFit="1" customWidth="1"/>
    <col min="36" max="16384" width="11.42578125" style="18"/>
  </cols>
  <sheetData>
    <row r="1" spans="1:35" s="145" customFormat="1" ht="60" customHeight="1" x14ac:dyDescent="0.2">
      <c r="X1" s="149"/>
      <c r="AB1" s="149"/>
      <c r="AF1" s="149"/>
    </row>
    <row r="2" spans="1:35" s="145" customFormat="1" ht="30.75" customHeight="1" x14ac:dyDescent="0.2">
      <c r="X2" s="149"/>
      <c r="AB2" s="149"/>
      <c r="AF2" s="149"/>
    </row>
    <row r="3" spans="1:35" s="14" customFormat="1" ht="11.1" customHeight="1" x14ac:dyDescent="0.2">
      <c r="A3" s="191" t="s">
        <v>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X3" s="150"/>
      <c r="AB3" s="150"/>
      <c r="AF3" s="150"/>
    </row>
    <row r="4" spans="1:35" s="14" customFormat="1" ht="15.95" customHeight="1" x14ac:dyDescent="0.2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X4" s="150"/>
      <c r="AB4" s="150"/>
      <c r="AF4" s="150"/>
    </row>
    <row r="5" spans="1:35" s="15" customFormat="1" ht="36" customHeight="1" x14ac:dyDescent="0.2">
      <c r="A5" s="193" t="s">
        <v>111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W5" s="208" t="s">
        <v>112</v>
      </c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10"/>
    </row>
    <row r="6" spans="1:35" s="15" customFormat="1" ht="12.75" x14ac:dyDescent="0.2"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5" s="15" customFormat="1" ht="12" x14ac:dyDescent="0.2">
      <c r="A7" s="199" t="s">
        <v>9</v>
      </c>
      <c r="B7" s="198" t="s">
        <v>10</v>
      </c>
      <c r="C7" s="198"/>
      <c r="D7" s="198"/>
      <c r="E7" s="198"/>
      <c r="F7" s="198"/>
      <c r="G7" s="198"/>
      <c r="H7" s="21"/>
      <c r="I7" s="198" t="s">
        <v>11</v>
      </c>
      <c r="J7" s="198"/>
      <c r="K7" s="198"/>
      <c r="L7" s="198"/>
      <c r="M7" s="198"/>
      <c r="N7" s="198"/>
      <c r="O7" s="21"/>
      <c r="P7" s="198" t="s">
        <v>12</v>
      </c>
      <c r="Q7" s="198"/>
      <c r="R7" s="198"/>
      <c r="S7" s="198"/>
      <c r="T7" s="198"/>
      <c r="U7" s="198"/>
      <c r="W7" s="189" t="s">
        <v>9</v>
      </c>
      <c r="X7" s="147"/>
      <c r="Y7" s="198" t="s">
        <v>10</v>
      </c>
      <c r="Z7" s="198"/>
      <c r="AA7" s="198"/>
      <c r="AB7" s="21"/>
      <c r="AC7" s="198" t="s">
        <v>11</v>
      </c>
      <c r="AD7" s="198"/>
      <c r="AE7" s="198"/>
      <c r="AF7" s="21"/>
      <c r="AG7" s="198" t="s">
        <v>12</v>
      </c>
      <c r="AH7" s="198"/>
      <c r="AI7" s="198"/>
    </row>
    <row r="8" spans="1:35" s="15" customFormat="1" ht="24" x14ac:dyDescent="0.2">
      <c r="A8" s="200"/>
      <c r="B8" s="22">
        <v>2019</v>
      </c>
      <c r="C8" s="22">
        <v>2020</v>
      </c>
      <c r="D8" s="22">
        <v>2021</v>
      </c>
      <c r="E8" s="24" t="s">
        <v>13</v>
      </c>
      <c r="F8" s="25" t="s">
        <v>14</v>
      </c>
      <c r="G8" s="25" t="s">
        <v>15</v>
      </c>
      <c r="H8" s="26"/>
      <c r="I8" s="22">
        <v>2019</v>
      </c>
      <c r="J8" s="22">
        <v>2020</v>
      </c>
      <c r="K8" s="22">
        <v>2021</v>
      </c>
      <c r="L8" s="24" t="s">
        <v>13</v>
      </c>
      <c r="M8" s="25" t="s">
        <v>14</v>
      </c>
      <c r="N8" s="25" t="s">
        <v>15</v>
      </c>
      <c r="O8" s="26"/>
      <c r="P8" s="22">
        <v>2019</v>
      </c>
      <c r="Q8" s="22">
        <v>2020</v>
      </c>
      <c r="R8" s="22">
        <v>2021</v>
      </c>
      <c r="S8" s="24" t="s">
        <v>13</v>
      </c>
      <c r="T8" s="25" t="s">
        <v>14</v>
      </c>
      <c r="U8" s="25" t="s">
        <v>15</v>
      </c>
      <c r="W8" s="190"/>
      <c r="X8" s="147"/>
      <c r="Y8" s="22">
        <v>2021</v>
      </c>
      <c r="Z8" s="24" t="s">
        <v>13</v>
      </c>
      <c r="AA8" s="25" t="s">
        <v>105</v>
      </c>
      <c r="AB8" s="26"/>
      <c r="AC8" s="22">
        <v>2021</v>
      </c>
      <c r="AD8" s="24" t="s">
        <v>13</v>
      </c>
      <c r="AE8" s="25" t="s">
        <v>105</v>
      </c>
      <c r="AF8" s="26"/>
      <c r="AG8" s="22">
        <v>2021</v>
      </c>
      <c r="AH8" s="24" t="s">
        <v>13</v>
      </c>
      <c r="AI8" s="25" t="s">
        <v>105</v>
      </c>
    </row>
    <row r="9" spans="1:35" x14ac:dyDescent="0.25">
      <c r="A9" s="93" t="s">
        <v>74</v>
      </c>
      <c r="B9" s="29">
        <v>12714</v>
      </c>
      <c r="C9" s="29">
        <v>13669.67</v>
      </c>
      <c r="D9" s="29">
        <v>14999.67</v>
      </c>
      <c r="E9" s="29">
        <v>15934.33</v>
      </c>
      <c r="F9" s="30">
        <v>6.23</v>
      </c>
      <c r="G9" s="30">
        <v>25.33</v>
      </c>
      <c r="H9" s="30"/>
      <c r="I9" s="29">
        <v>11981.67</v>
      </c>
      <c r="J9" s="29">
        <v>11939</v>
      </c>
      <c r="K9" s="29">
        <v>12846.67</v>
      </c>
      <c r="L9" s="29">
        <v>13984</v>
      </c>
      <c r="M9" s="30">
        <v>8.85</v>
      </c>
      <c r="N9" s="30">
        <v>16.71</v>
      </c>
      <c r="O9" s="30"/>
      <c r="P9" s="29">
        <v>537120.92000000004</v>
      </c>
      <c r="Q9" s="29">
        <v>301800.71999999997</v>
      </c>
      <c r="R9" s="29">
        <v>442745.19</v>
      </c>
      <c r="S9" s="29">
        <v>503357.26</v>
      </c>
      <c r="T9" s="30">
        <v>13.69</v>
      </c>
      <c r="U9" s="30">
        <v>-6.29</v>
      </c>
      <c r="V9" s="15"/>
      <c r="W9" s="114" t="s">
        <v>74</v>
      </c>
      <c r="X9" s="114"/>
      <c r="Y9" s="29">
        <v>14520.67</v>
      </c>
      <c r="Z9" s="29">
        <v>15622.83</v>
      </c>
      <c r="AA9" s="32">
        <v>7.59</v>
      </c>
      <c r="AB9" s="30"/>
      <c r="AC9" s="29">
        <v>12312.17</v>
      </c>
      <c r="AD9" s="29">
        <v>13643.67</v>
      </c>
      <c r="AE9" s="32">
        <v>10.81</v>
      </c>
      <c r="AF9" s="30"/>
      <c r="AG9" s="29">
        <v>1351904.84</v>
      </c>
      <c r="AH9" s="29">
        <v>1967072.34</v>
      </c>
      <c r="AI9" s="32">
        <v>45.5</v>
      </c>
    </row>
    <row r="10" spans="1:35" ht="15" x14ac:dyDescent="0.25">
      <c r="A10" s="90" t="s">
        <v>62</v>
      </c>
      <c r="B10" s="91">
        <v>284</v>
      </c>
      <c r="C10" s="91">
        <v>284</v>
      </c>
      <c r="D10" s="91">
        <v>284</v>
      </c>
      <c r="E10" s="91">
        <v>284</v>
      </c>
      <c r="F10" s="92">
        <v>0</v>
      </c>
      <c r="G10" s="92">
        <v>0</v>
      </c>
      <c r="H10" s="30"/>
      <c r="I10" s="91">
        <v>260</v>
      </c>
      <c r="J10" s="91">
        <v>189.67</v>
      </c>
      <c r="K10" s="91">
        <v>194</v>
      </c>
      <c r="L10" s="91">
        <v>204</v>
      </c>
      <c r="M10" s="92">
        <v>5.15</v>
      </c>
      <c r="N10" s="92">
        <v>-21.54</v>
      </c>
      <c r="O10" s="30"/>
      <c r="P10" s="91">
        <v>11056.45</v>
      </c>
      <c r="Q10" s="91">
        <v>4824.59</v>
      </c>
      <c r="R10" s="91">
        <v>5546.69</v>
      </c>
      <c r="S10" s="91">
        <v>6704.62</v>
      </c>
      <c r="T10" s="92">
        <v>20.88</v>
      </c>
      <c r="U10" s="92">
        <v>-39.36</v>
      </c>
      <c r="V10" s="15"/>
      <c r="W10" s="113" t="s">
        <v>62</v>
      </c>
      <c r="X10" s="114"/>
      <c r="Y10" s="91">
        <v>284</v>
      </c>
      <c r="Z10" s="91">
        <v>284</v>
      </c>
      <c r="AA10" s="92">
        <v>0</v>
      </c>
      <c r="AB10" s="30"/>
      <c r="AC10" s="91">
        <v>192.5</v>
      </c>
      <c r="AD10" s="91">
        <v>202.33</v>
      </c>
      <c r="AE10" s="92">
        <v>5.1100000000000003</v>
      </c>
      <c r="AF10" s="30"/>
      <c r="AG10" s="91">
        <v>18193.68</v>
      </c>
      <c r="AH10" s="91">
        <v>26836.06</v>
      </c>
      <c r="AI10" s="92">
        <v>47.5</v>
      </c>
    </row>
    <row r="11" spans="1:35" x14ac:dyDescent="0.25">
      <c r="A11" s="38" t="s">
        <v>75</v>
      </c>
      <c r="B11" s="39">
        <v>107</v>
      </c>
      <c r="C11" s="39">
        <v>107</v>
      </c>
      <c r="D11" s="39">
        <v>107</v>
      </c>
      <c r="E11" s="39">
        <v>107</v>
      </c>
      <c r="F11" s="36">
        <v>0</v>
      </c>
      <c r="G11" s="36">
        <v>0</v>
      </c>
      <c r="H11" s="36"/>
      <c r="I11" s="39">
        <v>99</v>
      </c>
      <c r="J11" s="39">
        <v>74.67</v>
      </c>
      <c r="K11" s="39">
        <v>77</v>
      </c>
      <c r="L11" s="39">
        <v>79</v>
      </c>
      <c r="M11" s="36">
        <v>2.6</v>
      </c>
      <c r="N11" s="36">
        <v>-20.2</v>
      </c>
      <c r="O11" s="36"/>
      <c r="P11" s="39"/>
      <c r="Q11" s="39"/>
      <c r="R11" s="39"/>
      <c r="S11" s="39"/>
      <c r="T11" s="36"/>
      <c r="U11" s="36"/>
      <c r="V11" s="15"/>
      <c r="W11" s="15" t="s">
        <v>75</v>
      </c>
      <c r="X11" s="15"/>
      <c r="Y11" s="39">
        <v>107</v>
      </c>
      <c r="Z11" s="39">
        <v>107</v>
      </c>
      <c r="AA11" s="36">
        <v>0</v>
      </c>
      <c r="AB11" s="36"/>
      <c r="AC11" s="39">
        <v>75.5</v>
      </c>
      <c r="AD11" s="39">
        <v>78.67</v>
      </c>
      <c r="AE11" s="36">
        <v>4.1900000000000004</v>
      </c>
      <c r="AF11" s="36"/>
      <c r="AG11" s="39"/>
      <c r="AH11" s="39"/>
      <c r="AI11" s="36"/>
    </row>
    <row r="12" spans="1:35" x14ac:dyDescent="0.25">
      <c r="A12" s="33" t="s">
        <v>76</v>
      </c>
      <c r="B12" s="34">
        <v>85</v>
      </c>
      <c r="C12" s="34">
        <v>85</v>
      </c>
      <c r="D12" s="34">
        <v>85</v>
      </c>
      <c r="E12" s="34">
        <v>85</v>
      </c>
      <c r="F12" s="35">
        <v>0</v>
      </c>
      <c r="G12" s="35">
        <v>0</v>
      </c>
      <c r="H12" s="36"/>
      <c r="I12" s="34">
        <v>80</v>
      </c>
      <c r="J12" s="34">
        <v>41</v>
      </c>
      <c r="K12" s="34">
        <v>43</v>
      </c>
      <c r="L12" s="34">
        <v>51</v>
      </c>
      <c r="M12" s="35">
        <v>18.600000000000001</v>
      </c>
      <c r="N12" s="35">
        <v>-36.25</v>
      </c>
      <c r="O12" s="36"/>
      <c r="P12" s="34"/>
      <c r="Q12" s="34"/>
      <c r="R12" s="34"/>
      <c r="S12" s="34"/>
      <c r="T12" s="35"/>
      <c r="U12" s="35"/>
      <c r="V12" s="15"/>
      <c r="W12" s="37" t="s">
        <v>76</v>
      </c>
      <c r="X12" s="15"/>
      <c r="Y12" s="34">
        <v>85</v>
      </c>
      <c r="Z12" s="34">
        <v>85</v>
      </c>
      <c r="AA12" s="35">
        <v>0</v>
      </c>
      <c r="AB12" s="36"/>
      <c r="AC12" s="34">
        <v>43</v>
      </c>
      <c r="AD12" s="34">
        <v>49.67</v>
      </c>
      <c r="AE12" s="35">
        <v>15.5</v>
      </c>
      <c r="AF12" s="36"/>
      <c r="AG12" s="34"/>
      <c r="AH12" s="34"/>
      <c r="AI12" s="35"/>
    </row>
    <row r="13" spans="1:35" x14ac:dyDescent="0.25">
      <c r="A13" s="38" t="s">
        <v>77</v>
      </c>
      <c r="B13" s="39">
        <v>92</v>
      </c>
      <c r="C13" s="39">
        <v>92</v>
      </c>
      <c r="D13" s="39">
        <v>92</v>
      </c>
      <c r="E13" s="39">
        <v>92</v>
      </c>
      <c r="F13" s="36">
        <v>0</v>
      </c>
      <c r="G13" s="36">
        <v>0</v>
      </c>
      <c r="H13" s="36"/>
      <c r="I13" s="39">
        <v>81</v>
      </c>
      <c r="J13" s="39">
        <v>74</v>
      </c>
      <c r="K13" s="39">
        <v>74</v>
      </c>
      <c r="L13" s="39">
        <v>74</v>
      </c>
      <c r="M13" s="36">
        <v>0</v>
      </c>
      <c r="N13" s="36">
        <v>-8.64</v>
      </c>
      <c r="O13" s="36"/>
      <c r="P13" s="39"/>
      <c r="Q13" s="39"/>
      <c r="R13" s="39"/>
      <c r="S13" s="39"/>
      <c r="T13" s="36"/>
      <c r="U13" s="36"/>
      <c r="V13" s="15"/>
      <c r="W13" s="15" t="s">
        <v>77</v>
      </c>
      <c r="X13" s="15"/>
      <c r="Y13" s="39">
        <v>92</v>
      </c>
      <c r="Z13" s="39">
        <v>92</v>
      </c>
      <c r="AA13" s="36">
        <v>0</v>
      </c>
      <c r="AB13" s="36"/>
      <c r="AC13" s="39">
        <v>74</v>
      </c>
      <c r="AD13" s="39">
        <v>74</v>
      </c>
      <c r="AE13" s="36">
        <v>0</v>
      </c>
      <c r="AF13" s="36"/>
      <c r="AG13" s="39"/>
      <c r="AH13" s="39"/>
      <c r="AI13" s="36"/>
    </row>
    <row r="14" spans="1:35" ht="15" x14ac:dyDescent="0.25">
      <c r="A14" s="90" t="s">
        <v>63</v>
      </c>
      <c r="B14" s="92">
        <v>8296.67</v>
      </c>
      <c r="C14" s="91">
        <v>9178.67</v>
      </c>
      <c r="D14" s="91">
        <v>10334</v>
      </c>
      <c r="E14" s="91">
        <v>11203.33</v>
      </c>
      <c r="F14" s="92">
        <v>8.41</v>
      </c>
      <c r="G14" s="92">
        <v>35.03</v>
      </c>
      <c r="H14" s="30"/>
      <c r="I14" s="91">
        <v>8102.67</v>
      </c>
      <c r="J14" s="91">
        <v>8509.67</v>
      </c>
      <c r="K14" s="91">
        <v>9338</v>
      </c>
      <c r="L14" s="91">
        <v>10385.33</v>
      </c>
      <c r="M14" s="92">
        <v>11.22</v>
      </c>
      <c r="N14" s="92">
        <v>28.17</v>
      </c>
      <c r="O14" s="30"/>
      <c r="P14" s="91">
        <v>345285.09</v>
      </c>
      <c r="Q14" s="91">
        <v>196694.62</v>
      </c>
      <c r="R14" s="91">
        <v>302012.90999999997</v>
      </c>
      <c r="S14" s="91">
        <v>337580.48</v>
      </c>
      <c r="T14" s="92">
        <v>11.78</v>
      </c>
      <c r="U14" s="92">
        <v>-2.23</v>
      </c>
      <c r="V14" s="15"/>
      <c r="W14" s="113" t="s">
        <v>63</v>
      </c>
      <c r="X14" s="114"/>
      <c r="Y14" s="91">
        <v>9929.25</v>
      </c>
      <c r="Z14" s="91">
        <v>10899.58</v>
      </c>
      <c r="AA14" s="92">
        <v>9.77</v>
      </c>
      <c r="AB14" s="30"/>
      <c r="AC14" s="91">
        <v>8941.33</v>
      </c>
      <c r="AD14" s="91">
        <v>10008.33</v>
      </c>
      <c r="AE14" s="92">
        <v>11.93</v>
      </c>
      <c r="AF14" s="30"/>
      <c r="AG14" s="91">
        <v>901359.21</v>
      </c>
      <c r="AH14" s="91">
        <v>1333436.83</v>
      </c>
      <c r="AI14" s="92">
        <v>47.94</v>
      </c>
    </row>
    <row r="15" spans="1:35" x14ac:dyDescent="0.25">
      <c r="A15" s="38" t="s">
        <v>75</v>
      </c>
      <c r="B15" s="39">
        <v>810.33</v>
      </c>
      <c r="C15" s="39">
        <v>866.33</v>
      </c>
      <c r="D15" s="39">
        <v>954.33</v>
      </c>
      <c r="E15" s="39">
        <v>943</v>
      </c>
      <c r="F15" s="36">
        <v>-1.19</v>
      </c>
      <c r="G15" s="36">
        <v>16.37</v>
      </c>
      <c r="H15" s="36"/>
      <c r="I15" s="39">
        <v>780.33</v>
      </c>
      <c r="J15" s="39">
        <v>777</v>
      </c>
      <c r="K15" s="39">
        <v>807</v>
      </c>
      <c r="L15" s="39">
        <v>890</v>
      </c>
      <c r="M15" s="36">
        <v>10.29</v>
      </c>
      <c r="N15" s="36">
        <v>14.05</v>
      </c>
      <c r="O15" s="36"/>
      <c r="P15" s="39">
        <v>69270.23</v>
      </c>
      <c r="Q15" s="39">
        <v>42701.8</v>
      </c>
      <c r="R15" s="39">
        <v>50753.34</v>
      </c>
      <c r="S15" s="39">
        <v>64347.62</v>
      </c>
      <c r="T15" s="36">
        <v>26.78</v>
      </c>
      <c r="U15" s="36">
        <v>-7.11</v>
      </c>
      <c r="V15" s="15"/>
      <c r="W15" s="15" t="s">
        <v>75</v>
      </c>
      <c r="X15" s="15"/>
      <c r="Y15" s="39">
        <v>947.67</v>
      </c>
      <c r="Z15" s="39">
        <v>939.92</v>
      </c>
      <c r="AA15" s="36">
        <v>-0.82</v>
      </c>
      <c r="AB15" s="36"/>
      <c r="AC15" s="39">
        <v>800.25</v>
      </c>
      <c r="AD15" s="39">
        <v>839.83</v>
      </c>
      <c r="AE15" s="36">
        <v>4.95</v>
      </c>
      <c r="AF15" s="36"/>
      <c r="AG15" s="39">
        <v>159416.73000000001</v>
      </c>
      <c r="AH15" s="39">
        <v>257242.73</v>
      </c>
      <c r="AI15" s="36">
        <v>61.36</v>
      </c>
    </row>
    <row r="16" spans="1:35" x14ac:dyDescent="0.25">
      <c r="A16" s="33" t="s">
        <v>76</v>
      </c>
      <c r="B16" s="131">
        <v>261</v>
      </c>
      <c r="C16" s="131">
        <v>265</v>
      </c>
      <c r="D16" s="131">
        <v>273</v>
      </c>
      <c r="E16" s="131">
        <v>272.67</v>
      </c>
      <c r="F16" s="132">
        <v>-0.12</v>
      </c>
      <c r="G16" s="132">
        <v>4.47</v>
      </c>
      <c r="H16" s="133"/>
      <c r="I16" s="131">
        <v>259</v>
      </c>
      <c r="J16" s="131">
        <v>259</v>
      </c>
      <c r="K16" s="131">
        <v>234.33</v>
      </c>
      <c r="L16" s="131">
        <v>255.67</v>
      </c>
      <c r="M16" s="132">
        <v>9.1</v>
      </c>
      <c r="N16" s="132">
        <v>-1.29</v>
      </c>
      <c r="O16" s="133"/>
      <c r="P16" s="131"/>
      <c r="Q16" s="131"/>
      <c r="R16" s="131"/>
      <c r="S16" s="131"/>
      <c r="T16" s="132"/>
      <c r="U16" s="132"/>
      <c r="V16" s="15"/>
      <c r="W16" s="37" t="s">
        <v>76</v>
      </c>
      <c r="X16" s="15"/>
      <c r="Y16" s="131">
        <v>273</v>
      </c>
      <c r="Z16" s="131">
        <v>272.92</v>
      </c>
      <c r="AA16" s="132">
        <v>-0.03</v>
      </c>
      <c r="AB16" s="133"/>
      <c r="AC16" s="131">
        <v>227.25</v>
      </c>
      <c r="AD16" s="131">
        <v>253.08</v>
      </c>
      <c r="AE16" s="132">
        <v>11.37</v>
      </c>
      <c r="AF16" s="133"/>
      <c r="AG16" s="131"/>
      <c r="AH16" s="131"/>
      <c r="AI16" s="132"/>
    </row>
    <row r="17" spans="1:35" x14ac:dyDescent="0.25">
      <c r="A17" s="38" t="s">
        <v>77</v>
      </c>
      <c r="B17" s="134">
        <v>1892.67</v>
      </c>
      <c r="C17" s="134">
        <v>2093</v>
      </c>
      <c r="D17" s="134">
        <v>2090.67</v>
      </c>
      <c r="E17" s="134">
        <v>2092</v>
      </c>
      <c r="F17" s="133">
        <v>0.06</v>
      </c>
      <c r="G17" s="133">
        <v>10.53</v>
      </c>
      <c r="H17" s="133"/>
      <c r="I17" s="134">
        <v>1765.67</v>
      </c>
      <c r="J17" s="134">
        <v>1966</v>
      </c>
      <c r="K17" s="134">
        <v>1729.33</v>
      </c>
      <c r="L17" s="134">
        <v>1884</v>
      </c>
      <c r="M17" s="133">
        <v>8.94</v>
      </c>
      <c r="N17" s="133">
        <v>6.7</v>
      </c>
      <c r="O17" s="133"/>
      <c r="P17" s="134">
        <v>172783.03</v>
      </c>
      <c r="Q17" s="134">
        <v>89109.52</v>
      </c>
      <c r="R17" s="134">
        <v>129075.22</v>
      </c>
      <c r="S17" s="134">
        <v>132105.32</v>
      </c>
      <c r="T17" s="133">
        <v>2.35</v>
      </c>
      <c r="U17" s="133">
        <v>-23.54</v>
      </c>
      <c r="V17" s="15"/>
      <c r="W17" s="15" t="s">
        <v>77</v>
      </c>
      <c r="X17" s="15"/>
      <c r="Y17" s="134">
        <v>2088</v>
      </c>
      <c r="Z17" s="134">
        <v>2091.67</v>
      </c>
      <c r="AA17" s="133">
        <v>0.18</v>
      </c>
      <c r="AB17" s="133"/>
      <c r="AC17" s="134">
        <v>1758.75</v>
      </c>
      <c r="AD17" s="134">
        <v>1845.42</v>
      </c>
      <c r="AE17" s="133">
        <v>4.93</v>
      </c>
      <c r="AF17" s="133"/>
      <c r="AG17" s="134">
        <v>370491.52</v>
      </c>
      <c r="AH17" s="134">
        <v>516312.21</v>
      </c>
      <c r="AI17" s="133">
        <v>39.36</v>
      </c>
    </row>
    <row r="18" spans="1:35" x14ac:dyDescent="0.25">
      <c r="A18" s="33" t="s">
        <v>78</v>
      </c>
      <c r="B18" s="131">
        <v>5169.67</v>
      </c>
      <c r="C18" s="131">
        <v>5791.33</v>
      </c>
      <c r="D18" s="131">
        <v>6853</v>
      </c>
      <c r="E18" s="131">
        <v>7732.67</v>
      </c>
      <c r="F18" s="132">
        <v>12.84</v>
      </c>
      <c r="G18" s="132">
        <v>49.58</v>
      </c>
      <c r="H18" s="133"/>
      <c r="I18" s="131">
        <v>5137.67</v>
      </c>
      <c r="J18" s="131">
        <v>5347.67</v>
      </c>
      <c r="K18" s="131">
        <v>6407.33</v>
      </c>
      <c r="L18" s="131">
        <v>7195.67</v>
      </c>
      <c r="M18" s="132">
        <v>12.3</v>
      </c>
      <c r="N18" s="132">
        <v>40.06</v>
      </c>
      <c r="O18" s="133"/>
      <c r="P18" s="131">
        <v>101084.49</v>
      </c>
      <c r="Q18" s="131">
        <v>63273.53</v>
      </c>
      <c r="R18" s="131">
        <v>120130.04</v>
      </c>
      <c r="S18" s="131">
        <v>138981.64000000001</v>
      </c>
      <c r="T18" s="132">
        <v>15.69</v>
      </c>
      <c r="U18" s="132">
        <v>37.49</v>
      </c>
      <c r="V18" s="15"/>
      <c r="W18" s="37" t="s">
        <v>78</v>
      </c>
      <c r="X18" s="15"/>
      <c r="Y18" s="131">
        <v>6457.58</v>
      </c>
      <c r="Z18" s="131">
        <v>7432.08</v>
      </c>
      <c r="AA18" s="132">
        <v>15.09</v>
      </c>
      <c r="AB18" s="133"/>
      <c r="AC18" s="131">
        <v>5995.42</v>
      </c>
      <c r="AD18" s="131">
        <v>6910</v>
      </c>
      <c r="AE18" s="132">
        <v>15.25</v>
      </c>
      <c r="AF18" s="133"/>
      <c r="AG18" s="131">
        <v>364521.88</v>
      </c>
      <c r="AH18" s="131">
        <v>551573.57999999996</v>
      </c>
      <c r="AI18" s="132">
        <v>51.31</v>
      </c>
    </row>
    <row r="19" spans="1:35" x14ac:dyDescent="0.25">
      <c r="A19" s="38" t="s">
        <v>79</v>
      </c>
      <c r="B19" s="134">
        <v>163</v>
      </c>
      <c r="C19" s="134">
        <v>163</v>
      </c>
      <c r="D19" s="134">
        <v>163</v>
      </c>
      <c r="E19" s="134">
        <v>163</v>
      </c>
      <c r="F19" s="133">
        <v>0</v>
      </c>
      <c r="G19" s="133">
        <v>0</v>
      </c>
      <c r="H19" s="133"/>
      <c r="I19" s="134">
        <v>160</v>
      </c>
      <c r="J19" s="134">
        <v>160</v>
      </c>
      <c r="K19" s="134">
        <v>160</v>
      </c>
      <c r="L19" s="134">
        <v>160</v>
      </c>
      <c r="M19" s="133">
        <v>0</v>
      </c>
      <c r="N19" s="133">
        <v>0</v>
      </c>
      <c r="O19" s="133"/>
      <c r="P19" s="134">
        <v>2147.33</v>
      </c>
      <c r="Q19" s="134">
        <v>1609.76</v>
      </c>
      <c r="R19" s="134">
        <v>2054.31</v>
      </c>
      <c r="S19" s="134">
        <v>2145.9</v>
      </c>
      <c r="T19" s="133">
        <v>4.46</v>
      </c>
      <c r="U19" s="133">
        <v>-7.0000000000000007E-2</v>
      </c>
      <c r="V19" s="15"/>
      <c r="W19" s="15" t="s">
        <v>79</v>
      </c>
      <c r="X19" s="15"/>
      <c r="Y19" s="134">
        <v>163</v>
      </c>
      <c r="Z19" s="134">
        <v>163</v>
      </c>
      <c r="AA19" s="133">
        <v>0</v>
      </c>
      <c r="AB19" s="133"/>
      <c r="AC19" s="134">
        <v>159.66999999999999</v>
      </c>
      <c r="AD19" s="134">
        <v>160</v>
      </c>
      <c r="AE19" s="133">
        <v>0.21</v>
      </c>
      <c r="AF19" s="133"/>
      <c r="AG19" s="134">
        <v>6929.08</v>
      </c>
      <c r="AH19" s="134">
        <v>8308.31</v>
      </c>
      <c r="AI19" s="133">
        <v>19.91</v>
      </c>
    </row>
    <row r="20" spans="1:35" x14ac:dyDescent="0.25">
      <c r="A20" s="90" t="s">
        <v>80</v>
      </c>
      <c r="B20" s="135">
        <v>236</v>
      </c>
      <c r="C20" s="135">
        <v>236</v>
      </c>
      <c r="D20" s="135">
        <v>236</v>
      </c>
      <c r="E20" s="135">
        <v>236</v>
      </c>
      <c r="F20" s="136">
        <v>0</v>
      </c>
      <c r="G20" s="136">
        <v>0</v>
      </c>
      <c r="H20" s="137"/>
      <c r="I20" s="135">
        <v>196.67</v>
      </c>
      <c r="J20" s="135">
        <v>160</v>
      </c>
      <c r="K20" s="135">
        <v>80.67</v>
      </c>
      <c r="L20" s="135">
        <v>30.67</v>
      </c>
      <c r="M20" s="136">
        <v>-61.98</v>
      </c>
      <c r="N20" s="136">
        <v>-84.41</v>
      </c>
      <c r="O20" s="137"/>
      <c r="P20" s="135">
        <v>7680.81</v>
      </c>
      <c r="Q20" s="135">
        <v>3445.82</v>
      </c>
      <c r="R20" s="135">
        <v>2589.0500000000002</v>
      </c>
      <c r="S20" s="135">
        <v>2636.12</v>
      </c>
      <c r="T20" s="136">
        <v>1.82</v>
      </c>
      <c r="U20" s="136">
        <v>-65.680000000000007</v>
      </c>
      <c r="V20" s="15"/>
      <c r="W20" s="113" t="s">
        <v>80</v>
      </c>
      <c r="X20" s="114"/>
      <c r="Y20" s="135">
        <v>236</v>
      </c>
      <c r="Z20" s="135">
        <v>236</v>
      </c>
      <c r="AA20" s="136">
        <v>0</v>
      </c>
      <c r="AB20" s="137"/>
      <c r="AC20" s="135">
        <v>115.25</v>
      </c>
      <c r="AD20" s="135">
        <v>67.83</v>
      </c>
      <c r="AE20" s="136">
        <v>-41.14</v>
      </c>
      <c r="AF20" s="137"/>
      <c r="AG20" s="135">
        <v>11033.07</v>
      </c>
      <c r="AH20" s="135">
        <v>11419.07</v>
      </c>
      <c r="AI20" s="136">
        <v>3.5</v>
      </c>
    </row>
    <row r="21" spans="1:35" x14ac:dyDescent="0.25">
      <c r="A21" s="38" t="s">
        <v>75</v>
      </c>
      <c r="B21" s="134">
        <v>106</v>
      </c>
      <c r="C21" s="134">
        <v>106</v>
      </c>
      <c r="D21" s="134">
        <v>106</v>
      </c>
      <c r="E21" s="134">
        <v>106</v>
      </c>
      <c r="F21" s="133">
        <v>0</v>
      </c>
      <c r="G21" s="133">
        <v>0</v>
      </c>
      <c r="H21" s="133"/>
      <c r="I21" s="134">
        <v>88.67</v>
      </c>
      <c r="J21" s="134">
        <v>77</v>
      </c>
      <c r="K21" s="134">
        <v>36.33</v>
      </c>
      <c r="L21" s="134">
        <v>13</v>
      </c>
      <c r="M21" s="133">
        <v>-64.22</v>
      </c>
      <c r="N21" s="133">
        <v>-85.34</v>
      </c>
      <c r="O21" s="133"/>
      <c r="P21" s="134">
        <v>1879.75</v>
      </c>
      <c r="Q21" s="134">
        <v>878.19</v>
      </c>
      <c r="R21" s="134">
        <v>391.43</v>
      </c>
      <c r="S21" s="134">
        <v>693.74</v>
      </c>
      <c r="T21" s="133">
        <v>77.23</v>
      </c>
      <c r="U21" s="133">
        <v>-63.09</v>
      </c>
      <c r="V21" s="15"/>
      <c r="W21" s="15" t="s">
        <v>75</v>
      </c>
      <c r="X21" s="15"/>
      <c r="Y21" s="134">
        <v>106</v>
      </c>
      <c r="Z21" s="134">
        <v>106</v>
      </c>
      <c r="AA21" s="133">
        <v>0</v>
      </c>
      <c r="AB21" s="133"/>
      <c r="AC21" s="134">
        <v>52.58</v>
      </c>
      <c r="AD21" s="134">
        <v>29.92</v>
      </c>
      <c r="AE21" s="133">
        <v>-43.11</v>
      </c>
      <c r="AF21" s="133"/>
      <c r="AG21" s="134">
        <v>2181.98</v>
      </c>
      <c r="AH21" s="134">
        <v>2795.6</v>
      </c>
      <c r="AI21" s="133">
        <v>28.12</v>
      </c>
    </row>
    <row r="22" spans="1:35" x14ac:dyDescent="0.25">
      <c r="A22" s="33" t="s">
        <v>76</v>
      </c>
      <c r="B22" s="131">
        <v>101</v>
      </c>
      <c r="C22" s="131">
        <v>101</v>
      </c>
      <c r="D22" s="131">
        <v>101</v>
      </c>
      <c r="E22" s="131">
        <v>101</v>
      </c>
      <c r="F22" s="132">
        <v>0</v>
      </c>
      <c r="G22" s="132">
        <v>0</v>
      </c>
      <c r="H22" s="133"/>
      <c r="I22" s="131">
        <v>88.67</v>
      </c>
      <c r="J22" s="131">
        <v>67.33</v>
      </c>
      <c r="K22" s="131">
        <v>34.67</v>
      </c>
      <c r="L22" s="131">
        <v>13</v>
      </c>
      <c r="M22" s="132">
        <v>-62.5</v>
      </c>
      <c r="N22" s="132">
        <v>-85.34</v>
      </c>
      <c r="O22" s="133"/>
      <c r="P22" s="34">
        <v>2818.66</v>
      </c>
      <c r="Q22" s="34">
        <v>1106.44</v>
      </c>
      <c r="R22" s="34">
        <v>905.15</v>
      </c>
      <c r="S22" s="34">
        <v>882.39</v>
      </c>
      <c r="T22" s="132">
        <v>-2.5099999999999998</v>
      </c>
      <c r="U22" s="132">
        <v>-68.69</v>
      </c>
      <c r="V22" s="15"/>
      <c r="W22" s="37" t="s">
        <v>76</v>
      </c>
      <c r="X22" s="15"/>
      <c r="Y22" s="131">
        <v>101</v>
      </c>
      <c r="Z22" s="131">
        <v>101</v>
      </c>
      <c r="AA22" s="132">
        <v>0</v>
      </c>
      <c r="AB22" s="133"/>
      <c r="AC22" s="131">
        <v>49.83</v>
      </c>
      <c r="AD22" s="131">
        <v>29.5</v>
      </c>
      <c r="AE22" s="132">
        <v>-40.799999999999997</v>
      </c>
      <c r="AF22" s="133"/>
      <c r="AG22" s="131">
        <v>3924.85</v>
      </c>
      <c r="AH22" s="131">
        <v>3482.19</v>
      </c>
      <c r="AI22" s="132">
        <v>-11.28</v>
      </c>
    </row>
    <row r="23" spans="1:35" x14ac:dyDescent="0.25">
      <c r="A23" s="38" t="s">
        <v>77</v>
      </c>
      <c r="B23" s="134">
        <v>29</v>
      </c>
      <c r="C23" s="134">
        <v>29</v>
      </c>
      <c r="D23" s="134">
        <v>29</v>
      </c>
      <c r="E23" s="134">
        <v>29</v>
      </c>
      <c r="F23" s="133">
        <v>0</v>
      </c>
      <c r="G23" s="133">
        <v>0</v>
      </c>
      <c r="H23" s="133"/>
      <c r="I23" s="134">
        <v>19.329999999999998</v>
      </c>
      <c r="J23" s="134">
        <v>15.67</v>
      </c>
      <c r="K23" s="134">
        <v>9.67</v>
      </c>
      <c r="L23" s="134">
        <v>4.67</v>
      </c>
      <c r="M23" s="133">
        <v>-51.72</v>
      </c>
      <c r="N23" s="133">
        <v>-75.86</v>
      </c>
      <c r="O23" s="133"/>
      <c r="P23" s="134">
        <v>2982.4</v>
      </c>
      <c r="Q23" s="134">
        <v>1461.19</v>
      </c>
      <c r="R23" s="134">
        <v>1292.48</v>
      </c>
      <c r="S23" s="134">
        <v>1059.99</v>
      </c>
      <c r="T23" s="133">
        <v>-17.989999999999998</v>
      </c>
      <c r="U23" s="133">
        <v>-64.459999999999994</v>
      </c>
      <c r="V23" s="15"/>
      <c r="W23" s="15" t="s">
        <v>77</v>
      </c>
      <c r="X23" s="15"/>
      <c r="Y23" s="134">
        <v>29</v>
      </c>
      <c r="Z23" s="134">
        <v>29</v>
      </c>
      <c r="AA23" s="133">
        <v>0</v>
      </c>
      <c r="AB23" s="133"/>
      <c r="AC23" s="134">
        <v>12.83</v>
      </c>
      <c r="AD23" s="134">
        <v>8.42</v>
      </c>
      <c r="AE23" s="133">
        <v>-34.42</v>
      </c>
      <c r="AF23" s="133"/>
      <c r="AG23" s="134">
        <v>4926.2299999999996</v>
      </c>
      <c r="AH23" s="134">
        <v>5141.28</v>
      </c>
      <c r="AI23" s="133">
        <v>4.37</v>
      </c>
    </row>
    <row r="24" spans="1:35" ht="15" x14ac:dyDescent="0.25">
      <c r="A24" s="90" t="s">
        <v>81</v>
      </c>
      <c r="B24" s="135">
        <v>1021.33</v>
      </c>
      <c r="C24" s="135">
        <v>1026</v>
      </c>
      <c r="D24" s="135">
        <v>1029</v>
      </c>
      <c r="E24" s="135">
        <v>1011</v>
      </c>
      <c r="F24" s="136">
        <v>-1.75</v>
      </c>
      <c r="G24" s="136">
        <v>-1.01</v>
      </c>
      <c r="H24" s="137"/>
      <c r="I24" s="135">
        <v>784</v>
      </c>
      <c r="J24" s="135">
        <v>679.33</v>
      </c>
      <c r="K24" s="135">
        <v>606</v>
      </c>
      <c r="L24" s="135">
        <v>585.33000000000004</v>
      </c>
      <c r="M24" s="136">
        <v>-3.41</v>
      </c>
      <c r="N24" s="136">
        <v>-25.34</v>
      </c>
      <c r="O24" s="137"/>
      <c r="P24" s="135">
        <v>32635.599999999999</v>
      </c>
      <c r="Q24" s="135">
        <v>16287.2</v>
      </c>
      <c r="R24" s="135">
        <v>15842.4</v>
      </c>
      <c r="S24" s="135">
        <v>20938.04</v>
      </c>
      <c r="T24" s="136">
        <v>32.159999999999997</v>
      </c>
      <c r="U24" s="136">
        <v>-35.840000000000003</v>
      </c>
      <c r="V24" s="15"/>
      <c r="W24" s="113" t="s">
        <v>81</v>
      </c>
      <c r="X24" s="114"/>
      <c r="Y24" s="135">
        <v>1028.58</v>
      </c>
      <c r="Z24" s="135">
        <v>1012.67</v>
      </c>
      <c r="AA24" s="136">
        <v>-1.55</v>
      </c>
      <c r="AB24" s="137"/>
      <c r="AC24" s="135">
        <v>539.91999999999996</v>
      </c>
      <c r="AD24" s="135">
        <v>601.25</v>
      </c>
      <c r="AE24" s="136">
        <v>11.36</v>
      </c>
      <c r="AF24" s="137"/>
      <c r="AG24" s="135">
        <v>48951.18</v>
      </c>
      <c r="AH24" s="135">
        <v>78140.97</v>
      </c>
      <c r="AI24" s="136">
        <v>59.63</v>
      </c>
    </row>
    <row r="25" spans="1:35" x14ac:dyDescent="0.25">
      <c r="A25" s="38" t="s">
        <v>82</v>
      </c>
      <c r="B25" s="134">
        <v>60</v>
      </c>
      <c r="C25" s="134">
        <v>60</v>
      </c>
      <c r="D25" s="134">
        <v>60</v>
      </c>
      <c r="E25" s="134">
        <v>60</v>
      </c>
      <c r="F25" s="133">
        <v>0</v>
      </c>
      <c r="G25" s="133">
        <v>0</v>
      </c>
      <c r="H25" s="133"/>
      <c r="I25" s="134">
        <v>50</v>
      </c>
      <c r="J25" s="134">
        <v>50</v>
      </c>
      <c r="K25" s="134">
        <v>50</v>
      </c>
      <c r="L25" s="134">
        <v>50</v>
      </c>
      <c r="M25" s="133">
        <v>0</v>
      </c>
      <c r="N25" s="133">
        <v>0</v>
      </c>
      <c r="O25" s="133"/>
      <c r="P25" s="134">
        <v>360.32</v>
      </c>
      <c r="Q25" s="134">
        <v>350.83</v>
      </c>
      <c r="R25" s="134">
        <v>357.15</v>
      </c>
      <c r="S25" s="134">
        <v>456.49</v>
      </c>
      <c r="T25" s="133">
        <v>27.82</v>
      </c>
      <c r="U25" s="133">
        <v>26.69</v>
      </c>
      <c r="V25" s="15"/>
      <c r="W25" s="15" t="s">
        <v>82</v>
      </c>
      <c r="X25" s="15"/>
      <c r="Y25" s="134">
        <v>60</v>
      </c>
      <c r="Z25" s="134">
        <v>60</v>
      </c>
      <c r="AA25" s="133">
        <v>0</v>
      </c>
      <c r="AB25" s="133"/>
      <c r="AC25" s="134">
        <v>50</v>
      </c>
      <c r="AD25" s="134">
        <v>50</v>
      </c>
      <c r="AE25" s="133">
        <v>0</v>
      </c>
      <c r="AF25" s="133"/>
      <c r="AG25" s="134">
        <v>1153.68</v>
      </c>
      <c r="AH25" s="134">
        <v>1744.08</v>
      </c>
      <c r="AI25" s="133">
        <v>51.17</v>
      </c>
    </row>
    <row r="26" spans="1:35" x14ac:dyDescent="0.25">
      <c r="A26" s="33" t="s">
        <v>75</v>
      </c>
      <c r="B26" s="131">
        <v>239.33</v>
      </c>
      <c r="C26" s="131">
        <v>243</v>
      </c>
      <c r="D26" s="131">
        <v>247</v>
      </c>
      <c r="E26" s="131">
        <v>246</v>
      </c>
      <c r="F26" s="132">
        <v>-0.4</v>
      </c>
      <c r="G26" s="132">
        <v>2.79</v>
      </c>
      <c r="H26" s="133"/>
      <c r="I26" s="131">
        <v>161.33000000000001</v>
      </c>
      <c r="J26" s="131">
        <v>130.66999999999999</v>
      </c>
      <c r="K26" s="131">
        <v>128.33000000000001</v>
      </c>
      <c r="L26" s="131">
        <v>114.33</v>
      </c>
      <c r="M26" s="132">
        <v>-10.91</v>
      </c>
      <c r="N26" s="132">
        <v>-29.13</v>
      </c>
      <c r="O26" s="133"/>
      <c r="P26" s="131">
        <v>4417.34</v>
      </c>
      <c r="Q26" s="131">
        <v>2138.6799999999998</v>
      </c>
      <c r="R26" s="131">
        <v>2674.55</v>
      </c>
      <c r="S26" s="131">
        <v>3519.95</v>
      </c>
      <c r="T26" s="132">
        <v>31.61</v>
      </c>
      <c r="U26" s="132">
        <v>-20.32</v>
      </c>
      <c r="V26" s="15"/>
      <c r="W26" s="37" t="s">
        <v>75</v>
      </c>
      <c r="X26" s="15"/>
      <c r="Y26" s="131">
        <v>246.5</v>
      </c>
      <c r="Z26" s="131">
        <v>246.08</v>
      </c>
      <c r="AA26" s="132">
        <v>-0.17</v>
      </c>
      <c r="AB26" s="133"/>
      <c r="AC26" s="131">
        <v>109.58</v>
      </c>
      <c r="AD26" s="131">
        <v>128.58000000000001</v>
      </c>
      <c r="AE26" s="132">
        <v>17.34</v>
      </c>
      <c r="AF26" s="133"/>
      <c r="AG26" s="131">
        <v>7504.27</v>
      </c>
      <c r="AH26" s="131">
        <v>13445.83</v>
      </c>
      <c r="AI26" s="132">
        <v>79.180000000000007</v>
      </c>
    </row>
    <row r="27" spans="1:35" x14ac:dyDescent="0.25">
      <c r="A27" s="38" t="s">
        <v>83</v>
      </c>
      <c r="B27" s="134">
        <v>523</v>
      </c>
      <c r="C27" s="134">
        <v>523</v>
      </c>
      <c r="D27" s="134">
        <v>522</v>
      </c>
      <c r="E27" s="134">
        <v>509</v>
      </c>
      <c r="F27" s="133">
        <v>-2.4900000000000002</v>
      </c>
      <c r="G27" s="133">
        <v>-2.68</v>
      </c>
      <c r="H27" s="133"/>
      <c r="I27" s="134">
        <v>418</v>
      </c>
      <c r="J27" s="134">
        <v>335</v>
      </c>
      <c r="K27" s="134">
        <v>377</v>
      </c>
      <c r="L27" s="134">
        <v>307.67</v>
      </c>
      <c r="M27" s="133">
        <v>-18.39</v>
      </c>
      <c r="N27" s="133">
        <v>-26.4</v>
      </c>
      <c r="O27" s="133"/>
      <c r="P27" s="134">
        <v>7769.59</v>
      </c>
      <c r="Q27" s="134">
        <v>3767.02</v>
      </c>
      <c r="R27" s="134">
        <v>4588.16</v>
      </c>
      <c r="S27" s="134">
        <v>4822.72</v>
      </c>
      <c r="T27" s="133">
        <v>5.1100000000000003</v>
      </c>
      <c r="U27" s="133">
        <v>-37.93</v>
      </c>
      <c r="V27" s="15"/>
      <c r="W27" s="15" t="s">
        <v>83</v>
      </c>
      <c r="X27" s="15"/>
      <c r="Y27" s="134">
        <v>522.08000000000004</v>
      </c>
      <c r="Z27" s="134">
        <v>510.08</v>
      </c>
      <c r="AA27" s="133">
        <v>-2.2999999999999998</v>
      </c>
      <c r="AB27" s="133"/>
      <c r="AC27" s="134">
        <v>303.83</v>
      </c>
      <c r="AD27" s="134">
        <v>325.92</v>
      </c>
      <c r="AE27" s="133">
        <v>7.27</v>
      </c>
      <c r="AF27" s="133"/>
      <c r="AG27" s="134">
        <v>13391.2</v>
      </c>
      <c r="AH27" s="134">
        <v>19080.16</v>
      </c>
      <c r="AI27" s="133">
        <v>42.48</v>
      </c>
    </row>
    <row r="28" spans="1:35" x14ac:dyDescent="0.25">
      <c r="A28" s="33" t="s">
        <v>77</v>
      </c>
      <c r="B28" s="131">
        <v>199</v>
      </c>
      <c r="C28" s="131">
        <v>200</v>
      </c>
      <c r="D28" s="131">
        <v>200</v>
      </c>
      <c r="E28" s="131">
        <v>196</v>
      </c>
      <c r="F28" s="132">
        <v>-2</v>
      </c>
      <c r="G28" s="132">
        <v>-1.51</v>
      </c>
      <c r="H28" s="133"/>
      <c r="I28" s="131">
        <v>154.66999999999999</v>
      </c>
      <c r="J28" s="131">
        <v>163.66999999999999</v>
      </c>
      <c r="K28" s="131">
        <v>50.67</v>
      </c>
      <c r="L28" s="131">
        <v>113.33</v>
      </c>
      <c r="M28" s="132">
        <v>123.68</v>
      </c>
      <c r="N28" s="132">
        <v>-26.72</v>
      </c>
      <c r="O28" s="133"/>
      <c r="P28" s="131">
        <v>20088.349999999999</v>
      </c>
      <c r="Q28" s="131">
        <v>10030.68</v>
      </c>
      <c r="R28" s="131">
        <v>8222.5499999999993</v>
      </c>
      <c r="S28" s="131">
        <v>12138.88</v>
      </c>
      <c r="T28" s="132">
        <v>47.63</v>
      </c>
      <c r="U28" s="132">
        <v>-39.57</v>
      </c>
      <c r="V28" s="15"/>
      <c r="W28" s="37" t="s">
        <v>77</v>
      </c>
      <c r="X28" s="15"/>
      <c r="Y28" s="131">
        <v>200</v>
      </c>
      <c r="Z28" s="131">
        <v>196.5</v>
      </c>
      <c r="AA28" s="132">
        <v>-1.75</v>
      </c>
      <c r="AB28" s="133"/>
      <c r="AC28" s="131">
        <v>76.5</v>
      </c>
      <c r="AD28" s="131">
        <v>96.75</v>
      </c>
      <c r="AE28" s="132">
        <v>26.47</v>
      </c>
      <c r="AF28" s="133"/>
      <c r="AG28" s="131">
        <v>26902.03</v>
      </c>
      <c r="AH28" s="131">
        <v>43870.9</v>
      </c>
      <c r="AI28" s="132">
        <v>63.08</v>
      </c>
    </row>
    <row r="29" spans="1:35" x14ac:dyDescent="0.25">
      <c r="A29" s="93" t="s">
        <v>26</v>
      </c>
      <c r="B29" s="130">
        <v>286</v>
      </c>
      <c r="C29" s="130">
        <v>333</v>
      </c>
      <c r="D29" s="130">
        <v>329.67</v>
      </c>
      <c r="E29" s="130">
        <v>329</v>
      </c>
      <c r="F29" s="137">
        <v>-0.2</v>
      </c>
      <c r="G29" s="137">
        <v>15.03</v>
      </c>
      <c r="H29" s="137"/>
      <c r="I29" s="130">
        <v>286</v>
      </c>
      <c r="J29" s="130">
        <v>186</v>
      </c>
      <c r="K29" s="130">
        <v>226</v>
      </c>
      <c r="L29" s="130">
        <v>271.33</v>
      </c>
      <c r="M29" s="137">
        <v>20.059999999999999</v>
      </c>
      <c r="N29" s="137">
        <v>-5.13</v>
      </c>
      <c r="O29" s="137"/>
      <c r="P29" s="130">
        <v>9194.5499999999993</v>
      </c>
      <c r="Q29" s="130">
        <v>3564.35</v>
      </c>
      <c r="R29" s="130">
        <v>5693.31</v>
      </c>
      <c r="S29" s="130">
        <v>8182.13</v>
      </c>
      <c r="T29" s="137">
        <v>43.71</v>
      </c>
      <c r="U29" s="137">
        <v>-11.01</v>
      </c>
      <c r="V29" s="15"/>
      <c r="W29" s="114" t="s">
        <v>26</v>
      </c>
      <c r="X29" s="114"/>
      <c r="Y29" s="130">
        <v>329.83</v>
      </c>
      <c r="Z29" s="130">
        <v>329</v>
      </c>
      <c r="AA29" s="137">
        <v>-0.25</v>
      </c>
      <c r="AB29" s="137"/>
      <c r="AC29" s="130">
        <v>212.42</v>
      </c>
      <c r="AD29" s="130">
        <v>265.58</v>
      </c>
      <c r="AE29" s="137">
        <v>25.03</v>
      </c>
      <c r="AF29" s="137"/>
      <c r="AG29" s="130">
        <v>17480.38</v>
      </c>
      <c r="AH29" s="130">
        <v>30613.79</v>
      </c>
      <c r="AI29" s="137">
        <v>75.13</v>
      </c>
    </row>
    <row r="30" spans="1:35" x14ac:dyDescent="0.25">
      <c r="A30" s="33" t="s">
        <v>75</v>
      </c>
      <c r="B30" s="131">
        <v>95</v>
      </c>
      <c r="C30" s="131">
        <v>117</v>
      </c>
      <c r="D30" s="131">
        <v>116</v>
      </c>
      <c r="E30" s="131">
        <v>117</v>
      </c>
      <c r="F30" s="132">
        <v>0.86</v>
      </c>
      <c r="G30" s="132">
        <v>23.16</v>
      </c>
      <c r="H30" s="133"/>
      <c r="I30" s="131">
        <v>95</v>
      </c>
      <c r="J30" s="131">
        <v>69.67</v>
      </c>
      <c r="K30" s="131">
        <v>76</v>
      </c>
      <c r="L30" s="131">
        <v>96.67</v>
      </c>
      <c r="M30" s="132">
        <v>27.19</v>
      </c>
      <c r="N30" s="132">
        <v>1.75</v>
      </c>
      <c r="O30" s="133"/>
      <c r="P30" s="131">
        <v>1477.32</v>
      </c>
      <c r="Q30" s="131">
        <v>686.43</v>
      </c>
      <c r="R30" s="131">
        <v>1123.31</v>
      </c>
      <c r="S30" s="131">
        <v>1587.8</v>
      </c>
      <c r="T30" s="132">
        <v>41.35</v>
      </c>
      <c r="U30" s="132">
        <v>7.48</v>
      </c>
      <c r="V30" s="15"/>
      <c r="W30" s="37" t="s">
        <v>75</v>
      </c>
      <c r="X30" s="15"/>
      <c r="Y30" s="131">
        <v>115.67</v>
      </c>
      <c r="Z30" s="131">
        <v>117</v>
      </c>
      <c r="AA30" s="132">
        <v>1.1499999999999999</v>
      </c>
      <c r="AB30" s="133"/>
      <c r="AC30" s="131">
        <v>66.92</v>
      </c>
      <c r="AD30" s="131">
        <v>94.58</v>
      </c>
      <c r="AE30" s="132">
        <v>41.34</v>
      </c>
      <c r="AF30" s="133"/>
      <c r="AG30" s="131">
        <v>4407.7</v>
      </c>
      <c r="AH30" s="131">
        <v>5429.83</v>
      </c>
      <c r="AI30" s="132">
        <v>23.19</v>
      </c>
    </row>
    <row r="31" spans="1:35" x14ac:dyDescent="0.25">
      <c r="A31" s="38" t="s">
        <v>76</v>
      </c>
      <c r="B31" s="134">
        <v>137</v>
      </c>
      <c r="C31" s="134">
        <v>162</v>
      </c>
      <c r="D31" s="134">
        <v>159.66999999999999</v>
      </c>
      <c r="E31" s="134">
        <v>158</v>
      </c>
      <c r="F31" s="133">
        <v>-1.04</v>
      </c>
      <c r="G31" s="133">
        <v>15.33</v>
      </c>
      <c r="H31" s="133"/>
      <c r="I31" s="134">
        <v>137</v>
      </c>
      <c r="J31" s="134">
        <v>82.67</v>
      </c>
      <c r="K31" s="134">
        <v>110</v>
      </c>
      <c r="L31" s="134">
        <v>123.67</v>
      </c>
      <c r="M31" s="133">
        <v>12.42</v>
      </c>
      <c r="N31" s="133">
        <v>-9.73</v>
      </c>
      <c r="O31" s="133"/>
      <c r="P31" s="134">
        <v>2332.2399999999998</v>
      </c>
      <c r="Q31" s="134">
        <v>1116.9000000000001</v>
      </c>
      <c r="R31" s="134">
        <v>2393.37</v>
      </c>
      <c r="S31" s="134">
        <v>1684.23</v>
      </c>
      <c r="T31" s="133">
        <v>-29.63</v>
      </c>
      <c r="U31" s="133">
        <v>-27.78</v>
      </c>
      <c r="V31" s="15"/>
      <c r="W31" s="15" t="s">
        <v>76</v>
      </c>
      <c r="X31" s="15"/>
      <c r="Y31" s="134">
        <v>160.16999999999999</v>
      </c>
      <c r="Z31" s="134">
        <v>158</v>
      </c>
      <c r="AA31" s="133">
        <v>-1.35</v>
      </c>
      <c r="AB31" s="133"/>
      <c r="AC31" s="134">
        <v>108.92</v>
      </c>
      <c r="AD31" s="134">
        <v>123.33</v>
      </c>
      <c r="AE31" s="133">
        <v>13.24</v>
      </c>
      <c r="AF31" s="133"/>
      <c r="AG31" s="134">
        <v>5516.96</v>
      </c>
      <c r="AH31" s="134">
        <v>7377.65</v>
      </c>
      <c r="AI31" s="133">
        <v>33.729999999999997</v>
      </c>
    </row>
    <row r="32" spans="1:35" x14ac:dyDescent="0.25">
      <c r="A32" s="33" t="s">
        <v>77</v>
      </c>
      <c r="B32" s="131">
        <v>54</v>
      </c>
      <c r="C32" s="131">
        <v>54</v>
      </c>
      <c r="D32" s="131">
        <v>54</v>
      </c>
      <c r="E32" s="131">
        <v>54</v>
      </c>
      <c r="F32" s="132">
        <v>0</v>
      </c>
      <c r="G32" s="132">
        <v>0</v>
      </c>
      <c r="H32" s="133"/>
      <c r="I32" s="131">
        <v>54</v>
      </c>
      <c r="J32" s="131">
        <v>33.67</v>
      </c>
      <c r="K32" s="131">
        <v>40</v>
      </c>
      <c r="L32" s="131">
        <v>51</v>
      </c>
      <c r="M32" s="132">
        <v>27.5</v>
      </c>
      <c r="N32" s="132">
        <v>-5.56</v>
      </c>
      <c r="O32" s="133"/>
      <c r="P32" s="131">
        <v>5384.98</v>
      </c>
      <c r="Q32" s="131">
        <v>1761.02</v>
      </c>
      <c r="R32" s="131">
        <v>2176.63</v>
      </c>
      <c r="S32" s="131">
        <v>4910.09</v>
      </c>
      <c r="T32" s="132">
        <v>125.58</v>
      </c>
      <c r="U32" s="132">
        <v>-8.82</v>
      </c>
      <c r="V32" s="15"/>
      <c r="W32" s="37" t="s">
        <v>77</v>
      </c>
      <c r="X32" s="15"/>
      <c r="Y32" s="131">
        <v>54</v>
      </c>
      <c r="Z32" s="131">
        <v>54</v>
      </c>
      <c r="AA32" s="132">
        <v>0</v>
      </c>
      <c r="AB32" s="133"/>
      <c r="AC32" s="131">
        <v>36.58</v>
      </c>
      <c r="AD32" s="131">
        <v>47.67</v>
      </c>
      <c r="AE32" s="132">
        <v>30.3</v>
      </c>
      <c r="AF32" s="133"/>
      <c r="AG32" s="131">
        <v>7555.72</v>
      </c>
      <c r="AH32" s="131">
        <v>17806.32</v>
      </c>
      <c r="AI32" s="132">
        <v>135.66999999999999</v>
      </c>
    </row>
    <row r="33" spans="1:35" x14ac:dyDescent="0.25">
      <c r="A33" s="93" t="s">
        <v>84</v>
      </c>
      <c r="B33" s="130">
        <v>57</v>
      </c>
      <c r="C33" s="130">
        <v>57</v>
      </c>
      <c r="D33" s="130">
        <v>57</v>
      </c>
      <c r="E33" s="130">
        <v>57</v>
      </c>
      <c r="F33" s="137">
        <v>0</v>
      </c>
      <c r="G33" s="137">
        <v>0</v>
      </c>
      <c r="H33" s="137"/>
      <c r="I33" s="130">
        <v>53</v>
      </c>
      <c r="J33" s="130">
        <v>53</v>
      </c>
      <c r="K33" s="130">
        <v>53</v>
      </c>
      <c r="L33" s="130">
        <v>53</v>
      </c>
      <c r="M33" s="137">
        <v>0</v>
      </c>
      <c r="N33" s="137">
        <v>0</v>
      </c>
      <c r="O33" s="137"/>
      <c r="P33" s="130">
        <v>713.4</v>
      </c>
      <c r="Q33" s="130">
        <v>577.48</v>
      </c>
      <c r="R33" s="130">
        <v>746.69</v>
      </c>
      <c r="S33" s="130">
        <v>832.39</v>
      </c>
      <c r="T33" s="137">
        <v>11.48</v>
      </c>
      <c r="U33" s="137">
        <v>16.68</v>
      </c>
      <c r="V33" s="15"/>
      <c r="W33" s="114" t="s">
        <v>84</v>
      </c>
      <c r="X33" s="114"/>
      <c r="Y33" s="130">
        <v>57</v>
      </c>
      <c r="Z33" s="130">
        <v>57</v>
      </c>
      <c r="AA33" s="137">
        <v>0</v>
      </c>
      <c r="AB33" s="137"/>
      <c r="AC33" s="130">
        <v>53</v>
      </c>
      <c r="AD33" s="130">
        <v>53</v>
      </c>
      <c r="AE33" s="137">
        <v>0</v>
      </c>
      <c r="AF33" s="137"/>
      <c r="AG33" s="130">
        <v>2199.86</v>
      </c>
      <c r="AH33" s="130">
        <v>2960.6</v>
      </c>
      <c r="AI33" s="137">
        <v>34.58</v>
      </c>
    </row>
    <row r="34" spans="1:35" x14ac:dyDescent="0.25">
      <c r="A34" s="33" t="s">
        <v>82</v>
      </c>
      <c r="B34" s="131">
        <v>57</v>
      </c>
      <c r="C34" s="131">
        <v>57</v>
      </c>
      <c r="D34" s="131">
        <v>57</v>
      </c>
      <c r="E34" s="131">
        <v>57</v>
      </c>
      <c r="F34" s="132">
        <v>0</v>
      </c>
      <c r="G34" s="132">
        <v>0</v>
      </c>
      <c r="H34" s="133"/>
      <c r="I34" s="131">
        <v>53</v>
      </c>
      <c r="J34" s="131">
        <v>53</v>
      </c>
      <c r="K34" s="131">
        <v>53</v>
      </c>
      <c r="L34" s="131">
        <v>53</v>
      </c>
      <c r="M34" s="132">
        <v>0</v>
      </c>
      <c r="N34" s="132">
        <v>0</v>
      </c>
      <c r="O34" s="133"/>
      <c r="P34" s="131">
        <v>713.4</v>
      </c>
      <c r="Q34" s="131">
        <v>577.48</v>
      </c>
      <c r="R34" s="131">
        <v>746.69</v>
      </c>
      <c r="S34" s="131">
        <v>832.39</v>
      </c>
      <c r="T34" s="132">
        <v>11.48</v>
      </c>
      <c r="U34" s="132">
        <v>16.68</v>
      </c>
      <c r="V34" s="15"/>
      <c r="W34" s="37" t="s">
        <v>82</v>
      </c>
      <c r="X34" s="15"/>
      <c r="Y34" s="131">
        <v>57</v>
      </c>
      <c r="Z34" s="131">
        <v>57</v>
      </c>
      <c r="AA34" s="132">
        <v>0</v>
      </c>
      <c r="AB34" s="133"/>
      <c r="AC34" s="131">
        <v>53</v>
      </c>
      <c r="AD34" s="131">
        <v>53</v>
      </c>
      <c r="AE34" s="132">
        <v>0</v>
      </c>
      <c r="AF34" s="133"/>
      <c r="AG34" s="131">
        <v>2199.86</v>
      </c>
      <c r="AH34" s="131">
        <v>2960.6</v>
      </c>
      <c r="AI34" s="132">
        <v>34.58</v>
      </c>
    </row>
    <row r="35" spans="1:35" x14ac:dyDescent="0.25">
      <c r="A35" s="93" t="s">
        <v>85</v>
      </c>
      <c r="B35" s="130">
        <v>2323</v>
      </c>
      <c r="C35" s="130">
        <v>2345</v>
      </c>
      <c r="D35" s="130">
        <v>2520</v>
      </c>
      <c r="E35" s="130">
        <v>2543</v>
      </c>
      <c r="F35" s="137">
        <v>0.91</v>
      </c>
      <c r="G35" s="137">
        <v>9.4700000000000006</v>
      </c>
      <c r="H35" s="137"/>
      <c r="I35" s="130">
        <v>2110.67</v>
      </c>
      <c r="J35" s="130">
        <v>2016.67</v>
      </c>
      <c r="K35" s="130">
        <v>2197</v>
      </c>
      <c r="L35" s="130">
        <v>2237.33</v>
      </c>
      <c r="M35" s="137">
        <v>1.84</v>
      </c>
      <c r="N35" s="137">
        <v>6</v>
      </c>
      <c r="O35" s="137"/>
      <c r="P35" s="130">
        <v>120385.59</v>
      </c>
      <c r="Q35" s="130">
        <v>70897.45</v>
      </c>
      <c r="R35" s="130">
        <v>103267.32</v>
      </c>
      <c r="S35" s="130">
        <v>117034.91</v>
      </c>
      <c r="T35" s="137">
        <v>13.33</v>
      </c>
      <c r="U35" s="137">
        <v>-2.78</v>
      </c>
      <c r="V35" s="15"/>
      <c r="W35" s="114" t="s">
        <v>85</v>
      </c>
      <c r="X35" s="114"/>
      <c r="Y35" s="130">
        <v>2446</v>
      </c>
      <c r="Z35" s="130">
        <v>2533.58</v>
      </c>
      <c r="AA35" s="137">
        <v>3.58</v>
      </c>
      <c r="AB35" s="137"/>
      <c r="AC35" s="130">
        <v>2114.92</v>
      </c>
      <c r="AD35" s="130">
        <v>2228.67</v>
      </c>
      <c r="AE35" s="137">
        <v>5.38</v>
      </c>
      <c r="AF35" s="137"/>
      <c r="AG35" s="130">
        <v>330422.77</v>
      </c>
      <c r="AH35" s="130">
        <v>447920.64000000001</v>
      </c>
      <c r="AI35" s="137">
        <v>35.56</v>
      </c>
    </row>
    <row r="36" spans="1:35" x14ac:dyDescent="0.25">
      <c r="A36" s="33" t="s">
        <v>82</v>
      </c>
      <c r="B36" s="131">
        <v>364</v>
      </c>
      <c r="C36" s="131">
        <v>364</v>
      </c>
      <c r="D36" s="131">
        <v>499.67</v>
      </c>
      <c r="E36" s="131">
        <v>501</v>
      </c>
      <c r="F36" s="132">
        <v>0.27</v>
      </c>
      <c r="G36" s="132">
        <v>37.64</v>
      </c>
      <c r="H36" s="133"/>
      <c r="I36" s="131">
        <v>307.67</v>
      </c>
      <c r="J36" s="131">
        <v>305</v>
      </c>
      <c r="K36" s="131">
        <v>426.33</v>
      </c>
      <c r="L36" s="131">
        <v>425.67</v>
      </c>
      <c r="M36" s="132">
        <v>-0.16</v>
      </c>
      <c r="N36" s="132">
        <v>38.35</v>
      </c>
      <c r="O36" s="133"/>
      <c r="P36" s="131">
        <v>4275.25</v>
      </c>
      <c r="Q36" s="131">
        <v>2301.88</v>
      </c>
      <c r="R36" s="131">
        <v>5195.04</v>
      </c>
      <c r="S36" s="131">
        <v>5808.81</v>
      </c>
      <c r="T36" s="132">
        <v>11.81</v>
      </c>
      <c r="U36" s="132">
        <v>35.869999999999997</v>
      </c>
      <c r="V36" s="15"/>
      <c r="W36" s="37" t="s">
        <v>82</v>
      </c>
      <c r="X36" s="15"/>
      <c r="Y36" s="131">
        <v>443.58</v>
      </c>
      <c r="Z36" s="131">
        <v>501</v>
      </c>
      <c r="AA36" s="132">
        <v>12.94</v>
      </c>
      <c r="AB36" s="133"/>
      <c r="AC36" s="131">
        <v>374.5</v>
      </c>
      <c r="AD36" s="131">
        <v>424.08</v>
      </c>
      <c r="AE36" s="132">
        <v>13.24</v>
      </c>
      <c r="AF36" s="133"/>
      <c r="AG36" s="131">
        <v>14832.79</v>
      </c>
      <c r="AH36" s="131">
        <v>21923.06</v>
      </c>
      <c r="AI36" s="132">
        <v>47.8</v>
      </c>
    </row>
    <row r="37" spans="1:35" x14ac:dyDescent="0.25">
      <c r="A37" s="38" t="s">
        <v>86</v>
      </c>
      <c r="B37" s="134">
        <v>240</v>
      </c>
      <c r="C37" s="134">
        <v>240</v>
      </c>
      <c r="D37" s="134">
        <v>240</v>
      </c>
      <c r="E37" s="134">
        <v>240</v>
      </c>
      <c r="F37" s="133">
        <v>0</v>
      </c>
      <c r="G37" s="133">
        <v>0</v>
      </c>
      <c r="H37" s="133"/>
      <c r="I37" s="134">
        <v>192</v>
      </c>
      <c r="J37" s="134">
        <v>192</v>
      </c>
      <c r="K37" s="134">
        <v>192</v>
      </c>
      <c r="L37" s="134">
        <v>192</v>
      </c>
      <c r="M37" s="133">
        <v>0</v>
      </c>
      <c r="N37" s="133">
        <v>0</v>
      </c>
      <c r="O37" s="133"/>
      <c r="P37" s="134">
        <v>60185.54</v>
      </c>
      <c r="Q37" s="134">
        <v>33020.910000000003</v>
      </c>
      <c r="R37" s="134">
        <v>50069.79</v>
      </c>
      <c r="S37" s="134">
        <v>56694.33</v>
      </c>
      <c r="T37" s="133">
        <v>13.23</v>
      </c>
      <c r="U37" s="133">
        <v>-5.8</v>
      </c>
      <c r="V37" s="15"/>
      <c r="W37" s="15" t="s">
        <v>86</v>
      </c>
      <c r="X37" s="15"/>
      <c r="Y37" s="134">
        <v>240</v>
      </c>
      <c r="Z37" s="134">
        <v>240</v>
      </c>
      <c r="AA37" s="133">
        <v>0</v>
      </c>
      <c r="AB37" s="133"/>
      <c r="AC37" s="134">
        <v>192</v>
      </c>
      <c r="AD37" s="134">
        <v>192</v>
      </c>
      <c r="AE37" s="133">
        <v>0</v>
      </c>
      <c r="AF37" s="133"/>
      <c r="AG37" s="134">
        <v>155603.37</v>
      </c>
      <c r="AH37" s="134">
        <v>215241.42</v>
      </c>
      <c r="AI37" s="133">
        <v>38.33</v>
      </c>
    </row>
    <row r="38" spans="1:35" ht="15" x14ac:dyDescent="0.25">
      <c r="A38" s="33" t="s">
        <v>87</v>
      </c>
      <c r="B38" s="131">
        <v>1707</v>
      </c>
      <c r="C38" s="131">
        <v>1729</v>
      </c>
      <c r="D38" s="131">
        <v>1768.33</v>
      </c>
      <c r="E38" s="131">
        <v>1790</v>
      </c>
      <c r="F38" s="132">
        <v>1.23</v>
      </c>
      <c r="G38" s="132">
        <v>4.8600000000000003</v>
      </c>
      <c r="H38" s="133"/>
      <c r="I38" s="131">
        <v>1601</v>
      </c>
      <c r="J38" s="131">
        <v>1509.67</v>
      </c>
      <c r="K38" s="131">
        <v>1568.67</v>
      </c>
      <c r="L38" s="131">
        <v>1609.67</v>
      </c>
      <c r="M38" s="132">
        <v>2.61</v>
      </c>
      <c r="N38" s="132">
        <v>0.54</v>
      </c>
      <c r="O38" s="133"/>
      <c r="P38" s="131">
        <v>53341.59</v>
      </c>
      <c r="Q38" s="131">
        <v>34115.870000000003</v>
      </c>
      <c r="R38" s="131">
        <v>45877.58</v>
      </c>
      <c r="S38" s="131">
        <v>51966.34</v>
      </c>
      <c r="T38" s="132">
        <v>13.27</v>
      </c>
      <c r="U38" s="132">
        <v>-2.58</v>
      </c>
      <c r="V38" s="15"/>
      <c r="W38" s="37" t="s">
        <v>87</v>
      </c>
      <c r="X38" s="15"/>
      <c r="Y38" s="131">
        <v>1750.42</v>
      </c>
      <c r="Z38" s="131">
        <v>1780.58</v>
      </c>
      <c r="AA38" s="132">
        <v>1.72</v>
      </c>
      <c r="AB38" s="133"/>
      <c r="AC38" s="131">
        <v>1538.42</v>
      </c>
      <c r="AD38" s="131">
        <v>1602.58</v>
      </c>
      <c r="AE38" s="132">
        <v>4.17</v>
      </c>
      <c r="AF38" s="133"/>
      <c r="AG38" s="131">
        <v>153434.95000000001</v>
      </c>
      <c r="AH38" s="131">
        <v>201037.42</v>
      </c>
      <c r="AI38" s="132">
        <v>31.02</v>
      </c>
    </row>
    <row r="39" spans="1:35" x14ac:dyDescent="0.25">
      <c r="A39" s="38" t="s">
        <v>88</v>
      </c>
      <c r="B39" s="134">
        <v>12</v>
      </c>
      <c r="C39" s="134">
        <v>12</v>
      </c>
      <c r="D39" s="134">
        <v>12</v>
      </c>
      <c r="E39" s="134">
        <v>12</v>
      </c>
      <c r="F39" s="133">
        <v>0</v>
      </c>
      <c r="G39" s="133">
        <v>0</v>
      </c>
      <c r="H39" s="133"/>
      <c r="I39" s="134">
        <v>10</v>
      </c>
      <c r="J39" s="134">
        <v>10</v>
      </c>
      <c r="K39" s="134">
        <v>10</v>
      </c>
      <c r="L39" s="134">
        <v>10</v>
      </c>
      <c r="M39" s="133">
        <v>0</v>
      </c>
      <c r="N39" s="133">
        <v>0</v>
      </c>
      <c r="O39" s="133"/>
      <c r="P39" s="134">
        <v>2583.2199999999998</v>
      </c>
      <c r="Q39" s="134">
        <v>1458.8</v>
      </c>
      <c r="R39" s="134">
        <v>2124.91</v>
      </c>
      <c r="S39" s="134">
        <v>2565.44</v>
      </c>
      <c r="T39" s="133">
        <v>20.73</v>
      </c>
      <c r="U39" s="133">
        <v>-0.69</v>
      </c>
      <c r="V39" s="15"/>
      <c r="W39" s="15" t="s">
        <v>88</v>
      </c>
      <c r="X39" s="15"/>
      <c r="Y39" s="134">
        <v>12</v>
      </c>
      <c r="Z39" s="134">
        <v>12</v>
      </c>
      <c r="AA39" s="133">
        <v>0</v>
      </c>
      <c r="AB39" s="133"/>
      <c r="AC39" s="134">
        <v>10</v>
      </c>
      <c r="AD39" s="134">
        <v>10</v>
      </c>
      <c r="AE39" s="133">
        <v>0</v>
      </c>
      <c r="AF39" s="133"/>
      <c r="AG39" s="134">
        <v>6551.67</v>
      </c>
      <c r="AH39" s="134">
        <v>9718.74</v>
      </c>
      <c r="AI39" s="133">
        <v>48.34</v>
      </c>
    </row>
    <row r="40" spans="1:35" x14ac:dyDescent="0.25">
      <c r="A40" s="90" t="s">
        <v>89</v>
      </c>
      <c r="B40" s="135">
        <v>210</v>
      </c>
      <c r="C40" s="135">
        <v>210</v>
      </c>
      <c r="D40" s="135">
        <v>210</v>
      </c>
      <c r="E40" s="135">
        <v>271</v>
      </c>
      <c r="F40" s="136">
        <v>29.05</v>
      </c>
      <c r="G40" s="136">
        <v>29.05</v>
      </c>
      <c r="H40" s="137"/>
      <c r="I40" s="135">
        <v>188.67</v>
      </c>
      <c r="J40" s="135">
        <v>144.66999999999999</v>
      </c>
      <c r="K40" s="135">
        <v>152</v>
      </c>
      <c r="L40" s="135">
        <v>217</v>
      </c>
      <c r="M40" s="136">
        <v>42.76</v>
      </c>
      <c r="N40" s="136">
        <v>15.02</v>
      </c>
      <c r="O40" s="137"/>
      <c r="P40" s="135">
        <v>10169.44</v>
      </c>
      <c r="Q40" s="135">
        <v>5509.21</v>
      </c>
      <c r="R40" s="135">
        <v>7046.81</v>
      </c>
      <c r="S40" s="135">
        <v>9448.5499999999993</v>
      </c>
      <c r="T40" s="136">
        <v>34.08</v>
      </c>
      <c r="U40" s="136">
        <v>-7.09</v>
      </c>
      <c r="V40" s="15"/>
      <c r="W40" s="113" t="s">
        <v>89</v>
      </c>
      <c r="X40" s="114"/>
      <c r="Y40" s="135">
        <v>210</v>
      </c>
      <c r="Z40" s="135">
        <v>271</v>
      </c>
      <c r="AA40" s="136">
        <v>29.05</v>
      </c>
      <c r="AB40" s="137"/>
      <c r="AC40" s="135">
        <v>142.83000000000001</v>
      </c>
      <c r="AD40" s="135">
        <v>216.67</v>
      </c>
      <c r="AE40" s="136">
        <v>51.69</v>
      </c>
      <c r="AF40" s="137"/>
      <c r="AG40" s="135">
        <v>22264.69</v>
      </c>
      <c r="AH40" s="170">
        <v>35744.379999999997</v>
      </c>
      <c r="AI40" s="136">
        <v>60.54</v>
      </c>
    </row>
    <row r="41" spans="1:35" x14ac:dyDescent="0.25">
      <c r="A41" s="38" t="s">
        <v>82</v>
      </c>
      <c r="B41" s="134" t="s">
        <v>97</v>
      </c>
      <c r="C41" s="134" t="s">
        <v>97</v>
      </c>
      <c r="D41" s="134" t="s">
        <v>97</v>
      </c>
      <c r="E41" s="134">
        <v>50</v>
      </c>
      <c r="F41" s="134" t="s">
        <v>115</v>
      </c>
      <c r="G41" s="134" t="s">
        <v>115</v>
      </c>
      <c r="H41" s="134"/>
      <c r="I41" s="134" t="s">
        <v>97</v>
      </c>
      <c r="J41" s="134" t="s">
        <v>97</v>
      </c>
      <c r="K41" s="134" t="s">
        <v>97</v>
      </c>
      <c r="L41" s="134">
        <v>48</v>
      </c>
      <c r="M41" s="134" t="s">
        <v>115</v>
      </c>
      <c r="N41" s="134" t="s">
        <v>115</v>
      </c>
      <c r="O41" s="133"/>
      <c r="P41" s="134" t="s">
        <v>97</v>
      </c>
      <c r="Q41" s="134" t="s">
        <v>97</v>
      </c>
      <c r="R41" s="134" t="s">
        <v>97</v>
      </c>
      <c r="S41" s="134">
        <v>633.54999999999995</v>
      </c>
      <c r="T41" s="134" t="s">
        <v>115</v>
      </c>
      <c r="U41" s="134" t="s">
        <v>115</v>
      </c>
      <c r="V41" s="15"/>
      <c r="W41" s="15" t="s">
        <v>82</v>
      </c>
      <c r="X41" s="15"/>
      <c r="Y41" s="134" t="s">
        <v>97</v>
      </c>
      <c r="Z41" s="134">
        <v>50</v>
      </c>
      <c r="AA41" s="134" t="s">
        <v>115</v>
      </c>
      <c r="AB41" s="134"/>
      <c r="AC41" s="134" t="s">
        <v>97</v>
      </c>
      <c r="AD41" s="134">
        <v>48.67</v>
      </c>
      <c r="AE41" s="134" t="s">
        <v>115</v>
      </c>
      <c r="AF41" s="134"/>
      <c r="AG41" s="134" t="s">
        <v>97</v>
      </c>
      <c r="AH41" s="134">
        <v>2074.12</v>
      </c>
      <c r="AI41" s="134" t="s">
        <v>115</v>
      </c>
    </row>
    <row r="42" spans="1:35" x14ac:dyDescent="0.25">
      <c r="A42" s="33" t="s">
        <v>75</v>
      </c>
      <c r="B42" s="131">
        <v>163</v>
      </c>
      <c r="C42" s="131">
        <v>163</v>
      </c>
      <c r="D42" s="131">
        <v>163</v>
      </c>
      <c r="E42" s="131">
        <v>174</v>
      </c>
      <c r="F42" s="132">
        <v>6.75</v>
      </c>
      <c r="G42" s="132">
        <v>6.75</v>
      </c>
      <c r="H42" s="133"/>
      <c r="I42" s="131">
        <v>147.66999999999999</v>
      </c>
      <c r="J42" s="131">
        <v>113</v>
      </c>
      <c r="K42" s="131">
        <v>123</v>
      </c>
      <c r="L42" s="131">
        <v>134</v>
      </c>
      <c r="M42" s="132">
        <v>8.94</v>
      </c>
      <c r="N42" s="132">
        <v>-9.26</v>
      </c>
      <c r="O42" s="133"/>
      <c r="P42" s="131">
        <v>4747.87</v>
      </c>
      <c r="Q42" s="131">
        <v>2584</v>
      </c>
      <c r="R42" s="131">
        <v>3298.68</v>
      </c>
      <c r="S42" s="131">
        <v>3702.24</v>
      </c>
      <c r="T42" s="132">
        <v>12.23</v>
      </c>
      <c r="U42" s="132">
        <v>-22.02</v>
      </c>
      <c r="V42" s="15"/>
      <c r="W42" s="37" t="s">
        <v>75</v>
      </c>
      <c r="X42" s="15"/>
      <c r="Y42" s="131">
        <v>163</v>
      </c>
      <c r="Z42" s="131">
        <v>174</v>
      </c>
      <c r="AA42" s="132">
        <v>6.75</v>
      </c>
      <c r="AB42" s="133"/>
      <c r="AC42" s="131">
        <v>115.67</v>
      </c>
      <c r="AD42" s="131">
        <v>134</v>
      </c>
      <c r="AE42" s="132">
        <v>15.85</v>
      </c>
      <c r="AF42" s="133"/>
      <c r="AG42" s="131">
        <v>10630.78</v>
      </c>
      <c r="AH42" s="131">
        <v>14980.47</v>
      </c>
      <c r="AI42" s="132">
        <v>40.92</v>
      </c>
    </row>
    <row r="43" spans="1:35" x14ac:dyDescent="0.25">
      <c r="A43" s="16" t="s">
        <v>77</v>
      </c>
      <c r="B43" s="138">
        <v>47</v>
      </c>
      <c r="C43" s="138">
        <v>47</v>
      </c>
      <c r="D43" s="138">
        <v>47</v>
      </c>
      <c r="E43" s="138">
        <v>47</v>
      </c>
      <c r="F43" s="139">
        <v>0</v>
      </c>
      <c r="G43" s="139">
        <v>0</v>
      </c>
      <c r="H43" s="133"/>
      <c r="I43" s="138">
        <v>41</v>
      </c>
      <c r="J43" s="138">
        <v>31.67</v>
      </c>
      <c r="K43" s="138">
        <v>29</v>
      </c>
      <c r="L43" s="138">
        <v>35</v>
      </c>
      <c r="M43" s="139">
        <v>20.69</v>
      </c>
      <c r="N43" s="139">
        <v>-14.63</v>
      </c>
      <c r="O43" s="133"/>
      <c r="P43" s="138">
        <v>5421.57</v>
      </c>
      <c r="Q43" s="138">
        <v>2925.21</v>
      </c>
      <c r="R43" s="138">
        <v>3748.13</v>
      </c>
      <c r="S43" s="138">
        <v>5112.7700000000004</v>
      </c>
      <c r="T43" s="139">
        <v>36.409999999999997</v>
      </c>
      <c r="U43" s="139">
        <v>-5.7</v>
      </c>
      <c r="V43" s="15"/>
      <c r="W43" s="17" t="s">
        <v>77</v>
      </c>
      <c r="X43" s="15"/>
      <c r="Y43" s="138">
        <v>47</v>
      </c>
      <c r="Z43" s="138">
        <v>47</v>
      </c>
      <c r="AA43" s="139">
        <v>0</v>
      </c>
      <c r="AB43" s="133"/>
      <c r="AC43" s="138">
        <v>27.17</v>
      </c>
      <c r="AD43" s="138">
        <v>34</v>
      </c>
      <c r="AE43" s="139">
        <v>25.15</v>
      </c>
      <c r="AF43" s="133"/>
      <c r="AG43" s="138">
        <v>11633.91</v>
      </c>
      <c r="AH43" s="138">
        <v>18689.8</v>
      </c>
      <c r="AI43" s="139">
        <v>60.65</v>
      </c>
    </row>
    <row r="44" spans="1:35" x14ac:dyDescent="0.25">
      <c r="A44" s="38"/>
      <c r="B44" s="134"/>
      <c r="C44" s="134"/>
      <c r="D44" s="134"/>
      <c r="E44" s="134"/>
      <c r="F44" s="133"/>
      <c r="G44" s="133"/>
      <c r="H44" s="133"/>
      <c r="I44" s="134"/>
      <c r="J44" s="134"/>
      <c r="K44" s="134"/>
      <c r="L44" s="134"/>
      <c r="M44" s="133"/>
      <c r="N44" s="133"/>
      <c r="O44" s="133"/>
      <c r="P44" s="134"/>
      <c r="Q44" s="134"/>
      <c r="R44" s="134"/>
      <c r="S44" s="134"/>
      <c r="T44" s="133"/>
      <c r="U44" s="133"/>
      <c r="V44" s="15"/>
      <c r="W44" s="15"/>
      <c r="X44" s="15"/>
      <c r="Y44" s="134"/>
      <c r="Z44" s="134"/>
      <c r="AA44" s="133"/>
      <c r="AB44" s="133"/>
      <c r="AC44" s="134"/>
      <c r="AD44" s="134"/>
      <c r="AE44" s="133"/>
      <c r="AF44" s="133"/>
      <c r="AG44" s="134"/>
      <c r="AH44" s="134"/>
      <c r="AI44" s="133"/>
    </row>
    <row r="45" spans="1:35" x14ac:dyDescent="0.25">
      <c r="A45" s="100" t="s">
        <v>71</v>
      </c>
      <c r="B45" s="101"/>
      <c r="C45" s="58"/>
      <c r="D45" s="58"/>
      <c r="E45" s="58"/>
      <c r="F45" s="58"/>
      <c r="G45" s="59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114"/>
      <c r="W45" s="100" t="s">
        <v>71</v>
      </c>
      <c r="X45" s="101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9"/>
    </row>
    <row r="46" spans="1:35" ht="27.75" customHeight="1" x14ac:dyDescent="0.25">
      <c r="A46" s="202" t="s">
        <v>90</v>
      </c>
      <c r="B46" s="203"/>
      <c r="C46" s="203"/>
      <c r="D46" s="203"/>
      <c r="E46" s="203"/>
      <c r="F46" s="203"/>
      <c r="G46" s="204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15"/>
      <c r="W46" s="40" t="s">
        <v>90</v>
      </c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57"/>
    </row>
    <row r="47" spans="1:35" ht="24.75" customHeight="1" x14ac:dyDescent="0.25">
      <c r="A47" s="202" t="s">
        <v>91</v>
      </c>
      <c r="B47" s="203"/>
      <c r="C47" s="203"/>
      <c r="D47" s="203"/>
      <c r="E47" s="203"/>
      <c r="F47" s="203"/>
      <c r="G47" s="204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114"/>
      <c r="W47" s="202" t="s">
        <v>91</v>
      </c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4"/>
    </row>
    <row r="48" spans="1:35" ht="30.75" customHeight="1" x14ac:dyDescent="0.25">
      <c r="A48" s="205" t="s">
        <v>92</v>
      </c>
      <c r="B48" s="206"/>
      <c r="C48" s="206"/>
      <c r="D48" s="206"/>
      <c r="E48" s="206"/>
      <c r="F48" s="206"/>
      <c r="G48" s="207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15"/>
      <c r="W48" s="48" t="s">
        <v>92</v>
      </c>
      <c r="X48" s="60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57"/>
    </row>
    <row r="49" spans="1:35" x14ac:dyDescent="0.25">
      <c r="A49" s="40" t="s">
        <v>93</v>
      </c>
      <c r="B49" s="42"/>
      <c r="C49" s="42"/>
      <c r="D49" s="42"/>
      <c r="E49" s="42"/>
      <c r="F49" s="42"/>
      <c r="G49" s="57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114"/>
      <c r="W49" s="40" t="s">
        <v>93</v>
      </c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57"/>
    </row>
    <row r="50" spans="1:35" ht="15" x14ac:dyDescent="0.25">
      <c r="A50" s="62" t="s">
        <v>94</v>
      </c>
      <c r="B50" s="45"/>
      <c r="C50" s="53"/>
      <c r="D50" s="53"/>
      <c r="E50" s="53"/>
      <c r="F50" s="53"/>
      <c r="G50" s="54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15"/>
      <c r="W50" s="62" t="s">
        <v>94</v>
      </c>
      <c r="X50" s="15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4"/>
    </row>
    <row r="51" spans="1:35" x14ac:dyDescent="0.25">
      <c r="A51" s="62" t="s">
        <v>41</v>
      </c>
      <c r="B51" s="45"/>
      <c r="C51" s="42"/>
      <c r="D51" s="42"/>
      <c r="E51" s="42"/>
      <c r="F51" s="42"/>
      <c r="G51" s="57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6"/>
      <c r="W51" s="62" t="s">
        <v>41</v>
      </c>
      <c r="X51" s="15"/>
      <c r="Y51" s="47"/>
      <c r="Z51" s="79"/>
      <c r="AA51" s="47"/>
      <c r="AB51" s="47"/>
      <c r="AC51" s="15"/>
      <c r="AD51" s="116"/>
      <c r="AE51" s="15"/>
      <c r="AF51" s="15"/>
      <c r="AG51" s="15"/>
      <c r="AH51" s="15"/>
      <c r="AI51" s="117"/>
    </row>
    <row r="52" spans="1:35" x14ac:dyDescent="0.25">
      <c r="A52" s="62" t="s">
        <v>95</v>
      </c>
      <c r="B52" s="45"/>
      <c r="C52" s="53"/>
      <c r="D52" s="53"/>
      <c r="E52" s="53"/>
      <c r="F52" s="53"/>
      <c r="G52" s="54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114"/>
      <c r="W52" s="62" t="s">
        <v>96</v>
      </c>
      <c r="X52" s="15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4"/>
    </row>
    <row r="53" spans="1:35" x14ac:dyDescent="0.25">
      <c r="A53" s="40" t="s">
        <v>42</v>
      </c>
      <c r="B53" s="45"/>
      <c r="C53" s="42"/>
      <c r="D53" s="42"/>
      <c r="E53" s="42"/>
      <c r="F53" s="42"/>
      <c r="G53" s="57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6"/>
      <c r="W53" s="40" t="s">
        <v>42</v>
      </c>
      <c r="X53" s="42"/>
      <c r="Y53" s="47"/>
      <c r="Z53" s="79"/>
      <c r="AA53" s="47"/>
      <c r="AB53" s="47"/>
      <c r="AC53" s="15"/>
      <c r="AD53" s="116"/>
      <c r="AE53" s="15"/>
      <c r="AF53" s="15"/>
      <c r="AG53" s="15"/>
      <c r="AH53" s="15"/>
      <c r="AI53" s="117"/>
    </row>
    <row r="54" spans="1:35" x14ac:dyDescent="0.25">
      <c r="A54" s="40" t="s">
        <v>43</v>
      </c>
      <c r="B54" s="42"/>
      <c r="C54" s="53"/>
      <c r="D54" s="53"/>
      <c r="E54" s="53"/>
      <c r="F54" s="53"/>
      <c r="G54" s="54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15"/>
      <c r="W54" s="40" t="s">
        <v>43</v>
      </c>
      <c r="X54" s="42"/>
      <c r="Y54" s="53"/>
      <c r="Z54" s="53"/>
      <c r="AA54" s="140"/>
      <c r="AB54" s="159"/>
      <c r="AC54" s="53"/>
      <c r="AD54" s="140"/>
      <c r="AE54" s="140"/>
      <c r="AF54" s="159"/>
      <c r="AG54" s="53"/>
      <c r="AH54" s="53"/>
      <c r="AI54" s="143"/>
    </row>
    <row r="55" spans="1:35" x14ac:dyDescent="0.25">
      <c r="A55" s="55" t="str">
        <f>'Anexo 1'!A46</f>
        <v>Actualizado el 14 de febrero de 2023.</v>
      </c>
      <c r="B55" s="56"/>
      <c r="C55" s="141"/>
      <c r="D55" s="141"/>
      <c r="E55" s="141"/>
      <c r="F55" s="141"/>
      <c r="G55" s="142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114"/>
      <c r="W55" s="55" t="str">
        <f>+A55</f>
        <v>Actualizado el 14 de febrero de 2023.</v>
      </c>
      <c r="X55" s="56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2"/>
    </row>
    <row r="56" spans="1:35" x14ac:dyDescent="0.25">
      <c r="A56" s="38"/>
      <c r="B56" s="15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15"/>
      <c r="W56" s="15"/>
      <c r="X56" s="15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</row>
    <row r="57" spans="1:35" x14ac:dyDescent="0.25">
      <c r="A57" s="50"/>
      <c r="B57" s="50"/>
      <c r="C57" s="50"/>
      <c r="D57" s="50"/>
      <c r="E57" s="50"/>
      <c r="F57" s="50"/>
      <c r="G57" s="50"/>
      <c r="H57" s="50"/>
      <c r="I57" s="50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114"/>
      <c r="W57" s="50"/>
      <c r="X57" s="50"/>
      <c r="Y57" s="50"/>
      <c r="Z57" s="50"/>
      <c r="AA57" s="50"/>
      <c r="AB57" s="50"/>
      <c r="AC57" s="43"/>
      <c r="AD57" s="43"/>
      <c r="AE57" s="43"/>
      <c r="AF57" s="43"/>
      <c r="AG57" s="43"/>
      <c r="AH57" s="43"/>
      <c r="AI57" s="43"/>
    </row>
    <row r="58" spans="1:35" x14ac:dyDescent="0.2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15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 x14ac:dyDescent="0.25">
      <c r="A59" s="52" t="s">
        <v>44</v>
      </c>
      <c r="B59" s="52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114"/>
      <c r="W59" s="50"/>
      <c r="X59" s="50"/>
      <c r="Y59" s="44"/>
      <c r="Z59" s="44"/>
      <c r="AA59" s="50"/>
      <c r="AB59" s="50"/>
      <c r="AC59" s="50"/>
      <c r="AD59" s="50"/>
      <c r="AE59" s="50"/>
      <c r="AF59" s="50"/>
      <c r="AG59" s="50"/>
      <c r="AH59" s="50"/>
      <c r="AI59" s="50"/>
    </row>
    <row r="2885" spans="20:20" x14ac:dyDescent="0.25">
      <c r="T2885" s="20"/>
    </row>
    <row r="3537" spans="20:20" x14ac:dyDescent="0.25">
      <c r="T3537" s="20"/>
    </row>
    <row r="4185" spans="18:20" x14ac:dyDescent="0.25">
      <c r="R4185" s="20"/>
    </row>
    <row r="4192" spans="18:20" x14ac:dyDescent="0.25">
      <c r="T4192" s="20"/>
    </row>
    <row r="7670" spans="18:18" x14ac:dyDescent="0.25">
      <c r="R7670" s="20"/>
    </row>
  </sheetData>
  <mergeCells count="15">
    <mergeCell ref="A3:U4"/>
    <mergeCell ref="A5:U5"/>
    <mergeCell ref="W5:AI5"/>
    <mergeCell ref="AG7:AI7"/>
    <mergeCell ref="W7:W8"/>
    <mergeCell ref="Y7:AA7"/>
    <mergeCell ref="AC7:AE7"/>
    <mergeCell ref="A7:A8"/>
    <mergeCell ref="B7:G7"/>
    <mergeCell ref="P7:U7"/>
    <mergeCell ref="A46:G46"/>
    <mergeCell ref="A47:G47"/>
    <mergeCell ref="A48:G48"/>
    <mergeCell ref="I7:N7"/>
    <mergeCell ref="W47:AI47"/>
  </mergeCells>
  <hyperlinks>
    <hyperlink ref="A59" location="'Anexo 3 '!A1" display="Volver " xr:uid="{0C2FB9A0-5B0C-4027-A99A-96273DDDADB6}"/>
  </hyperlinks>
  <printOptions horizontalCentered="1" verticalCentered="1"/>
  <pageMargins left="0.75000000000000011" right="0.75000000000000011" top="1" bottom="1" header="0.5" footer="0.5"/>
  <pageSetup scale="84" orientation="portrait" horizontalDpi="4294967292" vertic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1B0C79EC65C64C8028616C896BAA13" ma:contentTypeVersion="13" ma:contentTypeDescription="Crear nuevo documento." ma:contentTypeScope="" ma:versionID="7b1f69e52e8715e8ae00ad55c85e4597">
  <xsd:schema xmlns:xsd="http://www.w3.org/2001/XMLSchema" xmlns:xs="http://www.w3.org/2001/XMLSchema" xmlns:p="http://schemas.microsoft.com/office/2006/metadata/properties" xmlns:ns2="48190eb6-8e6e-4223-a66e-2e079989e3d0" xmlns:ns3="b841f3fa-9ef8-4e95-9162-d8f0c2a8a625" targetNamespace="http://schemas.microsoft.com/office/2006/metadata/properties" ma:root="true" ma:fieldsID="798c4a2344974db81dbbcc2ad6dd9522" ns2:_="" ns3:_="">
    <xsd:import namespace="48190eb6-8e6e-4223-a66e-2e079989e3d0"/>
    <xsd:import namespace="b841f3fa-9ef8-4e95-9162-d8f0c2a8a6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90eb6-8e6e-4223-a66e-2e079989e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1f3fa-9ef8-4e95-9162-d8f0c2a8a62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54f2426-c973-4890-a512-a6fbe72ad6ef}" ma:internalName="TaxCatchAll" ma:showField="CatchAllData" ma:web="b841f3fa-9ef8-4e95-9162-d8f0c2a8a6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77FC8E-94C1-4F4A-956E-1938FEEF9C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90eb6-8e6e-4223-a66e-2e079989e3d0"/>
    <ds:schemaRef ds:uri="b841f3fa-9ef8-4e95-9162-d8f0c2a8a6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406A6D-8438-4B0D-B5C6-DB2FF216313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3B6D86B2-F3E9-4A1E-8D26-E4BAB3B50B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Anexo 1</vt:lpstr>
      <vt:lpstr>Anexo 2</vt:lpstr>
      <vt:lpstr>Anexo 3</vt:lpstr>
    </vt:vector>
  </TitlesOfParts>
  <Manager/>
  <Company>DANE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ETUP IV trim_22</dc:title>
  <dc:subject/>
  <dc:creator>DANE</dc:creator>
  <cp:keywords>Anexos-ETUP-IV trim-22</cp:keywords>
  <dc:description/>
  <cp:lastModifiedBy>Martha Sanchez</cp:lastModifiedBy>
  <cp:revision/>
  <dcterms:created xsi:type="dcterms:W3CDTF">2007-01-25T17:17:56Z</dcterms:created>
  <dcterms:modified xsi:type="dcterms:W3CDTF">2023-02-09T23:08:10Z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lcf76f155ced4ddcb4097134ff3c332f">
    <vt:lpwstr/>
  </property>
  <property fmtid="{D5CDD505-2E9C-101B-9397-08002B2CF9AE}" pid="4" name="TaxCatchAll">
    <vt:lpwstr/>
  </property>
</Properties>
</file>