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<sst xmlns="http://schemas.openxmlformats.org/spreadsheetml/2006/main" count="75" uniqueCount="47">
  <si>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>Departamento</t>
  </si>
  <si>
    <t>Total nacional</t>
  </si>
  <si>
    <t>Amazonas</t>
  </si>
  <si>
    <t>Antioquia</t>
  </si>
  <si>
    <t>Arauca</t>
  </si>
  <si>
    <t>Atlántico</t>
  </si>
  <si>
    <t>Bolívar</t>
  </si>
  <si>
    <t xml:space="preserve">Boyacá </t>
  </si>
  <si>
    <t>Caldas</t>
  </si>
  <si>
    <t xml:space="preserve">Caquetá </t>
  </si>
  <si>
    <t>Casanare</t>
  </si>
  <si>
    <t>Cauca</t>
  </si>
  <si>
    <t>Cesar</t>
  </si>
  <si>
    <t xml:space="preserve">Chocó </t>
  </si>
  <si>
    <t>Córdoba</t>
  </si>
  <si>
    <t>Cundinamarca</t>
  </si>
  <si>
    <t>Guainía</t>
  </si>
  <si>
    <t>Guaviare</t>
  </si>
  <si>
    <t>Huila</t>
  </si>
  <si>
    <t>La Guajira</t>
  </si>
  <si>
    <t>Magdalena</t>
  </si>
  <si>
    <t xml:space="preserve">Meta </t>
  </si>
  <si>
    <t>Nariño</t>
  </si>
  <si>
    <t>Norte de Santander</t>
  </si>
  <si>
    <t xml:space="preserve">Putumayo </t>
  </si>
  <si>
    <t xml:space="preserve">Quindío </t>
  </si>
  <si>
    <t>Risaralda</t>
  </si>
  <si>
    <t>Santander</t>
  </si>
  <si>
    <t>Sucre</t>
  </si>
  <si>
    <t>Tolima</t>
  </si>
  <si>
    <t>Vaupés</t>
  </si>
  <si>
    <t>(-)</t>
  </si>
  <si>
    <t xml:space="preserve">Vichada </t>
  </si>
  <si>
    <t>Casos 
(No.)</t>
  </si>
  <si>
    <t>Colombia. Tasa de morbilidad atribuible a enfermedades respiratorias agudas, por año, según departamento.</t>
  </si>
  <si>
    <t xml:space="preserve">Archipielago de San Andrés </t>
  </si>
  <si>
    <t>Valle del Cauca</t>
  </si>
  <si>
    <t>Bogotá</t>
  </si>
  <si>
    <t>NA</t>
  </si>
  <si>
    <t>Notas:  (1) IRA: Infección Respiratoria Aguda. NA: No Aplica. (-) No existen datos.</t>
  </si>
  <si>
    <t>Población 
(Mil hab.)</t>
  </si>
  <si>
    <r>
      <t>Tasa de morbilidad atribuible a IRA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
(No./Mil hab.)</t>
    </r>
  </si>
  <si>
    <t xml:space="preserve">Fuente: Instituto Nacional de Salud, Sivigila, y Departamento Administrativo Nacional de Estadísticas -DANE, Proyecciones de población. </t>
  </si>
  <si>
    <t>Iniciativa Latinoamericana y Caribeña para el Desarrollo Sostenible</t>
  </si>
  <si>
    <t>2007-2015</t>
  </si>
  <si>
    <t>Fecha de Actualización: 04/07/2017</t>
  </si>
  <si>
    <t>Fecha de Publicación: 09/10/2017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</si>
</sst>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;[Red]0.0"/>
    <numFmt numFmtId="165" formatCode="#,##0;[Red]#,##0"/>
    <numFmt numFmtId="166" formatCode="#,##0.000;[Red]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1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right" wrapText="1"/>
    </xf>
    <xf numFmtId="164" fontId="4" fillId="0" borderId="11" xfId="0" applyNumberFormat="1" applyFont="1" applyFill="1" applyBorder="1" applyAlignment="1">
      <alignment horizontal="center" wrapText="1"/>
    </xf>
    <xf numFmtId="165" fontId="4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165" fontId="3" fillId="0" borderId="13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indent="1"/>
    </xf>
    <xf numFmtId="165" fontId="4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 indent="1"/>
    </xf>
    <xf numFmtId="165" fontId="4" fillId="0" borderId="13" xfId="0" applyNumberFormat="1" applyFont="1" applyFill="1" applyBorder="1" applyAlignment="1">
      <alignment horizontal="right"/>
    </xf>
    <xf numFmtId="166" fontId="4" fillId="0" borderId="13" xfId="0" applyNumberFormat="1" applyFont="1" applyFill="1" applyBorder="1" applyAlignment="1">
      <alignment horizontal="right" wrapText="1"/>
    </xf>
    <xf numFmtId="164" fontId="4" fillId="0" borderId="13" xfId="0" applyNumberFormat="1" applyFont="1" applyFill="1" applyBorder="1" applyAlignment="1">
      <alignment horizontal="right" wrapText="1"/>
    </xf>
    <xf numFmtId="165" fontId="4" fillId="0" borderId="13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center" wrapText="1"/>
    </xf>
    <xf numFmtId="165" fontId="4" fillId="0" borderId="13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center" wrapText="1"/>
    </xf>
    <xf numFmtId="165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/>
    </xf>
    <xf numFmtId="165" fontId="3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 horizontal="center"/>
    </xf>
    <xf numFmtId="165" fontId="3" fillId="0" borderId="17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43" fontId="4" fillId="0" borderId="0" xfId="47" applyFont="1" applyFill="1" applyBorder="1" applyAlignment="1">
      <alignment horizontal="right" wrapText="1"/>
    </xf>
    <xf numFmtId="43" fontId="4" fillId="0" borderId="13" xfId="47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285750</xdr:colOff>
      <xdr:row>1</xdr:row>
      <xdr:rowOff>19050</xdr:rowOff>
    </xdr:from>
    <xdr:to>
      <xdr:col>28</xdr:col>
      <xdr:colOff>723900</xdr:colOff>
      <xdr:row>2</xdr:row>
      <xdr:rowOff>390525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209550"/>
          <a:ext cx="4810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51"/>
  <sheetViews>
    <sheetView showGridLines="0" tabSelected="1" zoomScale="80" zoomScaleNormal="8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11.421875" defaultRowHeight="15"/>
  <cols>
    <col min="1" max="1" width="5.140625" style="9" customWidth="1"/>
    <col min="2" max="2" width="8.140625" style="9" customWidth="1"/>
    <col min="3" max="3" width="27.7109375" style="34" customWidth="1"/>
    <col min="4" max="4" width="9.421875" style="52" customWidth="1"/>
    <col min="5" max="5" width="10.57421875" style="52" bestFit="1" customWidth="1"/>
    <col min="6" max="6" width="15.421875" style="57" customWidth="1"/>
    <col min="7" max="7" width="10.00390625" style="52" customWidth="1"/>
    <col min="8" max="8" width="11.00390625" style="52" customWidth="1"/>
    <col min="9" max="9" width="13.57421875" style="34" customWidth="1"/>
    <col min="10" max="10" width="10.57421875" style="52" customWidth="1"/>
    <col min="11" max="11" width="10.57421875" style="52" bestFit="1" customWidth="1"/>
    <col min="12" max="12" width="14.8515625" style="56" customWidth="1"/>
    <col min="13" max="13" width="9.8515625" style="52" customWidth="1"/>
    <col min="14" max="14" width="10.57421875" style="52" bestFit="1" customWidth="1"/>
    <col min="15" max="15" width="14.421875" style="56" customWidth="1"/>
    <col min="16" max="16" width="10.00390625" style="53" customWidth="1"/>
    <col min="17" max="17" width="11.00390625" style="53" customWidth="1"/>
    <col min="18" max="18" width="17.00390625" style="54" customWidth="1"/>
    <col min="19" max="19" width="10.57421875" style="53" customWidth="1"/>
    <col min="20" max="20" width="10.8515625" style="55" customWidth="1"/>
    <col min="21" max="21" width="18.00390625" style="56" customWidth="1"/>
    <col min="22" max="22" width="9.421875" style="52" bestFit="1" customWidth="1"/>
    <col min="23" max="23" width="13.00390625" style="52" customWidth="1"/>
    <col min="24" max="24" width="15.140625" style="56" customWidth="1"/>
    <col min="25" max="25" width="11.421875" style="52" customWidth="1"/>
    <col min="26" max="26" width="12.7109375" style="52" bestFit="1" customWidth="1"/>
    <col min="27" max="27" width="11.421875" style="56" customWidth="1"/>
    <col min="28" max="28" width="14.8515625" style="52" customWidth="1"/>
    <col min="29" max="29" width="12.7109375" style="52" bestFit="1" customWidth="1"/>
    <col min="30" max="30" width="11.421875" style="56" customWidth="1"/>
    <col min="31" max="16384" width="11.421875" style="9" customWidth="1"/>
  </cols>
  <sheetData>
    <row r="1" spans="25:30" ht="15" thickBot="1">
      <c r="Y1" s="9"/>
      <c r="Z1" s="9"/>
      <c r="AA1" s="9"/>
      <c r="AB1" s="9"/>
      <c r="AC1" s="9"/>
      <c r="AD1" s="9"/>
    </row>
    <row r="2" spans="2:30" ht="27" customHeight="1">
      <c r="B2" s="71" t="s">
        <v>43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58"/>
      <c r="W2" s="58"/>
      <c r="X2" s="58"/>
      <c r="Y2" s="58"/>
      <c r="Z2" s="58"/>
      <c r="AA2" s="59"/>
      <c r="AB2" s="58"/>
      <c r="AC2" s="58"/>
      <c r="AD2" s="59"/>
    </row>
    <row r="3" spans="2:30" ht="34.5" customHeight="1" thickBot="1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60"/>
      <c r="W3" s="60"/>
      <c r="X3" s="60"/>
      <c r="Y3" s="60"/>
      <c r="Z3" s="60"/>
      <c r="AA3" s="61"/>
      <c r="AB3" s="60"/>
      <c r="AC3" s="60"/>
      <c r="AD3" s="61"/>
    </row>
    <row r="5" spans="2:30" ht="14.25">
      <c r="B5" s="1"/>
      <c r="C5" s="2"/>
      <c r="D5" s="3"/>
      <c r="E5" s="3"/>
      <c r="F5" s="4"/>
      <c r="G5" s="3"/>
      <c r="H5" s="3"/>
      <c r="I5" s="2"/>
      <c r="J5" s="3"/>
      <c r="K5" s="3"/>
      <c r="L5" s="5"/>
      <c r="M5" s="3"/>
      <c r="N5" s="3"/>
      <c r="O5" s="5"/>
      <c r="P5" s="6"/>
      <c r="Q5" s="6"/>
      <c r="R5" s="7"/>
      <c r="S5" s="6"/>
      <c r="T5" s="8"/>
      <c r="U5" s="7"/>
      <c r="V5" s="6"/>
      <c r="W5" s="6"/>
      <c r="X5" s="7"/>
      <c r="Y5" s="6"/>
      <c r="Z5" s="6"/>
      <c r="AA5" s="7"/>
      <c r="AB5" s="6"/>
      <c r="AC5" s="6"/>
      <c r="AD5" s="7"/>
    </row>
    <row r="6" spans="2:30" ht="15" customHeight="1">
      <c r="B6" s="10"/>
      <c r="C6" s="68" t="s">
        <v>34</v>
      </c>
      <c r="D6" s="68"/>
      <c r="E6" s="68"/>
      <c r="F6" s="68"/>
      <c r="G6" s="68"/>
      <c r="H6" s="68"/>
      <c r="I6" s="68"/>
      <c r="J6" s="68"/>
      <c r="K6" s="68"/>
      <c r="L6" s="68"/>
      <c r="M6" s="11"/>
      <c r="N6" s="11"/>
      <c r="O6" s="12"/>
      <c r="P6" s="13"/>
      <c r="Q6" s="13"/>
      <c r="R6" s="14"/>
      <c r="S6" s="13"/>
      <c r="T6" s="15"/>
      <c r="U6" s="16"/>
      <c r="V6" s="17"/>
      <c r="W6" s="17"/>
      <c r="X6" s="16"/>
      <c r="Y6" s="17"/>
      <c r="Z6" s="17"/>
      <c r="AA6" s="16"/>
      <c r="AB6" s="17"/>
      <c r="AC6" s="17"/>
      <c r="AD6" s="16"/>
    </row>
    <row r="7" spans="2:30" ht="15">
      <c r="B7" s="10"/>
      <c r="C7" s="18" t="s">
        <v>44</v>
      </c>
      <c r="D7" s="19"/>
      <c r="E7" s="19"/>
      <c r="F7" s="20"/>
      <c r="G7" s="19"/>
      <c r="H7" s="19"/>
      <c r="I7" s="21"/>
      <c r="J7" s="19"/>
      <c r="K7" s="19"/>
      <c r="L7" s="22"/>
      <c r="M7" s="23"/>
      <c r="N7" s="23"/>
      <c r="O7" s="16"/>
      <c r="P7" s="13"/>
      <c r="Q7" s="13"/>
      <c r="R7" s="14"/>
      <c r="S7" s="13"/>
      <c r="T7" s="15"/>
      <c r="U7" s="16"/>
      <c r="V7" s="17"/>
      <c r="W7" s="17"/>
      <c r="X7" s="16"/>
      <c r="Y7" s="17"/>
      <c r="Z7" s="17"/>
      <c r="AA7" s="16"/>
      <c r="AB7" s="17"/>
      <c r="AC7" s="17"/>
      <c r="AD7" s="16"/>
    </row>
    <row r="8" spans="2:30" ht="14.25">
      <c r="B8" s="10"/>
      <c r="C8" s="24"/>
      <c r="D8" s="17"/>
      <c r="E8" s="17"/>
      <c r="F8" s="25"/>
      <c r="G8" s="17"/>
      <c r="H8" s="17"/>
      <c r="I8" s="24"/>
      <c r="J8" s="17"/>
      <c r="K8" s="17"/>
      <c r="L8" s="16"/>
      <c r="M8" s="26"/>
      <c r="N8" s="26"/>
      <c r="O8" s="27"/>
      <c r="P8" s="13"/>
      <c r="Q8" s="13"/>
      <c r="R8" s="14"/>
      <c r="S8" s="13"/>
      <c r="T8" s="15"/>
      <c r="U8" s="16"/>
      <c r="V8" s="17"/>
      <c r="W8" s="17"/>
      <c r="X8" s="16"/>
      <c r="Y8" s="17"/>
      <c r="Z8" s="17"/>
      <c r="AA8" s="16"/>
      <c r="AB8" s="17"/>
      <c r="AC8" s="17"/>
      <c r="AD8" s="16"/>
    </row>
    <row r="9" spans="2:30" ht="26.25" customHeight="1">
      <c r="B9" s="10"/>
      <c r="C9" s="69" t="s">
        <v>0</v>
      </c>
      <c r="D9" s="67">
        <v>2007</v>
      </c>
      <c r="E9" s="67"/>
      <c r="F9" s="67"/>
      <c r="G9" s="67">
        <v>2008</v>
      </c>
      <c r="H9" s="67"/>
      <c r="I9" s="67"/>
      <c r="J9" s="67">
        <v>2009</v>
      </c>
      <c r="K9" s="67"/>
      <c r="L9" s="67"/>
      <c r="M9" s="67">
        <v>2010</v>
      </c>
      <c r="N9" s="67"/>
      <c r="O9" s="67"/>
      <c r="P9" s="65">
        <v>2011</v>
      </c>
      <c r="Q9" s="65"/>
      <c r="R9" s="65"/>
      <c r="S9" s="65">
        <v>2012</v>
      </c>
      <c r="T9" s="65"/>
      <c r="U9" s="65"/>
      <c r="V9" s="65">
        <v>2013</v>
      </c>
      <c r="W9" s="65"/>
      <c r="X9" s="65"/>
      <c r="Y9" s="65">
        <v>2014</v>
      </c>
      <c r="Z9" s="65"/>
      <c r="AA9" s="65"/>
      <c r="AB9" s="65">
        <v>2015</v>
      </c>
      <c r="AC9" s="65"/>
      <c r="AD9" s="65"/>
    </row>
    <row r="10" spans="2:30" ht="78">
      <c r="B10" s="10"/>
      <c r="C10" s="70"/>
      <c r="D10" s="28" t="s">
        <v>33</v>
      </c>
      <c r="E10" s="28" t="s">
        <v>40</v>
      </c>
      <c r="F10" s="29" t="s">
        <v>41</v>
      </c>
      <c r="G10" s="28" t="s">
        <v>33</v>
      </c>
      <c r="H10" s="28" t="s">
        <v>40</v>
      </c>
      <c r="I10" s="29" t="s">
        <v>41</v>
      </c>
      <c r="J10" s="28" t="s">
        <v>33</v>
      </c>
      <c r="K10" s="28" t="s">
        <v>40</v>
      </c>
      <c r="L10" s="29" t="s">
        <v>41</v>
      </c>
      <c r="M10" s="28" t="s">
        <v>33</v>
      </c>
      <c r="N10" s="28" t="s">
        <v>40</v>
      </c>
      <c r="O10" s="29" t="s">
        <v>41</v>
      </c>
      <c r="P10" s="28" t="s">
        <v>33</v>
      </c>
      <c r="Q10" s="28" t="s">
        <v>40</v>
      </c>
      <c r="R10" s="29" t="s">
        <v>41</v>
      </c>
      <c r="S10" s="28" t="s">
        <v>33</v>
      </c>
      <c r="T10" s="28" t="s">
        <v>40</v>
      </c>
      <c r="U10" s="29" t="s">
        <v>41</v>
      </c>
      <c r="V10" s="28" t="s">
        <v>33</v>
      </c>
      <c r="W10" s="28" t="s">
        <v>40</v>
      </c>
      <c r="X10" s="29" t="s">
        <v>41</v>
      </c>
      <c r="Y10" s="28" t="s">
        <v>33</v>
      </c>
      <c r="Z10" s="28" t="s">
        <v>40</v>
      </c>
      <c r="AA10" s="29" t="s">
        <v>41</v>
      </c>
      <c r="AB10" s="28" t="s">
        <v>33</v>
      </c>
      <c r="AC10" s="28" t="s">
        <v>40</v>
      </c>
      <c r="AD10" s="62" t="s">
        <v>41</v>
      </c>
    </row>
    <row r="11" spans="2:30" s="34" customFormat="1" ht="14.25">
      <c r="B11" s="30"/>
      <c r="C11" s="31" t="s">
        <v>1</v>
      </c>
      <c r="D11" s="13">
        <v>2253317</v>
      </c>
      <c r="E11" s="32">
        <v>43926.929</v>
      </c>
      <c r="F11" s="33">
        <f>D11/E11</f>
        <v>51.29693905986463</v>
      </c>
      <c r="G11" s="13">
        <v>4338419</v>
      </c>
      <c r="H11" s="32">
        <v>44451.147</v>
      </c>
      <c r="I11" s="33">
        <f>G11/H11</f>
        <v>97.59970873192542</v>
      </c>
      <c r="J11" s="13">
        <v>5168198</v>
      </c>
      <c r="K11" s="32">
        <v>44978.832</v>
      </c>
      <c r="L11" s="33">
        <f>J11/K11</f>
        <v>114.90289476614244</v>
      </c>
      <c r="M11" s="13">
        <v>5150671</v>
      </c>
      <c r="N11" s="32">
        <v>45509.584</v>
      </c>
      <c r="O11" s="33">
        <f>M11/N11</f>
        <v>113.17772098290328</v>
      </c>
      <c r="P11" s="13">
        <v>4205186.062</v>
      </c>
      <c r="Q11" s="32">
        <v>46044.601</v>
      </c>
      <c r="R11" s="33">
        <f>P11/Q11</f>
        <v>91.32853734577914</v>
      </c>
      <c r="S11" s="13">
        <v>5115197</v>
      </c>
      <c r="T11" s="32">
        <v>46581.823</v>
      </c>
      <c r="U11" s="33">
        <f>S11/T11</f>
        <v>109.8110093286817</v>
      </c>
      <c r="V11" s="13">
        <v>6639073</v>
      </c>
      <c r="W11" s="32">
        <v>47121.089</v>
      </c>
      <c r="X11" s="33">
        <f>V11/W11</f>
        <v>140.89387874715715</v>
      </c>
      <c r="Y11" s="13">
        <v>5684963</v>
      </c>
      <c r="Z11" s="32">
        <v>47661.787</v>
      </c>
      <c r="AA11" s="33">
        <f>Y11/Z11</f>
        <v>119.27716852076907</v>
      </c>
      <c r="AB11" s="63">
        <f>SUM(AB12:AB44)</f>
        <v>5744491</v>
      </c>
      <c r="AC11" s="63">
        <v>48203.405</v>
      </c>
      <c r="AD11" s="63">
        <f>AB11/AC11</f>
        <v>119.17189252501976</v>
      </c>
    </row>
    <row r="12" spans="2:30" ht="14.25">
      <c r="B12" s="10"/>
      <c r="C12" s="35" t="s">
        <v>2</v>
      </c>
      <c r="D12" s="36">
        <v>4</v>
      </c>
      <c r="E12" s="32">
        <v>69.474</v>
      </c>
      <c r="F12" s="33">
        <f aca="true" t="shared" si="0" ref="F12:F44">D12/E12</f>
        <v>0.05757549586895817</v>
      </c>
      <c r="G12" s="13">
        <v>8609</v>
      </c>
      <c r="H12" s="32">
        <v>70.313</v>
      </c>
      <c r="I12" s="33">
        <f aca="true" t="shared" si="1" ref="I12:I44">G12/H12</f>
        <v>122.4382404391791</v>
      </c>
      <c r="J12" s="13">
        <v>8785</v>
      </c>
      <c r="K12" s="32">
        <v>71.167</v>
      </c>
      <c r="L12" s="33">
        <f aca="true" t="shared" si="2" ref="L12:L44">J12/K12</f>
        <v>123.44204476794019</v>
      </c>
      <c r="M12" s="13">
        <v>9774</v>
      </c>
      <c r="N12" s="32">
        <v>72.017</v>
      </c>
      <c r="O12" s="33">
        <f aca="true" t="shared" si="3" ref="O12:O44">M12/N12</f>
        <v>135.71795548273326</v>
      </c>
      <c r="P12" s="13">
        <v>9007</v>
      </c>
      <c r="Q12" s="32">
        <v>72.858</v>
      </c>
      <c r="R12" s="33">
        <f aca="true" t="shared" si="4" ref="R12:R44">P12/Q12</f>
        <v>123.62403579565729</v>
      </c>
      <c r="S12" s="13">
        <v>5455</v>
      </c>
      <c r="T12" s="32">
        <v>73.699</v>
      </c>
      <c r="U12" s="33">
        <f aca="true" t="shared" si="5" ref="U12:U44">S12/T12</f>
        <v>74.01728653034641</v>
      </c>
      <c r="V12" s="13">
        <v>11830</v>
      </c>
      <c r="W12" s="32">
        <v>74.541</v>
      </c>
      <c r="X12" s="33">
        <f aca="true" t="shared" si="6" ref="X12:X44">V12/W12</f>
        <v>158.7046055191103</v>
      </c>
      <c r="Y12" s="13">
        <v>12495</v>
      </c>
      <c r="Z12" s="32">
        <v>75.388</v>
      </c>
      <c r="AA12" s="33">
        <f aca="true" t="shared" si="7" ref="AA12:AA44">Y12/Z12</f>
        <v>165.74255849737358</v>
      </c>
      <c r="AB12" s="63">
        <v>11942</v>
      </c>
      <c r="AC12" s="63">
        <v>76.243</v>
      </c>
      <c r="AD12" s="63">
        <f aca="true" t="shared" si="8" ref="AD12:AD44">AB12/AC12</f>
        <v>156.63077266109676</v>
      </c>
    </row>
    <row r="13" spans="2:30" ht="14.25">
      <c r="B13" s="10"/>
      <c r="C13" s="35" t="s">
        <v>3</v>
      </c>
      <c r="D13" s="36">
        <v>199</v>
      </c>
      <c r="E13" s="32">
        <v>5834.865</v>
      </c>
      <c r="F13" s="33">
        <f t="shared" si="0"/>
        <v>0.03410533062890059</v>
      </c>
      <c r="G13" s="13">
        <v>628380</v>
      </c>
      <c r="H13" s="32">
        <v>5911.399</v>
      </c>
      <c r="I13" s="33">
        <f t="shared" si="1"/>
        <v>106.29971010246474</v>
      </c>
      <c r="J13" s="13">
        <v>808032</v>
      </c>
      <c r="K13" s="32">
        <v>5988.552</v>
      </c>
      <c r="L13" s="33">
        <f t="shared" si="2"/>
        <v>134.92944538178847</v>
      </c>
      <c r="M13" s="13">
        <v>878768</v>
      </c>
      <c r="N13" s="32">
        <v>6066.003</v>
      </c>
      <c r="O13" s="33">
        <f t="shared" si="3"/>
        <v>144.8677160232199</v>
      </c>
      <c r="P13" s="13">
        <v>949048</v>
      </c>
      <c r="Q13" s="32">
        <v>6143.809</v>
      </c>
      <c r="R13" s="33">
        <f t="shared" si="4"/>
        <v>154.4722500325124</v>
      </c>
      <c r="S13" s="13">
        <v>785727</v>
      </c>
      <c r="T13" s="32">
        <v>6221.817</v>
      </c>
      <c r="U13" s="33">
        <f t="shared" si="5"/>
        <v>126.28577793271644</v>
      </c>
      <c r="V13" s="13">
        <v>1052062</v>
      </c>
      <c r="W13" s="32">
        <v>6299.99</v>
      </c>
      <c r="X13" s="33">
        <f t="shared" si="6"/>
        <v>166.99423332417987</v>
      </c>
      <c r="Y13" s="13">
        <v>841005</v>
      </c>
      <c r="Z13" s="32">
        <v>6378.132</v>
      </c>
      <c r="AA13" s="33">
        <f t="shared" si="7"/>
        <v>131.85757209164063</v>
      </c>
      <c r="AB13" s="63">
        <v>890657</v>
      </c>
      <c r="AC13" s="63">
        <v>6456.299</v>
      </c>
      <c r="AD13" s="63">
        <f t="shared" si="8"/>
        <v>137.95163452002456</v>
      </c>
    </row>
    <row r="14" spans="2:30" ht="14.25">
      <c r="B14" s="10"/>
      <c r="C14" s="35" t="s">
        <v>4</v>
      </c>
      <c r="D14" s="36">
        <v>31889</v>
      </c>
      <c r="E14" s="32">
        <v>238.361</v>
      </c>
      <c r="F14" s="33">
        <f t="shared" si="0"/>
        <v>133.78446977483733</v>
      </c>
      <c r="G14" s="13">
        <v>35673</v>
      </c>
      <c r="H14" s="32">
        <v>241.446</v>
      </c>
      <c r="I14" s="33">
        <f t="shared" si="1"/>
        <v>147.74732238264457</v>
      </c>
      <c r="J14" s="13">
        <v>34428</v>
      </c>
      <c r="K14" s="32">
        <v>244.507</v>
      </c>
      <c r="L14" s="33">
        <f t="shared" si="2"/>
        <v>140.80578470146048</v>
      </c>
      <c r="M14" s="13">
        <v>25139</v>
      </c>
      <c r="N14" s="32">
        <v>247.541</v>
      </c>
      <c r="O14" s="33">
        <f t="shared" si="3"/>
        <v>101.55489393676199</v>
      </c>
      <c r="P14" s="13" t="s">
        <v>31</v>
      </c>
      <c r="Q14" s="32">
        <v>250.569</v>
      </c>
      <c r="R14" s="33" t="s">
        <v>38</v>
      </c>
      <c r="S14" s="13">
        <v>30860</v>
      </c>
      <c r="T14" s="32">
        <v>253.565</v>
      </c>
      <c r="U14" s="33">
        <f t="shared" si="5"/>
        <v>121.70449391674718</v>
      </c>
      <c r="V14" s="13">
        <v>35216</v>
      </c>
      <c r="W14" s="32">
        <v>256.527</v>
      </c>
      <c r="X14" s="33">
        <f t="shared" si="6"/>
        <v>137.27989646314035</v>
      </c>
      <c r="Y14" s="13">
        <v>35090</v>
      </c>
      <c r="Z14" s="32">
        <v>259.447</v>
      </c>
      <c r="AA14" s="33">
        <f t="shared" si="7"/>
        <v>135.24920311277447</v>
      </c>
      <c r="AB14" s="63">
        <v>30995</v>
      </c>
      <c r="AC14" s="63">
        <v>262.315</v>
      </c>
      <c r="AD14" s="63">
        <f t="shared" si="8"/>
        <v>118.15946476564436</v>
      </c>
    </row>
    <row r="15" spans="2:30" ht="14.25">
      <c r="B15" s="10"/>
      <c r="C15" s="35" t="s">
        <v>35</v>
      </c>
      <c r="D15" s="36">
        <v>4698</v>
      </c>
      <c r="E15" s="32">
        <v>71.613</v>
      </c>
      <c r="F15" s="33">
        <f t="shared" si="0"/>
        <v>65.60261405052155</v>
      </c>
      <c r="G15" s="13">
        <v>5613</v>
      </c>
      <c r="H15" s="32">
        <v>72.167</v>
      </c>
      <c r="I15" s="33">
        <f t="shared" si="1"/>
        <v>77.77793174165477</v>
      </c>
      <c r="J15" s="13">
        <v>2083</v>
      </c>
      <c r="K15" s="32">
        <v>72.735</v>
      </c>
      <c r="L15" s="33">
        <f t="shared" si="2"/>
        <v>28.63820719048601</v>
      </c>
      <c r="M15" s="13">
        <v>5017</v>
      </c>
      <c r="N15" s="32">
        <v>73.32</v>
      </c>
      <c r="O15" s="33">
        <f t="shared" si="3"/>
        <v>68.42607746863067</v>
      </c>
      <c r="P15" s="13" t="s">
        <v>31</v>
      </c>
      <c r="Q15" s="32">
        <v>73.925</v>
      </c>
      <c r="R15" s="33" t="s">
        <v>38</v>
      </c>
      <c r="S15" s="13">
        <v>240</v>
      </c>
      <c r="T15" s="32">
        <v>74.541</v>
      </c>
      <c r="U15" s="33">
        <f t="shared" si="5"/>
        <v>3.2197045921036747</v>
      </c>
      <c r="V15" s="13">
        <v>7592</v>
      </c>
      <c r="W15" s="32">
        <v>75.167</v>
      </c>
      <c r="X15" s="33">
        <f t="shared" si="6"/>
        <v>101.00176939348384</v>
      </c>
      <c r="Y15" s="13">
        <v>10604</v>
      </c>
      <c r="Z15" s="32">
        <v>75.801</v>
      </c>
      <c r="AA15" s="33">
        <f t="shared" si="7"/>
        <v>139.8926135539109</v>
      </c>
      <c r="AB15" s="63">
        <v>11437</v>
      </c>
      <c r="AC15" s="63">
        <v>76.442</v>
      </c>
      <c r="AD15" s="63">
        <f t="shared" si="8"/>
        <v>149.6167028596845</v>
      </c>
    </row>
    <row r="16" spans="2:30" ht="14.25">
      <c r="B16" s="10"/>
      <c r="C16" s="35" t="s">
        <v>5</v>
      </c>
      <c r="D16" s="36">
        <v>76293</v>
      </c>
      <c r="E16" s="32">
        <v>2225.481</v>
      </c>
      <c r="F16" s="33">
        <f t="shared" si="0"/>
        <v>34.28157778026413</v>
      </c>
      <c r="G16" s="13">
        <v>98848</v>
      </c>
      <c r="H16" s="32">
        <v>2255.143</v>
      </c>
      <c r="I16" s="33">
        <f t="shared" si="1"/>
        <v>43.832253653094284</v>
      </c>
      <c r="J16" s="13">
        <v>113237</v>
      </c>
      <c r="K16" s="32">
        <v>2284.841</v>
      </c>
      <c r="L16" s="33">
        <f t="shared" si="2"/>
        <v>49.56012256432724</v>
      </c>
      <c r="M16" s="13">
        <v>123775</v>
      </c>
      <c r="N16" s="32">
        <v>2314.46</v>
      </c>
      <c r="O16" s="33">
        <f t="shared" si="3"/>
        <v>53.47899726070012</v>
      </c>
      <c r="P16" s="13">
        <v>69972</v>
      </c>
      <c r="Q16" s="32">
        <v>2344.077</v>
      </c>
      <c r="R16" s="33">
        <f t="shared" si="4"/>
        <v>29.850555250531443</v>
      </c>
      <c r="S16" s="13">
        <v>130788</v>
      </c>
      <c r="T16" s="32">
        <v>2373.55</v>
      </c>
      <c r="U16" s="33">
        <f t="shared" si="5"/>
        <v>55.102272966653324</v>
      </c>
      <c r="V16" s="13">
        <v>303660</v>
      </c>
      <c r="W16" s="32">
        <v>2402.91</v>
      </c>
      <c r="X16" s="33">
        <f t="shared" si="6"/>
        <v>126.3717742237537</v>
      </c>
      <c r="Y16" s="13">
        <v>248963</v>
      </c>
      <c r="Z16" s="32">
        <v>2432.003</v>
      </c>
      <c r="AA16" s="33">
        <f t="shared" si="7"/>
        <v>102.36952832706208</v>
      </c>
      <c r="AB16" s="63">
        <v>260973</v>
      </c>
      <c r="AC16" s="63">
        <v>2460.863</v>
      </c>
      <c r="AD16" s="63">
        <f t="shared" si="8"/>
        <v>106.0493818631919</v>
      </c>
    </row>
    <row r="17" spans="2:30" ht="14.25">
      <c r="B17" s="10"/>
      <c r="C17" s="35" t="s">
        <v>37</v>
      </c>
      <c r="D17" s="36">
        <v>256912</v>
      </c>
      <c r="E17" s="32">
        <v>7050.228</v>
      </c>
      <c r="F17" s="33">
        <f t="shared" si="0"/>
        <v>36.44023994684994</v>
      </c>
      <c r="G17" s="13">
        <v>849226</v>
      </c>
      <c r="H17" s="32">
        <v>7155.052</v>
      </c>
      <c r="I17" s="33">
        <f t="shared" si="1"/>
        <v>118.68900463616477</v>
      </c>
      <c r="J17" s="13">
        <v>1191193</v>
      </c>
      <c r="K17" s="32">
        <v>7259.597</v>
      </c>
      <c r="L17" s="33">
        <f t="shared" si="2"/>
        <v>164.08527911397837</v>
      </c>
      <c r="M17" s="13">
        <v>1301004</v>
      </c>
      <c r="N17" s="32">
        <v>7363.782</v>
      </c>
      <c r="O17" s="33">
        <f t="shared" si="3"/>
        <v>176.6760612956766</v>
      </c>
      <c r="P17" s="13">
        <v>921016</v>
      </c>
      <c r="Q17" s="32">
        <v>7467.804</v>
      </c>
      <c r="R17" s="33">
        <f t="shared" si="4"/>
        <v>123.33157110175897</v>
      </c>
      <c r="S17" s="13">
        <v>1374904</v>
      </c>
      <c r="T17" s="32">
        <v>7571.345</v>
      </c>
      <c r="U17" s="33">
        <f t="shared" si="5"/>
        <v>181.5930987162783</v>
      </c>
      <c r="V17" s="13">
        <v>1607448</v>
      </c>
      <c r="W17" s="32">
        <v>7674.366</v>
      </c>
      <c r="X17" s="33">
        <f t="shared" si="6"/>
        <v>209.45678118557285</v>
      </c>
      <c r="Y17" s="13">
        <v>1231407</v>
      </c>
      <c r="Z17" s="32">
        <v>7776.845</v>
      </c>
      <c r="AA17" s="33">
        <f t="shared" si="7"/>
        <v>158.3427469622964</v>
      </c>
      <c r="AB17" s="63">
        <v>1164127</v>
      </c>
      <c r="AC17" s="63">
        <v>7878.783</v>
      </c>
      <c r="AD17" s="63">
        <f t="shared" si="8"/>
        <v>147.75467226347013</v>
      </c>
    </row>
    <row r="18" spans="2:30" ht="14.25">
      <c r="B18" s="10"/>
      <c r="C18" s="35" t="s">
        <v>6</v>
      </c>
      <c r="D18" s="36">
        <v>119130</v>
      </c>
      <c r="E18" s="32">
        <v>1917.345</v>
      </c>
      <c r="F18" s="33">
        <f t="shared" si="0"/>
        <v>62.132793002824215</v>
      </c>
      <c r="G18" s="13">
        <v>195328</v>
      </c>
      <c r="H18" s="32">
        <v>1937.5</v>
      </c>
      <c r="I18" s="33">
        <f t="shared" si="1"/>
        <v>100.81445161290323</v>
      </c>
      <c r="J18" s="13">
        <v>251356</v>
      </c>
      <c r="K18" s="32">
        <v>1958.431</v>
      </c>
      <c r="L18" s="33">
        <f t="shared" si="2"/>
        <v>128.34559910458933</v>
      </c>
      <c r="M18" s="13">
        <v>210909</v>
      </c>
      <c r="N18" s="32">
        <v>1980.012</v>
      </c>
      <c r="O18" s="33">
        <f t="shared" si="3"/>
        <v>106.5190513996885</v>
      </c>
      <c r="P18" s="13">
        <v>49938</v>
      </c>
      <c r="Q18" s="32">
        <v>2002.531</v>
      </c>
      <c r="R18" s="33">
        <f t="shared" si="4"/>
        <v>24.93744166756969</v>
      </c>
      <c r="S18" s="13">
        <v>175803</v>
      </c>
      <c r="T18" s="32">
        <v>2025.573</v>
      </c>
      <c r="U18" s="33">
        <f t="shared" si="5"/>
        <v>86.79173744910699</v>
      </c>
      <c r="V18" s="13">
        <v>247055</v>
      </c>
      <c r="W18" s="32">
        <v>2049.109</v>
      </c>
      <c r="X18" s="33">
        <f t="shared" si="6"/>
        <v>120.56703669741337</v>
      </c>
      <c r="Y18" s="13">
        <v>204351</v>
      </c>
      <c r="Z18" s="32">
        <v>2073.004</v>
      </c>
      <c r="AA18" s="33">
        <f t="shared" si="7"/>
        <v>98.57723381141571</v>
      </c>
      <c r="AB18" s="63">
        <v>238077</v>
      </c>
      <c r="AC18" s="63">
        <v>2097.161</v>
      </c>
      <c r="AD18" s="63">
        <f t="shared" si="8"/>
        <v>113.52347292363342</v>
      </c>
    </row>
    <row r="19" spans="2:30" ht="14.25">
      <c r="B19" s="10"/>
      <c r="C19" s="35" t="s">
        <v>7</v>
      </c>
      <c r="D19" s="36">
        <v>118196</v>
      </c>
      <c r="E19" s="32">
        <v>1260.821</v>
      </c>
      <c r="F19" s="33">
        <f t="shared" si="0"/>
        <v>93.74526598145178</v>
      </c>
      <c r="G19" s="13">
        <v>181215</v>
      </c>
      <c r="H19" s="32">
        <v>1263.252</v>
      </c>
      <c r="I19" s="33">
        <f t="shared" si="1"/>
        <v>143.45118788650245</v>
      </c>
      <c r="J19" s="13">
        <v>203743</v>
      </c>
      <c r="K19" s="32">
        <v>1265.513</v>
      </c>
      <c r="L19" s="33">
        <f t="shared" si="2"/>
        <v>160.99637064178717</v>
      </c>
      <c r="M19" s="13">
        <v>310464</v>
      </c>
      <c r="N19" s="32">
        <v>1267.652</v>
      </c>
      <c r="O19" s="33">
        <f t="shared" si="3"/>
        <v>244.91264163981913</v>
      </c>
      <c r="P19" s="13">
        <v>193732</v>
      </c>
      <c r="Q19" s="32">
        <v>1269.405</v>
      </c>
      <c r="R19" s="33">
        <f t="shared" si="4"/>
        <v>152.6163832661759</v>
      </c>
      <c r="S19" s="13">
        <v>133563</v>
      </c>
      <c r="T19" s="32">
        <v>1271.133</v>
      </c>
      <c r="U19" s="33">
        <f t="shared" si="5"/>
        <v>105.07397731000611</v>
      </c>
      <c r="V19" s="13">
        <v>191324</v>
      </c>
      <c r="W19" s="32">
        <v>1272.855</v>
      </c>
      <c r="X19" s="33">
        <f t="shared" si="6"/>
        <v>150.31091522600767</v>
      </c>
      <c r="Y19" s="13">
        <v>173546</v>
      </c>
      <c r="Z19" s="32">
        <v>1274.615</v>
      </c>
      <c r="AA19" s="33">
        <f t="shared" si="7"/>
        <v>136.1556234627711</v>
      </c>
      <c r="AB19" s="63">
        <v>171685</v>
      </c>
      <c r="AC19" s="63">
        <v>1276.407</v>
      </c>
      <c r="AD19" s="63">
        <f t="shared" si="8"/>
        <v>134.50647011493984</v>
      </c>
    </row>
    <row r="20" spans="2:30" ht="14.25">
      <c r="B20" s="10"/>
      <c r="C20" s="35" t="s">
        <v>8</v>
      </c>
      <c r="D20" s="36">
        <v>46044</v>
      </c>
      <c r="E20" s="32">
        <v>972.591</v>
      </c>
      <c r="F20" s="33">
        <f t="shared" si="0"/>
        <v>47.341585517447726</v>
      </c>
      <c r="G20" s="13">
        <v>91028</v>
      </c>
      <c r="H20" s="32">
        <v>974.493</v>
      </c>
      <c r="I20" s="33">
        <f t="shared" si="1"/>
        <v>93.41062480695089</v>
      </c>
      <c r="J20" s="13">
        <v>83430</v>
      </c>
      <c r="K20" s="32">
        <v>976.423</v>
      </c>
      <c r="L20" s="33">
        <f t="shared" si="2"/>
        <v>85.44452557958999</v>
      </c>
      <c r="M20" s="13">
        <v>39173</v>
      </c>
      <c r="N20" s="32">
        <v>978.342</v>
      </c>
      <c r="O20" s="33">
        <f t="shared" si="3"/>
        <v>40.040190444650236</v>
      </c>
      <c r="P20" s="13">
        <v>105700</v>
      </c>
      <c r="Q20" s="32">
        <v>980.267</v>
      </c>
      <c r="R20" s="33">
        <f t="shared" si="4"/>
        <v>107.82776529251724</v>
      </c>
      <c r="S20" s="13">
        <v>140693</v>
      </c>
      <c r="T20" s="32">
        <v>982.207</v>
      </c>
      <c r="U20" s="33">
        <f t="shared" si="5"/>
        <v>143.241699560276</v>
      </c>
      <c r="V20" s="13">
        <v>146447</v>
      </c>
      <c r="W20" s="32">
        <v>984.115</v>
      </c>
      <c r="X20" s="33">
        <f t="shared" si="6"/>
        <v>148.81086051934986</v>
      </c>
      <c r="Y20" s="13">
        <v>121101</v>
      </c>
      <c r="Z20" s="32">
        <v>986.042</v>
      </c>
      <c r="AA20" s="33">
        <f t="shared" si="7"/>
        <v>122.81525533395128</v>
      </c>
      <c r="AB20" s="63">
        <v>115903</v>
      </c>
      <c r="AC20" s="63">
        <v>987.991</v>
      </c>
      <c r="AD20" s="63">
        <f t="shared" si="8"/>
        <v>117.31179737467244</v>
      </c>
    </row>
    <row r="21" spans="2:30" ht="14.25">
      <c r="B21" s="10"/>
      <c r="C21" s="35" t="s">
        <v>9</v>
      </c>
      <c r="D21" s="36">
        <v>36582</v>
      </c>
      <c r="E21" s="32">
        <v>431.02</v>
      </c>
      <c r="F21" s="33">
        <f t="shared" si="0"/>
        <v>84.87309173588233</v>
      </c>
      <c r="G21" s="13">
        <v>44852</v>
      </c>
      <c r="H21" s="32">
        <v>436.485</v>
      </c>
      <c r="I21" s="33">
        <f t="shared" si="1"/>
        <v>102.75725397207235</v>
      </c>
      <c r="J21" s="13">
        <v>64351</v>
      </c>
      <c r="K21" s="32">
        <v>442.071</v>
      </c>
      <c r="L21" s="33">
        <f t="shared" si="2"/>
        <v>145.56711478472914</v>
      </c>
      <c r="M21" s="13">
        <v>44787</v>
      </c>
      <c r="N21" s="32">
        <v>447.767</v>
      </c>
      <c r="O21" s="33">
        <f t="shared" si="3"/>
        <v>100.02300303506064</v>
      </c>
      <c r="P21" s="13">
        <v>111800</v>
      </c>
      <c r="Q21" s="32">
        <v>453.588</v>
      </c>
      <c r="R21" s="33">
        <f t="shared" si="4"/>
        <v>246.47918375265658</v>
      </c>
      <c r="S21" s="13">
        <v>67061</v>
      </c>
      <c r="T21" s="32">
        <v>459.515</v>
      </c>
      <c r="U21" s="33">
        <f t="shared" si="5"/>
        <v>145.93865270992242</v>
      </c>
      <c r="V21" s="13">
        <v>71614</v>
      </c>
      <c r="W21" s="32">
        <v>465.487</v>
      </c>
      <c r="X21" s="33">
        <f t="shared" si="6"/>
        <v>153.84747586935833</v>
      </c>
      <c r="Y21" s="13">
        <v>55046</v>
      </c>
      <c r="Z21" s="32">
        <v>471.541</v>
      </c>
      <c r="AA21" s="33">
        <f t="shared" si="7"/>
        <v>116.736402560965</v>
      </c>
      <c r="AB21" s="63">
        <v>52756</v>
      </c>
      <c r="AC21" s="63">
        <v>477.642</v>
      </c>
      <c r="AD21" s="63">
        <f t="shared" si="8"/>
        <v>110.45092349500253</v>
      </c>
    </row>
    <row r="22" spans="2:30" ht="14.25">
      <c r="B22" s="10"/>
      <c r="C22" s="35" t="s">
        <v>10</v>
      </c>
      <c r="D22" s="36">
        <v>24869</v>
      </c>
      <c r="E22" s="32">
        <v>307.441</v>
      </c>
      <c r="F22" s="33">
        <f t="shared" si="0"/>
        <v>80.89031716654578</v>
      </c>
      <c r="G22" s="13">
        <v>33462</v>
      </c>
      <c r="H22" s="32">
        <v>313.431</v>
      </c>
      <c r="I22" s="33">
        <f t="shared" si="1"/>
        <v>106.76033959627479</v>
      </c>
      <c r="J22" s="13">
        <v>31594</v>
      </c>
      <c r="K22" s="32">
        <v>319.515</v>
      </c>
      <c r="L22" s="33">
        <f t="shared" si="2"/>
        <v>98.88111669248705</v>
      </c>
      <c r="M22" s="13">
        <v>27972</v>
      </c>
      <c r="N22" s="32">
        <v>325.621</v>
      </c>
      <c r="O22" s="33">
        <f t="shared" si="3"/>
        <v>85.90355044668496</v>
      </c>
      <c r="P22" s="13">
        <v>34268</v>
      </c>
      <c r="Q22" s="32">
        <v>331.734</v>
      </c>
      <c r="R22" s="33">
        <f t="shared" si="4"/>
        <v>103.2996316325731</v>
      </c>
      <c r="S22" s="13">
        <v>28697</v>
      </c>
      <c r="T22" s="32">
        <v>337.886</v>
      </c>
      <c r="U22" s="33">
        <f t="shared" si="5"/>
        <v>84.93101223489579</v>
      </c>
      <c r="V22" s="13">
        <v>30235</v>
      </c>
      <c r="W22" s="32">
        <v>344.04</v>
      </c>
      <c r="X22" s="33">
        <f t="shared" si="6"/>
        <v>87.88222299732588</v>
      </c>
      <c r="Y22" s="13">
        <v>30161</v>
      </c>
      <c r="Z22" s="32">
        <v>350.239</v>
      </c>
      <c r="AA22" s="33">
        <f t="shared" si="7"/>
        <v>86.11548114287673</v>
      </c>
      <c r="AB22" s="63">
        <v>31286</v>
      </c>
      <c r="AC22" s="63">
        <v>356.479</v>
      </c>
      <c r="AD22" s="63">
        <f t="shared" si="8"/>
        <v>87.76393560349979</v>
      </c>
    </row>
    <row r="23" spans="2:30" ht="14.25">
      <c r="B23" s="10"/>
      <c r="C23" s="35" t="s">
        <v>11</v>
      </c>
      <c r="D23" s="36">
        <v>46035</v>
      </c>
      <c r="E23" s="32">
        <v>1287.746</v>
      </c>
      <c r="F23" s="33">
        <f t="shared" si="0"/>
        <v>35.74850941101739</v>
      </c>
      <c r="G23" s="13">
        <v>83388</v>
      </c>
      <c r="H23" s="32">
        <v>1297.703</v>
      </c>
      <c r="I23" s="33">
        <f t="shared" si="1"/>
        <v>64.25815460086014</v>
      </c>
      <c r="J23" s="13">
        <v>94955</v>
      </c>
      <c r="K23" s="32">
        <v>1308.183</v>
      </c>
      <c r="L23" s="33">
        <f t="shared" si="2"/>
        <v>72.5854104509843</v>
      </c>
      <c r="M23" s="13">
        <v>76219</v>
      </c>
      <c r="N23" s="32">
        <v>1319.12</v>
      </c>
      <c r="O23" s="33">
        <f t="shared" si="3"/>
        <v>57.78018679119413</v>
      </c>
      <c r="P23" s="13">
        <v>39569</v>
      </c>
      <c r="Q23" s="32">
        <v>1330.756</v>
      </c>
      <c r="R23" s="33">
        <f t="shared" si="4"/>
        <v>29.73422625935934</v>
      </c>
      <c r="S23" s="13">
        <v>97025</v>
      </c>
      <c r="T23" s="32">
        <v>1342.65</v>
      </c>
      <c r="U23" s="33">
        <f t="shared" si="5"/>
        <v>72.26380665102594</v>
      </c>
      <c r="V23" s="13">
        <v>146837</v>
      </c>
      <c r="W23" s="32">
        <v>1354.733</v>
      </c>
      <c r="X23" s="33">
        <f t="shared" si="6"/>
        <v>108.38814733235257</v>
      </c>
      <c r="Y23" s="13">
        <v>127675</v>
      </c>
      <c r="Z23" s="32">
        <v>1366.984</v>
      </c>
      <c r="AA23" s="33">
        <f t="shared" si="7"/>
        <v>93.3990449046953</v>
      </c>
      <c r="AB23" s="63">
        <v>120289</v>
      </c>
      <c r="AC23" s="63">
        <v>1379.169</v>
      </c>
      <c r="AD23" s="63">
        <f t="shared" si="8"/>
        <v>87.2184627119664</v>
      </c>
    </row>
    <row r="24" spans="2:30" ht="14.25">
      <c r="B24" s="10"/>
      <c r="C24" s="35" t="s">
        <v>12</v>
      </c>
      <c r="D24" s="36">
        <v>102547</v>
      </c>
      <c r="E24" s="32">
        <v>928.571</v>
      </c>
      <c r="F24" s="33">
        <f t="shared" si="0"/>
        <v>110.4352817393608</v>
      </c>
      <c r="G24" s="13">
        <v>136881</v>
      </c>
      <c r="H24" s="32">
        <v>941.258</v>
      </c>
      <c r="I24" s="33">
        <f t="shared" si="1"/>
        <v>145.4234651923277</v>
      </c>
      <c r="J24" s="13">
        <v>124360</v>
      </c>
      <c r="K24" s="32">
        <v>953.866</v>
      </c>
      <c r="L24" s="33">
        <f t="shared" si="2"/>
        <v>130.3747067198118</v>
      </c>
      <c r="M24" s="13">
        <v>107014</v>
      </c>
      <c r="N24" s="32">
        <v>966.45</v>
      </c>
      <c r="O24" s="33">
        <f t="shared" si="3"/>
        <v>110.72895649024781</v>
      </c>
      <c r="P24" s="13">
        <v>2163</v>
      </c>
      <c r="Q24" s="32">
        <v>979.054</v>
      </c>
      <c r="R24" s="33">
        <f t="shared" si="4"/>
        <v>2.2092754842940225</v>
      </c>
      <c r="S24" s="13">
        <v>108663</v>
      </c>
      <c r="T24" s="32">
        <v>991.584</v>
      </c>
      <c r="U24" s="33">
        <f t="shared" si="5"/>
        <v>109.58526962919935</v>
      </c>
      <c r="V24" s="13">
        <v>135936</v>
      </c>
      <c r="W24" s="32">
        <v>1004.058</v>
      </c>
      <c r="X24" s="33">
        <f t="shared" si="6"/>
        <v>135.38660117244223</v>
      </c>
      <c r="Y24" s="13">
        <v>155104</v>
      </c>
      <c r="Z24" s="32">
        <v>1016.533</v>
      </c>
      <c r="AA24" s="33">
        <f t="shared" si="7"/>
        <v>152.58137217384973</v>
      </c>
      <c r="AB24" s="63">
        <v>154428</v>
      </c>
      <c r="AC24" s="63">
        <v>1028.89</v>
      </c>
      <c r="AD24" s="63">
        <f t="shared" si="8"/>
        <v>150.09184655308147</v>
      </c>
    </row>
    <row r="25" spans="2:30" ht="14.25">
      <c r="B25" s="10"/>
      <c r="C25" s="35" t="s">
        <v>13</v>
      </c>
      <c r="D25" s="36">
        <v>8657</v>
      </c>
      <c r="E25" s="32">
        <v>462.683</v>
      </c>
      <c r="F25" s="33">
        <f t="shared" si="0"/>
        <v>18.710434573995588</v>
      </c>
      <c r="G25" s="13">
        <v>11099</v>
      </c>
      <c r="H25" s="32">
        <v>467.074</v>
      </c>
      <c r="I25" s="33">
        <f t="shared" si="1"/>
        <v>23.762829872782472</v>
      </c>
      <c r="J25" s="13">
        <v>18610</v>
      </c>
      <c r="K25" s="32">
        <v>471.598</v>
      </c>
      <c r="L25" s="33">
        <f t="shared" si="2"/>
        <v>39.461575324746924</v>
      </c>
      <c r="M25" s="13">
        <v>21567</v>
      </c>
      <c r="N25" s="32">
        <v>476.149</v>
      </c>
      <c r="O25" s="33">
        <f t="shared" si="3"/>
        <v>45.29464516359375</v>
      </c>
      <c r="P25" s="13">
        <v>13516</v>
      </c>
      <c r="Q25" s="32">
        <v>480.82</v>
      </c>
      <c r="R25" s="33">
        <f t="shared" si="4"/>
        <v>28.110311551100203</v>
      </c>
      <c r="S25" s="13">
        <v>12330</v>
      </c>
      <c r="T25" s="32">
        <v>485.543</v>
      </c>
      <c r="U25" s="33">
        <f t="shared" si="5"/>
        <v>25.394249324982546</v>
      </c>
      <c r="V25" s="13">
        <v>21610</v>
      </c>
      <c r="W25" s="32">
        <v>490.317</v>
      </c>
      <c r="X25" s="33">
        <f t="shared" si="6"/>
        <v>44.073527942127235</v>
      </c>
      <c r="Y25" s="13">
        <v>22815</v>
      </c>
      <c r="Z25" s="32">
        <v>495.151</v>
      </c>
      <c r="AA25" s="33">
        <f t="shared" si="7"/>
        <v>46.07685332353161</v>
      </c>
      <c r="AB25" s="63">
        <v>19462</v>
      </c>
      <c r="AC25" s="63">
        <v>500.093</v>
      </c>
      <c r="AD25" s="63">
        <f t="shared" si="8"/>
        <v>38.91676148236428</v>
      </c>
    </row>
    <row r="26" spans="2:30" ht="14.25">
      <c r="B26" s="10"/>
      <c r="C26" s="35" t="s">
        <v>14</v>
      </c>
      <c r="D26" s="36">
        <v>85577</v>
      </c>
      <c r="E26" s="32">
        <v>1512.031</v>
      </c>
      <c r="F26" s="33">
        <f t="shared" si="0"/>
        <v>56.59738457743261</v>
      </c>
      <c r="G26" s="13">
        <v>114960</v>
      </c>
      <c r="H26" s="32">
        <v>1535.414</v>
      </c>
      <c r="I26" s="33">
        <f t="shared" si="1"/>
        <v>74.8723145679276</v>
      </c>
      <c r="J26" s="13">
        <v>151987</v>
      </c>
      <c r="K26" s="32">
        <v>1558.833</v>
      </c>
      <c r="L26" s="33">
        <f t="shared" si="2"/>
        <v>97.50050197808231</v>
      </c>
      <c r="M26" s="13">
        <v>149226</v>
      </c>
      <c r="N26" s="32">
        <v>1582.784</v>
      </c>
      <c r="O26" s="33">
        <f t="shared" si="3"/>
        <v>94.28071044438154</v>
      </c>
      <c r="P26" s="13">
        <v>177318</v>
      </c>
      <c r="Q26" s="32">
        <v>1607.519</v>
      </c>
      <c r="R26" s="33">
        <f t="shared" si="4"/>
        <v>110.30538363776726</v>
      </c>
      <c r="S26" s="13">
        <v>141232</v>
      </c>
      <c r="T26" s="32">
        <v>1632.637</v>
      </c>
      <c r="U26" s="33">
        <f t="shared" si="5"/>
        <v>86.50545099737418</v>
      </c>
      <c r="V26" s="13">
        <v>234189</v>
      </c>
      <c r="W26" s="32">
        <v>1658.067</v>
      </c>
      <c r="X26" s="33">
        <f t="shared" si="6"/>
        <v>141.24218140762707</v>
      </c>
      <c r="Y26" s="13">
        <v>195116</v>
      </c>
      <c r="Z26" s="32">
        <v>1683.782</v>
      </c>
      <c r="AA26" s="33">
        <f t="shared" si="7"/>
        <v>115.87960911804498</v>
      </c>
      <c r="AB26" s="63">
        <v>188694</v>
      </c>
      <c r="AC26" s="63">
        <v>1709.644</v>
      </c>
      <c r="AD26" s="63">
        <f t="shared" si="8"/>
        <v>110.37034610714278</v>
      </c>
    </row>
    <row r="27" spans="2:30" ht="14.25">
      <c r="B27" s="10"/>
      <c r="C27" s="35" t="s">
        <v>15</v>
      </c>
      <c r="D27" s="36">
        <v>295</v>
      </c>
      <c r="E27" s="32">
        <v>2358.115</v>
      </c>
      <c r="F27" s="33">
        <f t="shared" si="0"/>
        <v>0.12509992091140595</v>
      </c>
      <c r="G27" s="13">
        <v>10696</v>
      </c>
      <c r="H27" s="32">
        <v>2397.511</v>
      </c>
      <c r="I27" s="33">
        <f t="shared" si="1"/>
        <v>4.461293399696602</v>
      </c>
      <c r="J27" s="13">
        <v>38569</v>
      </c>
      <c r="K27" s="32">
        <v>2437.151</v>
      </c>
      <c r="L27" s="33">
        <f t="shared" si="2"/>
        <v>15.825445366331426</v>
      </c>
      <c r="M27" s="13">
        <v>83234</v>
      </c>
      <c r="N27" s="32">
        <v>2477.036</v>
      </c>
      <c r="O27" s="33">
        <f t="shared" si="3"/>
        <v>33.602256890897024</v>
      </c>
      <c r="P27" s="13">
        <v>76317</v>
      </c>
      <c r="Q27" s="32">
        <v>2517.215</v>
      </c>
      <c r="R27" s="33">
        <f t="shared" si="4"/>
        <v>30.318030045109374</v>
      </c>
      <c r="S27" s="13">
        <v>146787</v>
      </c>
      <c r="T27" s="32">
        <v>2557.623</v>
      </c>
      <c r="U27" s="33">
        <f t="shared" si="5"/>
        <v>57.39196120773077</v>
      </c>
      <c r="V27" s="13">
        <v>186509</v>
      </c>
      <c r="W27" s="32">
        <v>2598.245</v>
      </c>
      <c r="X27" s="33">
        <f t="shared" si="6"/>
        <v>71.78268408098543</v>
      </c>
      <c r="Y27" s="13">
        <v>235765</v>
      </c>
      <c r="Z27" s="32">
        <v>2639.059</v>
      </c>
      <c r="AA27" s="33">
        <f t="shared" si="7"/>
        <v>89.33676738564768</v>
      </c>
      <c r="AB27" s="63">
        <v>271565</v>
      </c>
      <c r="AC27" s="63">
        <v>2680.041</v>
      </c>
      <c r="AD27" s="63">
        <f t="shared" si="8"/>
        <v>101.32867370312617</v>
      </c>
    </row>
    <row r="28" spans="2:30" ht="14.25">
      <c r="B28" s="10"/>
      <c r="C28" s="35" t="s">
        <v>16</v>
      </c>
      <c r="D28" s="36">
        <v>2456</v>
      </c>
      <c r="E28" s="32">
        <v>36.464</v>
      </c>
      <c r="F28" s="33">
        <f t="shared" si="0"/>
        <v>67.35410267661256</v>
      </c>
      <c r="G28" s="13">
        <v>2380</v>
      </c>
      <c r="H28" s="32">
        <v>37.084</v>
      </c>
      <c r="I28" s="33">
        <f t="shared" si="1"/>
        <v>64.17862150792794</v>
      </c>
      <c r="J28" s="13">
        <v>2621</v>
      </c>
      <c r="K28" s="32">
        <v>37.705</v>
      </c>
      <c r="L28" s="33">
        <f t="shared" si="2"/>
        <v>69.51332714494099</v>
      </c>
      <c r="M28" s="13">
        <v>1202</v>
      </c>
      <c r="N28" s="32">
        <v>38.328</v>
      </c>
      <c r="O28" s="33">
        <f t="shared" si="3"/>
        <v>31.360884992694633</v>
      </c>
      <c r="P28" s="13">
        <v>3391</v>
      </c>
      <c r="Q28" s="32">
        <v>38.949</v>
      </c>
      <c r="R28" s="33">
        <f t="shared" si="4"/>
        <v>87.06256900048783</v>
      </c>
      <c r="S28" s="13">
        <v>9009</v>
      </c>
      <c r="T28" s="32">
        <v>39.574</v>
      </c>
      <c r="U28" s="33">
        <f t="shared" si="5"/>
        <v>227.64946682165058</v>
      </c>
      <c r="V28" s="13">
        <v>4455</v>
      </c>
      <c r="W28" s="32">
        <v>40.203</v>
      </c>
      <c r="X28" s="33">
        <f t="shared" si="6"/>
        <v>110.81262592343855</v>
      </c>
      <c r="Y28" s="13">
        <v>2403</v>
      </c>
      <c r="Z28" s="32">
        <v>40.839</v>
      </c>
      <c r="AA28" s="33">
        <f t="shared" si="7"/>
        <v>58.840813927863074</v>
      </c>
      <c r="AB28" s="63">
        <v>2458</v>
      </c>
      <c r="AC28" s="63">
        <v>41.482</v>
      </c>
      <c r="AD28" s="63">
        <f t="shared" si="8"/>
        <v>59.25461646015139</v>
      </c>
    </row>
    <row r="29" spans="2:30" ht="14.25">
      <c r="B29" s="10"/>
      <c r="C29" s="35" t="s">
        <v>17</v>
      </c>
      <c r="D29" s="36">
        <v>5915</v>
      </c>
      <c r="E29" s="32">
        <v>98.688</v>
      </c>
      <c r="F29" s="33">
        <f t="shared" si="0"/>
        <v>59.936365110246435</v>
      </c>
      <c r="G29" s="13">
        <v>9212</v>
      </c>
      <c r="H29" s="32">
        <v>100.208</v>
      </c>
      <c r="I29" s="33">
        <f t="shared" si="1"/>
        <v>91.92878812070893</v>
      </c>
      <c r="J29" s="13">
        <v>8796</v>
      </c>
      <c r="K29" s="32">
        <v>101.759</v>
      </c>
      <c r="L29" s="33">
        <f t="shared" si="2"/>
        <v>86.43952869033697</v>
      </c>
      <c r="M29" s="13">
        <v>5690</v>
      </c>
      <c r="N29" s="32">
        <v>103.307</v>
      </c>
      <c r="O29" s="33">
        <f t="shared" si="3"/>
        <v>55.07855227622523</v>
      </c>
      <c r="P29" s="13">
        <v>3998</v>
      </c>
      <c r="Q29" s="32">
        <v>104.846</v>
      </c>
      <c r="R29" s="33">
        <f t="shared" si="4"/>
        <v>38.132117581977376</v>
      </c>
      <c r="S29" s="13">
        <v>8959</v>
      </c>
      <c r="T29" s="32">
        <v>106.386</v>
      </c>
      <c r="U29" s="33">
        <f t="shared" si="5"/>
        <v>84.21220837328221</v>
      </c>
      <c r="V29" s="13">
        <v>12185</v>
      </c>
      <c r="W29" s="32">
        <v>107.934</v>
      </c>
      <c r="X29" s="33">
        <f t="shared" si="6"/>
        <v>112.89306428002298</v>
      </c>
      <c r="Y29" s="13">
        <v>9711</v>
      </c>
      <c r="Z29" s="32">
        <v>109.49</v>
      </c>
      <c r="AA29" s="33">
        <f t="shared" si="7"/>
        <v>88.69303132706183</v>
      </c>
      <c r="AB29" s="63">
        <v>9843</v>
      </c>
      <c r="AC29" s="63">
        <v>111.06</v>
      </c>
      <c r="AD29" s="63">
        <f t="shared" si="8"/>
        <v>88.62776877363586</v>
      </c>
    </row>
    <row r="30" spans="2:30" ht="14.25">
      <c r="B30" s="10"/>
      <c r="C30" s="35" t="s">
        <v>18</v>
      </c>
      <c r="D30" s="36">
        <v>100518</v>
      </c>
      <c r="E30" s="32">
        <v>1040.086</v>
      </c>
      <c r="F30" s="33">
        <f t="shared" si="0"/>
        <v>96.64393136721387</v>
      </c>
      <c r="G30" s="13">
        <v>131632</v>
      </c>
      <c r="H30" s="32">
        <v>1054.423</v>
      </c>
      <c r="I30" s="33">
        <f t="shared" si="1"/>
        <v>124.83794454407766</v>
      </c>
      <c r="J30" s="13">
        <v>111564</v>
      </c>
      <c r="K30" s="32">
        <v>1068.844</v>
      </c>
      <c r="L30" s="33">
        <f t="shared" si="2"/>
        <v>104.37818802369662</v>
      </c>
      <c r="M30" s="13">
        <v>58198</v>
      </c>
      <c r="N30" s="32">
        <v>1083.189</v>
      </c>
      <c r="O30" s="33">
        <f t="shared" si="3"/>
        <v>53.72838904383261</v>
      </c>
      <c r="P30" s="13">
        <v>100313</v>
      </c>
      <c r="Q30" s="32">
        <v>1097.584</v>
      </c>
      <c r="R30" s="33">
        <f t="shared" si="4"/>
        <v>91.39437163807052</v>
      </c>
      <c r="S30" s="13">
        <v>98449</v>
      </c>
      <c r="T30" s="32">
        <v>1111.947</v>
      </c>
      <c r="U30" s="33">
        <f t="shared" si="5"/>
        <v>88.53749324383267</v>
      </c>
      <c r="V30" s="13">
        <v>143098</v>
      </c>
      <c r="W30" s="32">
        <v>1126.316</v>
      </c>
      <c r="X30" s="33">
        <f t="shared" si="6"/>
        <v>127.04960242063505</v>
      </c>
      <c r="Y30" s="13">
        <v>126157</v>
      </c>
      <c r="Z30" s="32">
        <v>1140.539</v>
      </c>
      <c r="AA30" s="33">
        <f t="shared" si="7"/>
        <v>110.61173708220412</v>
      </c>
      <c r="AB30" s="63">
        <v>136217</v>
      </c>
      <c r="AC30" s="63">
        <v>1154.777</v>
      </c>
      <c r="AD30" s="63">
        <f t="shared" si="8"/>
        <v>117.95957141508707</v>
      </c>
    </row>
    <row r="31" spans="2:30" ht="14.25">
      <c r="B31" s="10"/>
      <c r="C31" s="35" t="s">
        <v>19</v>
      </c>
      <c r="D31" s="36">
        <v>68160</v>
      </c>
      <c r="E31" s="32">
        <v>736.05</v>
      </c>
      <c r="F31" s="33">
        <f t="shared" si="0"/>
        <v>92.60240472793969</v>
      </c>
      <c r="G31" s="13">
        <v>83194</v>
      </c>
      <c r="H31" s="32">
        <v>763.496</v>
      </c>
      <c r="I31" s="33">
        <f t="shared" si="1"/>
        <v>108.96455253203685</v>
      </c>
      <c r="J31" s="13">
        <v>102736</v>
      </c>
      <c r="K31" s="32">
        <v>791.083</v>
      </c>
      <c r="L31" s="33">
        <f t="shared" si="2"/>
        <v>129.86753602340085</v>
      </c>
      <c r="M31" s="13">
        <v>102471</v>
      </c>
      <c r="N31" s="32">
        <v>818.74</v>
      </c>
      <c r="O31" s="33">
        <f t="shared" si="3"/>
        <v>125.15694848181352</v>
      </c>
      <c r="P31" s="13">
        <v>57585</v>
      </c>
      <c r="Q31" s="32">
        <v>846.641</v>
      </c>
      <c r="R31" s="33">
        <f t="shared" si="4"/>
        <v>68.01584142511408</v>
      </c>
      <c r="S31" s="13">
        <v>86559</v>
      </c>
      <c r="T31" s="32">
        <v>874.532</v>
      </c>
      <c r="U31" s="33">
        <f t="shared" si="5"/>
        <v>98.97751025691456</v>
      </c>
      <c r="V31" s="13">
        <v>120950</v>
      </c>
      <c r="W31" s="32">
        <v>902.367</v>
      </c>
      <c r="X31" s="33">
        <f t="shared" si="6"/>
        <v>134.03637322730108</v>
      </c>
      <c r="Y31" s="13">
        <v>119963</v>
      </c>
      <c r="Z31" s="32">
        <v>930.143</v>
      </c>
      <c r="AA31" s="33">
        <f t="shared" si="7"/>
        <v>128.97264184109324</v>
      </c>
      <c r="AB31" s="63">
        <v>140037</v>
      </c>
      <c r="AC31" s="63">
        <v>957.797</v>
      </c>
      <c r="AD31" s="63">
        <f t="shared" si="8"/>
        <v>146.20739050132752</v>
      </c>
    </row>
    <row r="32" spans="2:30" ht="14.25">
      <c r="B32" s="10"/>
      <c r="C32" s="35" t="s">
        <v>20</v>
      </c>
      <c r="D32" s="36">
        <v>77869</v>
      </c>
      <c r="E32" s="32">
        <v>1169.866</v>
      </c>
      <c r="F32" s="33">
        <f t="shared" si="0"/>
        <v>66.56232423200606</v>
      </c>
      <c r="G32" s="13">
        <v>99281</v>
      </c>
      <c r="H32" s="32">
        <v>1180.134</v>
      </c>
      <c r="I32" s="33">
        <f t="shared" si="1"/>
        <v>84.12688728568112</v>
      </c>
      <c r="J32" s="13">
        <v>124868</v>
      </c>
      <c r="K32" s="32">
        <v>1190.666</v>
      </c>
      <c r="L32" s="33">
        <f t="shared" si="2"/>
        <v>104.87239914468037</v>
      </c>
      <c r="M32" s="13">
        <v>119822</v>
      </c>
      <c r="N32" s="32">
        <v>1201.501</v>
      </c>
      <c r="O32" s="33">
        <f t="shared" si="3"/>
        <v>99.72692490476496</v>
      </c>
      <c r="P32" s="13">
        <v>69730</v>
      </c>
      <c r="Q32" s="32">
        <v>1212.559</v>
      </c>
      <c r="R32" s="33">
        <f t="shared" si="4"/>
        <v>57.50648009705095</v>
      </c>
      <c r="S32" s="13">
        <v>78600</v>
      </c>
      <c r="T32" s="32">
        <v>1223.875</v>
      </c>
      <c r="U32" s="33">
        <f t="shared" si="5"/>
        <v>64.22224491880299</v>
      </c>
      <c r="V32" s="13">
        <v>113060</v>
      </c>
      <c r="W32" s="32">
        <v>1235.532</v>
      </c>
      <c r="X32" s="33">
        <f t="shared" si="6"/>
        <v>91.50714024404063</v>
      </c>
      <c r="Y32" s="13">
        <v>72155</v>
      </c>
      <c r="Z32" s="32">
        <v>1247.514</v>
      </c>
      <c r="AA32" s="33">
        <f t="shared" si="7"/>
        <v>57.83903026338783</v>
      </c>
      <c r="AB32" s="63">
        <v>96052</v>
      </c>
      <c r="AC32" s="63">
        <v>1259.822</v>
      </c>
      <c r="AD32" s="63">
        <f t="shared" si="8"/>
        <v>76.24251679999239</v>
      </c>
    </row>
    <row r="33" spans="2:30" ht="14.25">
      <c r="B33" s="10"/>
      <c r="C33" s="35" t="s">
        <v>21</v>
      </c>
      <c r="D33" s="36">
        <v>50404</v>
      </c>
      <c r="E33" s="32">
        <v>817.969</v>
      </c>
      <c r="F33" s="33">
        <f t="shared" si="0"/>
        <v>61.62091717412273</v>
      </c>
      <c r="G33" s="13">
        <v>67893</v>
      </c>
      <c r="H33" s="32">
        <v>835.526</v>
      </c>
      <c r="I33" s="33">
        <f t="shared" si="1"/>
        <v>81.25779449113493</v>
      </c>
      <c r="J33" s="13">
        <v>87511</v>
      </c>
      <c r="K33" s="32">
        <v>853.166</v>
      </c>
      <c r="L33" s="33">
        <f t="shared" si="2"/>
        <v>102.57206686623705</v>
      </c>
      <c r="M33" s="13">
        <v>123097</v>
      </c>
      <c r="N33" s="32">
        <v>870.921</v>
      </c>
      <c r="O33" s="33">
        <f t="shared" si="3"/>
        <v>141.34117790247336</v>
      </c>
      <c r="P33" s="13">
        <v>44938</v>
      </c>
      <c r="Q33" s="32">
        <v>888.802</v>
      </c>
      <c r="R33" s="33">
        <f t="shared" si="4"/>
        <v>50.56019225879329</v>
      </c>
      <c r="S33" s="13">
        <v>95891</v>
      </c>
      <c r="T33" s="32">
        <v>906.805</v>
      </c>
      <c r="U33" s="33">
        <f t="shared" si="5"/>
        <v>105.74599831275744</v>
      </c>
      <c r="V33" s="13">
        <v>114680</v>
      </c>
      <c r="W33" s="32">
        <v>924.871</v>
      </c>
      <c r="X33" s="33">
        <f t="shared" si="6"/>
        <v>123.99567074759615</v>
      </c>
      <c r="Y33" s="13">
        <v>84483</v>
      </c>
      <c r="Z33" s="32">
        <v>943.072</v>
      </c>
      <c r="AA33" s="33">
        <f t="shared" si="7"/>
        <v>89.58276780563945</v>
      </c>
      <c r="AB33" s="63">
        <v>92201</v>
      </c>
      <c r="AC33" s="63">
        <v>961.334</v>
      </c>
      <c r="AD33" s="63">
        <f t="shared" si="8"/>
        <v>95.90943418208448</v>
      </c>
    </row>
    <row r="34" spans="2:30" ht="14.25">
      <c r="B34" s="10"/>
      <c r="C34" s="35" t="s">
        <v>22</v>
      </c>
      <c r="D34" s="36">
        <v>145815</v>
      </c>
      <c r="E34" s="32">
        <v>1580.109</v>
      </c>
      <c r="F34" s="33">
        <f t="shared" si="0"/>
        <v>92.2816084206849</v>
      </c>
      <c r="G34" s="13">
        <v>189346</v>
      </c>
      <c r="H34" s="32">
        <v>1599.646</v>
      </c>
      <c r="I34" s="33">
        <f t="shared" si="1"/>
        <v>118.36743879583358</v>
      </c>
      <c r="J34" s="13">
        <v>195281</v>
      </c>
      <c r="K34" s="32">
        <v>1619.461</v>
      </c>
      <c r="L34" s="33">
        <f t="shared" si="2"/>
        <v>120.58394737508344</v>
      </c>
      <c r="M34" s="13">
        <v>176740</v>
      </c>
      <c r="N34" s="32">
        <v>1639.56</v>
      </c>
      <c r="O34" s="33">
        <f t="shared" si="3"/>
        <v>107.79721388665251</v>
      </c>
      <c r="P34" s="13">
        <v>200421</v>
      </c>
      <c r="Q34" s="32">
        <v>1660.062</v>
      </c>
      <c r="R34" s="33">
        <f t="shared" si="4"/>
        <v>120.73103293732403</v>
      </c>
      <c r="S34" s="13">
        <v>154574</v>
      </c>
      <c r="T34" s="32">
        <v>1680.795</v>
      </c>
      <c r="U34" s="33">
        <f t="shared" si="5"/>
        <v>91.96481426943797</v>
      </c>
      <c r="V34" s="13">
        <v>230994</v>
      </c>
      <c r="W34" s="32">
        <v>1701.782</v>
      </c>
      <c r="X34" s="33">
        <f t="shared" si="6"/>
        <v>135.73653969779915</v>
      </c>
      <c r="Y34" s="13">
        <v>235349</v>
      </c>
      <c r="Z34" s="32">
        <v>1722.945</v>
      </c>
      <c r="AA34" s="33">
        <f t="shared" si="7"/>
        <v>136.59693141684733</v>
      </c>
      <c r="AB34" s="63">
        <v>227438</v>
      </c>
      <c r="AC34" s="63">
        <v>1744.228</v>
      </c>
      <c r="AD34" s="63">
        <f t="shared" si="8"/>
        <v>130.39465024067954</v>
      </c>
    </row>
    <row r="35" spans="2:30" ht="14.25">
      <c r="B35" s="10"/>
      <c r="C35" s="35" t="s">
        <v>23</v>
      </c>
      <c r="D35" s="36">
        <v>139825</v>
      </c>
      <c r="E35" s="32">
        <v>1265.056</v>
      </c>
      <c r="F35" s="33">
        <f t="shared" si="0"/>
        <v>110.52870386765487</v>
      </c>
      <c r="G35" s="13">
        <v>165260</v>
      </c>
      <c r="H35" s="32">
        <v>1275.834</v>
      </c>
      <c r="I35" s="33">
        <f t="shared" si="1"/>
        <v>129.53095778917947</v>
      </c>
      <c r="J35" s="13">
        <v>154899</v>
      </c>
      <c r="K35" s="32">
        <v>1286.83</v>
      </c>
      <c r="L35" s="33">
        <f t="shared" si="2"/>
        <v>120.37254338179869</v>
      </c>
      <c r="M35" s="13">
        <v>145564</v>
      </c>
      <c r="N35" s="32">
        <v>1297.951</v>
      </c>
      <c r="O35" s="33">
        <f t="shared" si="3"/>
        <v>112.14907188329914</v>
      </c>
      <c r="P35" s="13">
        <v>94296</v>
      </c>
      <c r="Q35" s="32">
        <v>1309.265</v>
      </c>
      <c r="R35" s="33">
        <f t="shared" si="4"/>
        <v>72.02208872917247</v>
      </c>
      <c r="S35" s="13">
        <v>146263</v>
      </c>
      <c r="T35" s="32">
        <v>1320.777</v>
      </c>
      <c r="U35" s="33">
        <f t="shared" si="5"/>
        <v>110.74011737030551</v>
      </c>
      <c r="V35" s="13">
        <v>168256</v>
      </c>
      <c r="W35" s="32">
        <v>1332.378</v>
      </c>
      <c r="X35" s="33">
        <f t="shared" si="6"/>
        <v>126.28248139792161</v>
      </c>
      <c r="Y35" s="13">
        <v>140068</v>
      </c>
      <c r="Z35" s="32">
        <v>1344.038</v>
      </c>
      <c r="AA35" s="33">
        <f t="shared" si="7"/>
        <v>104.2143153690595</v>
      </c>
      <c r="AB35" s="63">
        <v>135692</v>
      </c>
      <c r="AC35" s="63">
        <v>1355.787</v>
      </c>
      <c r="AD35" s="63">
        <f t="shared" si="8"/>
        <v>100.08356769905598</v>
      </c>
    </row>
    <row r="36" spans="2:30" ht="14.25">
      <c r="B36" s="10"/>
      <c r="C36" s="35" t="s">
        <v>24</v>
      </c>
      <c r="D36" s="36">
        <v>23596</v>
      </c>
      <c r="E36" s="32">
        <v>316.209</v>
      </c>
      <c r="F36" s="33">
        <f t="shared" si="0"/>
        <v>74.62153196145587</v>
      </c>
      <c r="G36" s="13">
        <v>26160</v>
      </c>
      <c r="H36" s="32">
        <v>319.39</v>
      </c>
      <c r="I36" s="33">
        <f t="shared" si="1"/>
        <v>81.9061335671123</v>
      </c>
      <c r="J36" s="13">
        <v>22293</v>
      </c>
      <c r="K36" s="32">
        <v>322.681</v>
      </c>
      <c r="L36" s="33">
        <f t="shared" si="2"/>
        <v>69.08680709431296</v>
      </c>
      <c r="M36" s="13">
        <v>10918</v>
      </c>
      <c r="N36" s="32">
        <v>326.093</v>
      </c>
      <c r="O36" s="33">
        <f t="shared" si="3"/>
        <v>33.4812461475714</v>
      </c>
      <c r="P36" s="13">
        <v>901</v>
      </c>
      <c r="Q36" s="32">
        <v>329.598</v>
      </c>
      <c r="R36" s="33">
        <f t="shared" si="4"/>
        <v>2.7336330924338132</v>
      </c>
      <c r="S36" s="13">
        <v>36155</v>
      </c>
      <c r="T36" s="32">
        <v>333.247</v>
      </c>
      <c r="U36" s="33">
        <f t="shared" si="5"/>
        <v>108.49309971282561</v>
      </c>
      <c r="V36" s="13">
        <v>43774</v>
      </c>
      <c r="W36" s="32">
        <v>337.054</v>
      </c>
      <c r="X36" s="33">
        <f t="shared" si="6"/>
        <v>129.87236466560256</v>
      </c>
      <c r="Y36" s="13">
        <v>43560</v>
      </c>
      <c r="Z36" s="32">
        <v>341.034</v>
      </c>
      <c r="AA36" s="33">
        <f t="shared" si="7"/>
        <v>127.72920002111226</v>
      </c>
      <c r="AB36" s="63">
        <v>38997</v>
      </c>
      <c r="AC36" s="63">
        <v>345.204</v>
      </c>
      <c r="AD36" s="63">
        <f t="shared" si="8"/>
        <v>112.96798414850349</v>
      </c>
    </row>
    <row r="37" spans="2:30" ht="14.25">
      <c r="B37" s="10"/>
      <c r="C37" s="35" t="s">
        <v>25</v>
      </c>
      <c r="D37" s="36">
        <v>58764</v>
      </c>
      <c r="E37" s="32">
        <v>540.533</v>
      </c>
      <c r="F37" s="33">
        <f t="shared" si="0"/>
        <v>108.71491657308619</v>
      </c>
      <c r="G37" s="13">
        <v>77438</v>
      </c>
      <c r="H37" s="32">
        <v>543.579</v>
      </c>
      <c r="I37" s="33">
        <f t="shared" si="1"/>
        <v>142.45951370453975</v>
      </c>
      <c r="J37" s="13">
        <v>117122</v>
      </c>
      <c r="K37" s="32">
        <v>546.593</v>
      </c>
      <c r="L37" s="33">
        <f t="shared" si="2"/>
        <v>214.2764360319287</v>
      </c>
      <c r="M37" s="13">
        <v>102442</v>
      </c>
      <c r="N37" s="32">
        <v>549.662</v>
      </c>
      <c r="O37" s="33">
        <f t="shared" si="3"/>
        <v>186.37271632384991</v>
      </c>
      <c r="P37" s="13">
        <v>99075</v>
      </c>
      <c r="Q37" s="32">
        <v>552.755</v>
      </c>
      <c r="R37" s="33">
        <f t="shared" si="4"/>
        <v>179.2385414876392</v>
      </c>
      <c r="S37" s="13">
        <v>65397</v>
      </c>
      <c r="T37" s="32">
        <v>555.836</v>
      </c>
      <c r="U37" s="33">
        <f t="shared" si="5"/>
        <v>117.65520765117768</v>
      </c>
      <c r="V37" s="13">
        <v>92613</v>
      </c>
      <c r="W37" s="32">
        <v>558.969</v>
      </c>
      <c r="X37" s="33">
        <f t="shared" si="6"/>
        <v>165.68539579117981</v>
      </c>
      <c r="Y37" s="13">
        <v>96780</v>
      </c>
      <c r="Z37" s="32">
        <v>562.114</v>
      </c>
      <c r="AA37" s="33">
        <f t="shared" si="7"/>
        <v>172.1714812297861</v>
      </c>
      <c r="AB37" s="63">
        <v>81603</v>
      </c>
      <c r="AC37" s="63">
        <v>565.31</v>
      </c>
      <c r="AD37" s="63">
        <f t="shared" si="8"/>
        <v>144.35088712387895</v>
      </c>
    </row>
    <row r="38" spans="2:30" ht="14.25">
      <c r="B38" s="10"/>
      <c r="C38" s="35" t="s">
        <v>26</v>
      </c>
      <c r="D38" s="36">
        <v>64656</v>
      </c>
      <c r="E38" s="32">
        <v>908.644</v>
      </c>
      <c r="F38" s="33">
        <f t="shared" si="0"/>
        <v>71.15658057501068</v>
      </c>
      <c r="G38" s="13">
        <v>96143</v>
      </c>
      <c r="H38" s="32">
        <v>914.171</v>
      </c>
      <c r="I38" s="33">
        <f t="shared" si="1"/>
        <v>105.16960174846938</v>
      </c>
      <c r="J38" s="13">
        <v>101011</v>
      </c>
      <c r="K38" s="32">
        <v>919.641</v>
      </c>
      <c r="L38" s="33">
        <f t="shared" si="2"/>
        <v>109.83742569111207</v>
      </c>
      <c r="M38" s="13">
        <v>81547</v>
      </c>
      <c r="N38" s="32">
        <v>925.117</v>
      </c>
      <c r="O38" s="33">
        <f t="shared" si="3"/>
        <v>88.14776941727371</v>
      </c>
      <c r="P38" s="13">
        <v>98982</v>
      </c>
      <c r="Q38" s="32">
        <v>930.518</v>
      </c>
      <c r="R38" s="33">
        <f t="shared" si="4"/>
        <v>106.3730094420527</v>
      </c>
      <c r="S38" s="13">
        <v>98456</v>
      </c>
      <c r="T38" s="32">
        <v>935.91</v>
      </c>
      <c r="U38" s="33">
        <f t="shared" si="5"/>
        <v>105.19814939470676</v>
      </c>
      <c r="V38" s="13">
        <v>121188</v>
      </c>
      <c r="W38" s="32">
        <v>941.275</v>
      </c>
      <c r="X38" s="33">
        <f t="shared" si="6"/>
        <v>128.74877161297178</v>
      </c>
      <c r="Y38" s="13">
        <v>102978</v>
      </c>
      <c r="Z38" s="32">
        <v>946.632</v>
      </c>
      <c r="AA38" s="33">
        <f t="shared" si="7"/>
        <v>108.78356108815252</v>
      </c>
      <c r="AB38" s="63">
        <v>123936</v>
      </c>
      <c r="AC38" s="63">
        <v>951.953</v>
      </c>
      <c r="AD38" s="63">
        <f t="shared" si="8"/>
        <v>130.19130146131164</v>
      </c>
    </row>
    <row r="39" spans="2:30" ht="14.25">
      <c r="B39" s="10"/>
      <c r="C39" s="35" t="s">
        <v>27</v>
      </c>
      <c r="D39" s="36">
        <v>121679</v>
      </c>
      <c r="E39" s="32">
        <v>1978.976</v>
      </c>
      <c r="F39" s="33">
        <f t="shared" si="0"/>
        <v>61.485839141050725</v>
      </c>
      <c r="G39" s="13">
        <v>170154</v>
      </c>
      <c r="H39" s="32">
        <v>1989.514</v>
      </c>
      <c r="I39" s="33">
        <f t="shared" si="1"/>
        <v>85.52540972317863</v>
      </c>
      <c r="J39" s="13">
        <v>161876</v>
      </c>
      <c r="K39" s="32">
        <v>1999.999</v>
      </c>
      <c r="L39" s="33">
        <f t="shared" si="2"/>
        <v>80.93804046902024</v>
      </c>
      <c r="M39" s="13">
        <v>136691</v>
      </c>
      <c r="N39" s="32">
        <v>2010.393</v>
      </c>
      <c r="O39" s="33">
        <f t="shared" si="3"/>
        <v>67.99217864367813</v>
      </c>
      <c r="P39" s="13">
        <v>156411</v>
      </c>
      <c r="Q39" s="32">
        <v>2020.604</v>
      </c>
      <c r="R39" s="33">
        <f t="shared" si="4"/>
        <v>77.40804234773364</v>
      </c>
      <c r="S39" s="13">
        <v>182728</v>
      </c>
      <c r="T39" s="32">
        <v>2030.775</v>
      </c>
      <c r="U39" s="33">
        <f t="shared" si="5"/>
        <v>89.97944134628405</v>
      </c>
      <c r="V39" s="13">
        <v>181852</v>
      </c>
      <c r="W39" s="32">
        <v>2040.932</v>
      </c>
      <c r="X39" s="33">
        <f t="shared" si="6"/>
        <v>89.10242967428606</v>
      </c>
      <c r="Y39" s="13">
        <v>158891</v>
      </c>
      <c r="Z39" s="32">
        <v>2051.022</v>
      </c>
      <c r="AA39" s="33">
        <f t="shared" si="7"/>
        <v>77.46918365575796</v>
      </c>
      <c r="AB39" s="63">
        <v>152943</v>
      </c>
      <c r="AC39" s="63">
        <v>2061.079</v>
      </c>
      <c r="AD39" s="63">
        <f t="shared" si="8"/>
        <v>74.20530702607711</v>
      </c>
    </row>
    <row r="40" spans="2:30" ht="14.25">
      <c r="B40" s="10"/>
      <c r="C40" s="35" t="s">
        <v>28</v>
      </c>
      <c r="D40" s="36">
        <v>138792</v>
      </c>
      <c r="E40" s="32">
        <v>787.153</v>
      </c>
      <c r="F40" s="33">
        <f t="shared" si="0"/>
        <v>176.32150293526163</v>
      </c>
      <c r="G40" s="13">
        <v>139045</v>
      </c>
      <c r="H40" s="32">
        <v>794.914</v>
      </c>
      <c r="I40" s="33">
        <f t="shared" si="1"/>
        <v>174.918293048053</v>
      </c>
      <c r="J40" s="13">
        <v>122052</v>
      </c>
      <c r="K40" s="32">
        <v>802.736</v>
      </c>
      <c r="L40" s="33">
        <f t="shared" si="2"/>
        <v>152.04500607920912</v>
      </c>
      <c r="M40" s="13">
        <v>104890</v>
      </c>
      <c r="N40" s="32">
        <v>810.664</v>
      </c>
      <c r="O40" s="33">
        <f t="shared" si="3"/>
        <v>129.38776114395114</v>
      </c>
      <c r="P40" s="13">
        <v>33423</v>
      </c>
      <c r="Q40" s="32">
        <v>818.689</v>
      </c>
      <c r="R40" s="33">
        <f t="shared" si="4"/>
        <v>40.82502635310845</v>
      </c>
      <c r="S40" s="13">
        <v>92832</v>
      </c>
      <c r="T40" s="32">
        <v>826.78</v>
      </c>
      <c r="U40" s="33">
        <f t="shared" si="5"/>
        <v>112.28138077844167</v>
      </c>
      <c r="V40" s="13">
        <v>100384</v>
      </c>
      <c r="W40" s="32">
        <v>834.937</v>
      </c>
      <c r="X40" s="33">
        <f t="shared" si="6"/>
        <v>120.22943048397663</v>
      </c>
      <c r="Y40" s="13">
        <v>87577</v>
      </c>
      <c r="Z40" s="32">
        <v>843.202</v>
      </c>
      <c r="AA40" s="33">
        <f t="shared" si="7"/>
        <v>103.86241968116774</v>
      </c>
      <c r="AB40" s="63">
        <v>113510</v>
      </c>
      <c r="AC40" s="63">
        <v>851.515</v>
      </c>
      <c r="AD40" s="63">
        <f t="shared" si="8"/>
        <v>133.30358243835985</v>
      </c>
    </row>
    <row r="41" spans="2:30" ht="14.25">
      <c r="B41" s="10"/>
      <c r="C41" s="35" t="s">
        <v>29</v>
      </c>
      <c r="D41" s="36">
        <v>108718</v>
      </c>
      <c r="E41" s="32">
        <v>1374.437</v>
      </c>
      <c r="F41" s="33">
        <f t="shared" si="0"/>
        <v>79.10002422810213</v>
      </c>
      <c r="G41" s="13">
        <v>136443</v>
      </c>
      <c r="H41" s="32">
        <v>1378.903</v>
      </c>
      <c r="I41" s="33">
        <f t="shared" si="1"/>
        <v>98.9503975261494</v>
      </c>
      <c r="J41" s="13">
        <v>191783</v>
      </c>
      <c r="K41" s="32">
        <v>1383.304</v>
      </c>
      <c r="L41" s="33">
        <f t="shared" si="2"/>
        <v>138.64125311572872</v>
      </c>
      <c r="M41" s="13">
        <v>121723</v>
      </c>
      <c r="N41" s="32">
        <v>1387.621</v>
      </c>
      <c r="O41" s="33">
        <f t="shared" si="3"/>
        <v>87.72063841639755</v>
      </c>
      <c r="P41" s="13">
        <v>29242</v>
      </c>
      <c r="Q41" s="32">
        <v>1391.876</v>
      </c>
      <c r="R41" s="33">
        <f t="shared" si="4"/>
        <v>21.009055404360733</v>
      </c>
      <c r="S41" s="13">
        <v>137894</v>
      </c>
      <c r="T41" s="32">
        <v>1396.038</v>
      </c>
      <c r="U41" s="33">
        <f t="shared" si="5"/>
        <v>98.77524823822847</v>
      </c>
      <c r="V41" s="13">
        <v>144361</v>
      </c>
      <c r="W41" s="32">
        <v>1400.14</v>
      </c>
      <c r="X41" s="33">
        <f t="shared" si="6"/>
        <v>103.10468953104689</v>
      </c>
      <c r="Y41" s="13">
        <v>139974</v>
      </c>
      <c r="Z41" s="32">
        <v>1404.262</v>
      </c>
      <c r="AA41" s="33">
        <f t="shared" si="7"/>
        <v>99.67798031991181</v>
      </c>
      <c r="AB41" s="63">
        <v>135198</v>
      </c>
      <c r="AC41" s="63">
        <v>1408.272</v>
      </c>
      <c r="AD41" s="63">
        <f t="shared" si="8"/>
        <v>96.00276083029415</v>
      </c>
    </row>
    <row r="42" spans="2:30" ht="14.25">
      <c r="B42" s="10"/>
      <c r="C42" s="35" t="s">
        <v>36</v>
      </c>
      <c r="D42" s="36">
        <v>183853</v>
      </c>
      <c r="E42" s="32">
        <v>4249.22</v>
      </c>
      <c r="F42" s="33">
        <f t="shared" si="0"/>
        <v>43.26747026513101</v>
      </c>
      <c r="G42" s="13">
        <v>410221</v>
      </c>
      <c r="H42" s="32">
        <v>4293.541</v>
      </c>
      <c r="I42" s="33">
        <f t="shared" si="1"/>
        <v>95.54374815565986</v>
      </c>
      <c r="J42" s="13">
        <v>436469</v>
      </c>
      <c r="K42" s="32">
        <v>4338.216</v>
      </c>
      <c r="L42" s="33">
        <f t="shared" si="2"/>
        <v>100.610250849658</v>
      </c>
      <c r="M42" s="13">
        <v>441329</v>
      </c>
      <c r="N42" s="32">
        <v>4383.277</v>
      </c>
      <c r="O42" s="33">
        <f t="shared" si="3"/>
        <v>100.68471602410708</v>
      </c>
      <c r="P42" s="13">
        <v>458868</v>
      </c>
      <c r="Q42" s="32">
        <v>4428.675</v>
      </c>
      <c r="R42" s="33">
        <f t="shared" si="4"/>
        <v>103.61293163305051</v>
      </c>
      <c r="S42" s="13">
        <v>441210</v>
      </c>
      <c r="T42" s="32">
        <v>4474.369</v>
      </c>
      <c r="U42" s="33">
        <f t="shared" si="5"/>
        <v>98.60831773150584</v>
      </c>
      <c r="V42" s="13">
        <v>611836</v>
      </c>
      <c r="W42" s="32">
        <v>4520.48</v>
      </c>
      <c r="X42" s="33">
        <f t="shared" si="6"/>
        <v>135.34757370898666</v>
      </c>
      <c r="Y42" s="13">
        <v>559096</v>
      </c>
      <c r="Z42" s="32">
        <v>4566.875</v>
      </c>
      <c r="AA42" s="33">
        <f t="shared" si="7"/>
        <v>122.42419597646092</v>
      </c>
      <c r="AB42" s="63">
        <v>518115</v>
      </c>
      <c r="AC42" s="63">
        <v>4613.684</v>
      </c>
      <c r="AD42" s="63">
        <f t="shared" si="8"/>
        <v>112.29962866984388</v>
      </c>
    </row>
    <row r="43" spans="2:30" ht="14.25">
      <c r="B43" s="10"/>
      <c r="C43" s="35" t="s">
        <v>30</v>
      </c>
      <c r="D43" s="36">
        <v>150</v>
      </c>
      <c r="E43" s="32">
        <v>40.198</v>
      </c>
      <c r="F43" s="33">
        <f t="shared" si="0"/>
        <v>3.731528931787651</v>
      </c>
      <c r="G43" s="13">
        <v>0</v>
      </c>
      <c r="H43" s="32">
        <v>40.649</v>
      </c>
      <c r="I43" s="33">
        <f t="shared" si="1"/>
        <v>0</v>
      </c>
      <c r="J43" s="13">
        <v>3149</v>
      </c>
      <c r="K43" s="32">
        <v>41.094</v>
      </c>
      <c r="L43" s="33">
        <f t="shared" si="2"/>
        <v>76.6291916094807</v>
      </c>
      <c r="M43" s="13">
        <v>2268</v>
      </c>
      <c r="N43" s="32">
        <v>41.534</v>
      </c>
      <c r="O43" s="33">
        <f t="shared" si="3"/>
        <v>54.60586507439688</v>
      </c>
      <c r="P43" s="13">
        <v>3.062</v>
      </c>
      <c r="Q43" s="32">
        <v>41.965</v>
      </c>
      <c r="R43" s="33">
        <f t="shared" si="4"/>
        <v>0.07296556654354819</v>
      </c>
      <c r="S43" s="13" t="s">
        <v>31</v>
      </c>
      <c r="T43" s="32">
        <v>42.392</v>
      </c>
      <c r="U43" s="33" t="s">
        <v>38</v>
      </c>
      <c r="V43" s="13">
        <v>1786</v>
      </c>
      <c r="W43" s="32">
        <v>42.817</v>
      </c>
      <c r="X43" s="33">
        <f t="shared" si="6"/>
        <v>41.712403951701425</v>
      </c>
      <c r="Y43" s="13">
        <v>2217</v>
      </c>
      <c r="Z43" s="32">
        <v>43.24</v>
      </c>
      <c r="AA43" s="33">
        <f t="shared" si="7"/>
        <v>51.27197039777983</v>
      </c>
      <c r="AB43" s="63">
        <v>2632</v>
      </c>
      <c r="AC43" s="63">
        <v>43.665</v>
      </c>
      <c r="AD43" s="63">
        <f t="shared" si="8"/>
        <v>60.27710981335166</v>
      </c>
    </row>
    <row r="44" spans="2:30" ht="14.25">
      <c r="B44" s="10"/>
      <c r="C44" s="37" t="s">
        <v>32</v>
      </c>
      <c r="D44" s="38">
        <v>4220</v>
      </c>
      <c r="E44" s="39">
        <v>58.885</v>
      </c>
      <c r="F44" s="40">
        <f t="shared" si="0"/>
        <v>71.66510996009171</v>
      </c>
      <c r="G44" s="41">
        <v>5359</v>
      </c>
      <c r="H44" s="39">
        <v>60.494</v>
      </c>
      <c r="I44" s="40">
        <f t="shared" si="1"/>
        <v>88.58729791384269</v>
      </c>
      <c r="J44" s="41">
        <v>3454</v>
      </c>
      <c r="K44" s="39">
        <v>62.071</v>
      </c>
      <c r="L44" s="40">
        <f t="shared" si="2"/>
        <v>55.645953827069</v>
      </c>
      <c r="M44" s="41">
        <v>2037</v>
      </c>
      <c r="N44" s="39">
        <v>63.67</v>
      </c>
      <c r="O44" s="40">
        <f t="shared" si="3"/>
        <v>31.993089367048846</v>
      </c>
      <c r="P44" s="41">
        <v>245</v>
      </c>
      <c r="Q44" s="39">
        <v>65.282</v>
      </c>
      <c r="R44" s="40">
        <f t="shared" si="4"/>
        <v>3.7529487454428483</v>
      </c>
      <c r="S44" s="41">
        <v>2393</v>
      </c>
      <c r="T44" s="39">
        <v>66.917</v>
      </c>
      <c r="U44" s="40">
        <f t="shared" si="5"/>
        <v>35.76071850202489</v>
      </c>
      <c r="V44" s="41">
        <v>4037</v>
      </c>
      <c r="W44" s="39">
        <v>68.575</v>
      </c>
      <c r="X44" s="40">
        <f t="shared" si="6"/>
        <v>58.8698505286183</v>
      </c>
      <c r="Y44" s="41">
        <v>3357</v>
      </c>
      <c r="Z44" s="39">
        <v>70.26</v>
      </c>
      <c r="AA44" s="40">
        <f t="shared" si="7"/>
        <v>47.7796754910333</v>
      </c>
      <c r="AB44" s="64">
        <v>3343</v>
      </c>
      <c r="AC44" s="64">
        <v>71.974</v>
      </c>
      <c r="AD44" s="64">
        <f t="shared" si="8"/>
        <v>46.44732820185067</v>
      </c>
    </row>
    <row r="45" spans="2:30" ht="17.25" customHeight="1">
      <c r="B45" s="10"/>
      <c r="C45" s="66" t="s">
        <v>42</v>
      </c>
      <c r="D45" s="66"/>
      <c r="E45" s="66"/>
      <c r="F45" s="66"/>
      <c r="G45" s="66"/>
      <c r="H45" s="66"/>
      <c r="I45" s="66"/>
      <c r="J45" s="66"/>
      <c r="K45" s="66"/>
      <c r="L45" s="66"/>
      <c r="M45" s="42"/>
      <c r="N45" s="42"/>
      <c r="O45" s="14"/>
      <c r="P45" s="13"/>
      <c r="Q45" s="13"/>
      <c r="R45" s="14"/>
      <c r="S45" s="13"/>
      <c r="T45" s="15"/>
      <c r="U45" s="16"/>
      <c r="V45" s="17"/>
      <c r="W45" s="17"/>
      <c r="X45" s="14"/>
      <c r="Y45" s="17"/>
      <c r="Z45" s="17"/>
      <c r="AA45" s="14"/>
      <c r="AB45" s="17"/>
      <c r="AC45" s="17"/>
      <c r="AD45" s="14"/>
    </row>
    <row r="46" spans="2:30" ht="17.25" customHeight="1">
      <c r="B46" s="10"/>
      <c r="C46" s="66" t="s">
        <v>39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13"/>
      <c r="Q46" s="13"/>
      <c r="R46" s="14"/>
      <c r="S46" s="13"/>
      <c r="T46" s="15"/>
      <c r="U46" s="16"/>
      <c r="V46" s="17"/>
      <c r="W46" s="17"/>
      <c r="X46" s="14"/>
      <c r="Y46" s="17"/>
      <c r="Z46" s="17"/>
      <c r="AA46" s="14"/>
      <c r="AB46" s="17"/>
      <c r="AC46" s="17"/>
      <c r="AD46" s="14"/>
    </row>
    <row r="47" spans="2:30" ht="15" customHeight="1">
      <c r="B47" s="10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13"/>
      <c r="Q47" s="13"/>
      <c r="R47" s="14"/>
      <c r="S47" s="13"/>
      <c r="T47" s="15"/>
      <c r="U47" s="16"/>
      <c r="V47" s="17"/>
      <c r="W47" s="17"/>
      <c r="X47" s="16"/>
      <c r="Y47" s="17"/>
      <c r="Z47" s="17"/>
      <c r="AA47" s="16"/>
      <c r="AB47" s="17"/>
      <c r="AC47" s="17"/>
      <c r="AD47" s="16"/>
    </row>
    <row r="48" spans="2:30" ht="15" customHeight="1">
      <c r="B48" s="10"/>
      <c r="C48" s="44" t="s">
        <v>45</v>
      </c>
      <c r="D48" s="42"/>
      <c r="E48" s="42"/>
      <c r="F48" s="45"/>
      <c r="G48" s="42"/>
      <c r="H48" s="42"/>
      <c r="I48" s="46"/>
      <c r="J48" s="42"/>
      <c r="K48" s="42"/>
      <c r="L48" s="14"/>
      <c r="M48" s="42"/>
      <c r="N48" s="42"/>
      <c r="O48" s="14"/>
      <c r="P48" s="13"/>
      <c r="Q48" s="13"/>
      <c r="R48" s="14"/>
      <c r="S48" s="13"/>
      <c r="T48" s="15"/>
      <c r="U48" s="16"/>
      <c r="V48" s="17"/>
      <c r="W48" s="17"/>
      <c r="X48" s="16"/>
      <c r="Y48" s="17"/>
      <c r="Z48" s="17"/>
      <c r="AA48" s="16"/>
      <c r="AB48" s="17"/>
      <c r="AC48" s="17"/>
      <c r="AD48" s="16"/>
    </row>
    <row r="49" spans="2:30" ht="15" customHeight="1">
      <c r="B49" s="10"/>
      <c r="C49" s="44" t="s">
        <v>46</v>
      </c>
      <c r="D49" s="42"/>
      <c r="E49" s="42"/>
      <c r="F49" s="45"/>
      <c r="G49" s="42"/>
      <c r="H49" s="42"/>
      <c r="I49" s="46"/>
      <c r="J49" s="42"/>
      <c r="K49" s="42"/>
      <c r="L49" s="14"/>
      <c r="M49" s="42"/>
      <c r="N49" s="42"/>
      <c r="O49" s="14"/>
      <c r="P49" s="13"/>
      <c r="Q49" s="13"/>
      <c r="R49" s="14"/>
      <c r="S49" s="13"/>
      <c r="T49" s="15"/>
      <c r="U49" s="16"/>
      <c r="V49" s="17"/>
      <c r="W49" s="17"/>
      <c r="X49" s="16"/>
      <c r="Y49" s="17"/>
      <c r="Z49" s="17"/>
      <c r="AA49" s="16"/>
      <c r="AB49" s="17"/>
      <c r="AC49" s="17"/>
      <c r="AD49" s="16"/>
    </row>
    <row r="50" spans="2:30" ht="15.75" customHeight="1">
      <c r="B50" s="47"/>
      <c r="C50" s="48"/>
      <c r="D50" s="26"/>
      <c r="E50" s="26"/>
      <c r="F50" s="49"/>
      <c r="G50" s="26"/>
      <c r="H50" s="26"/>
      <c r="I50" s="48"/>
      <c r="J50" s="26"/>
      <c r="K50" s="26"/>
      <c r="L50" s="27"/>
      <c r="M50" s="26"/>
      <c r="N50" s="26"/>
      <c r="O50" s="27"/>
      <c r="P50" s="41"/>
      <c r="Q50" s="41"/>
      <c r="R50" s="50"/>
      <c r="S50" s="41"/>
      <c r="T50" s="51"/>
      <c r="U50" s="50"/>
      <c r="V50" s="41"/>
      <c r="W50" s="41"/>
      <c r="X50" s="50"/>
      <c r="Y50" s="41"/>
      <c r="Z50" s="41"/>
      <c r="AA50" s="50"/>
      <c r="AB50" s="41"/>
      <c r="AC50" s="41"/>
      <c r="AD50" s="50"/>
    </row>
    <row r="51" spans="6:30" ht="14.25">
      <c r="F51" s="52"/>
      <c r="I51" s="52"/>
      <c r="L51" s="52"/>
      <c r="O51" s="52"/>
      <c r="P51" s="52"/>
      <c r="Q51" s="52"/>
      <c r="R51" s="52"/>
      <c r="S51" s="52"/>
      <c r="T51" s="52"/>
      <c r="U51" s="52"/>
      <c r="X51" s="52"/>
      <c r="AA51" s="52"/>
      <c r="AD51" s="52"/>
    </row>
  </sheetData>
  <sheetProtection/>
  <mergeCells count="14">
    <mergeCell ref="B2:U3"/>
    <mergeCell ref="Y9:AA9"/>
    <mergeCell ref="P9:R9"/>
    <mergeCell ref="S9:U9"/>
    <mergeCell ref="V9:X9"/>
    <mergeCell ref="AB9:AD9"/>
    <mergeCell ref="C45:L45"/>
    <mergeCell ref="M9:O9"/>
    <mergeCell ref="C46:O46"/>
    <mergeCell ref="C6:L6"/>
    <mergeCell ref="C9:C10"/>
    <mergeCell ref="D9:F9"/>
    <mergeCell ref="G9:I9"/>
    <mergeCell ref="J9:L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dcterms:created xsi:type="dcterms:W3CDTF">2011-03-02T19:47:22Z</dcterms:created>
  <dcterms:modified xsi:type="dcterms:W3CDTF">2017-10-06T19:28:39Z</dcterms:modified>
  <cp:category/>
  <cp:version/>
  <cp:contentType/>
  <cp:contentStatus/>
</cp:coreProperties>
</file>