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6605" windowHeight="8505"/>
  </bookViews>
  <sheets>
    <sheet name="Índice" sheetId="13" r:id="rId1"/>
    <sheet name="Cuadro 1" sheetId="1" r:id="rId2"/>
    <sheet name="Cuadro 2" sheetId="2" r:id="rId3"/>
    <sheet name="Cuadro 3" sheetId="3" r:id="rId4"/>
    <sheet name="Cuadro 4" sheetId="4" r:id="rId5"/>
    <sheet name="Cuadro 5" sheetId="5" r:id="rId6"/>
    <sheet name="Cuadro 6" sheetId="6" r:id="rId7"/>
    <sheet name="Cuadro 7" sheetId="7" r:id="rId8"/>
    <sheet name="Cuadro 8" sheetId="8" r:id="rId9"/>
    <sheet name="Cuadro 9" sheetId="9" r:id="rId10"/>
    <sheet name="Cuadro 10" sheetId="10" r:id="rId11"/>
    <sheet name="Cuadro 11" sheetId="11" r:id="rId12"/>
    <sheet name="Cuadro 12" sheetId="12" r:id="rId13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1">'Cuadro 1'!#REF!</definedName>
    <definedName name="_xlnm.Print_Area" localSheetId="10">'Cuadro 10'!#REF!</definedName>
    <definedName name="_xlnm.Print_Area" localSheetId="11">'Cuadro 11'!#REF!</definedName>
    <definedName name="_xlnm.Print_Area" localSheetId="12">'Cuadro 12'!#REF!</definedName>
    <definedName name="_xlnm.Print_Area" localSheetId="2">'Cuadro 2'!#REF!</definedName>
    <definedName name="_xlnm.Print_Area" localSheetId="3">'Cuadro 3'!#REF!</definedName>
    <definedName name="_xlnm.Print_Area" localSheetId="4">'Cuadro 4'!#REF!</definedName>
    <definedName name="_xlnm.Print_Area" localSheetId="5">'Cuadro 5'!#REF!</definedName>
    <definedName name="_xlnm.Print_Area" localSheetId="6">'Cuadro 6'!#REF!</definedName>
    <definedName name="_xlnm.Print_Area" localSheetId="7">'Cuadro 7'!#REF!</definedName>
    <definedName name="_xlnm.Print_Area" localSheetId="8">'Cuadro 8'!#REF!</definedName>
    <definedName name="_xlnm.Print_Area" localSheetId="9">'Cuadro 9'!#REF!</definedName>
    <definedName name="_xlnm.Print_Area">#REF!</definedName>
    <definedName name="Fecha">[1]Configuracion!$H$6</definedName>
    <definedName name="Logico">[2]Configuracion!$A$4:$A$5</definedName>
    <definedName name="Naturaleza1" localSheetId="10">#REF!</definedName>
    <definedName name="Naturaleza1" localSheetId="11">#REF!</definedName>
    <definedName name="Naturaleza1" localSheetId="12">#REF!</definedName>
    <definedName name="Naturaleza1" localSheetId="2">#REF!</definedName>
    <definedName name="Naturaleza1" localSheetId="3">#REF!</definedName>
    <definedName name="Naturaleza1" localSheetId="4">#REF!</definedName>
    <definedName name="Naturaleza1" localSheetId="5">#REF!</definedName>
    <definedName name="Naturaleza1" localSheetId="6">#REF!</definedName>
    <definedName name="Naturaleza1" localSheetId="7">#REF!</definedName>
    <definedName name="Naturaleza1" localSheetId="8">#REF!</definedName>
    <definedName name="Naturaleza1" localSheetId="9">#REF!</definedName>
    <definedName name="Naturaleza1">#REF!</definedName>
    <definedName name="Periodo">[1]Configuracion!$H$5</definedName>
    <definedName name="Rama1" localSheetId="10">#REF!</definedName>
    <definedName name="Rama1" localSheetId="11">#REF!</definedName>
    <definedName name="Rama1" localSheetId="12">#REF!</definedName>
    <definedName name="Rama1" localSheetId="2">#REF!</definedName>
    <definedName name="Rama1" localSheetId="3">#REF!</definedName>
    <definedName name="Rama1" localSheetId="4">#REF!</definedName>
    <definedName name="Rama1" localSheetId="5">#REF!</definedName>
    <definedName name="Rama1" localSheetId="6">#REF!</definedName>
    <definedName name="Rama1" localSheetId="7">#REF!</definedName>
    <definedName name="Rama1" localSheetId="8">#REF!</definedName>
    <definedName name="Rama1" localSheetId="9">#REF!</definedName>
    <definedName name="Rama1">#REF!</definedName>
    <definedName name="RangoCriterio2">[3]Detalle!$K:$K</definedName>
    <definedName name="RangoValor">[3]Detalle!$I:$I</definedName>
    <definedName name="Sector1">[4]Cuentas_Corrientes!$A$133:$I$133</definedName>
    <definedName name="Sector3" localSheetId="10">#REF!</definedName>
    <definedName name="Sector3" localSheetId="11">#REF!</definedName>
    <definedName name="Sector3" localSheetId="12">#REF!</definedName>
    <definedName name="Sector3" localSheetId="2">#REF!</definedName>
    <definedName name="Sector3" localSheetId="3">#REF!</definedName>
    <definedName name="Sector3" localSheetId="4">#REF!</definedName>
    <definedName name="Sector3" localSheetId="5">#REF!</definedName>
    <definedName name="Sector3" localSheetId="6">#REF!</definedName>
    <definedName name="Sector3" localSheetId="7">#REF!</definedName>
    <definedName name="Sector3" localSheetId="8">#REF!</definedName>
    <definedName name="Sector3" localSheetId="9">#REF!</definedName>
    <definedName name="Sector3">#REF!</definedName>
    <definedName name="Sector4" localSheetId="10">#REF!</definedName>
    <definedName name="Sector4" localSheetId="11">#REF!</definedName>
    <definedName name="Sector4" localSheetId="12">#REF!</definedName>
    <definedName name="Sector4" localSheetId="2">#REF!</definedName>
    <definedName name="Sector4" localSheetId="3">#REF!</definedName>
    <definedName name="Sector4" localSheetId="4">#REF!</definedName>
    <definedName name="Sector4" localSheetId="5">#REF!</definedName>
    <definedName name="Sector4" localSheetId="6">#REF!</definedName>
    <definedName name="Sector4" localSheetId="7">#REF!</definedName>
    <definedName name="Sector4" localSheetId="8">#REF!</definedName>
    <definedName name="Sector4" localSheetId="9">#REF!</definedName>
    <definedName name="Sector4">#REF!</definedName>
    <definedName name="Titulo">[3]Configuracion!$H$4</definedName>
    <definedName name="_xlnm.Print_Titles" localSheetId="10">#REF!,#REF!</definedName>
    <definedName name="_xlnm.Print_Titles" localSheetId="11">#REF!,#REF!</definedName>
    <definedName name="_xlnm.Print_Titles" localSheetId="12">#REF!,#REF!</definedName>
    <definedName name="_xlnm.Print_Titles" localSheetId="2">#REF!,#REF!</definedName>
    <definedName name="_xlnm.Print_Titles" localSheetId="3">#REF!,#REF!</definedName>
    <definedName name="_xlnm.Print_Titles" localSheetId="4">#REF!,#REF!</definedName>
    <definedName name="_xlnm.Print_Titles" localSheetId="5">#REF!,#REF!</definedName>
    <definedName name="_xlnm.Print_Titles" localSheetId="6">#REF!,#REF!</definedName>
    <definedName name="_xlnm.Print_Titles" localSheetId="7">#REF!,#REF!</definedName>
    <definedName name="_xlnm.Print_Titles" localSheetId="8">#REF!,#REF!</definedName>
    <definedName name="_xlnm.Print_Titles" localSheetId="9">#REF!,#REF!</definedName>
    <definedName name="_xlnm.Print_Titles">#REF!,#REF!</definedName>
    <definedName name="Transaccion1" localSheetId="10">#REF!</definedName>
    <definedName name="Transaccion1" localSheetId="11">#REF!</definedName>
    <definedName name="Transaccion1" localSheetId="12">#REF!</definedName>
    <definedName name="Transaccion1" localSheetId="2">#REF!</definedName>
    <definedName name="Transaccion1" localSheetId="3">#REF!</definedName>
    <definedName name="Transaccion1" localSheetId="4">#REF!</definedName>
    <definedName name="Transaccion1" localSheetId="5">#REF!</definedName>
    <definedName name="Transaccion1" localSheetId="6">#REF!</definedName>
    <definedName name="Transaccion1" localSheetId="7">#REF!</definedName>
    <definedName name="Transaccion1" localSheetId="8">#REF!</definedName>
    <definedName name="Transaccion1" localSheetId="9">#REF!</definedName>
    <definedName name="Transaccion1">#REF!</definedName>
    <definedName name="Valoracion1" localSheetId="10">#REF!</definedName>
    <definedName name="Valoracion1" localSheetId="11">#REF!</definedName>
    <definedName name="Valoracion1" localSheetId="12">#REF!</definedName>
    <definedName name="Valoracion1" localSheetId="2">#REF!</definedName>
    <definedName name="Valoracion1" localSheetId="3">#REF!</definedName>
    <definedName name="Valoracion1" localSheetId="4">#REF!</definedName>
    <definedName name="Valoracion1" localSheetId="5">#REF!</definedName>
    <definedName name="Valoracion1" localSheetId="6">#REF!</definedName>
    <definedName name="Valoracion1" localSheetId="7">#REF!</definedName>
    <definedName name="Valoracion1" localSheetId="8">#REF!</definedName>
    <definedName name="Valoracion1" localSheetId="9">#REF!</definedName>
    <definedName name="Valoracion1">#REF!</definedName>
  </definedNames>
  <calcPr calcId="144525"/>
</workbook>
</file>

<file path=xl/calcChain.xml><?xml version="1.0" encoding="utf-8"?>
<calcChain xmlns="http://schemas.openxmlformats.org/spreadsheetml/2006/main">
  <c r="F16" i="10" l="1"/>
  <c r="C18" i="1"/>
  <c r="D18" i="1"/>
  <c r="E18" i="1"/>
  <c r="B18" i="1"/>
  <c r="E13" i="7" l="1"/>
  <c r="F13" i="12" l="1"/>
  <c r="E13" i="12"/>
  <c r="D13" i="12"/>
  <c r="C13" i="12"/>
  <c r="F13" i="11"/>
  <c r="E13" i="11"/>
  <c r="D13" i="11"/>
  <c r="C13" i="11"/>
  <c r="F13" i="10"/>
  <c r="E13" i="10"/>
  <c r="D13" i="10"/>
  <c r="C13" i="10"/>
  <c r="F13" i="9"/>
  <c r="E13" i="9"/>
  <c r="D13" i="9"/>
  <c r="C13" i="9"/>
  <c r="F13" i="8"/>
  <c r="E13" i="8"/>
  <c r="D13" i="8"/>
  <c r="C13" i="8"/>
  <c r="D13" i="7"/>
  <c r="F13" i="7"/>
  <c r="C13" i="7"/>
  <c r="C16" i="12" l="1"/>
  <c r="D14" i="12"/>
  <c r="E14" i="12"/>
  <c r="F14" i="12"/>
  <c r="D15" i="12"/>
  <c r="D22" i="12" s="1"/>
  <c r="D20" i="12" s="1"/>
  <c r="E15" i="12"/>
  <c r="E22" i="12" s="1"/>
  <c r="E20" i="12" s="1"/>
  <c r="F15" i="12"/>
  <c r="D17" i="12"/>
  <c r="E17" i="12"/>
  <c r="F17" i="12"/>
  <c r="F16" i="12" s="1"/>
  <c r="D18" i="12"/>
  <c r="E18" i="12"/>
  <c r="E16" i="12" s="1"/>
  <c r="F18" i="12"/>
  <c r="D19" i="12"/>
  <c r="D16" i="12" s="1"/>
  <c r="E19" i="12"/>
  <c r="F19" i="12"/>
  <c r="D21" i="12"/>
  <c r="E21" i="12"/>
  <c r="F21" i="12"/>
  <c r="C19" i="12"/>
  <c r="C17" i="12"/>
  <c r="C15" i="12"/>
  <c r="C14" i="12"/>
  <c r="C21" i="12"/>
  <c r="C22" i="12"/>
  <c r="C18" i="12"/>
  <c r="D14" i="11"/>
  <c r="E14" i="11"/>
  <c r="F14" i="11"/>
  <c r="D15" i="11"/>
  <c r="E15" i="11"/>
  <c r="E22" i="11" s="1"/>
  <c r="E20" i="11" s="1"/>
  <c r="F15" i="11"/>
  <c r="F22" i="11" s="1"/>
  <c r="F20" i="11" s="1"/>
  <c r="E16" i="11"/>
  <c r="D17" i="11"/>
  <c r="E17" i="11"/>
  <c r="F17" i="11"/>
  <c r="F16" i="11" s="1"/>
  <c r="D18" i="11"/>
  <c r="E18" i="11"/>
  <c r="F18" i="11"/>
  <c r="D19" i="11"/>
  <c r="D16" i="11" s="1"/>
  <c r="E19" i="11"/>
  <c r="F19" i="11"/>
  <c r="D21" i="11"/>
  <c r="D20" i="11" s="1"/>
  <c r="E21" i="11"/>
  <c r="F21" i="11"/>
  <c r="D22" i="11"/>
  <c r="C19" i="11"/>
  <c r="C17" i="11"/>
  <c r="C15" i="11"/>
  <c r="C14" i="11"/>
  <c r="C22" i="11"/>
  <c r="C18" i="11"/>
  <c r="D14" i="10"/>
  <c r="D18" i="10" s="1"/>
  <c r="D16" i="10" s="1"/>
  <c r="E14" i="10"/>
  <c r="F14" i="10"/>
  <c r="D15" i="10"/>
  <c r="E15" i="10"/>
  <c r="E22" i="10" s="1"/>
  <c r="E20" i="10" s="1"/>
  <c r="F15" i="10"/>
  <c r="F22" i="10" s="1"/>
  <c r="F20" i="10" s="1"/>
  <c r="D17" i="10"/>
  <c r="E17" i="10"/>
  <c r="F17" i="10"/>
  <c r="E18" i="10"/>
  <c r="F18" i="10"/>
  <c r="D19" i="10"/>
  <c r="E19" i="10"/>
  <c r="E16" i="10" s="1"/>
  <c r="F19" i="10"/>
  <c r="D21" i="10"/>
  <c r="E21" i="10"/>
  <c r="F21" i="10"/>
  <c r="D22" i="10"/>
  <c r="D20" i="10" s="1"/>
  <c r="C19" i="10"/>
  <c r="C17" i="10"/>
  <c r="C15" i="10"/>
  <c r="C14" i="10"/>
  <c r="C18" i="10" s="1"/>
  <c r="C21" i="10"/>
  <c r="C22" i="10"/>
  <c r="C20" i="10" s="1"/>
  <c r="D14" i="9"/>
  <c r="E14" i="9"/>
  <c r="F14" i="9"/>
  <c r="D15" i="9"/>
  <c r="D22" i="9" s="1"/>
  <c r="D20" i="9" s="1"/>
  <c r="E15" i="9"/>
  <c r="E22" i="9" s="1"/>
  <c r="E20" i="9" s="1"/>
  <c r="F15" i="9"/>
  <c r="F22" i="9" s="1"/>
  <c r="F20" i="9" s="1"/>
  <c r="E16" i="9"/>
  <c r="D17" i="9"/>
  <c r="E17" i="9"/>
  <c r="F17" i="9"/>
  <c r="F16" i="9" s="1"/>
  <c r="D18" i="9"/>
  <c r="E18" i="9"/>
  <c r="F18" i="9"/>
  <c r="D19" i="9"/>
  <c r="D16" i="9" s="1"/>
  <c r="E19" i="9"/>
  <c r="F19" i="9"/>
  <c r="D21" i="9"/>
  <c r="E21" i="9"/>
  <c r="F21" i="9"/>
  <c r="C19" i="9"/>
  <c r="C17" i="9"/>
  <c r="C15" i="9"/>
  <c r="C14" i="9"/>
  <c r="C22" i="9"/>
  <c r="D14" i="8"/>
  <c r="E14" i="8"/>
  <c r="F14" i="8"/>
  <c r="D15" i="8"/>
  <c r="E15" i="8"/>
  <c r="E22" i="8" s="1"/>
  <c r="E20" i="8" s="1"/>
  <c r="F15" i="8"/>
  <c r="F22" i="8" s="1"/>
  <c r="F20" i="8" s="1"/>
  <c r="F16" i="8"/>
  <c r="D17" i="8"/>
  <c r="E17" i="8"/>
  <c r="F17" i="8"/>
  <c r="E18" i="8"/>
  <c r="F18" i="8"/>
  <c r="D19" i="8"/>
  <c r="E19" i="8"/>
  <c r="E16" i="8" s="1"/>
  <c r="F19" i="8"/>
  <c r="D21" i="8"/>
  <c r="E21" i="8"/>
  <c r="F21" i="8"/>
  <c r="D22" i="8"/>
  <c r="D20" i="8" s="1"/>
  <c r="C19" i="8"/>
  <c r="C17" i="8"/>
  <c r="C15" i="8"/>
  <c r="C14" i="8"/>
  <c r="C22" i="8"/>
  <c r="C18" i="8"/>
  <c r="D16" i="7"/>
  <c r="D20" i="7"/>
  <c r="E20" i="7"/>
  <c r="F20" i="7"/>
  <c r="C20" i="7"/>
  <c r="D22" i="7"/>
  <c r="E22" i="7"/>
  <c r="F22" i="7"/>
  <c r="C22" i="7"/>
  <c r="D21" i="7"/>
  <c r="E21" i="7"/>
  <c r="F21" i="7"/>
  <c r="C21" i="7"/>
  <c r="D19" i="7"/>
  <c r="E19" i="7"/>
  <c r="E16" i="7" s="1"/>
  <c r="F19" i="7"/>
  <c r="F16" i="7" s="1"/>
  <c r="C19" i="7"/>
  <c r="C16" i="7" s="1"/>
  <c r="D18" i="7"/>
  <c r="E18" i="7"/>
  <c r="F18" i="7"/>
  <c r="C18" i="7"/>
  <c r="D17" i="7"/>
  <c r="E17" i="7"/>
  <c r="F17" i="7"/>
  <c r="C17" i="7"/>
  <c r="D15" i="7"/>
  <c r="E15" i="7"/>
  <c r="F15" i="7"/>
  <c r="C15" i="7"/>
  <c r="D14" i="7"/>
  <c r="E14" i="7"/>
  <c r="F14" i="7"/>
  <c r="C14" i="7"/>
  <c r="F22" i="12" l="1"/>
  <c r="F20" i="12" s="1"/>
  <c r="C20" i="12"/>
  <c r="C16" i="11"/>
  <c r="C21" i="11"/>
  <c r="C20" i="11" s="1"/>
  <c r="C16" i="10"/>
  <c r="C18" i="9"/>
  <c r="C16" i="9" s="1"/>
  <c r="C21" i="9"/>
  <c r="C20" i="9" s="1"/>
  <c r="D18" i="8"/>
  <c r="D16" i="8" s="1"/>
  <c r="C16" i="8"/>
  <c r="C21" i="8"/>
  <c r="C20" i="8" s="1"/>
</calcChain>
</file>

<file path=xl/sharedStrings.xml><?xml version="1.0" encoding="utf-8"?>
<sst xmlns="http://schemas.openxmlformats.org/spreadsheetml/2006/main" count="330" uniqueCount="75">
  <si>
    <t>Cuenta Ambiental y Económica de Activos de los Recursos Minerales y Energéticos</t>
  </si>
  <si>
    <t>Cuadro 1. Cuenta del activo carbón mineral</t>
  </si>
  <si>
    <t>Unidades físicas</t>
  </si>
  <si>
    <r>
      <t>2014 - 2017</t>
    </r>
    <r>
      <rPr>
        <b/>
        <vertAlign val="superscript"/>
        <sz val="9"/>
        <rFont val="Arial"/>
        <family val="2"/>
      </rPr>
      <t>P</t>
    </r>
  </si>
  <si>
    <r>
      <t>2017</t>
    </r>
    <r>
      <rPr>
        <b/>
        <vertAlign val="superscript"/>
        <sz val="9"/>
        <rFont val="Arial"/>
        <family val="2"/>
      </rPr>
      <t>P</t>
    </r>
  </si>
  <si>
    <t>Stock de apertura</t>
  </si>
  <si>
    <t>Incrementos del stock</t>
  </si>
  <si>
    <t xml:space="preserve">       Descubrimientos </t>
  </si>
  <si>
    <t xml:space="preserve">       Reconsideraciones al alza</t>
  </si>
  <si>
    <t xml:space="preserve">       Cambios de clasificaciones</t>
  </si>
  <si>
    <t>Total de incrementos al stock</t>
  </si>
  <si>
    <t>Reducciones del  stock</t>
  </si>
  <si>
    <t xml:space="preserve">       Extracción</t>
  </si>
  <si>
    <t xml:space="preserve">       Pérdidas por catástrofes</t>
  </si>
  <si>
    <t xml:space="preserve">       Reconsideraciones a la baja</t>
  </si>
  <si>
    <t xml:space="preserve"> Total de reducción del stock</t>
  </si>
  <si>
    <t xml:space="preserve">Stock de cierre </t>
  </si>
  <si>
    <t xml:space="preserve"> </t>
  </si>
  <si>
    <t>Cuadro 2. Cuenta del activo gas natural</t>
  </si>
  <si>
    <t>2017P</t>
  </si>
  <si>
    <t>Giga pies cúbicos</t>
  </si>
  <si>
    <t xml:space="preserve">Millones de toneladas métricas </t>
  </si>
  <si>
    <t>Cuadro 3. Cuenta del activo petróleo</t>
  </si>
  <si>
    <t>Millones de barriles</t>
  </si>
  <si>
    <t>Cuadro 4. Cuenta del activo mineral de hierro</t>
  </si>
  <si>
    <t>Cuadro 5. Cuenta del activo mineral de cobre</t>
  </si>
  <si>
    <t>Miles de toneladas métricas</t>
  </si>
  <si>
    <t>Miles de toneladas</t>
  </si>
  <si>
    <t>Cuadro 5. Cuenta del activo mineral de níquel</t>
  </si>
  <si>
    <t>Cuadro 7.  Cuenta del activo carbón mineral</t>
  </si>
  <si>
    <t>Indicadores derivados</t>
  </si>
  <si>
    <t>Unidad de medida</t>
  </si>
  <si>
    <t xml:space="preserve">1. Variación del stock </t>
  </si>
  <si>
    <t xml:space="preserve">Porcentaje </t>
  </si>
  <si>
    <t>Stock de cierre</t>
  </si>
  <si>
    <t>2. Tasa de extracción</t>
  </si>
  <si>
    <t>Extracción</t>
  </si>
  <si>
    <t>3. Disponibilidad reservas mineras</t>
  </si>
  <si>
    <t>Años</t>
  </si>
  <si>
    <t>Cuadro 8.  Cuenta del activo gas natural</t>
  </si>
  <si>
    <t>Cuadro 9.  Cuenta del activo petróleo</t>
  </si>
  <si>
    <t>Cuadro 10.  Cuenta del activo mineral de hierro</t>
  </si>
  <si>
    <t>Cuadro 11.  Cuenta del activo mineral de cobre</t>
  </si>
  <si>
    <t xml:space="preserve">CUENTA SATÉLITE AMBIENTAL </t>
  </si>
  <si>
    <t>1.</t>
  </si>
  <si>
    <t>Cuadro 1</t>
  </si>
  <si>
    <t>Cuenta del activo de carbón mineral</t>
  </si>
  <si>
    <t>Cuadro 2</t>
  </si>
  <si>
    <t>Cuenta del activo de gas natural</t>
  </si>
  <si>
    <t>Cuadro 3</t>
  </si>
  <si>
    <t>Cuenta del activo de petróleo</t>
  </si>
  <si>
    <t>Cuadro 4</t>
  </si>
  <si>
    <t>Cuadro 5</t>
  </si>
  <si>
    <t>Cuadro 6</t>
  </si>
  <si>
    <t>2.</t>
  </si>
  <si>
    <t>Cuadro 7</t>
  </si>
  <si>
    <t>Indicadores derivados cuenta del activo carbón mineral</t>
  </si>
  <si>
    <t>Cuadro 8</t>
  </si>
  <si>
    <t>Indicadores derivados cuenta del activo gas natural</t>
  </si>
  <si>
    <t>Cuadro 9</t>
  </si>
  <si>
    <t>Indicadores derivados cuenta del activo petróleo</t>
  </si>
  <si>
    <t>Cuadro 10</t>
  </si>
  <si>
    <t>Cuadro 11</t>
  </si>
  <si>
    <t>Cuadro 12</t>
  </si>
  <si>
    <t>Cuenta del activo mineral de hierro</t>
  </si>
  <si>
    <t>Cuenta del activo de mineral de cobre</t>
  </si>
  <si>
    <t>Cuenta de activos de mineral de níquel</t>
  </si>
  <si>
    <t>Indicadores derivados cuenta del activo de mineral de hierro</t>
  </si>
  <si>
    <t xml:space="preserve">Indicadores derivados cuenta del activo mineral de níquel </t>
  </si>
  <si>
    <t>Indicadores derivados cuenta del activo mineral de cobre</t>
  </si>
  <si>
    <t>Índice</t>
  </si>
  <si>
    <t>Cuadro 12.  Cuenta del activo mineral de níquel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</si>
  <si>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Agencia Nacional de Minería. Ministerio de Minas y Energía - Informes al Congreso 2013-2017. Unidad de Planeación Minero Energética - UPME - Balance Energético Colombiano - BECO 2013 - 2016 
</t>
    </r>
    <r>
      <rPr>
        <b/>
        <sz val="8"/>
        <rFont val="Arial"/>
        <family val="2"/>
      </rPr>
      <t>Cálculos:</t>
    </r>
    <r>
      <rPr>
        <sz val="8"/>
        <rFont val="Arial"/>
        <family val="2"/>
      </rPr>
      <t xml:space="preserve"> DANE, Cuenta Satélite Ambiental 
P: cifras provisionales.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Fecha de actualización: 11 de Julio de 2018</t>
    </r>
  </si>
  <si>
    <r>
      <rPr>
        <b/>
        <sz val="8"/>
        <rFont val="Arial"/>
        <family val="2"/>
      </rPr>
      <t xml:space="preserve">Cálculos: </t>
    </r>
    <r>
      <rPr>
        <sz val="8"/>
        <rFont val="Arial"/>
        <family val="2"/>
      </rPr>
      <t xml:space="preserve">DANE, Cuenta Satélite Ambiental 
P: cifras provisionales.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Fecha de actualización: 11 de Julio de 2018</t>
    </r>
  </si>
  <si>
    <t>Cuenta ambiental y económica de activos de los recursos minerales y energéticos, unidades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</si>
</sst>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4" tint="-0.249977111117893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sz val="11"/>
      <name val="Arial"/>
      <family val="2"/>
    </font>
    <font>
      <u/>
      <sz val="10"/>
      <color theme="4" tint="-0.249977111117893"/>
      <name val="Arial"/>
      <family val="2"/>
    </font>
    <font>
      <u/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</cellStyleXfs>
  <cellXfs count="112">
    <xf numFmtId="0" fontId="0" fillId="0" borderId="0" xfId="0"/>
    <xf numFmtId="0" fontId="3" fillId="0" borderId="0" xfId="2"/>
    <xf numFmtId="0" fontId="5" fillId="0" borderId="0" xfId="3" applyAlignment="1">
      <alignment horizont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2" fillId="0" borderId="0" xfId="2" applyFont="1"/>
    <xf numFmtId="0" fontId="6" fillId="4" borderId="0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 vertical="center"/>
    </xf>
    <xf numFmtId="0" fontId="2" fillId="0" borderId="0" xfId="2" applyFont="1" applyAlignment="1">
      <alignment horizontal="center"/>
    </xf>
    <xf numFmtId="43" fontId="8" fillId="3" borderId="4" xfId="1" applyFont="1" applyFill="1" applyBorder="1" applyAlignment="1">
      <alignment vertical="center" wrapText="1"/>
    </xf>
    <xf numFmtId="164" fontId="2" fillId="3" borderId="4" xfId="1" applyNumberFormat="1" applyFont="1" applyFill="1" applyBorder="1" applyAlignment="1">
      <alignment horizontal="right"/>
    </xf>
    <xf numFmtId="0" fontId="2" fillId="5" borderId="0" xfId="2" applyFont="1" applyFill="1"/>
    <xf numFmtId="3" fontId="6" fillId="5" borderId="0" xfId="4" applyNumberFormat="1" applyFont="1" applyFill="1" applyBorder="1" applyAlignment="1">
      <alignment horizontal="left"/>
    </xf>
    <xf numFmtId="164" fontId="2" fillId="5" borderId="0" xfId="1" applyNumberFormat="1" applyFont="1" applyFill="1"/>
    <xf numFmtId="0" fontId="9" fillId="3" borderId="0" xfId="4" applyFont="1" applyFill="1"/>
    <xf numFmtId="164" fontId="2" fillId="3" borderId="0" xfId="1" applyNumberFormat="1" applyFont="1" applyFill="1"/>
    <xf numFmtId="3" fontId="2" fillId="5" borderId="0" xfId="4" applyNumberFormat="1" applyFont="1" applyFill="1" applyBorder="1" applyAlignment="1">
      <alignment horizontal="left"/>
    </xf>
    <xf numFmtId="3" fontId="6" fillId="3" borderId="0" xfId="4" applyNumberFormat="1" applyFont="1" applyFill="1" applyBorder="1" applyAlignment="1">
      <alignment horizontal="left"/>
    </xf>
    <xf numFmtId="0" fontId="2" fillId="5" borderId="0" xfId="4" applyFont="1" applyFill="1"/>
    <xf numFmtId="0" fontId="9" fillId="3" borderId="0" xfId="4" applyFont="1" applyFill="1" applyBorder="1"/>
    <xf numFmtId="3" fontId="6" fillId="3" borderId="4" xfId="2" applyNumberFormat="1" applyFont="1" applyFill="1" applyBorder="1" applyAlignment="1">
      <alignment horizontal="left"/>
    </xf>
    <xf numFmtId="164" fontId="2" fillId="3" borderId="4" xfId="1" applyNumberFormat="1" applyFont="1" applyFill="1" applyBorder="1"/>
    <xf numFmtId="3" fontId="6" fillId="5" borderId="0" xfId="2" applyNumberFormat="1" applyFont="1" applyFill="1" applyBorder="1" applyAlignment="1">
      <alignment horizontal="left"/>
    </xf>
    <xf numFmtId="3" fontId="2" fillId="5" borderId="0" xfId="2" applyNumberFormat="1" applyFont="1" applyFill="1" applyBorder="1"/>
    <xf numFmtId="0" fontId="2" fillId="5" borderId="0" xfId="2" applyFont="1" applyFill="1" applyBorder="1"/>
    <xf numFmtId="0" fontId="2" fillId="0" borderId="5" xfId="2" applyFont="1" applyBorder="1"/>
    <xf numFmtId="0" fontId="2" fillId="0" borderId="0" xfId="2" applyFont="1" applyBorder="1"/>
    <xf numFmtId="3" fontId="2" fillId="0" borderId="0" xfId="2" applyNumberFormat="1" applyFont="1"/>
    <xf numFmtId="0" fontId="11" fillId="0" borderId="0" xfId="2" applyFont="1" applyBorder="1" applyAlignment="1"/>
    <xf numFmtId="3" fontId="3" fillId="0" borderId="0" xfId="2" applyNumberFormat="1"/>
    <xf numFmtId="0" fontId="11" fillId="0" borderId="0" xfId="2" applyFont="1" applyBorder="1" applyAlignment="1">
      <alignment horizontal="center"/>
    </xf>
    <xf numFmtId="0" fontId="3" fillId="0" borderId="0" xfId="2" applyFont="1"/>
    <xf numFmtId="164" fontId="2" fillId="5" borderId="0" xfId="1" applyNumberFormat="1" applyFont="1" applyFill="1" applyAlignment="1">
      <alignment horizontal="right"/>
    </xf>
    <xf numFmtId="164" fontId="2" fillId="3" borderId="0" xfId="1" applyNumberFormat="1" applyFont="1" applyFill="1" applyAlignment="1">
      <alignment horizontal="right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right" vertical="center"/>
    </xf>
    <xf numFmtId="0" fontId="6" fillId="0" borderId="4" xfId="2" applyFont="1" applyFill="1" applyBorder="1" applyAlignment="1">
      <alignment horizontal="right" vertical="center"/>
    </xf>
    <xf numFmtId="0" fontId="8" fillId="3" borderId="5" xfId="0" applyFont="1" applyFill="1" applyBorder="1" applyAlignment="1">
      <alignment vertical="top" wrapText="1"/>
    </xf>
    <xf numFmtId="0" fontId="3" fillId="3" borderId="0" xfId="2" applyFont="1" applyFill="1"/>
    <xf numFmtId="0" fontId="12" fillId="5" borderId="0" xfId="0" applyFont="1" applyFill="1" applyBorder="1" applyAlignment="1">
      <alignment horizontal="left" vertical="top" wrapText="1" indent="2"/>
    </xf>
    <xf numFmtId="0" fontId="12" fillId="3" borderId="0" xfId="0" applyFont="1" applyFill="1" applyBorder="1" applyAlignment="1">
      <alignment horizontal="left" vertical="top" wrapText="1" indent="2"/>
    </xf>
    <xf numFmtId="0" fontId="13" fillId="3" borderId="0" xfId="0" applyFont="1" applyFill="1" applyBorder="1" applyAlignment="1">
      <alignment vertical="top" wrapText="1"/>
    </xf>
    <xf numFmtId="0" fontId="8" fillId="5" borderId="0" xfId="0" applyFont="1" applyFill="1" applyBorder="1" applyAlignment="1">
      <alignment vertical="top" wrapText="1"/>
    </xf>
    <xf numFmtId="0" fontId="12" fillId="5" borderId="2" xfId="0" applyFont="1" applyFill="1" applyBorder="1" applyAlignment="1">
      <alignment horizontal="left" vertical="top" wrapText="1" indent="2"/>
    </xf>
    <xf numFmtId="0" fontId="3" fillId="0" borderId="2" xfId="2" applyFont="1" applyBorder="1"/>
    <xf numFmtId="0" fontId="2" fillId="5" borderId="5" xfId="0" applyFont="1" applyFill="1" applyBorder="1"/>
    <xf numFmtId="166" fontId="12" fillId="5" borderId="5" xfId="0" applyNumberFormat="1" applyFont="1" applyFill="1" applyBorder="1"/>
    <xf numFmtId="0" fontId="12" fillId="5" borderId="5" xfId="0" applyFont="1" applyFill="1" applyBorder="1"/>
    <xf numFmtId="0" fontId="3" fillId="0" borderId="5" xfId="2" applyBorder="1"/>
    <xf numFmtId="0" fontId="3" fillId="5" borderId="0" xfId="2" applyFill="1"/>
    <xf numFmtId="1" fontId="3" fillId="5" borderId="0" xfId="2" applyNumberFormat="1" applyFill="1"/>
    <xf numFmtId="165" fontId="2" fillId="0" borderId="0" xfId="1" applyNumberFormat="1" applyFont="1"/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164" fontId="2" fillId="0" borderId="2" xfId="1" applyNumberFormat="1" applyFont="1" applyBorder="1"/>
    <xf numFmtId="0" fontId="0" fillId="5" borderId="0" xfId="0" applyFill="1"/>
    <xf numFmtId="0" fontId="16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6" fillId="5" borderId="2" xfId="0" applyFont="1" applyFill="1" applyBorder="1" applyAlignment="1">
      <alignment horizontal="right" vertical="center"/>
    </xf>
    <xf numFmtId="0" fontId="17" fillId="5" borderId="2" xfId="0" applyFont="1" applyFill="1" applyBorder="1" applyAlignment="1">
      <alignment vertical="center"/>
    </xf>
    <xf numFmtId="0" fontId="17" fillId="5" borderId="3" xfId="0" applyFont="1" applyFill="1" applyBorder="1" applyAlignment="1">
      <alignment vertical="center"/>
    </xf>
    <xf numFmtId="0" fontId="16" fillId="5" borderId="6" xfId="0" applyFont="1" applyFill="1" applyBorder="1" applyAlignment="1">
      <alignment horizontal="right" vertical="center"/>
    </xf>
    <xf numFmtId="0" fontId="16" fillId="5" borderId="5" xfId="0" applyFont="1" applyFill="1" applyBorder="1" applyAlignment="1">
      <alignment horizontal="left" vertical="center"/>
    </xf>
    <xf numFmtId="0" fontId="17" fillId="5" borderId="5" xfId="0" applyFont="1" applyFill="1" applyBorder="1" applyAlignment="1">
      <alignment vertical="center"/>
    </xf>
    <xf numFmtId="0" fontId="17" fillId="5" borderId="7" xfId="0" applyFont="1" applyFill="1" applyBorder="1" applyAlignment="1">
      <alignment vertical="center"/>
    </xf>
    <xf numFmtId="0" fontId="16" fillId="5" borderId="8" xfId="0" applyFont="1" applyFill="1" applyBorder="1" applyAlignment="1">
      <alignment horizontal="right" vertical="center"/>
    </xf>
    <xf numFmtId="0" fontId="0" fillId="5" borderId="0" xfId="0" applyFill="1" applyBorder="1"/>
    <xf numFmtId="0" fontId="0" fillId="5" borderId="1" xfId="0" applyFill="1" applyBorder="1"/>
    <xf numFmtId="0" fontId="18" fillId="5" borderId="8" xfId="0" applyFont="1" applyFill="1" applyBorder="1"/>
    <xf numFmtId="0" fontId="19" fillId="5" borderId="0" xfId="0" applyFont="1" applyFill="1" applyBorder="1"/>
    <xf numFmtId="0" fontId="19" fillId="5" borderId="1" xfId="0" applyFont="1" applyFill="1" applyBorder="1"/>
    <xf numFmtId="0" fontId="14" fillId="5" borderId="9" xfId="0" applyFont="1" applyFill="1" applyBorder="1"/>
    <xf numFmtId="0" fontId="0" fillId="5" borderId="2" xfId="0" applyFill="1" applyBorder="1"/>
    <xf numFmtId="0" fontId="0" fillId="5" borderId="3" xfId="0" applyFill="1" applyBorder="1"/>
    <xf numFmtId="0" fontId="14" fillId="5" borderId="0" xfId="0" applyFont="1" applyFill="1"/>
    <xf numFmtId="0" fontId="20" fillId="5" borderId="2" xfId="3" applyFont="1" applyFill="1" applyBorder="1" applyAlignment="1">
      <alignment horizontal="left" vertical="center"/>
    </xf>
    <xf numFmtId="0" fontId="21" fillId="5" borderId="2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left" vertical="center"/>
    </xf>
    <xf numFmtId="0" fontId="20" fillId="5" borderId="0" xfId="3" applyFont="1" applyFill="1" applyAlignment="1">
      <alignment horizontal="left" vertical="center"/>
    </xf>
    <xf numFmtId="0" fontId="20" fillId="5" borderId="0" xfId="3" quotePrefix="1" applyFont="1" applyFill="1" applyAlignment="1">
      <alignment horizontal="left" vertical="center"/>
    </xf>
    <xf numFmtId="0" fontId="20" fillId="0" borderId="0" xfId="3" applyFont="1" applyAlignment="1">
      <alignment horizontal="center" vertical="center"/>
    </xf>
    <xf numFmtId="167" fontId="2" fillId="3" borderId="0" xfId="1" applyNumberFormat="1" applyFont="1" applyFill="1" applyAlignment="1">
      <alignment horizontal="right"/>
    </xf>
    <xf numFmtId="0" fontId="14" fillId="5" borderId="6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2" fillId="4" borderId="0" xfId="2" applyFont="1" applyFill="1" applyBorder="1" applyAlignment="1">
      <alignment horizontal="right"/>
    </xf>
    <xf numFmtId="0" fontId="2" fillId="4" borderId="2" xfId="2" applyFont="1" applyFill="1" applyBorder="1" applyAlignment="1">
      <alignment horizontal="right"/>
    </xf>
    <xf numFmtId="0" fontId="10" fillId="4" borderId="5" xfId="2" applyFont="1" applyFill="1" applyBorder="1" applyAlignment="1">
      <alignment horizontal="left" wrapText="1"/>
    </xf>
  </cellXfs>
  <cellStyles count="5">
    <cellStyle name="Hipervínculo" xfId="3" builtinId="8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228600</xdr:rowOff>
    </xdr:from>
    <xdr:to>
      <xdr:col>12</xdr:col>
      <xdr:colOff>323850</xdr:colOff>
      <xdr:row>3</xdr:row>
      <xdr:rowOff>228600</xdr:rowOff>
    </xdr:to>
    <xdr:pic>
      <xdr:nvPicPr>
        <xdr:cNvPr id="2" name="Imagen 3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8600"/>
          <a:ext cx="8972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63498</xdr:colOff>
      <xdr:row>0</xdr:row>
      <xdr:rowOff>74083</xdr:rowOff>
    </xdr:from>
    <xdr:to>
      <xdr:col>5</xdr:col>
      <xdr:colOff>426506</xdr:colOff>
      <xdr:row>2</xdr:row>
      <xdr:rowOff>103716</xdr:rowOff>
    </xdr:to>
    <xdr:pic>
      <xdr:nvPicPr>
        <xdr:cNvPr id="2" name="Imagen 3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8" y="74083"/>
          <a:ext cx="7078133" cy="64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63498</xdr:colOff>
      <xdr:row>0</xdr:row>
      <xdr:rowOff>74083</xdr:rowOff>
    </xdr:from>
    <xdr:to>
      <xdr:col>5</xdr:col>
      <xdr:colOff>426506</xdr:colOff>
      <xdr:row>2</xdr:row>
      <xdr:rowOff>103716</xdr:rowOff>
    </xdr:to>
    <xdr:pic>
      <xdr:nvPicPr>
        <xdr:cNvPr id="2" name="Imagen 3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8" y="74083"/>
          <a:ext cx="7078133" cy="64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63498</xdr:colOff>
      <xdr:row>0</xdr:row>
      <xdr:rowOff>74083</xdr:rowOff>
    </xdr:from>
    <xdr:to>
      <xdr:col>5</xdr:col>
      <xdr:colOff>426506</xdr:colOff>
      <xdr:row>2</xdr:row>
      <xdr:rowOff>103716</xdr:rowOff>
    </xdr:to>
    <xdr:pic>
      <xdr:nvPicPr>
        <xdr:cNvPr id="2" name="Imagen 3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8" y="74083"/>
          <a:ext cx="7078133" cy="64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63498</xdr:colOff>
      <xdr:row>0</xdr:row>
      <xdr:rowOff>74083</xdr:rowOff>
    </xdr:from>
    <xdr:to>
      <xdr:col>5</xdr:col>
      <xdr:colOff>426506</xdr:colOff>
      <xdr:row>2</xdr:row>
      <xdr:rowOff>103716</xdr:rowOff>
    </xdr:to>
    <xdr:pic>
      <xdr:nvPicPr>
        <xdr:cNvPr id="2" name="Imagen 3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8" y="74083"/>
          <a:ext cx="7078133" cy="64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63498</xdr:colOff>
      <xdr:row>0</xdr:row>
      <xdr:rowOff>74083</xdr:rowOff>
    </xdr:from>
    <xdr:to>
      <xdr:col>4</xdr:col>
      <xdr:colOff>645581</xdr:colOff>
      <xdr:row>2</xdr:row>
      <xdr:rowOff>151341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8" y="74083"/>
          <a:ext cx="7106708" cy="64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63498</xdr:colOff>
      <xdr:row>0</xdr:row>
      <xdr:rowOff>74083</xdr:rowOff>
    </xdr:from>
    <xdr:to>
      <xdr:col>5</xdr:col>
      <xdr:colOff>7406</xdr:colOff>
      <xdr:row>2</xdr:row>
      <xdr:rowOff>151341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8" y="74083"/>
          <a:ext cx="7106708" cy="64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63498</xdr:colOff>
      <xdr:row>0</xdr:row>
      <xdr:rowOff>74083</xdr:rowOff>
    </xdr:from>
    <xdr:to>
      <xdr:col>5</xdr:col>
      <xdr:colOff>7406</xdr:colOff>
      <xdr:row>2</xdr:row>
      <xdr:rowOff>151341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8" y="74083"/>
          <a:ext cx="7106708" cy="64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63498</xdr:colOff>
      <xdr:row>0</xdr:row>
      <xdr:rowOff>74083</xdr:rowOff>
    </xdr:from>
    <xdr:to>
      <xdr:col>5</xdr:col>
      <xdr:colOff>7406</xdr:colOff>
      <xdr:row>2</xdr:row>
      <xdr:rowOff>151341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8" y="74083"/>
          <a:ext cx="7106708" cy="64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63498</xdr:colOff>
      <xdr:row>0</xdr:row>
      <xdr:rowOff>74083</xdr:rowOff>
    </xdr:from>
    <xdr:to>
      <xdr:col>5</xdr:col>
      <xdr:colOff>7406</xdr:colOff>
      <xdr:row>2</xdr:row>
      <xdr:rowOff>151341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8" y="74083"/>
          <a:ext cx="7106708" cy="64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63498</xdr:colOff>
      <xdr:row>0</xdr:row>
      <xdr:rowOff>74083</xdr:rowOff>
    </xdr:from>
    <xdr:to>
      <xdr:col>5</xdr:col>
      <xdr:colOff>7406</xdr:colOff>
      <xdr:row>2</xdr:row>
      <xdr:rowOff>151341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8" y="74083"/>
          <a:ext cx="7106708" cy="64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63498</xdr:colOff>
      <xdr:row>0</xdr:row>
      <xdr:rowOff>74083</xdr:rowOff>
    </xdr:from>
    <xdr:to>
      <xdr:col>5</xdr:col>
      <xdr:colOff>426506</xdr:colOff>
      <xdr:row>2</xdr:row>
      <xdr:rowOff>103716</xdr:rowOff>
    </xdr:to>
    <xdr:pic>
      <xdr:nvPicPr>
        <xdr:cNvPr id="3" name="Imagen 3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8" y="74083"/>
          <a:ext cx="7078133" cy="64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63498</xdr:colOff>
      <xdr:row>0</xdr:row>
      <xdr:rowOff>74083</xdr:rowOff>
    </xdr:from>
    <xdr:to>
      <xdr:col>5</xdr:col>
      <xdr:colOff>426506</xdr:colOff>
      <xdr:row>2</xdr:row>
      <xdr:rowOff>103716</xdr:rowOff>
    </xdr:to>
    <xdr:pic>
      <xdr:nvPicPr>
        <xdr:cNvPr id="2" name="Imagen 3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8" y="74083"/>
          <a:ext cx="7078133" cy="64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Documents%20and%20Settings/FAValdeblanquezP/Configuraci&#243;n%20local/Archivos%20temporales%20de%20Internet/OLKC2/CUENTAS_SINTESIS_AGREGADO%202004%2002%2011%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Documents%20and%20Settings/AMCruzZ/Configuraci&#243;n%20local/Archivos%20temporales%20de%20Internet/Content.Outlook/06CYJ63W/cuentas%2010%20de%20agosto%2010%20y%2045%20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Back%20up/cuentas%2014%20de%20agosto-9%20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Documents%20and%20Settings/FAValdeblanquezP/Configuraci&#243;n%20local/Archivos%20temporales%20de%20Internet/OLKC2/CUENTAS_SINTESIS_AGREGADO1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 refreshError="1"/>
      <sheetData sheetId="1" refreshError="1"/>
      <sheetData sheetId="2" refreshError="1"/>
      <sheetData sheetId="3" refreshError="1">
        <row r="5">
          <cell r="H5" t="str">
            <v>2004 REVISADO CERRADO</v>
          </cell>
        </row>
        <row r="6">
          <cell r="H6" t="str">
            <v>02/Nov/2007 : 08:45:20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A4" t="str">
            <v>SI</v>
          </cell>
        </row>
        <row r="5">
          <cell r="A5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H4" t="str">
            <v>CUENTAS DE PRODUCCIÓN Y GENERACIÓN DEL INGRESO</v>
          </cell>
        </row>
      </sheetData>
      <sheetData sheetId="3" refreshError="1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 refreshError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90" zoomScaleNormal="90" workbookViewId="0">
      <selection activeCell="O3" sqref="O3"/>
    </sheetView>
  </sheetViews>
  <sheetFormatPr baseColWidth="10" defaultRowHeight="15" x14ac:dyDescent="0.25"/>
  <cols>
    <col min="1" max="1" width="6.28515625" style="79" customWidth="1"/>
    <col min="2" max="2" width="11.42578125" style="82"/>
    <col min="3" max="3" width="14" style="57" customWidth="1"/>
    <col min="4" max="256" width="11.42578125" style="57"/>
    <col min="257" max="257" width="6.28515625" style="57" customWidth="1"/>
    <col min="258" max="258" width="11.42578125" style="57"/>
    <col min="259" max="259" width="14" style="57" customWidth="1"/>
    <col min="260" max="512" width="11.42578125" style="57"/>
    <col min="513" max="513" width="6.28515625" style="57" customWidth="1"/>
    <col min="514" max="514" width="11.42578125" style="57"/>
    <col min="515" max="515" width="14" style="57" customWidth="1"/>
    <col min="516" max="768" width="11.42578125" style="57"/>
    <col min="769" max="769" width="6.28515625" style="57" customWidth="1"/>
    <col min="770" max="770" width="11.42578125" style="57"/>
    <col min="771" max="771" width="14" style="57" customWidth="1"/>
    <col min="772" max="1024" width="11.42578125" style="57"/>
    <col min="1025" max="1025" width="6.28515625" style="57" customWidth="1"/>
    <col min="1026" max="1026" width="11.42578125" style="57"/>
    <col min="1027" max="1027" width="14" style="57" customWidth="1"/>
    <col min="1028" max="1280" width="11.42578125" style="57"/>
    <col min="1281" max="1281" width="6.28515625" style="57" customWidth="1"/>
    <col min="1282" max="1282" width="11.42578125" style="57"/>
    <col min="1283" max="1283" width="14" style="57" customWidth="1"/>
    <col min="1284" max="1536" width="11.42578125" style="57"/>
    <col min="1537" max="1537" width="6.28515625" style="57" customWidth="1"/>
    <col min="1538" max="1538" width="11.42578125" style="57"/>
    <col min="1539" max="1539" width="14" style="57" customWidth="1"/>
    <col min="1540" max="1792" width="11.42578125" style="57"/>
    <col min="1793" max="1793" width="6.28515625" style="57" customWidth="1"/>
    <col min="1794" max="1794" width="11.42578125" style="57"/>
    <col min="1795" max="1795" width="14" style="57" customWidth="1"/>
    <col min="1796" max="2048" width="11.42578125" style="57"/>
    <col min="2049" max="2049" width="6.28515625" style="57" customWidth="1"/>
    <col min="2050" max="2050" width="11.42578125" style="57"/>
    <col min="2051" max="2051" width="14" style="57" customWidth="1"/>
    <col min="2052" max="2304" width="11.42578125" style="57"/>
    <col min="2305" max="2305" width="6.28515625" style="57" customWidth="1"/>
    <col min="2306" max="2306" width="11.42578125" style="57"/>
    <col min="2307" max="2307" width="14" style="57" customWidth="1"/>
    <col min="2308" max="2560" width="11.42578125" style="57"/>
    <col min="2561" max="2561" width="6.28515625" style="57" customWidth="1"/>
    <col min="2562" max="2562" width="11.42578125" style="57"/>
    <col min="2563" max="2563" width="14" style="57" customWidth="1"/>
    <col min="2564" max="2816" width="11.42578125" style="57"/>
    <col min="2817" max="2817" width="6.28515625" style="57" customWidth="1"/>
    <col min="2818" max="2818" width="11.42578125" style="57"/>
    <col min="2819" max="2819" width="14" style="57" customWidth="1"/>
    <col min="2820" max="3072" width="11.42578125" style="57"/>
    <col min="3073" max="3073" width="6.28515625" style="57" customWidth="1"/>
    <col min="3074" max="3074" width="11.42578125" style="57"/>
    <col min="3075" max="3075" width="14" style="57" customWidth="1"/>
    <col min="3076" max="3328" width="11.42578125" style="57"/>
    <col min="3329" max="3329" width="6.28515625" style="57" customWidth="1"/>
    <col min="3330" max="3330" width="11.42578125" style="57"/>
    <col min="3331" max="3331" width="14" style="57" customWidth="1"/>
    <col min="3332" max="3584" width="11.42578125" style="57"/>
    <col min="3585" max="3585" width="6.28515625" style="57" customWidth="1"/>
    <col min="3586" max="3586" width="11.42578125" style="57"/>
    <col min="3587" max="3587" width="14" style="57" customWidth="1"/>
    <col min="3588" max="3840" width="11.42578125" style="57"/>
    <col min="3841" max="3841" width="6.28515625" style="57" customWidth="1"/>
    <col min="3842" max="3842" width="11.42578125" style="57"/>
    <col min="3843" max="3843" width="14" style="57" customWidth="1"/>
    <col min="3844" max="4096" width="11.42578125" style="57"/>
    <col min="4097" max="4097" width="6.28515625" style="57" customWidth="1"/>
    <col min="4098" max="4098" width="11.42578125" style="57"/>
    <col min="4099" max="4099" width="14" style="57" customWidth="1"/>
    <col min="4100" max="4352" width="11.42578125" style="57"/>
    <col min="4353" max="4353" width="6.28515625" style="57" customWidth="1"/>
    <col min="4354" max="4354" width="11.42578125" style="57"/>
    <col min="4355" max="4355" width="14" style="57" customWidth="1"/>
    <col min="4356" max="4608" width="11.42578125" style="57"/>
    <col min="4609" max="4609" width="6.28515625" style="57" customWidth="1"/>
    <col min="4610" max="4610" width="11.42578125" style="57"/>
    <col min="4611" max="4611" width="14" style="57" customWidth="1"/>
    <col min="4612" max="4864" width="11.42578125" style="57"/>
    <col min="4865" max="4865" width="6.28515625" style="57" customWidth="1"/>
    <col min="4866" max="4866" width="11.42578125" style="57"/>
    <col min="4867" max="4867" width="14" style="57" customWidth="1"/>
    <col min="4868" max="5120" width="11.42578125" style="57"/>
    <col min="5121" max="5121" width="6.28515625" style="57" customWidth="1"/>
    <col min="5122" max="5122" width="11.42578125" style="57"/>
    <col min="5123" max="5123" width="14" style="57" customWidth="1"/>
    <col min="5124" max="5376" width="11.42578125" style="57"/>
    <col min="5377" max="5377" width="6.28515625" style="57" customWidth="1"/>
    <col min="5378" max="5378" width="11.42578125" style="57"/>
    <col min="5379" max="5379" width="14" style="57" customWidth="1"/>
    <col min="5380" max="5632" width="11.42578125" style="57"/>
    <col min="5633" max="5633" width="6.28515625" style="57" customWidth="1"/>
    <col min="5634" max="5634" width="11.42578125" style="57"/>
    <col min="5635" max="5635" width="14" style="57" customWidth="1"/>
    <col min="5636" max="5888" width="11.42578125" style="57"/>
    <col min="5889" max="5889" width="6.28515625" style="57" customWidth="1"/>
    <col min="5890" max="5890" width="11.42578125" style="57"/>
    <col min="5891" max="5891" width="14" style="57" customWidth="1"/>
    <col min="5892" max="6144" width="11.42578125" style="57"/>
    <col min="6145" max="6145" width="6.28515625" style="57" customWidth="1"/>
    <col min="6146" max="6146" width="11.42578125" style="57"/>
    <col min="6147" max="6147" width="14" style="57" customWidth="1"/>
    <col min="6148" max="6400" width="11.42578125" style="57"/>
    <col min="6401" max="6401" width="6.28515625" style="57" customWidth="1"/>
    <col min="6402" max="6402" width="11.42578125" style="57"/>
    <col min="6403" max="6403" width="14" style="57" customWidth="1"/>
    <col min="6404" max="6656" width="11.42578125" style="57"/>
    <col min="6657" max="6657" width="6.28515625" style="57" customWidth="1"/>
    <col min="6658" max="6658" width="11.42578125" style="57"/>
    <col min="6659" max="6659" width="14" style="57" customWidth="1"/>
    <col min="6660" max="6912" width="11.42578125" style="57"/>
    <col min="6913" max="6913" width="6.28515625" style="57" customWidth="1"/>
    <col min="6914" max="6914" width="11.42578125" style="57"/>
    <col min="6915" max="6915" width="14" style="57" customWidth="1"/>
    <col min="6916" max="7168" width="11.42578125" style="57"/>
    <col min="7169" max="7169" width="6.28515625" style="57" customWidth="1"/>
    <col min="7170" max="7170" width="11.42578125" style="57"/>
    <col min="7171" max="7171" width="14" style="57" customWidth="1"/>
    <col min="7172" max="7424" width="11.42578125" style="57"/>
    <col min="7425" max="7425" width="6.28515625" style="57" customWidth="1"/>
    <col min="7426" max="7426" width="11.42578125" style="57"/>
    <col min="7427" max="7427" width="14" style="57" customWidth="1"/>
    <col min="7428" max="7680" width="11.42578125" style="57"/>
    <col min="7681" max="7681" width="6.28515625" style="57" customWidth="1"/>
    <col min="7682" max="7682" width="11.42578125" style="57"/>
    <col min="7683" max="7683" width="14" style="57" customWidth="1"/>
    <col min="7684" max="7936" width="11.42578125" style="57"/>
    <col min="7937" max="7937" width="6.28515625" style="57" customWidth="1"/>
    <col min="7938" max="7938" width="11.42578125" style="57"/>
    <col min="7939" max="7939" width="14" style="57" customWidth="1"/>
    <col min="7940" max="8192" width="11.42578125" style="57"/>
    <col min="8193" max="8193" width="6.28515625" style="57" customWidth="1"/>
    <col min="8194" max="8194" width="11.42578125" style="57"/>
    <col min="8195" max="8195" width="14" style="57" customWidth="1"/>
    <col min="8196" max="8448" width="11.42578125" style="57"/>
    <col min="8449" max="8449" width="6.28515625" style="57" customWidth="1"/>
    <col min="8450" max="8450" width="11.42578125" style="57"/>
    <col min="8451" max="8451" width="14" style="57" customWidth="1"/>
    <col min="8452" max="8704" width="11.42578125" style="57"/>
    <col min="8705" max="8705" width="6.28515625" style="57" customWidth="1"/>
    <col min="8706" max="8706" width="11.42578125" style="57"/>
    <col min="8707" max="8707" width="14" style="57" customWidth="1"/>
    <col min="8708" max="8960" width="11.42578125" style="57"/>
    <col min="8961" max="8961" width="6.28515625" style="57" customWidth="1"/>
    <col min="8962" max="8962" width="11.42578125" style="57"/>
    <col min="8963" max="8963" width="14" style="57" customWidth="1"/>
    <col min="8964" max="9216" width="11.42578125" style="57"/>
    <col min="9217" max="9217" width="6.28515625" style="57" customWidth="1"/>
    <col min="9218" max="9218" width="11.42578125" style="57"/>
    <col min="9219" max="9219" width="14" style="57" customWidth="1"/>
    <col min="9220" max="9472" width="11.42578125" style="57"/>
    <col min="9473" max="9473" width="6.28515625" style="57" customWidth="1"/>
    <col min="9474" max="9474" width="11.42578125" style="57"/>
    <col min="9475" max="9475" width="14" style="57" customWidth="1"/>
    <col min="9476" max="9728" width="11.42578125" style="57"/>
    <col min="9729" max="9729" width="6.28515625" style="57" customWidth="1"/>
    <col min="9730" max="9730" width="11.42578125" style="57"/>
    <col min="9731" max="9731" width="14" style="57" customWidth="1"/>
    <col min="9732" max="9984" width="11.42578125" style="57"/>
    <col min="9985" max="9985" width="6.28515625" style="57" customWidth="1"/>
    <col min="9986" max="9986" width="11.42578125" style="57"/>
    <col min="9987" max="9987" width="14" style="57" customWidth="1"/>
    <col min="9988" max="10240" width="11.42578125" style="57"/>
    <col min="10241" max="10241" width="6.28515625" style="57" customWidth="1"/>
    <col min="10242" max="10242" width="11.42578125" style="57"/>
    <col min="10243" max="10243" width="14" style="57" customWidth="1"/>
    <col min="10244" max="10496" width="11.42578125" style="57"/>
    <col min="10497" max="10497" width="6.28515625" style="57" customWidth="1"/>
    <col min="10498" max="10498" width="11.42578125" style="57"/>
    <col min="10499" max="10499" width="14" style="57" customWidth="1"/>
    <col min="10500" max="10752" width="11.42578125" style="57"/>
    <col min="10753" max="10753" width="6.28515625" style="57" customWidth="1"/>
    <col min="10754" max="10754" width="11.42578125" style="57"/>
    <col min="10755" max="10755" width="14" style="57" customWidth="1"/>
    <col min="10756" max="11008" width="11.42578125" style="57"/>
    <col min="11009" max="11009" width="6.28515625" style="57" customWidth="1"/>
    <col min="11010" max="11010" width="11.42578125" style="57"/>
    <col min="11011" max="11011" width="14" style="57" customWidth="1"/>
    <col min="11012" max="11264" width="11.42578125" style="57"/>
    <col min="11265" max="11265" width="6.28515625" style="57" customWidth="1"/>
    <col min="11266" max="11266" width="11.42578125" style="57"/>
    <col min="11267" max="11267" width="14" style="57" customWidth="1"/>
    <col min="11268" max="11520" width="11.42578125" style="57"/>
    <col min="11521" max="11521" width="6.28515625" style="57" customWidth="1"/>
    <col min="11522" max="11522" width="11.42578125" style="57"/>
    <col min="11523" max="11523" width="14" style="57" customWidth="1"/>
    <col min="11524" max="11776" width="11.42578125" style="57"/>
    <col min="11777" max="11777" width="6.28515625" style="57" customWidth="1"/>
    <col min="11778" max="11778" width="11.42578125" style="57"/>
    <col min="11779" max="11779" width="14" style="57" customWidth="1"/>
    <col min="11780" max="12032" width="11.42578125" style="57"/>
    <col min="12033" max="12033" width="6.28515625" style="57" customWidth="1"/>
    <col min="12034" max="12034" width="11.42578125" style="57"/>
    <col min="12035" max="12035" width="14" style="57" customWidth="1"/>
    <col min="12036" max="12288" width="11.42578125" style="57"/>
    <col min="12289" max="12289" width="6.28515625" style="57" customWidth="1"/>
    <col min="12290" max="12290" width="11.42578125" style="57"/>
    <col min="12291" max="12291" width="14" style="57" customWidth="1"/>
    <col min="12292" max="12544" width="11.42578125" style="57"/>
    <col min="12545" max="12545" width="6.28515625" style="57" customWidth="1"/>
    <col min="12546" max="12546" width="11.42578125" style="57"/>
    <col min="12547" max="12547" width="14" style="57" customWidth="1"/>
    <col min="12548" max="12800" width="11.42578125" style="57"/>
    <col min="12801" max="12801" width="6.28515625" style="57" customWidth="1"/>
    <col min="12802" max="12802" width="11.42578125" style="57"/>
    <col min="12803" max="12803" width="14" style="57" customWidth="1"/>
    <col min="12804" max="13056" width="11.42578125" style="57"/>
    <col min="13057" max="13057" width="6.28515625" style="57" customWidth="1"/>
    <col min="13058" max="13058" width="11.42578125" style="57"/>
    <col min="13059" max="13059" width="14" style="57" customWidth="1"/>
    <col min="13060" max="13312" width="11.42578125" style="57"/>
    <col min="13313" max="13313" width="6.28515625" style="57" customWidth="1"/>
    <col min="13314" max="13314" width="11.42578125" style="57"/>
    <col min="13315" max="13315" width="14" style="57" customWidth="1"/>
    <col min="13316" max="13568" width="11.42578125" style="57"/>
    <col min="13569" max="13569" width="6.28515625" style="57" customWidth="1"/>
    <col min="13570" max="13570" width="11.42578125" style="57"/>
    <col min="13571" max="13571" width="14" style="57" customWidth="1"/>
    <col min="13572" max="13824" width="11.42578125" style="57"/>
    <col min="13825" max="13825" width="6.28515625" style="57" customWidth="1"/>
    <col min="13826" max="13826" width="11.42578125" style="57"/>
    <col min="13827" max="13827" width="14" style="57" customWidth="1"/>
    <col min="13828" max="14080" width="11.42578125" style="57"/>
    <col min="14081" max="14081" width="6.28515625" style="57" customWidth="1"/>
    <col min="14082" max="14082" width="11.42578125" style="57"/>
    <col min="14083" max="14083" width="14" style="57" customWidth="1"/>
    <col min="14084" max="14336" width="11.42578125" style="57"/>
    <col min="14337" max="14337" width="6.28515625" style="57" customWidth="1"/>
    <col min="14338" max="14338" width="11.42578125" style="57"/>
    <col min="14339" max="14339" width="14" style="57" customWidth="1"/>
    <col min="14340" max="14592" width="11.42578125" style="57"/>
    <col min="14593" max="14593" width="6.28515625" style="57" customWidth="1"/>
    <col min="14594" max="14594" width="11.42578125" style="57"/>
    <col min="14595" max="14595" width="14" style="57" customWidth="1"/>
    <col min="14596" max="14848" width="11.42578125" style="57"/>
    <col min="14849" max="14849" width="6.28515625" style="57" customWidth="1"/>
    <col min="14850" max="14850" width="11.42578125" style="57"/>
    <col min="14851" max="14851" width="14" style="57" customWidth="1"/>
    <col min="14852" max="15104" width="11.42578125" style="57"/>
    <col min="15105" max="15105" width="6.28515625" style="57" customWidth="1"/>
    <col min="15106" max="15106" width="11.42578125" style="57"/>
    <col min="15107" max="15107" width="14" style="57" customWidth="1"/>
    <col min="15108" max="15360" width="11.42578125" style="57"/>
    <col min="15361" max="15361" width="6.28515625" style="57" customWidth="1"/>
    <col min="15362" max="15362" width="11.42578125" style="57"/>
    <col min="15363" max="15363" width="14" style="57" customWidth="1"/>
    <col min="15364" max="15616" width="11.42578125" style="57"/>
    <col min="15617" max="15617" width="6.28515625" style="57" customWidth="1"/>
    <col min="15618" max="15618" width="11.42578125" style="57"/>
    <col min="15619" max="15619" width="14" style="57" customWidth="1"/>
    <col min="15620" max="15872" width="11.42578125" style="57"/>
    <col min="15873" max="15873" width="6.28515625" style="57" customWidth="1"/>
    <col min="15874" max="15874" width="11.42578125" style="57"/>
    <col min="15875" max="15875" width="14" style="57" customWidth="1"/>
    <col min="15876" max="16128" width="11.42578125" style="57"/>
    <col min="16129" max="16129" width="6.28515625" style="57" customWidth="1"/>
    <col min="16130" max="16130" width="11.42578125" style="57"/>
    <col min="16131" max="16131" width="14" style="57" customWidth="1"/>
    <col min="16132" max="16384" width="11.42578125" style="57"/>
  </cols>
  <sheetData>
    <row r="1" spans="1:13" ht="21.95" customHeight="1" x14ac:dyDescent="0.25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1.95" customHeight="1" x14ac:dyDescent="0.25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1.95" customHeight="1" x14ac:dyDescent="0.2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21.95" customHeight="1" x14ac:dyDescent="0.25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</row>
    <row r="5" spans="1:13" ht="21.95" customHeight="1" x14ac:dyDescent="0.25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</row>
    <row r="6" spans="1:13" ht="12" customHeight="1" x14ac:dyDescent="0.25">
      <c r="A6" s="96" t="s">
        <v>43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1:13" ht="12" customHeight="1" x14ac:dyDescent="0.2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1:13" ht="12" customHeight="1" x14ac:dyDescent="0.25">
      <c r="A8" s="102" t="s">
        <v>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1:13" ht="12" customHeight="1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</row>
    <row r="10" spans="1:13" ht="12" customHeight="1" x14ac:dyDescent="0.2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</row>
    <row r="11" spans="1:13" s="62" customFormat="1" ht="27" customHeight="1" x14ac:dyDescent="0.25">
      <c r="A11" s="58" t="s">
        <v>44</v>
      </c>
      <c r="B11" s="59" t="s">
        <v>74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</row>
    <row r="12" spans="1:13" s="62" customFormat="1" ht="27" customHeight="1" x14ac:dyDescent="0.25">
      <c r="A12" s="58"/>
      <c r="B12" s="83" t="s">
        <v>45</v>
      </c>
      <c r="C12" s="60" t="s">
        <v>46</v>
      </c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 s="62" customFormat="1" ht="27" customHeight="1" x14ac:dyDescent="0.25">
      <c r="A13" s="58"/>
      <c r="B13" s="83" t="s">
        <v>47</v>
      </c>
      <c r="C13" s="60" t="s">
        <v>48</v>
      </c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1:13" s="62" customFormat="1" ht="27" customHeight="1" x14ac:dyDescent="0.25">
      <c r="A14" s="58"/>
      <c r="B14" s="83" t="s">
        <v>49</v>
      </c>
      <c r="C14" s="60" t="s">
        <v>50</v>
      </c>
      <c r="D14" s="60"/>
      <c r="E14" s="60"/>
      <c r="F14" s="60"/>
      <c r="G14" s="60"/>
      <c r="H14" s="60"/>
      <c r="I14" s="60"/>
      <c r="J14" s="60"/>
      <c r="K14" s="60"/>
      <c r="L14" s="60"/>
      <c r="M14" s="61"/>
    </row>
    <row r="15" spans="1:13" s="62" customFormat="1" ht="27" customHeight="1" x14ac:dyDescent="0.25">
      <c r="A15" s="58"/>
      <c r="B15" s="83" t="s">
        <v>51</v>
      </c>
      <c r="C15" s="60" t="s">
        <v>64</v>
      </c>
      <c r="D15" s="60"/>
      <c r="E15" s="60"/>
      <c r="F15" s="60"/>
      <c r="G15" s="60"/>
      <c r="H15" s="60"/>
      <c r="I15" s="60"/>
      <c r="J15" s="60"/>
      <c r="K15" s="60"/>
      <c r="L15" s="60"/>
      <c r="M15" s="61"/>
    </row>
    <row r="16" spans="1:13" s="62" customFormat="1" ht="27" customHeight="1" x14ac:dyDescent="0.25">
      <c r="A16" s="58"/>
      <c r="B16" s="83" t="s">
        <v>52</v>
      </c>
      <c r="C16" s="60" t="s">
        <v>65</v>
      </c>
      <c r="D16" s="60"/>
      <c r="E16" s="60"/>
      <c r="F16" s="60"/>
      <c r="G16" s="60"/>
      <c r="H16" s="60"/>
      <c r="I16" s="60"/>
      <c r="J16" s="60"/>
      <c r="K16" s="60"/>
      <c r="L16" s="60"/>
      <c r="M16" s="61"/>
    </row>
    <row r="17" spans="1:13" s="62" customFormat="1" ht="27" customHeight="1" x14ac:dyDescent="0.25">
      <c r="A17" s="58"/>
      <c r="B17" s="83" t="s">
        <v>53</v>
      </c>
      <c r="C17" s="60" t="s">
        <v>66</v>
      </c>
      <c r="D17" s="60"/>
      <c r="E17" s="60"/>
      <c r="F17" s="60"/>
      <c r="G17" s="60"/>
      <c r="H17" s="60"/>
      <c r="I17" s="60"/>
      <c r="J17" s="60"/>
      <c r="K17" s="60"/>
      <c r="L17" s="60"/>
      <c r="M17" s="61"/>
    </row>
    <row r="18" spans="1:13" s="62" customFormat="1" ht="18.75" customHeight="1" x14ac:dyDescent="0.25">
      <c r="A18" s="63"/>
      <c r="B18" s="80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</row>
    <row r="19" spans="1:13" s="62" customFormat="1" ht="26.25" customHeight="1" x14ac:dyDescent="0.25">
      <c r="A19" s="66" t="s">
        <v>54</v>
      </c>
      <c r="B19" s="67" t="s">
        <v>30</v>
      </c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9"/>
    </row>
    <row r="20" spans="1:13" s="62" customFormat="1" ht="30.75" customHeight="1" x14ac:dyDescent="0.25">
      <c r="A20" s="70"/>
      <c r="B20" s="83" t="s">
        <v>55</v>
      </c>
      <c r="C20" s="60" t="s">
        <v>56</v>
      </c>
      <c r="D20" s="60"/>
      <c r="E20" s="60"/>
      <c r="F20" s="60"/>
      <c r="G20" s="60"/>
      <c r="H20" s="60"/>
      <c r="I20" s="60"/>
      <c r="J20" s="60"/>
      <c r="K20" s="60"/>
      <c r="L20" s="60"/>
      <c r="M20" s="61"/>
    </row>
    <row r="21" spans="1:13" ht="30.75" customHeight="1" x14ac:dyDescent="0.3">
      <c r="A21" s="70"/>
      <c r="B21" s="83" t="s">
        <v>57</v>
      </c>
      <c r="C21" s="60" t="s">
        <v>58</v>
      </c>
      <c r="D21" s="60"/>
      <c r="E21" s="60"/>
      <c r="F21" s="71"/>
      <c r="G21" s="71"/>
      <c r="H21" s="71"/>
      <c r="I21" s="71"/>
      <c r="J21" s="71"/>
      <c r="K21" s="71"/>
      <c r="L21" s="71"/>
      <c r="M21" s="72"/>
    </row>
    <row r="22" spans="1:13" ht="30.75" customHeight="1" x14ac:dyDescent="0.25">
      <c r="A22" s="70"/>
      <c r="B22" s="83" t="s">
        <v>59</v>
      </c>
      <c r="C22" s="60" t="s">
        <v>60</v>
      </c>
      <c r="D22" s="60"/>
      <c r="E22" s="60"/>
      <c r="F22" s="71"/>
      <c r="G22" s="71"/>
      <c r="H22" s="71"/>
      <c r="I22" s="71"/>
      <c r="J22" s="71"/>
      <c r="K22" s="71"/>
      <c r="L22" s="71"/>
      <c r="M22" s="72"/>
    </row>
    <row r="23" spans="1:13" ht="30.75" customHeight="1" x14ac:dyDescent="0.3">
      <c r="A23" s="70"/>
      <c r="B23" s="83" t="s">
        <v>61</v>
      </c>
      <c r="C23" s="60" t="s">
        <v>67</v>
      </c>
      <c r="D23" s="60"/>
      <c r="E23" s="60"/>
      <c r="F23" s="71"/>
      <c r="G23" s="71"/>
      <c r="H23" s="71"/>
      <c r="I23" s="71"/>
      <c r="J23" s="71"/>
      <c r="K23" s="71"/>
      <c r="L23" s="71"/>
      <c r="M23" s="72"/>
    </row>
    <row r="24" spans="1:13" ht="30.75" customHeight="1" x14ac:dyDescent="0.25">
      <c r="A24" s="70"/>
      <c r="B24" s="83" t="s">
        <v>62</v>
      </c>
      <c r="C24" s="60" t="s">
        <v>68</v>
      </c>
      <c r="D24" s="60"/>
      <c r="E24" s="60"/>
      <c r="F24" s="71"/>
      <c r="G24" s="71"/>
      <c r="H24" s="71"/>
      <c r="I24" s="71"/>
      <c r="J24" s="71"/>
      <c r="K24" s="71"/>
      <c r="L24" s="71"/>
      <c r="M24" s="72"/>
    </row>
    <row r="25" spans="1:13" ht="30.75" customHeight="1" x14ac:dyDescent="0.3">
      <c r="A25" s="73"/>
      <c r="B25" s="84" t="s">
        <v>63</v>
      </c>
      <c r="C25" s="60" t="s">
        <v>69</v>
      </c>
      <c r="D25" s="60"/>
      <c r="E25" s="60"/>
      <c r="F25" s="71"/>
      <c r="G25" s="71"/>
      <c r="H25" s="74"/>
      <c r="I25" s="74"/>
      <c r="J25" s="74"/>
      <c r="K25" s="74"/>
      <c r="L25" s="74"/>
      <c r="M25" s="75"/>
    </row>
    <row r="26" spans="1:13" ht="14.45" x14ac:dyDescent="0.3">
      <c r="A26" s="76"/>
      <c r="B26" s="81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8"/>
    </row>
  </sheetData>
  <mergeCells count="3">
    <mergeCell ref="A1:M5"/>
    <mergeCell ref="A6:M7"/>
    <mergeCell ref="A8:M10"/>
  </mergeCells>
  <hyperlinks>
    <hyperlink ref="B12" location="'Cuadro 1'!A1" display="Cuadro 1"/>
    <hyperlink ref="B13" location="'Cuadro 2'!A1" display="Cuadro 2"/>
    <hyperlink ref="B14" location="'Cuadro 3'!A1" display="Cuadro 3"/>
    <hyperlink ref="B15" location="'Cuadro 4'!A1" display="Cuadro 4"/>
    <hyperlink ref="B16" location="'Cuadro 5'!A1" display="Cuadro 5"/>
    <hyperlink ref="B17" location="'Cuadro 6'!A1" display="Cuadro 6"/>
    <hyperlink ref="B20" location="'Cuadro 7'!A1" display="Cuadro 7"/>
    <hyperlink ref="B21" location="'Cuadro 8'!A1" display="Cuadro 8"/>
    <hyperlink ref="B22" location="'Cuadro 9'!A1" display="Cuadro 9"/>
    <hyperlink ref="B23" location="'Cuadro 10'!A1" display="Cuadro 10"/>
    <hyperlink ref="B24" location="'Cuadro 11'!A1" display="Cuadro 11"/>
    <hyperlink ref="B25" location="'Cuadro 12'!A1" display="Cuadro 12"/>
  </hyperlinks>
  <pageMargins left="0.7" right="0.7" top="0.75" bottom="0.75" header="0.3" footer="0.3"/>
  <pageSetup orientation="portrait" verticalDpi="597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2"/>
  <sheetViews>
    <sheetView showGridLines="0" zoomScaleNormal="100" workbookViewId="0">
      <selection activeCell="H7" sqref="H7"/>
    </sheetView>
  </sheetViews>
  <sheetFormatPr baseColWidth="10" defaultColWidth="11.42578125" defaultRowHeight="12.75" x14ac:dyDescent="0.2"/>
  <cols>
    <col min="1" max="1" width="37.85546875" style="1" customWidth="1"/>
    <col min="2" max="2" width="28.5703125" style="1" customWidth="1"/>
    <col min="3" max="6" width="11.42578125" style="1" customWidth="1"/>
    <col min="7" max="16384" width="11.42578125" style="1"/>
  </cols>
  <sheetData>
    <row r="1" spans="1:8" ht="31.5" customHeight="1" x14ac:dyDescent="0.2">
      <c r="A1" s="106"/>
      <c r="B1" s="106"/>
      <c r="C1" s="106"/>
      <c r="D1" s="106"/>
      <c r="E1" s="106"/>
      <c r="F1" s="106"/>
    </row>
    <row r="2" spans="1:8" ht="17.25" customHeight="1" x14ac:dyDescent="0.2">
      <c r="A2" s="106"/>
      <c r="B2" s="106"/>
      <c r="C2" s="106"/>
      <c r="D2" s="106"/>
      <c r="E2" s="106"/>
      <c r="F2" s="106"/>
      <c r="H2" s="85" t="s">
        <v>70</v>
      </c>
    </row>
    <row r="3" spans="1:8" x14ac:dyDescent="0.2">
      <c r="A3" s="106"/>
      <c r="B3" s="106"/>
      <c r="C3" s="106"/>
      <c r="D3" s="106"/>
      <c r="E3" s="106"/>
      <c r="F3" s="106"/>
    </row>
    <row r="4" spans="1:8" x14ac:dyDescent="0.2">
      <c r="A4" s="107" t="s">
        <v>0</v>
      </c>
      <c r="B4" s="108"/>
      <c r="C4" s="108"/>
      <c r="D4" s="108"/>
      <c r="E4" s="108"/>
      <c r="F4" s="108"/>
    </row>
    <row r="5" spans="1:8" x14ac:dyDescent="0.2">
      <c r="A5" s="108"/>
      <c r="B5" s="108"/>
      <c r="C5" s="108"/>
      <c r="D5" s="108"/>
      <c r="E5" s="108"/>
      <c r="F5" s="108"/>
    </row>
    <row r="6" spans="1:8" x14ac:dyDescent="0.2">
      <c r="A6" s="3" t="s">
        <v>40</v>
      </c>
      <c r="B6" s="4"/>
      <c r="C6" s="4"/>
      <c r="D6" s="4"/>
      <c r="E6" s="4"/>
      <c r="F6" s="4"/>
    </row>
    <row r="7" spans="1:8" x14ac:dyDescent="0.2">
      <c r="A7" s="3" t="s">
        <v>30</v>
      </c>
      <c r="B7" s="4"/>
      <c r="C7" s="4"/>
      <c r="D7" s="4"/>
      <c r="E7" s="4"/>
      <c r="F7" s="4"/>
    </row>
    <row r="8" spans="1:8" ht="13.5" x14ac:dyDescent="0.2">
      <c r="A8" s="5" t="s">
        <v>3</v>
      </c>
      <c r="B8" s="6"/>
      <c r="C8" s="6"/>
      <c r="D8" s="6"/>
      <c r="E8" s="6"/>
      <c r="F8" s="6"/>
    </row>
    <row r="10" spans="1:8" ht="15" x14ac:dyDescent="0.25">
      <c r="A10" s="2"/>
    </row>
    <row r="12" spans="1:8" ht="20.100000000000001" customHeight="1" x14ac:dyDescent="0.2">
      <c r="B12" s="36" t="s">
        <v>31</v>
      </c>
      <c r="C12" s="37">
        <v>2014</v>
      </c>
      <c r="D12" s="37">
        <v>2015</v>
      </c>
      <c r="E12" s="37">
        <v>2016</v>
      </c>
      <c r="F12" s="38" t="s">
        <v>4</v>
      </c>
    </row>
    <row r="13" spans="1:8" ht="14.85" customHeight="1" x14ac:dyDescent="0.2">
      <c r="A13" s="39" t="s">
        <v>32</v>
      </c>
      <c r="B13" s="40" t="s">
        <v>33</v>
      </c>
      <c r="C13" s="86">
        <f>((C15-C14)/C14)*100</f>
        <v>-5.6032719836400817</v>
      </c>
      <c r="D13" s="86">
        <f t="shared" ref="D13:F13" si="0">((D15-D14)/D14)*100</f>
        <v>-13.258232235701906</v>
      </c>
      <c r="E13" s="86">
        <f t="shared" si="0"/>
        <v>-16.833166833166832</v>
      </c>
      <c r="F13" s="86">
        <f t="shared" si="0"/>
        <v>7.0270270270270272</v>
      </c>
    </row>
    <row r="14" spans="1:8" ht="14.85" customHeight="1" x14ac:dyDescent="0.2">
      <c r="A14" s="41" t="s">
        <v>5</v>
      </c>
      <c r="B14" s="33" t="s">
        <v>23</v>
      </c>
      <c r="C14" s="55">
        <f>+'Cuadro 3'!B13</f>
        <v>2445</v>
      </c>
      <c r="D14" s="55">
        <f>+'Cuadro 3'!C13</f>
        <v>2308</v>
      </c>
      <c r="E14" s="55">
        <f>+'Cuadro 3'!D13</f>
        <v>2002</v>
      </c>
      <c r="F14" s="55">
        <f>+'Cuadro 3'!E13</f>
        <v>1665</v>
      </c>
    </row>
    <row r="15" spans="1:8" ht="14.85" customHeight="1" x14ac:dyDescent="0.2">
      <c r="A15" s="42" t="s">
        <v>34</v>
      </c>
      <c r="B15" s="43" t="s">
        <v>23</v>
      </c>
      <c r="C15" s="35">
        <f>+'Cuadro 3'!B25</f>
        <v>2308</v>
      </c>
      <c r="D15" s="35">
        <f>+'Cuadro 3'!C25</f>
        <v>2002</v>
      </c>
      <c r="E15" s="35">
        <f>+'Cuadro 3'!D25</f>
        <v>1665</v>
      </c>
      <c r="F15" s="35">
        <f>+'Cuadro 3'!E25</f>
        <v>1782</v>
      </c>
    </row>
    <row r="16" spans="1:8" ht="14.85" customHeight="1" x14ac:dyDescent="0.2">
      <c r="A16" s="44" t="s">
        <v>35</v>
      </c>
      <c r="B16" s="33" t="s">
        <v>33</v>
      </c>
      <c r="C16" s="53">
        <f>+(C17/(C18+C19))*100</f>
        <v>13.525665043087297</v>
      </c>
      <c r="D16" s="53">
        <f t="shared" ref="D16:F16" si="1">+(D17/(D18+D19))*100</f>
        <v>15.240863787375417</v>
      </c>
      <c r="E16" s="53">
        <f t="shared" si="1"/>
        <v>15.766423357664234</v>
      </c>
      <c r="F16" s="53">
        <f t="shared" si="1"/>
        <v>14.899713467048711</v>
      </c>
    </row>
    <row r="17" spans="1:6" ht="14.85" customHeight="1" x14ac:dyDescent="0.2">
      <c r="A17" s="42" t="s">
        <v>36</v>
      </c>
      <c r="B17" s="40" t="s">
        <v>23</v>
      </c>
      <c r="C17" s="17">
        <f>+'Cuadro 3'!B20</f>
        <v>361</v>
      </c>
      <c r="D17" s="17">
        <f>+'Cuadro 3'!C20</f>
        <v>367</v>
      </c>
      <c r="E17" s="17">
        <f>+'Cuadro 3'!D20</f>
        <v>324</v>
      </c>
      <c r="F17" s="17">
        <f>+'Cuadro 3'!E20</f>
        <v>312</v>
      </c>
    </row>
    <row r="18" spans="1:6" ht="14.85" customHeight="1" x14ac:dyDescent="0.2">
      <c r="A18" s="41" t="s">
        <v>5</v>
      </c>
      <c r="B18" s="33" t="s">
        <v>23</v>
      </c>
      <c r="C18" s="54">
        <f>+C14</f>
        <v>2445</v>
      </c>
      <c r="D18" s="54">
        <f t="shared" ref="D18:F18" si="2">+D14</f>
        <v>2308</v>
      </c>
      <c r="E18" s="54">
        <f t="shared" si="2"/>
        <v>2002</v>
      </c>
      <c r="F18" s="54">
        <f t="shared" si="2"/>
        <v>1665</v>
      </c>
    </row>
    <row r="19" spans="1:6" ht="14.85" customHeight="1" x14ac:dyDescent="0.2">
      <c r="A19" s="42" t="s">
        <v>10</v>
      </c>
      <c r="B19" s="40" t="s">
        <v>23</v>
      </c>
      <c r="C19" s="17">
        <f>+'Cuadro 3'!B18</f>
        <v>224</v>
      </c>
      <c r="D19" s="17">
        <f>+'Cuadro 3'!C18</f>
        <v>100</v>
      </c>
      <c r="E19" s="17">
        <f>+'Cuadro 3'!D18</f>
        <v>53</v>
      </c>
      <c r="F19" s="17">
        <f>+'Cuadro 3'!E18</f>
        <v>429</v>
      </c>
    </row>
    <row r="20" spans="1:6" ht="14.85" customHeight="1" x14ac:dyDescent="0.2">
      <c r="A20" s="44" t="s">
        <v>37</v>
      </c>
      <c r="B20" s="33" t="s">
        <v>38</v>
      </c>
      <c r="C20" s="54">
        <f>ROUND(C22/C21,0)</f>
        <v>6</v>
      </c>
      <c r="D20" s="54">
        <f t="shared" ref="D20:F20" si="3">ROUND(D22/D21,0)</f>
        <v>5</v>
      </c>
      <c r="E20" s="54">
        <f t="shared" si="3"/>
        <v>5</v>
      </c>
      <c r="F20" s="54">
        <f t="shared" si="3"/>
        <v>6</v>
      </c>
    </row>
    <row r="21" spans="1:6" ht="14.85" customHeight="1" x14ac:dyDescent="0.2">
      <c r="A21" s="42" t="s">
        <v>36</v>
      </c>
      <c r="B21" s="40" t="s">
        <v>23</v>
      </c>
      <c r="C21" s="17">
        <f>+C17</f>
        <v>361</v>
      </c>
      <c r="D21" s="17">
        <f t="shared" ref="D21:F21" si="4">+D17</f>
        <v>367</v>
      </c>
      <c r="E21" s="17">
        <f t="shared" si="4"/>
        <v>324</v>
      </c>
      <c r="F21" s="17">
        <f t="shared" si="4"/>
        <v>312</v>
      </c>
    </row>
    <row r="22" spans="1:6" ht="14.85" customHeight="1" x14ac:dyDescent="0.2">
      <c r="A22" s="45" t="s">
        <v>34</v>
      </c>
      <c r="B22" s="46" t="s">
        <v>23</v>
      </c>
      <c r="C22" s="56">
        <f>+C15</f>
        <v>2308</v>
      </c>
      <c r="D22" s="56">
        <f t="shared" ref="D22:F22" si="5">+D15</f>
        <v>2002</v>
      </c>
      <c r="E22" s="56">
        <f t="shared" si="5"/>
        <v>1665</v>
      </c>
      <c r="F22" s="56">
        <f t="shared" si="5"/>
        <v>1782</v>
      </c>
    </row>
    <row r="23" spans="1:6" ht="14.85" customHeight="1" x14ac:dyDescent="0.25"/>
    <row r="24" spans="1:6" ht="32.450000000000003" customHeight="1" x14ac:dyDescent="0.2">
      <c r="A24" s="111" t="s">
        <v>73</v>
      </c>
      <c r="B24" s="111"/>
      <c r="C24" s="111"/>
      <c r="D24" s="111"/>
      <c r="E24" s="111"/>
      <c r="F24" s="27"/>
    </row>
    <row r="25" spans="1:6" ht="14.85" customHeight="1" x14ac:dyDescent="0.25">
      <c r="A25" s="47"/>
      <c r="B25" s="48"/>
      <c r="C25" s="49"/>
      <c r="D25" s="49"/>
      <c r="E25" s="49"/>
      <c r="F25" s="50"/>
    </row>
    <row r="26" spans="1:6" ht="14.85" customHeight="1" x14ac:dyDescent="0.25"/>
    <row r="27" spans="1:6" ht="14.85" customHeight="1" x14ac:dyDescent="0.25"/>
    <row r="28" spans="1:6" ht="14.85" customHeight="1" x14ac:dyDescent="0.25"/>
    <row r="50" s="7" customFormat="1" ht="11.45" x14ac:dyDescent="0.2"/>
    <row r="51" s="7" customFormat="1" ht="12" x14ac:dyDescent="0.2"/>
    <row r="65" s="51" customFormat="1" x14ac:dyDescent="0.2"/>
    <row r="66" s="51" customFormat="1" x14ac:dyDescent="0.2"/>
    <row r="67" s="52" customFormat="1" x14ac:dyDescent="0.2"/>
    <row r="94" s="28" customFormat="1" ht="12" x14ac:dyDescent="0.2"/>
    <row r="95" s="7" customFormat="1" ht="12" x14ac:dyDescent="0.2"/>
    <row r="96" s="7" customFormat="1" ht="12" x14ac:dyDescent="0.2"/>
    <row r="97" s="7" customFormat="1" ht="12" x14ac:dyDescent="0.2"/>
    <row r="98" s="7" customFormat="1" ht="24.75" customHeight="1" x14ac:dyDescent="0.2"/>
    <row r="103" s="7" customFormat="1" ht="12" x14ac:dyDescent="0.2"/>
    <row r="112" s="51" customFormat="1" x14ac:dyDescent="0.2"/>
    <row r="127" ht="23.25" customHeight="1" x14ac:dyDescent="0.2"/>
    <row r="132" s="7" customFormat="1" ht="12" x14ac:dyDescent="0.2"/>
  </sheetData>
  <mergeCells count="3">
    <mergeCell ref="A1:F3"/>
    <mergeCell ref="A4:F5"/>
    <mergeCell ref="A24:E24"/>
  </mergeCells>
  <hyperlinks>
    <hyperlink ref="H2" location="Índice!A1" display="Índice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2"/>
  <sheetViews>
    <sheetView showGridLines="0" zoomScaleNormal="100" workbookViewId="0">
      <selection activeCell="H5" sqref="H5"/>
    </sheetView>
  </sheetViews>
  <sheetFormatPr baseColWidth="10" defaultColWidth="11.42578125" defaultRowHeight="12.75" x14ac:dyDescent="0.2"/>
  <cols>
    <col min="1" max="1" width="37.85546875" style="1" customWidth="1"/>
    <col min="2" max="2" width="28.5703125" style="1" customWidth="1"/>
    <col min="3" max="6" width="11.42578125" style="1" customWidth="1"/>
    <col min="7" max="16384" width="11.42578125" style="1"/>
  </cols>
  <sheetData>
    <row r="1" spans="1:8" ht="31.5" customHeight="1" x14ac:dyDescent="0.2">
      <c r="A1" s="106"/>
      <c r="B1" s="106"/>
      <c r="C1" s="106"/>
      <c r="D1" s="106"/>
      <c r="E1" s="106"/>
      <c r="F1" s="106"/>
    </row>
    <row r="2" spans="1:8" ht="17.25" customHeight="1" x14ac:dyDescent="0.2">
      <c r="A2" s="106"/>
      <c r="B2" s="106"/>
      <c r="C2" s="106"/>
      <c r="D2" s="106"/>
      <c r="E2" s="106"/>
      <c r="F2" s="106"/>
      <c r="H2" s="85" t="s">
        <v>70</v>
      </c>
    </row>
    <row r="3" spans="1:8" x14ac:dyDescent="0.2">
      <c r="A3" s="106"/>
      <c r="B3" s="106"/>
      <c r="C3" s="106"/>
      <c r="D3" s="106"/>
      <c r="E3" s="106"/>
      <c r="F3" s="106"/>
    </row>
    <row r="4" spans="1:8" x14ac:dyDescent="0.2">
      <c r="A4" s="107" t="s">
        <v>0</v>
      </c>
      <c r="B4" s="108"/>
      <c r="C4" s="108"/>
      <c r="D4" s="108"/>
      <c r="E4" s="108"/>
      <c r="F4" s="108"/>
    </row>
    <row r="5" spans="1:8" x14ac:dyDescent="0.2">
      <c r="A5" s="108"/>
      <c r="B5" s="108"/>
      <c r="C5" s="108"/>
      <c r="D5" s="108"/>
      <c r="E5" s="108"/>
      <c r="F5" s="108"/>
    </row>
    <row r="6" spans="1:8" x14ac:dyDescent="0.2">
      <c r="A6" s="3" t="s">
        <v>41</v>
      </c>
      <c r="B6" s="4"/>
      <c r="C6" s="4"/>
      <c r="D6" s="4"/>
      <c r="E6" s="4"/>
      <c r="F6" s="4"/>
    </row>
    <row r="7" spans="1:8" x14ac:dyDescent="0.2">
      <c r="A7" s="3" t="s">
        <v>30</v>
      </c>
      <c r="B7" s="4"/>
      <c r="C7" s="4"/>
      <c r="D7" s="4"/>
      <c r="E7" s="4"/>
      <c r="F7" s="4"/>
    </row>
    <row r="8" spans="1:8" ht="13.5" x14ac:dyDescent="0.2">
      <c r="A8" s="5" t="s">
        <v>3</v>
      </c>
      <c r="B8" s="6"/>
      <c r="C8" s="6"/>
      <c r="D8" s="6"/>
      <c r="E8" s="6"/>
      <c r="F8" s="6"/>
    </row>
    <row r="10" spans="1:8" ht="15" x14ac:dyDescent="0.25">
      <c r="A10" s="2"/>
    </row>
    <row r="12" spans="1:8" ht="20.100000000000001" customHeight="1" x14ac:dyDescent="0.2">
      <c r="B12" s="36" t="s">
        <v>31</v>
      </c>
      <c r="C12" s="37">
        <v>2014</v>
      </c>
      <c r="D12" s="37">
        <v>2015</v>
      </c>
      <c r="E12" s="37">
        <v>2016</v>
      </c>
      <c r="F12" s="38" t="s">
        <v>4</v>
      </c>
    </row>
    <row r="13" spans="1:8" ht="14.85" customHeight="1" x14ac:dyDescent="0.2">
      <c r="A13" s="39" t="s">
        <v>32</v>
      </c>
      <c r="B13" s="40" t="s">
        <v>33</v>
      </c>
      <c r="C13" s="86">
        <f>((C15-C14)/C14)*100</f>
        <v>3.6860026559165266</v>
      </c>
      <c r="D13" s="86">
        <f t="shared" ref="D13:F13" si="0">((D15-D14)/D14)*100</f>
        <v>10.517852732868594</v>
      </c>
      <c r="E13" s="86">
        <f t="shared" si="0"/>
        <v>227.03397652733511</v>
      </c>
      <c r="F13" s="86">
        <f t="shared" si="0"/>
        <v>-0.30057562242737829</v>
      </c>
    </row>
    <row r="14" spans="1:8" ht="14.85" customHeight="1" x14ac:dyDescent="0.2">
      <c r="A14" s="41" t="s">
        <v>5</v>
      </c>
      <c r="B14" s="33" t="s">
        <v>26</v>
      </c>
      <c r="C14" s="55">
        <f>+'Cuadro 4'!B13</f>
        <v>63255</v>
      </c>
      <c r="D14" s="55">
        <f>+'Cuadro 4'!C13</f>
        <v>65586.580979999999</v>
      </c>
      <c r="E14" s="55">
        <f>+'Cuadro 4'!D13</f>
        <v>72484.880980000002</v>
      </c>
      <c r="F14" s="55">
        <f>+'Cuadro 4'!E13</f>
        <v>237050.18865000003</v>
      </c>
    </row>
    <row r="15" spans="1:8" ht="14.85" customHeight="1" x14ac:dyDescent="0.2">
      <c r="A15" s="42" t="s">
        <v>34</v>
      </c>
      <c r="B15" s="43" t="s">
        <v>26</v>
      </c>
      <c r="C15" s="35">
        <f>+'Cuadro 4'!B25</f>
        <v>65586.580979999999</v>
      </c>
      <c r="D15" s="35">
        <f>+'Cuadro 4'!C25</f>
        <v>72484.880980000002</v>
      </c>
      <c r="E15" s="35">
        <f>+'Cuadro 4'!D25</f>
        <v>237050.18865000003</v>
      </c>
      <c r="F15" s="35">
        <f>+'Cuadro 4'!E25</f>
        <v>236337.67357000001</v>
      </c>
    </row>
    <row r="16" spans="1:8" ht="14.85" customHeight="1" x14ac:dyDescent="0.2">
      <c r="A16" s="44" t="s">
        <v>35</v>
      </c>
      <c r="B16" s="33" t="s">
        <v>33</v>
      </c>
      <c r="C16" s="53">
        <f>+(C17/(C18+C19))*100</f>
        <v>1.0208095317145316</v>
      </c>
      <c r="D16" s="53">
        <f t="shared" ref="D16:E16" si="1">+(D17/(D18+D19))*100</f>
        <v>1.2286987456817751</v>
      </c>
      <c r="E16" s="53">
        <f t="shared" si="1"/>
        <v>0.30100716177196229</v>
      </c>
      <c r="F16" s="53">
        <f>+(F17/(F18+F19))*100</f>
        <v>0.30057562242737329</v>
      </c>
    </row>
    <row r="17" spans="1:6" ht="14.85" customHeight="1" x14ac:dyDescent="0.2">
      <c r="A17" s="42" t="s">
        <v>36</v>
      </c>
      <c r="B17" s="40" t="s">
        <v>26</v>
      </c>
      <c r="C17" s="17">
        <f>+'Cuadro 4'!B20</f>
        <v>676.41902000000005</v>
      </c>
      <c r="D17" s="17">
        <f>+'Cuadro 4'!C20</f>
        <v>901.7</v>
      </c>
      <c r="E17" s="17">
        <f>+'Cuadro 4'!D20</f>
        <v>715.69232999999997</v>
      </c>
      <c r="F17" s="17">
        <f>+'Cuadro 4'!E20</f>
        <v>712.51508000000013</v>
      </c>
    </row>
    <row r="18" spans="1:6" ht="14.85" customHeight="1" x14ac:dyDescent="0.2">
      <c r="A18" s="41" t="s">
        <v>5</v>
      </c>
      <c r="B18" s="33" t="s">
        <v>26</v>
      </c>
      <c r="C18" s="54">
        <f>+C14</f>
        <v>63255</v>
      </c>
      <c r="D18" s="54">
        <f t="shared" ref="D18:F18" si="2">+D14</f>
        <v>65586.580979999999</v>
      </c>
      <c r="E18" s="54">
        <f t="shared" si="2"/>
        <v>72484.880980000002</v>
      </c>
      <c r="F18" s="54">
        <f t="shared" si="2"/>
        <v>237050.18865000003</v>
      </c>
    </row>
    <row r="19" spans="1:6" ht="14.85" customHeight="1" x14ac:dyDescent="0.2">
      <c r="A19" s="42" t="s">
        <v>10</v>
      </c>
      <c r="B19" s="40" t="s">
        <v>26</v>
      </c>
      <c r="C19" s="17">
        <f>+'Cuadro 4'!B18</f>
        <v>3008</v>
      </c>
      <c r="D19" s="17">
        <f>+'Cuadro 4'!C18</f>
        <v>7800</v>
      </c>
      <c r="E19" s="17">
        <f>+'Cuadro 4'!D18</f>
        <v>165281</v>
      </c>
      <c r="F19" s="17">
        <f>+'Cuadro 4'!E18</f>
        <v>0</v>
      </c>
    </row>
    <row r="20" spans="1:6" ht="14.85" customHeight="1" x14ac:dyDescent="0.2">
      <c r="A20" s="44" t="s">
        <v>37</v>
      </c>
      <c r="B20" s="33" t="s">
        <v>38</v>
      </c>
      <c r="C20" s="54">
        <f>ROUND(C22/C21,0)</f>
        <v>97</v>
      </c>
      <c r="D20" s="54">
        <f t="shared" ref="D20:F20" si="3">ROUND(D22/D21,0)</f>
        <v>80</v>
      </c>
      <c r="E20" s="54">
        <f t="shared" si="3"/>
        <v>331</v>
      </c>
      <c r="F20" s="54">
        <f t="shared" si="3"/>
        <v>332</v>
      </c>
    </row>
    <row r="21" spans="1:6" ht="14.85" customHeight="1" x14ac:dyDescent="0.2">
      <c r="A21" s="42" t="s">
        <v>36</v>
      </c>
      <c r="B21" s="40" t="s">
        <v>26</v>
      </c>
      <c r="C21" s="17">
        <f>+C17</f>
        <v>676.41902000000005</v>
      </c>
      <c r="D21" s="17">
        <f t="shared" ref="D21:F21" si="4">+D17</f>
        <v>901.7</v>
      </c>
      <c r="E21" s="17">
        <f t="shared" si="4"/>
        <v>715.69232999999997</v>
      </c>
      <c r="F21" s="17">
        <f t="shared" si="4"/>
        <v>712.51508000000013</v>
      </c>
    </row>
    <row r="22" spans="1:6" ht="14.85" customHeight="1" x14ac:dyDescent="0.2">
      <c r="A22" s="45" t="s">
        <v>34</v>
      </c>
      <c r="B22" s="46" t="s">
        <v>26</v>
      </c>
      <c r="C22" s="56">
        <f>+C15</f>
        <v>65586.580979999999</v>
      </c>
      <c r="D22" s="56">
        <f t="shared" ref="D22:F22" si="5">+D15</f>
        <v>72484.880980000002</v>
      </c>
      <c r="E22" s="56">
        <f t="shared" si="5"/>
        <v>237050.18865000003</v>
      </c>
      <c r="F22" s="56">
        <f t="shared" si="5"/>
        <v>236337.67357000001</v>
      </c>
    </row>
    <row r="23" spans="1:6" ht="14.85" customHeight="1" x14ac:dyDescent="0.25"/>
    <row r="24" spans="1:6" ht="32.450000000000003" customHeight="1" x14ac:dyDescent="0.2">
      <c r="A24" s="111" t="s">
        <v>73</v>
      </c>
      <c r="B24" s="111"/>
      <c r="C24" s="111"/>
      <c r="D24" s="111"/>
      <c r="E24" s="111"/>
      <c r="F24" s="27"/>
    </row>
    <row r="25" spans="1:6" ht="14.85" customHeight="1" x14ac:dyDescent="0.25">
      <c r="A25" s="47"/>
      <c r="B25" s="48"/>
      <c r="C25" s="49"/>
      <c r="D25" s="49"/>
      <c r="E25" s="49"/>
      <c r="F25" s="50"/>
    </row>
    <row r="26" spans="1:6" ht="14.85" customHeight="1" x14ac:dyDescent="0.25"/>
    <row r="27" spans="1:6" ht="14.85" customHeight="1" x14ac:dyDescent="0.25"/>
    <row r="28" spans="1:6" ht="14.85" customHeight="1" x14ac:dyDescent="0.25"/>
    <row r="50" s="7" customFormat="1" ht="11.45" x14ac:dyDescent="0.2"/>
    <row r="51" s="7" customFormat="1" ht="12" x14ac:dyDescent="0.2"/>
    <row r="65" s="51" customFormat="1" x14ac:dyDescent="0.2"/>
    <row r="66" s="51" customFormat="1" x14ac:dyDescent="0.2"/>
    <row r="67" s="52" customFormat="1" x14ac:dyDescent="0.2"/>
    <row r="94" s="28" customFormat="1" ht="12" x14ac:dyDescent="0.2"/>
    <row r="95" s="7" customFormat="1" ht="12" x14ac:dyDescent="0.2"/>
    <row r="96" s="7" customFormat="1" ht="12" x14ac:dyDescent="0.2"/>
    <row r="97" s="7" customFormat="1" ht="12" x14ac:dyDescent="0.2"/>
    <row r="98" s="7" customFormat="1" ht="24.75" customHeight="1" x14ac:dyDescent="0.2"/>
    <row r="103" s="7" customFormat="1" ht="12" x14ac:dyDescent="0.2"/>
    <row r="112" s="51" customFormat="1" x14ac:dyDescent="0.2"/>
    <row r="127" ht="23.25" customHeight="1" x14ac:dyDescent="0.2"/>
    <row r="132" s="7" customFormat="1" ht="12" x14ac:dyDescent="0.2"/>
  </sheetData>
  <mergeCells count="3">
    <mergeCell ref="A1:F3"/>
    <mergeCell ref="A4:F5"/>
    <mergeCell ref="A24:E24"/>
  </mergeCells>
  <hyperlinks>
    <hyperlink ref="H2" location="Índice!A1" display="Índice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2"/>
  <sheetViews>
    <sheetView showGridLines="0" zoomScaleNormal="100" workbookViewId="0">
      <selection activeCell="H7" sqref="H7"/>
    </sheetView>
  </sheetViews>
  <sheetFormatPr baseColWidth="10" defaultColWidth="11.42578125" defaultRowHeight="12.75" x14ac:dyDescent="0.2"/>
  <cols>
    <col min="1" max="1" width="37.85546875" style="1" customWidth="1"/>
    <col min="2" max="2" width="28.5703125" style="1" customWidth="1"/>
    <col min="3" max="6" width="11.42578125" style="1" customWidth="1"/>
    <col min="7" max="16384" width="11.42578125" style="1"/>
  </cols>
  <sheetData>
    <row r="1" spans="1:8" ht="31.5" customHeight="1" x14ac:dyDescent="0.2">
      <c r="A1" s="106"/>
      <c r="B1" s="106"/>
      <c r="C1" s="106"/>
      <c r="D1" s="106"/>
      <c r="E1" s="106"/>
      <c r="F1" s="106"/>
    </row>
    <row r="2" spans="1:8" ht="17.25" customHeight="1" x14ac:dyDescent="0.2">
      <c r="A2" s="106"/>
      <c r="B2" s="106"/>
      <c r="C2" s="106"/>
      <c r="D2" s="106"/>
      <c r="E2" s="106"/>
      <c r="F2" s="106"/>
      <c r="H2" s="85" t="s">
        <v>70</v>
      </c>
    </row>
    <row r="3" spans="1:8" x14ac:dyDescent="0.2">
      <c r="A3" s="106"/>
      <c r="B3" s="106"/>
      <c r="C3" s="106"/>
      <c r="D3" s="106"/>
      <c r="E3" s="106"/>
      <c r="F3" s="106"/>
    </row>
    <row r="4" spans="1:8" x14ac:dyDescent="0.2">
      <c r="A4" s="107" t="s">
        <v>0</v>
      </c>
      <c r="B4" s="108"/>
      <c r="C4" s="108"/>
      <c r="D4" s="108"/>
      <c r="E4" s="108"/>
      <c r="F4" s="108"/>
    </row>
    <row r="5" spans="1:8" x14ac:dyDescent="0.2">
      <c r="A5" s="108"/>
      <c r="B5" s="108"/>
      <c r="C5" s="108"/>
      <c r="D5" s="108"/>
      <c r="E5" s="108"/>
      <c r="F5" s="108"/>
    </row>
    <row r="6" spans="1:8" x14ac:dyDescent="0.2">
      <c r="A6" s="3" t="s">
        <v>42</v>
      </c>
      <c r="B6" s="4"/>
      <c r="C6" s="4"/>
      <c r="D6" s="4"/>
      <c r="E6" s="4"/>
      <c r="F6" s="4"/>
    </row>
    <row r="7" spans="1:8" x14ac:dyDescent="0.2">
      <c r="A7" s="3" t="s">
        <v>30</v>
      </c>
      <c r="B7" s="4"/>
      <c r="C7" s="4"/>
      <c r="D7" s="4"/>
      <c r="E7" s="4"/>
      <c r="F7" s="4"/>
    </row>
    <row r="8" spans="1:8" ht="13.5" x14ac:dyDescent="0.2">
      <c r="A8" s="5" t="s">
        <v>3</v>
      </c>
      <c r="B8" s="6"/>
      <c r="C8" s="6"/>
      <c r="D8" s="6"/>
      <c r="E8" s="6"/>
      <c r="F8" s="6"/>
    </row>
    <row r="10" spans="1:8" ht="15" x14ac:dyDescent="0.25">
      <c r="A10" s="2"/>
    </row>
    <row r="12" spans="1:8" ht="20.100000000000001" customHeight="1" x14ac:dyDescent="0.2">
      <c r="B12" s="36" t="s">
        <v>31</v>
      </c>
      <c r="C12" s="37">
        <v>2014</v>
      </c>
      <c r="D12" s="37">
        <v>2015</v>
      </c>
      <c r="E12" s="37">
        <v>2016</v>
      </c>
      <c r="F12" s="38" t="s">
        <v>4</v>
      </c>
    </row>
    <row r="13" spans="1:8" ht="14.85" customHeight="1" x14ac:dyDescent="0.2">
      <c r="A13" s="39" t="s">
        <v>32</v>
      </c>
      <c r="B13" s="40" t="s">
        <v>33</v>
      </c>
      <c r="C13" s="86">
        <f>((C15-C14)/C14)*100</f>
        <v>-5.0632911392405067</v>
      </c>
      <c r="D13" s="86">
        <f t="shared" ref="D13:F13" si="0">((D15-D14)/D14)*100</f>
        <v>24.333333333333336</v>
      </c>
      <c r="E13" s="86">
        <f t="shared" si="0"/>
        <v>-13.014048257372654</v>
      </c>
      <c r="F13" s="86">
        <f t="shared" si="0"/>
        <v>22.992218397719764</v>
      </c>
    </row>
    <row r="14" spans="1:8" ht="14.85" customHeight="1" x14ac:dyDescent="0.2">
      <c r="A14" s="41" t="s">
        <v>5</v>
      </c>
      <c r="B14" s="33" t="s">
        <v>27</v>
      </c>
      <c r="C14" s="55">
        <f>+'Cuadro 5'!B13</f>
        <v>1580</v>
      </c>
      <c r="D14" s="55">
        <f>+'Cuadro 5'!C13</f>
        <v>1500</v>
      </c>
      <c r="E14" s="55">
        <f>+'Cuadro 5'!D13</f>
        <v>1865</v>
      </c>
      <c r="F14" s="55">
        <f>+'Cuadro 5'!E13</f>
        <v>1622.288</v>
      </c>
    </row>
    <row r="15" spans="1:8" ht="14.85" customHeight="1" x14ac:dyDescent="0.2">
      <c r="A15" s="42" t="s">
        <v>34</v>
      </c>
      <c r="B15" s="43" t="s">
        <v>27</v>
      </c>
      <c r="C15" s="35">
        <f>+'Cuadro 5'!B25</f>
        <v>1500</v>
      </c>
      <c r="D15" s="35">
        <f>+'Cuadro 5'!C25</f>
        <v>1865</v>
      </c>
      <c r="E15" s="35">
        <f>+'Cuadro 5'!D25</f>
        <v>1622.288</v>
      </c>
      <c r="F15" s="35">
        <f>+'Cuadro 5'!E25</f>
        <v>1995.288</v>
      </c>
    </row>
    <row r="16" spans="1:8" ht="14.85" customHeight="1" x14ac:dyDescent="0.2">
      <c r="A16" s="44" t="s">
        <v>35</v>
      </c>
      <c r="B16" s="33" t="s">
        <v>33</v>
      </c>
      <c r="C16" s="53">
        <f>+(C17/(C18+C19))*100</f>
        <v>8.1445192896509493</v>
      </c>
      <c r="D16" s="53">
        <f t="shared" ref="D16:F16" si="1">+(D17/(D18+D19))*100</f>
        <v>8.7126774351443963</v>
      </c>
      <c r="E16" s="53">
        <f t="shared" si="1"/>
        <v>13.014048257372654</v>
      </c>
      <c r="F16" s="53">
        <f t="shared" si="1"/>
        <v>11.371268358379737</v>
      </c>
    </row>
    <row r="17" spans="1:6" ht="14.85" customHeight="1" x14ac:dyDescent="0.2">
      <c r="A17" s="42" t="s">
        <v>36</v>
      </c>
      <c r="B17" s="40" t="s">
        <v>27</v>
      </c>
      <c r="C17" s="17">
        <f>+'Cuadro 5'!B20</f>
        <v>133</v>
      </c>
      <c r="D17" s="17">
        <f>+'Cuadro 5'!C20</f>
        <v>178</v>
      </c>
      <c r="E17" s="17">
        <f>+'Cuadro 5'!D20</f>
        <v>242.71199999999999</v>
      </c>
      <c r="F17" s="17">
        <f>+'Cuadro 5'!E20</f>
        <v>256</v>
      </c>
    </row>
    <row r="18" spans="1:6" ht="14.85" customHeight="1" x14ac:dyDescent="0.2">
      <c r="A18" s="41" t="s">
        <v>5</v>
      </c>
      <c r="B18" s="33" t="s">
        <v>27</v>
      </c>
      <c r="C18" s="54">
        <f>+C14</f>
        <v>1580</v>
      </c>
      <c r="D18" s="54">
        <f t="shared" ref="D18:F18" si="2">+D14</f>
        <v>1500</v>
      </c>
      <c r="E18" s="54">
        <f t="shared" si="2"/>
        <v>1865</v>
      </c>
      <c r="F18" s="54">
        <f t="shared" si="2"/>
        <v>1622.288</v>
      </c>
    </row>
    <row r="19" spans="1:6" ht="14.85" customHeight="1" x14ac:dyDescent="0.2">
      <c r="A19" s="42" t="s">
        <v>10</v>
      </c>
      <c r="B19" s="40" t="s">
        <v>27</v>
      </c>
      <c r="C19" s="17">
        <f>+'Cuadro 5'!B18</f>
        <v>53</v>
      </c>
      <c r="D19" s="17">
        <f>+'Cuadro 5'!C18</f>
        <v>543</v>
      </c>
      <c r="E19" s="17">
        <f>+'Cuadro 5'!D18</f>
        <v>0</v>
      </c>
      <c r="F19" s="17">
        <f>+'Cuadro 5'!E18</f>
        <v>629</v>
      </c>
    </row>
    <row r="20" spans="1:6" ht="14.85" customHeight="1" x14ac:dyDescent="0.2">
      <c r="A20" s="44" t="s">
        <v>37</v>
      </c>
      <c r="B20" s="33" t="s">
        <v>38</v>
      </c>
      <c r="C20" s="54">
        <f>ROUND(C22/C21,0)</f>
        <v>11</v>
      </c>
      <c r="D20" s="54">
        <f t="shared" ref="D20:F20" si="3">ROUND(D22/D21,0)</f>
        <v>10</v>
      </c>
      <c r="E20" s="54">
        <f t="shared" si="3"/>
        <v>7</v>
      </c>
      <c r="F20" s="54">
        <f t="shared" si="3"/>
        <v>8</v>
      </c>
    </row>
    <row r="21" spans="1:6" ht="14.85" customHeight="1" x14ac:dyDescent="0.2">
      <c r="A21" s="42" t="s">
        <v>36</v>
      </c>
      <c r="B21" s="40" t="s">
        <v>27</v>
      </c>
      <c r="C21" s="17">
        <f>+C17</f>
        <v>133</v>
      </c>
      <c r="D21" s="17">
        <f t="shared" ref="D21:F21" si="4">+D17</f>
        <v>178</v>
      </c>
      <c r="E21" s="17">
        <f t="shared" si="4"/>
        <v>242.71199999999999</v>
      </c>
      <c r="F21" s="17">
        <f t="shared" si="4"/>
        <v>256</v>
      </c>
    </row>
    <row r="22" spans="1:6" ht="14.85" customHeight="1" x14ac:dyDescent="0.2">
      <c r="A22" s="45" t="s">
        <v>34</v>
      </c>
      <c r="B22" s="46" t="s">
        <v>27</v>
      </c>
      <c r="C22" s="56">
        <f>+C15</f>
        <v>1500</v>
      </c>
      <c r="D22" s="56">
        <f t="shared" ref="D22:F22" si="5">+D15</f>
        <v>1865</v>
      </c>
      <c r="E22" s="56">
        <f t="shared" si="5"/>
        <v>1622.288</v>
      </c>
      <c r="F22" s="56">
        <f t="shared" si="5"/>
        <v>1995.288</v>
      </c>
    </row>
    <row r="23" spans="1:6" ht="14.85" customHeight="1" x14ac:dyDescent="0.25"/>
    <row r="24" spans="1:6" ht="32.450000000000003" customHeight="1" x14ac:dyDescent="0.2">
      <c r="A24" s="111" t="s">
        <v>73</v>
      </c>
      <c r="B24" s="111"/>
      <c r="C24" s="111"/>
      <c r="D24" s="111"/>
      <c r="E24" s="111"/>
      <c r="F24" s="27"/>
    </row>
    <row r="25" spans="1:6" ht="14.85" customHeight="1" x14ac:dyDescent="0.25">
      <c r="A25" s="47"/>
      <c r="B25" s="48"/>
      <c r="C25" s="49"/>
      <c r="D25" s="49"/>
      <c r="E25" s="49"/>
      <c r="F25" s="50"/>
    </row>
    <row r="26" spans="1:6" ht="14.85" customHeight="1" x14ac:dyDescent="0.25"/>
    <row r="27" spans="1:6" ht="14.85" customHeight="1" x14ac:dyDescent="0.25"/>
    <row r="28" spans="1:6" ht="14.85" customHeight="1" x14ac:dyDescent="0.25"/>
    <row r="50" s="7" customFormat="1" ht="12" x14ac:dyDescent="0.2"/>
    <row r="51" s="7" customFormat="1" ht="12" x14ac:dyDescent="0.2"/>
    <row r="65" s="51" customFormat="1" x14ac:dyDescent="0.2"/>
    <row r="66" s="51" customFormat="1" x14ac:dyDescent="0.2"/>
    <row r="67" s="52" customFormat="1" x14ac:dyDescent="0.2"/>
    <row r="94" s="28" customFormat="1" ht="12" x14ac:dyDescent="0.2"/>
    <row r="95" s="7" customFormat="1" ht="12" x14ac:dyDescent="0.2"/>
    <row r="96" s="7" customFormat="1" ht="12" x14ac:dyDescent="0.2"/>
    <row r="97" s="7" customFormat="1" ht="12" x14ac:dyDescent="0.2"/>
    <row r="98" s="7" customFormat="1" ht="24.75" customHeight="1" x14ac:dyDescent="0.2"/>
    <row r="103" s="7" customFormat="1" ht="12" x14ac:dyDescent="0.2"/>
    <row r="112" s="51" customFormat="1" x14ac:dyDescent="0.2"/>
    <row r="127" ht="23.25" customHeight="1" x14ac:dyDescent="0.2"/>
    <row r="132" s="7" customFormat="1" ht="12" x14ac:dyDescent="0.2"/>
  </sheetData>
  <mergeCells count="3">
    <mergeCell ref="A1:F3"/>
    <mergeCell ref="A4:F5"/>
    <mergeCell ref="A24:E24"/>
  </mergeCells>
  <hyperlinks>
    <hyperlink ref="H2" location="Índice!A1" display="Índice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2"/>
  <sheetViews>
    <sheetView showGridLines="0" zoomScaleNormal="100" workbookViewId="0">
      <selection activeCell="H5" sqref="H5"/>
    </sheetView>
  </sheetViews>
  <sheetFormatPr baseColWidth="10" defaultColWidth="11.42578125" defaultRowHeight="12.75" x14ac:dyDescent="0.2"/>
  <cols>
    <col min="1" max="1" width="37.85546875" style="1" customWidth="1"/>
    <col min="2" max="2" width="28.5703125" style="1" customWidth="1"/>
    <col min="3" max="6" width="11.42578125" style="1" customWidth="1"/>
    <col min="7" max="16384" width="11.42578125" style="1"/>
  </cols>
  <sheetData>
    <row r="1" spans="1:8" ht="31.5" customHeight="1" x14ac:dyDescent="0.2">
      <c r="A1" s="106"/>
      <c r="B1" s="106"/>
      <c r="C1" s="106"/>
      <c r="D1" s="106"/>
      <c r="E1" s="106"/>
      <c r="F1" s="106"/>
    </row>
    <row r="2" spans="1:8" ht="17.25" customHeight="1" x14ac:dyDescent="0.2">
      <c r="A2" s="106"/>
      <c r="B2" s="106"/>
      <c r="C2" s="106"/>
      <c r="D2" s="106"/>
      <c r="E2" s="106"/>
      <c r="F2" s="106"/>
      <c r="H2" s="85" t="s">
        <v>70</v>
      </c>
    </row>
    <row r="3" spans="1:8" x14ac:dyDescent="0.2">
      <c r="A3" s="106"/>
      <c r="B3" s="106"/>
      <c r="C3" s="106"/>
      <c r="D3" s="106"/>
      <c r="E3" s="106"/>
      <c r="F3" s="106"/>
    </row>
    <row r="4" spans="1:8" x14ac:dyDescent="0.2">
      <c r="A4" s="107" t="s">
        <v>0</v>
      </c>
      <c r="B4" s="108"/>
      <c r="C4" s="108"/>
      <c r="D4" s="108"/>
      <c r="E4" s="108"/>
      <c r="F4" s="108"/>
    </row>
    <row r="5" spans="1:8" x14ac:dyDescent="0.2">
      <c r="A5" s="108"/>
      <c r="B5" s="108"/>
      <c r="C5" s="108"/>
      <c r="D5" s="108"/>
      <c r="E5" s="108"/>
      <c r="F5" s="108"/>
    </row>
    <row r="6" spans="1:8" x14ac:dyDescent="0.2">
      <c r="A6" s="3" t="s">
        <v>71</v>
      </c>
      <c r="B6" s="4"/>
      <c r="C6" s="4"/>
      <c r="D6" s="4"/>
      <c r="E6" s="4"/>
      <c r="F6" s="4"/>
    </row>
    <row r="7" spans="1:8" x14ac:dyDescent="0.2">
      <c r="A7" s="3" t="s">
        <v>30</v>
      </c>
      <c r="B7" s="4"/>
      <c r="C7" s="4"/>
      <c r="D7" s="4"/>
      <c r="E7" s="4"/>
      <c r="F7" s="4"/>
    </row>
    <row r="8" spans="1:8" ht="13.5" x14ac:dyDescent="0.2">
      <c r="A8" s="5" t="s">
        <v>3</v>
      </c>
      <c r="B8" s="6"/>
      <c r="C8" s="6"/>
      <c r="D8" s="6"/>
      <c r="E8" s="6"/>
      <c r="F8" s="6"/>
    </row>
    <row r="10" spans="1:8" ht="15" x14ac:dyDescent="0.25">
      <c r="A10" s="2"/>
    </row>
    <row r="12" spans="1:8" ht="20.100000000000001" customHeight="1" x14ac:dyDescent="0.2">
      <c r="B12" s="36" t="s">
        <v>31</v>
      </c>
      <c r="C12" s="37">
        <v>2014</v>
      </c>
      <c r="D12" s="37">
        <v>2015</v>
      </c>
      <c r="E12" s="37">
        <v>2016</v>
      </c>
      <c r="F12" s="38" t="s">
        <v>4</v>
      </c>
    </row>
    <row r="13" spans="1:8" ht="14.85" customHeight="1" x14ac:dyDescent="0.2">
      <c r="A13" s="39" t="s">
        <v>32</v>
      </c>
      <c r="B13" s="40" t="s">
        <v>33</v>
      </c>
      <c r="C13" s="86">
        <f>((C15-C14)/C14)*100</f>
        <v>-33.000912446286627</v>
      </c>
      <c r="D13" s="86">
        <f t="shared" ref="D13:F13" si="0">((D15-D14)/D14)*100</f>
        <v>54.423174427285858</v>
      </c>
      <c r="E13" s="86">
        <f t="shared" si="0"/>
        <v>-12.083661735864245</v>
      </c>
      <c r="F13" s="86">
        <f t="shared" si="0"/>
        <v>-5.2113987223480072</v>
      </c>
    </row>
    <row r="14" spans="1:8" ht="14.85" customHeight="1" x14ac:dyDescent="0.2">
      <c r="A14" s="41" t="s">
        <v>5</v>
      </c>
      <c r="B14" s="33" t="s">
        <v>27</v>
      </c>
      <c r="C14" s="55">
        <f>+'Cuadro 6'!B13</f>
        <v>23197</v>
      </c>
      <c r="D14" s="55">
        <f>+'Cuadro 6'!C13</f>
        <v>15541.778339834891</v>
      </c>
      <c r="E14" s="55">
        <f>+'Cuadro 6'!D13</f>
        <v>24000.107474825367</v>
      </c>
      <c r="F14" s="55">
        <f>+'Cuadro 6'!E13</f>
        <v>21100.015671323599</v>
      </c>
    </row>
    <row r="15" spans="1:8" ht="14.85" customHeight="1" x14ac:dyDescent="0.2">
      <c r="A15" s="42" t="s">
        <v>34</v>
      </c>
      <c r="B15" s="43" t="s">
        <v>27</v>
      </c>
      <c r="C15" s="35">
        <f>+'Cuadro 6'!B25</f>
        <v>15541.778339834891</v>
      </c>
      <c r="D15" s="35">
        <f>+'Cuadro 6'!C25</f>
        <v>24000.107474825367</v>
      </c>
      <c r="E15" s="35">
        <f>+'Cuadro 6'!D25</f>
        <v>21100.015671323599</v>
      </c>
      <c r="F15" s="35">
        <f>+'Cuadro 6'!E25</f>
        <v>20000.409724213012</v>
      </c>
    </row>
    <row r="16" spans="1:8" ht="14.85" customHeight="1" x14ac:dyDescent="0.2">
      <c r="A16" s="44" t="s">
        <v>35</v>
      </c>
      <c r="B16" s="33" t="s">
        <v>33</v>
      </c>
      <c r="C16" s="53">
        <f>+(C17/(C18+C19))*100</f>
        <v>0.17770254845501277</v>
      </c>
      <c r="D16" s="53">
        <f t="shared" ref="D16:F16" si="1">+(D17/(D18+D19))*100</f>
        <v>0.1525614809566756</v>
      </c>
      <c r="E16" s="53">
        <f t="shared" si="1"/>
        <v>0.15454848917104244</v>
      </c>
      <c r="F16" s="53">
        <f t="shared" si="1"/>
        <v>0.19244510403740259</v>
      </c>
    </row>
    <row r="17" spans="1:6" ht="14.85" customHeight="1" x14ac:dyDescent="0.2">
      <c r="A17" s="42" t="s">
        <v>36</v>
      </c>
      <c r="B17" s="40" t="s">
        <v>27</v>
      </c>
      <c r="C17" s="17">
        <f>+'Cuadro 6'!B20</f>
        <v>41.221660165109313</v>
      </c>
      <c r="D17" s="17">
        <f>+'Cuadro 6'!C20</f>
        <v>36.670865009525535</v>
      </c>
      <c r="E17" s="17">
        <f>+'Cuadro 6'!D20</f>
        <v>37.091803501769029</v>
      </c>
      <c r="F17" s="17">
        <f>+'Cuadro 6'!E20</f>
        <v>40.605947110586953</v>
      </c>
    </row>
    <row r="18" spans="1:6" ht="14.85" customHeight="1" x14ac:dyDescent="0.2">
      <c r="A18" s="41" t="s">
        <v>5</v>
      </c>
      <c r="B18" s="33" t="s">
        <v>27</v>
      </c>
      <c r="C18" s="54">
        <f>+C14</f>
        <v>23197</v>
      </c>
      <c r="D18" s="54">
        <f t="shared" ref="D18:F18" si="2">+D14</f>
        <v>15541.778339834891</v>
      </c>
      <c r="E18" s="54">
        <f t="shared" si="2"/>
        <v>24000.107474825367</v>
      </c>
      <c r="F18" s="54">
        <f t="shared" si="2"/>
        <v>21100.015671323599</v>
      </c>
    </row>
    <row r="19" spans="1:6" ht="14.85" customHeight="1" x14ac:dyDescent="0.2">
      <c r="A19" s="42" t="s">
        <v>10</v>
      </c>
      <c r="B19" s="40" t="s">
        <v>27</v>
      </c>
      <c r="C19" s="17">
        <f>+'Cuadro 6'!B18</f>
        <v>0</v>
      </c>
      <c r="D19" s="17">
        <f>+'Cuadro 6'!C18</f>
        <v>8495</v>
      </c>
      <c r="E19" s="17">
        <f>+'Cuadro 6'!D18</f>
        <v>0</v>
      </c>
      <c r="F19" s="17">
        <f>+'Cuadro 6'!E18</f>
        <v>0</v>
      </c>
    </row>
    <row r="20" spans="1:6" ht="14.85" customHeight="1" x14ac:dyDescent="0.2">
      <c r="A20" s="44" t="s">
        <v>37</v>
      </c>
      <c r="B20" s="33" t="s">
        <v>38</v>
      </c>
      <c r="C20" s="54">
        <f>ROUND(C22/C21,0)</f>
        <v>377</v>
      </c>
      <c r="D20" s="54">
        <f t="shared" ref="D20:F20" si="3">ROUND(D22/D21,0)</f>
        <v>654</v>
      </c>
      <c r="E20" s="54">
        <f t="shared" si="3"/>
        <v>569</v>
      </c>
      <c r="F20" s="54">
        <f t="shared" si="3"/>
        <v>493</v>
      </c>
    </row>
    <row r="21" spans="1:6" ht="14.85" customHeight="1" x14ac:dyDescent="0.2">
      <c r="A21" s="42" t="s">
        <v>36</v>
      </c>
      <c r="B21" s="40" t="s">
        <v>27</v>
      </c>
      <c r="C21" s="17">
        <f>+C17</f>
        <v>41.221660165109313</v>
      </c>
      <c r="D21" s="17">
        <f t="shared" ref="D21:F21" si="4">+D17</f>
        <v>36.670865009525535</v>
      </c>
      <c r="E21" s="17">
        <f t="shared" si="4"/>
        <v>37.091803501769029</v>
      </c>
      <c r="F21" s="17">
        <f t="shared" si="4"/>
        <v>40.605947110586953</v>
      </c>
    </row>
    <row r="22" spans="1:6" ht="14.85" customHeight="1" x14ac:dyDescent="0.2">
      <c r="A22" s="45" t="s">
        <v>34</v>
      </c>
      <c r="B22" s="46" t="s">
        <v>27</v>
      </c>
      <c r="C22" s="56">
        <f>+C15</f>
        <v>15541.778339834891</v>
      </c>
      <c r="D22" s="56">
        <f t="shared" ref="D22:F22" si="5">+D15</f>
        <v>24000.107474825367</v>
      </c>
      <c r="E22" s="56">
        <f t="shared" si="5"/>
        <v>21100.015671323599</v>
      </c>
      <c r="F22" s="56">
        <f t="shared" si="5"/>
        <v>20000.409724213012</v>
      </c>
    </row>
    <row r="23" spans="1:6" ht="14.85" customHeight="1" x14ac:dyDescent="0.25"/>
    <row r="24" spans="1:6" ht="32.450000000000003" customHeight="1" x14ac:dyDescent="0.2">
      <c r="A24" s="111" t="s">
        <v>73</v>
      </c>
      <c r="B24" s="111"/>
      <c r="C24" s="111"/>
      <c r="D24" s="111"/>
      <c r="E24" s="111"/>
      <c r="F24" s="27"/>
    </row>
    <row r="25" spans="1:6" ht="14.85" customHeight="1" x14ac:dyDescent="0.25">
      <c r="A25" s="47"/>
      <c r="B25" s="48"/>
      <c r="C25" s="49"/>
      <c r="D25" s="49"/>
      <c r="E25" s="49"/>
      <c r="F25" s="50"/>
    </row>
    <row r="26" spans="1:6" ht="14.85" customHeight="1" x14ac:dyDescent="0.25"/>
    <row r="27" spans="1:6" ht="14.85" customHeight="1" x14ac:dyDescent="0.25"/>
    <row r="28" spans="1:6" ht="14.85" customHeight="1" x14ac:dyDescent="0.25"/>
    <row r="50" s="7" customFormat="1" ht="11.45" x14ac:dyDescent="0.2"/>
    <row r="51" s="7" customFormat="1" ht="11.45" x14ac:dyDescent="0.2"/>
    <row r="65" s="51" customFormat="1" x14ac:dyDescent="0.2"/>
    <row r="66" s="51" customFormat="1" x14ac:dyDescent="0.2"/>
    <row r="67" s="52" customFormat="1" x14ac:dyDescent="0.2"/>
    <row r="94" s="28" customFormat="1" ht="12" x14ac:dyDescent="0.2"/>
    <row r="95" s="7" customFormat="1" ht="12" x14ac:dyDescent="0.2"/>
    <row r="96" s="7" customFormat="1" ht="12" x14ac:dyDescent="0.2"/>
    <row r="97" s="7" customFormat="1" ht="12" x14ac:dyDescent="0.2"/>
    <row r="98" s="7" customFormat="1" ht="24.75" customHeight="1" x14ac:dyDescent="0.2"/>
    <row r="103" s="7" customFormat="1" ht="12" x14ac:dyDescent="0.2"/>
    <row r="112" s="51" customFormat="1" x14ac:dyDescent="0.2"/>
    <row r="127" ht="23.25" customHeight="1" x14ac:dyDescent="0.2"/>
    <row r="132" s="7" customFormat="1" ht="12" x14ac:dyDescent="0.2"/>
  </sheetData>
  <mergeCells count="3">
    <mergeCell ref="A1:F3"/>
    <mergeCell ref="A4:F5"/>
    <mergeCell ref="A24:E24"/>
  </mergeCells>
  <hyperlinks>
    <hyperlink ref="H2" location="Índice!A1" display="Índice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zoomScaleNormal="100" workbookViewId="0">
      <selection activeCell="G9" sqref="G9"/>
    </sheetView>
  </sheetViews>
  <sheetFormatPr baseColWidth="10" defaultColWidth="11.42578125" defaultRowHeight="12.75" x14ac:dyDescent="0.2"/>
  <cols>
    <col min="1" max="1" width="64" style="1" customWidth="1"/>
    <col min="2" max="7" width="11.28515625" style="1" customWidth="1"/>
    <col min="8" max="16384" width="11.42578125" style="1"/>
  </cols>
  <sheetData>
    <row r="1" spans="1:7" ht="22.5" customHeight="1" x14ac:dyDescent="0.2">
      <c r="A1" s="106"/>
      <c r="B1" s="106"/>
      <c r="C1" s="106"/>
      <c r="D1" s="106"/>
      <c r="E1" s="106"/>
    </row>
    <row r="2" spans="1:7" ht="22.5" customHeight="1" x14ac:dyDescent="0.2">
      <c r="A2" s="106"/>
      <c r="B2" s="106"/>
      <c r="C2" s="106"/>
      <c r="D2" s="106"/>
      <c r="E2" s="106"/>
      <c r="G2" s="85" t="s">
        <v>70</v>
      </c>
    </row>
    <row r="3" spans="1:7" ht="22.5" customHeight="1" x14ac:dyDescent="0.2">
      <c r="A3" s="106"/>
      <c r="B3" s="106"/>
      <c r="C3" s="106"/>
      <c r="D3" s="106"/>
      <c r="E3" s="106"/>
    </row>
    <row r="4" spans="1:7" ht="18.75" customHeight="1" x14ac:dyDescent="0.25">
      <c r="A4" s="107" t="s">
        <v>0</v>
      </c>
      <c r="B4" s="108"/>
      <c r="C4" s="108"/>
      <c r="D4" s="108"/>
      <c r="E4" s="108"/>
      <c r="G4" s="2"/>
    </row>
    <row r="5" spans="1:7" ht="18.75" customHeight="1" x14ac:dyDescent="0.2">
      <c r="A5" s="108"/>
      <c r="B5" s="108"/>
      <c r="C5" s="108"/>
      <c r="D5" s="108"/>
      <c r="E5" s="108"/>
    </row>
    <row r="6" spans="1:7" x14ac:dyDescent="0.2">
      <c r="A6" s="3" t="s">
        <v>1</v>
      </c>
      <c r="B6" s="4"/>
      <c r="C6" s="4"/>
      <c r="D6" s="4"/>
      <c r="E6" s="4"/>
    </row>
    <row r="7" spans="1:7" x14ac:dyDescent="0.2">
      <c r="A7" s="3" t="s">
        <v>2</v>
      </c>
      <c r="B7" s="4"/>
      <c r="C7" s="4"/>
      <c r="D7" s="4"/>
      <c r="E7" s="4"/>
    </row>
    <row r="8" spans="1:7" ht="13.5" x14ac:dyDescent="0.2">
      <c r="A8" s="5" t="s">
        <v>3</v>
      </c>
      <c r="B8" s="6"/>
      <c r="C8" s="6"/>
      <c r="D8" s="6"/>
      <c r="E8" s="6"/>
    </row>
    <row r="11" spans="1:7" s="7" customFormat="1" ht="12" x14ac:dyDescent="0.2">
      <c r="A11" s="109" t="s">
        <v>21</v>
      </c>
      <c r="B11" s="110"/>
      <c r="C11" s="110"/>
      <c r="D11" s="110"/>
      <c r="E11" s="110"/>
    </row>
    <row r="12" spans="1:7" s="10" customFormat="1" ht="13.5" x14ac:dyDescent="0.2">
      <c r="A12" s="8"/>
      <c r="B12" s="9">
        <v>2014</v>
      </c>
      <c r="C12" s="9">
        <v>2015</v>
      </c>
      <c r="D12" s="9">
        <v>2016</v>
      </c>
      <c r="E12" s="9" t="s">
        <v>4</v>
      </c>
    </row>
    <row r="13" spans="1:7" s="13" customFormat="1" ht="12" x14ac:dyDescent="0.2">
      <c r="A13" s="11" t="s">
        <v>5</v>
      </c>
      <c r="B13" s="12">
        <v>6508</v>
      </c>
      <c r="C13" s="12">
        <v>6244.4220199701067</v>
      </c>
      <c r="D13" s="12">
        <v>6251.3545061551067</v>
      </c>
      <c r="E13" s="12">
        <v>4880.8425168651065</v>
      </c>
    </row>
    <row r="14" spans="1:7" s="13" customFormat="1" ht="12" x14ac:dyDescent="0.2">
      <c r="A14" s="14" t="s">
        <v>6</v>
      </c>
      <c r="B14" s="15"/>
      <c r="C14" s="15"/>
      <c r="D14" s="15"/>
      <c r="E14" s="15"/>
    </row>
    <row r="15" spans="1:7" s="13" customFormat="1" ht="12" x14ac:dyDescent="0.2">
      <c r="A15" s="16" t="s">
        <v>7</v>
      </c>
      <c r="B15" s="17">
        <v>0</v>
      </c>
      <c r="C15" s="17">
        <v>2.48</v>
      </c>
      <c r="D15" s="17">
        <v>12</v>
      </c>
      <c r="E15" s="17">
        <v>0</v>
      </c>
    </row>
    <row r="16" spans="1:7" s="13" customFormat="1" ht="12" x14ac:dyDescent="0.2">
      <c r="A16" s="18" t="s">
        <v>8</v>
      </c>
      <c r="B16" s="15">
        <v>0</v>
      </c>
      <c r="C16" s="15">
        <v>90</v>
      </c>
      <c r="D16" s="15">
        <v>0</v>
      </c>
      <c r="E16" s="15">
        <v>0</v>
      </c>
    </row>
    <row r="17" spans="1:5" s="13" customFormat="1" ht="12" x14ac:dyDescent="0.2">
      <c r="A17" s="16" t="s">
        <v>9</v>
      </c>
      <c r="B17" s="17">
        <v>0</v>
      </c>
      <c r="C17" s="17">
        <v>0</v>
      </c>
      <c r="D17" s="17">
        <v>0</v>
      </c>
      <c r="E17" s="17">
        <v>934</v>
      </c>
    </row>
    <row r="18" spans="1:5" s="13" customFormat="1" ht="12" x14ac:dyDescent="0.2">
      <c r="A18" s="14" t="s">
        <v>10</v>
      </c>
      <c r="B18" s="15">
        <f>+SUM(B15:B17)</f>
        <v>0</v>
      </c>
      <c r="C18" s="15">
        <f t="shared" ref="C18:E18" si="0">+SUM(C15:C17)</f>
        <v>92.48</v>
      </c>
      <c r="D18" s="15">
        <f t="shared" si="0"/>
        <v>12</v>
      </c>
      <c r="E18" s="15">
        <f t="shared" si="0"/>
        <v>934</v>
      </c>
    </row>
    <row r="19" spans="1:5" s="13" customFormat="1" ht="12" x14ac:dyDescent="0.2">
      <c r="A19" s="19" t="s">
        <v>11</v>
      </c>
      <c r="B19" s="17"/>
      <c r="C19" s="17"/>
      <c r="D19" s="17"/>
      <c r="E19" s="17"/>
    </row>
    <row r="20" spans="1:5" s="13" customFormat="1" ht="12" x14ac:dyDescent="0.2">
      <c r="A20" s="20" t="s">
        <v>12</v>
      </c>
      <c r="B20" s="15">
        <v>88.577980029893183</v>
      </c>
      <c r="C20" s="15">
        <v>85.547513814999448</v>
      </c>
      <c r="D20" s="15">
        <v>90.511989289999988</v>
      </c>
      <c r="E20" s="15">
        <v>89.439319650000002</v>
      </c>
    </row>
    <row r="21" spans="1:5" s="13" customFormat="1" ht="12" x14ac:dyDescent="0.2">
      <c r="A21" s="16" t="s">
        <v>13</v>
      </c>
      <c r="B21" s="17">
        <v>0</v>
      </c>
      <c r="C21" s="17">
        <v>0</v>
      </c>
      <c r="D21" s="17">
        <v>0</v>
      </c>
      <c r="E21" s="17">
        <v>0</v>
      </c>
    </row>
    <row r="22" spans="1:5" s="13" customFormat="1" ht="12" x14ac:dyDescent="0.2">
      <c r="A22" s="18" t="s">
        <v>14</v>
      </c>
      <c r="B22" s="15">
        <v>0</v>
      </c>
      <c r="C22" s="15">
        <v>0</v>
      </c>
      <c r="D22" s="15">
        <v>0</v>
      </c>
      <c r="E22" s="15">
        <v>0</v>
      </c>
    </row>
    <row r="23" spans="1:5" s="13" customFormat="1" ht="12" x14ac:dyDescent="0.2">
      <c r="A23" s="21" t="s">
        <v>9</v>
      </c>
      <c r="B23" s="17">
        <v>175</v>
      </c>
      <c r="C23" s="17">
        <v>0</v>
      </c>
      <c r="D23" s="17">
        <v>1292</v>
      </c>
      <c r="E23" s="17">
        <v>0</v>
      </c>
    </row>
    <row r="24" spans="1:5" s="13" customFormat="1" ht="12" x14ac:dyDescent="0.2">
      <c r="A24" s="14" t="s">
        <v>15</v>
      </c>
      <c r="B24" s="15">
        <v>263.57798002989318</v>
      </c>
      <c r="C24" s="15">
        <v>85.547513814999448</v>
      </c>
      <c r="D24" s="15">
        <v>1382.51198929</v>
      </c>
      <c r="E24" s="15">
        <v>89.439319650000002</v>
      </c>
    </row>
    <row r="25" spans="1:5" s="13" customFormat="1" ht="12" x14ac:dyDescent="0.2">
      <c r="A25" s="22" t="s">
        <v>16</v>
      </c>
      <c r="B25" s="23">
        <v>6244.4220199701067</v>
      </c>
      <c r="C25" s="23">
        <v>6251.3545061551067</v>
      </c>
      <c r="D25" s="23">
        <v>4880.8425168651065</v>
      </c>
      <c r="E25" s="23">
        <v>5725.403197215107</v>
      </c>
    </row>
    <row r="26" spans="1:5" s="26" customFormat="1" ht="12" x14ac:dyDescent="0.2">
      <c r="A26" s="24"/>
      <c r="B26" s="25"/>
      <c r="C26" s="25"/>
      <c r="D26" s="25"/>
      <c r="E26" s="25"/>
    </row>
    <row r="27" spans="1:5" s="7" customFormat="1" ht="57" customHeight="1" x14ac:dyDescent="0.2">
      <c r="A27" s="111" t="s">
        <v>72</v>
      </c>
      <c r="B27" s="111"/>
      <c r="C27" s="111"/>
      <c r="D27" s="111"/>
      <c r="E27" s="111"/>
    </row>
    <row r="28" spans="1:5" s="7" customFormat="1" ht="14.85" customHeight="1" x14ac:dyDescent="0.2">
      <c r="A28" s="27"/>
      <c r="B28" s="27"/>
      <c r="C28" s="27"/>
      <c r="D28" s="27"/>
      <c r="E28" s="27"/>
    </row>
    <row r="29" spans="1:5" s="7" customFormat="1" ht="14.85" customHeight="1" x14ac:dyDescent="0.2">
      <c r="A29" s="28"/>
      <c r="B29" s="29"/>
      <c r="C29" s="29"/>
      <c r="D29" s="29"/>
      <c r="E29" s="29"/>
    </row>
    <row r="30" spans="1:5" s="7" customFormat="1" ht="14.85" customHeight="1" x14ac:dyDescent="0.2">
      <c r="A30" s="28" t="s">
        <v>17</v>
      </c>
      <c r="B30" s="29"/>
      <c r="C30" s="29"/>
      <c r="D30" s="29"/>
      <c r="E30" s="29"/>
    </row>
    <row r="31" spans="1:5" ht="14.85" customHeight="1" x14ac:dyDescent="0.25">
      <c r="A31" s="30"/>
      <c r="B31" s="31"/>
      <c r="C31" s="31"/>
      <c r="D31" s="31"/>
      <c r="E31" s="31"/>
    </row>
    <row r="32" spans="1:5" ht="14.85" customHeight="1" x14ac:dyDescent="0.25">
      <c r="A32" s="32"/>
      <c r="B32" s="31"/>
      <c r="C32" s="31"/>
      <c r="D32" s="31"/>
      <c r="E32" s="31"/>
    </row>
    <row r="33" spans="1:5" ht="14.85" customHeight="1" x14ac:dyDescent="0.25">
      <c r="A33" s="32"/>
      <c r="B33" s="31"/>
      <c r="C33" s="31"/>
      <c r="D33" s="31"/>
      <c r="E33" s="31"/>
    </row>
    <row r="34" spans="1:5" ht="13.15" x14ac:dyDescent="0.25">
      <c r="A34" s="32"/>
    </row>
    <row r="35" spans="1:5" s="7" customFormat="1" ht="13.15" x14ac:dyDescent="0.25">
      <c r="A35" s="33"/>
    </row>
    <row r="47" spans="1:5" ht="23.25" customHeight="1" x14ac:dyDescent="0.25"/>
    <row r="52" spans="2:5" s="7" customFormat="1" ht="12" x14ac:dyDescent="0.2"/>
    <row r="57" spans="2:5" x14ac:dyDescent="0.2">
      <c r="B57" s="31"/>
      <c r="C57" s="31"/>
      <c r="D57" s="31"/>
      <c r="E57" s="31"/>
    </row>
    <row r="58" spans="2:5" x14ac:dyDescent="0.2">
      <c r="B58" s="31"/>
      <c r="C58" s="31"/>
      <c r="D58" s="31"/>
      <c r="E58" s="31"/>
    </row>
  </sheetData>
  <mergeCells count="4">
    <mergeCell ref="A1:E3"/>
    <mergeCell ref="A4:E5"/>
    <mergeCell ref="A11:E11"/>
    <mergeCell ref="A27:E27"/>
  </mergeCells>
  <hyperlinks>
    <hyperlink ref="G2" location="Índice!A1" display="Índice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zoomScaleNormal="100" workbookViewId="0">
      <selection activeCell="G4" sqref="G4"/>
    </sheetView>
  </sheetViews>
  <sheetFormatPr baseColWidth="10" defaultColWidth="11.42578125" defaultRowHeight="12.75" x14ac:dyDescent="0.2"/>
  <cols>
    <col min="1" max="1" width="62.28515625" style="1" customWidth="1"/>
    <col min="2" max="7" width="11.28515625" style="1" customWidth="1"/>
    <col min="8" max="16384" width="11.42578125" style="1"/>
  </cols>
  <sheetData>
    <row r="1" spans="1:7" ht="22.5" customHeight="1" x14ac:dyDescent="0.2">
      <c r="A1" s="106"/>
      <c r="B1" s="106"/>
      <c r="C1" s="106"/>
      <c r="D1" s="106"/>
      <c r="E1" s="106"/>
    </row>
    <row r="2" spans="1:7" ht="22.5" customHeight="1" x14ac:dyDescent="0.2">
      <c r="A2" s="106"/>
      <c r="B2" s="106"/>
      <c r="C2" s="106"/>
      <c r="D2" s="106"/>
      <c r="E2" s="106"/>
      <c r="G2" s="85" t="s">
        <v>70</v>
      </c>
    </row>
    <row r="3" spans="1:7" ht="22.5" customHeight="1" x14ac:dyDescent="0.2">
      <c r="A3" s="106"/>
      <c r="B3" s="106"/>
      <c r="C3" s="106"/>
      <c r="D3" s="106"/>
      <c r="E3" s="106"/>
    </row>
    <row r="4" spans="1:7" ht="18.75" customHeight="1" x14ac:dyDescent="0.25">
      <c r="A4" s="107" t="s">
        <v>0</v>
      </c>
      <c r="B4" s="108"/>
      <c r="C4" s="108"/>
      <c r="D4" s="108"/>
      <c r="E4" s="108"/>
      <c r="G4" s="2"/>
    </row>
    <row r="5" spans="1:7" ht="18.75" customHeight="1" x14ac:dyDescent="0.2">
      <c r="A5" s="108"/>
      <c r="B5" s="108"/>
      <c r="C5" s="108"/>
      <c r="D5" s="108"/>
      <c r="E5" s="108"/>
    </row>
    <row r="6" spans="1:7" x14ac:dyDescent="0.2">
      <c r="A6" s="3" t="s">
        <v>18</v>
      </c>
      <c r="B6" s="4"/>
      <c r="C6" s="4"/>
      <c r="D6" s="4"/>
      <c r="E6" s="4"/>
    </row>
    <row r="7" spans="1:7" x14ac:dyDescent="0.2">
      <c r="A7" s="3" t="s">
        <v>2</v>
      </c>
      <c r="B7" s="4"/>
      <c r="C7" s="4"/>
      <c r="D7" s="4"/>
      <c r="E7" s="4"/>
    </row>
    <row r="8" spans="1:7" ht="13.5" x14ac:dyDescent="0.2">
      <c r="A8" s="5" t="s">
        <v>3</v>
      </c>
      <c r="B8" s="6"/>
      <c r="C8" s="6"/>
      <c r="D8" s="6"/>
      <c r="E8" s="6"/>
    </row>
    <row r="11" spans="1:7" s="7" customFormat="1" ht="12" x14ac:dyDescent="0.2">
      <c r="A11" s="109" t="s">
        <v>20</v>
      </c>
      <c r="B11" s="110"/>
      <c r="C11" s="110"/>
      <c r="D11" s="110"/>
      <c r="E11" s="110"/>
    </row>
    <row r="12" spans="1:7" s="10" customFormat="1" ht="12" x14ac:dyDescent="0.2">
      <c r="A12" s="8"/>
      <c r="B12" s="9">
        <v>2014</v>
      </c>
      <c r="C12" s="9">
        <v>2015</v>
      </c>
      <c r="D12" s="9">
        <v>2016</v>
      </c>
      <c r="E12" s="9" t="s">
        <v>19</v>
      </c>
    </row>
    <row r="13" spans="1:7" s="13" customFormat="1" ht="12" x14ac:dyDescent="0.2">
      <c r="A13" s="11" t="s">
        <v>5</v>
      </c>
      <c r="B13" s="12">
        <v>5508</v>
      </c>
      <c r="C13" s="12">
        <v>4759.1480000000001</v>
      </c>
      <c r="D13" s="12">
        <v>4410.1480000000001</v>
      </c>
      <c r="E13" s="12">
        <v>4023.596</v>
      </c>
    </row>
    <row r="14" spans="1:7" s="13" customFormat="1" ht="12" x14ac:dyDescent="0.2">
      <c r="A14" s="14" t="s">
        <v>6</v>
      </c>
      <c r="B14" s="15"/>
      <c r="C14" s="15"/>
      <c r="D14" s="15"/>
      <c r="E14" s="15"/>
    </row>
    <row r="15" spans="1:7" s="13" customFormat="1" ht="12" x14ac:dyDescent="0.2">
      <c r="A15" s="16" t="s">
        <v>7</v>
      </c>
      <c r="B15" s="17">
        <v>0</v>
      </c>
      <c r="C15" s="17">
        <v>144</v>
      </c>
      <c r="D15" s="17">
        <v>15</v>
      </c>
      <c r="E15" s="17">
        <v>204</v>
      </c>
    </row>
    <row r="16" spans="1:7" s="13" customFormat="1" ht="12" x14ac:dyDescent="0.2">
      <c r="A16" s="18" t="s">
        <v>8</v>
      </c>
      <c r="B16" s="15">
        <v>64</v>
      </c>
      <c r="C16" s="15">
        <v>68</v>
      </c>
      <c r="D16" s="15">
        <v>59</v>
      </c>
      <c r="E16" s="15">
        <v>38</v>
      </c>
    </row>
    <row r="17" spans="1:5" s="13" customFormat="1" ht="12" x14ac:dyDescent="0.2">
      <c r="A17" s="16" t="s">
        <v>9</v>
      </c>
      <c r="B17" s="17">
        <v>0</v>
      </c>
      <c r="C17" s="17">
        <v>0</v>
      </c>
      <c r="D17" s="17">
        <v>0</v>
      </c>
      <c r="E17" s="17">
        <v>0</v>
      </c>
    </row>
    <row r="18" spans="1:5" s="13" customFormat="1" ht="12" x14ac:dyDescent="0.2">
      <c r="A18" s="14" t="s">
        <v>10</v>
      </c>
      <c r="B18" s="15">
        <v>64</v>
      </c>
      <c r="C18" s="15">
        <v>212</v>
      </c>
      <c r="D18" s="15">
        <v>74</v>
      </c>
      <c r="E18" s="15">
        <v>242</v>
      </c>
    </row>
    <row r="19" spans="1:5" s="13" customFormat="1" ht="12" x14ac:dyDescent="0.2">
      <c r="A19" s="19" t="s">
        <v>11</v>
      </c>
      <c r="B19" s="17"/>
      <c r="C19" s="17"/>
      <c r="D19" s="17"/>
      <c r="E19" s="17"/>
    </row>
    <row r="20" spans="1:5" s="13" customFormat="1" ht="12" x14ac:dyDescent="0.2">
      <c r="A20" s="20" t="s">
        <v>12</v>
      </c>
      <c r="B20" s="15">
        <v>516.85199999999998</v>
      </c>
      <c r="C20" s="15">
        <v>432</v>
      </c>
      <c r="D20" s="15">
        <v>460.55200000000002</v>
      </c>
      <c r="E20" s="15">
        <v>369.52</v>
      </c>
    </row>
    <row r="21" spans="1:5" s="13" customFormat="1" ht="12" x14ac:dyDescent="0.2">
      <c r="A21" s="16" t="s">
        <v>13</v>
      </c>
      <c r="B21" s="17">
        <v>0</v>
      </c>
      <c r="C21" s="17">
        <v>0</v>
      </c>
      <c r="D21" s="17">
        <v>0</v>
      </c>
      <c r="E21" s="17">
        <v>0</v>
      </c>
    </row>
    <row r="22" spans="1:5" s="13" customFormat="1" ht="12" x14ac:dyDescent="0.2">
      <c r="A22" s="18" t="s">
        <v>14</v>
      </c>
      <c r="B22" s="15">
        <v>0</v>
      </c>
      <c r="C22" s="15">
        <v>0</v>
      </c>
      <c r="D22" s="15">
        <v>0</v>
      </c>
      <c r="E22" s="15">
        <v>0</v>
      </c>
    </row>
    <row r="23" spans="1:5" s="13" customFormat="1" ht="12" x14ac:dyDescent="0.2">
      <c r="A23" s="21" t="s">
        <v>9</v>
      </c>
      <c r="B23" s="17">
        <v>296</v>
      </c>
      <c r="C23" s="17">
        <v>129</v>
      </c>
      <c r="D23" s="17">
        <v>0</v>
      </c>
      <c r="E23" s="17">
        <v>0</v>
      </c>
    </row>
    <row r="24" spans="1:5" s="13" customFormat="1" ht="12" x14ac:dyDescent="0.2">
      <c r="A24" s="14" t="s">
        <v>15</v>
      </c>
      <c r="B24" s="15">
        <v>812.85199999999998</v>
      </c>
      <c r="C24" s="15">
        <v>561</v>
      </c>
      <c r="D24" s="15">
        <v>460.55200000000002</v>
      </c>
      <c r="E24" s="15">
        <v>369.52</v>
      </c>
    </row>
    <row r="25" spans="1:5" s="13" customFormat="1" ht="12" x14ac:dyDescent="0.2">
      <c r="A25" s="22" t="s">
        <v>16</v>
      </c>
      <c r="B25" s="23">
        <v>4759.1480000000001</v>
      </c>
      <c r="C25" s="23">
        <v>4410.1480000000001</v>
      </c>
      <c r="D25" s="23">
        <v>4023.596</v>
      </c>
      <c r="E25" s="23">
        <v>3896.0759999999996</v>
      </c>
    </row>
    <row r="26" spans="1:5" s="26" customFormat="1" ht="12" x14ac:dyDescent="0.25">
      <c r="A26" s="24"/>
      <c r="B26" s="25"/>
      <c r="C26" s="25"/>
      <c r="D26" s="25"/>
      <c r="E26" s="25"/>
    </row>
    <row r="27" spans="1:5" s="7" customFormat="1" ht="57" customHeight="1" x14ac:dyDescent="0.2">
      <c r="A27" s="111" t="s">
        <v>72</v>
      </c>
      <c r="B27" s="111"/>
      <c r="C27" s="111"/>
      <c r="D27" s="111"/>
      <c r="E27" s="111"/>
    </row>
    <row r="28" spans="1:5" s="7" customFormat="1" ht="14.85" customHeight="1" x14ac:dyDescent="0.2">
      <c r="A28" s="27"/>
      <c r="B28" s="27"/>
      <c r="C28" s="27"/>
      <c r="D28" s="27"/>
      <c r="E28" s="27"/>
    </row>
    <row r="29" spans="1:5" s="7" customFormat="1" ht="14.85" customHeight="1" x14ac:dyDescent="0.2">
      <c r="A29" s="28"/>
      <c r="B29" s="29"/>
      <c r="C29" s="29"/>
      <c r="D29" s="29"/>
      <c r="E29" s="29"/>
    </row>
    <row r="30" spans="1:5" s="7" customFormat="1" ht="14.85" customHeight="1" x14ac:dyDescent="0.2">
      <c r="A30" s="28" t="s">
        <v>17</v>
      </c>
      <c r="B30" s="29"/>
      <c r="C30" s="29"/>
      <c r="D30" s="29"/>
      <c r="E30" s="29"/>
    </row>
    <row r="31" spans="1:5" ht="14.85" customHeight="1" x14ac:dyDescent="0.25">
      <c r="A31" s="30"/>
      <c r="B31" s="31"/>
      <c r="C31" s="31"/>
      <c r="D31" s="31"/>
      <c r="E31" s="31"/>
    </row>
    <row r="32" spans="1:5" ht="14.85" customHeight="1" x14ac:dyDescent="0.25">
      <c r="A32" s="32"/>
      <c r="B32" s="31"/>
      <c r="C32" s="31"/>
      <c r="D32" s="31"/>
      <c r="E32" s="31"/>
    </row>
    <row r="33" spans="1:5" ht="14.85" customHeight="1" x14ac:dyDescent="0.25">
      <c r="A33" s="32"/>
      <c r="B33" s="31"/>
      <c r="C33" s="31"/>
      <c r="D33" s="31"/>
      <c r="E33" s="31"/>
    </row>
    <row r="34" spans="1:5" ht="13.15" x14ac:dyDescent="0.25">
      <c r="A34" s="32"/>
    </row>
    <row r="35" spans="1:5" s="7" customFormat="1" ht="13.15" x14ac:dyDescent="0.25">
      <c r="A35" s="33"/>
    </row>
    <row r="47" spans="1:5" ht="23.25" customHeight="1" x14ac:dyDescent="0.25"/>
    <row r="52" spans="2:5" s="7" customFormat="1" ht="12" x14ac:dyDescent="0.2"/>
    <row r="57" spans="2:5" x14ac:dyDescent="0.2">
      <c r="B57" s="31"/>
      <c r="C57" s="31"/>
      <c r="D57" s="31"/>
      <c r="E57" s="31"/>
    </row>
    <row r="58" spans="2:5" x14ac:dyDescent="0.2">
      <c r="B58" s="31"/>
      <c r="C58" s="31"/>
      <c r="D58" s="31"/>
      <c r="E58" s="31"/>
    </row>
  </sheetData>
  <mergeCells count="4">
    <mergeCell ref="A1:E3"/>
    <mergeCell ref="A4:E5"/>
    <mergeCell ref="A11:E11"/>
    <mergeCell ref="A27:E27"/>
  </mergeCells>
  <hyperlinks>
    <hyperlink ref="G2" location="Índice!A1" display="Índice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zoomScaleNormal="100" workbookViewId="0">
      <selection activeCell="G5" sqref="G5"/>
    </sheetView>
  </sheetViews>
  <sheetFormatPr baseColWidth="10" defaultColWidth="11.42578125" defaultRowHeight="12.75" x14ac:dyDescent="0.2"/>
  <cols>
    <col min="1" max="1" width="62.28515625" style="1" customWidth="1"/>
    <col min="2" max="7" width="11.28515625" style="1" customWidth="1"/>
    <col min="8" max="16384" width="11.42578125" style="1"/>
  </cols>
  <sheetData>
    <row r="1" spans="1:7" ht="22.5" customHeight="1" x14ac:dyDescent="0.2">
      <c r="A1" s="106"/>
      <c r="B1" s="106"/>
      <c r="C1" s="106"/>
      <c r="D1" s="106"/>
      <c r="E1" s="106"/>
    </row>
    <row r="2" spans="1:7" ht="22.5" customHeight="1" x14ac:dyDescent="0.2">
      <c r="A2" s="106"/>
      <c r="B2" s="106"/>
      <c r="C2" s="106"/>
      <c r="D2" s="106"/>
      <c r="E2" s="106"/>
      <c r="G2" s="85" t="s">
        <v>70</v>
      </c>
    </row>
    <row r="3" spans="1:7" ht="22.5" customHeight="1" x14ac:dyDescent="0.2">
      <c r="A3" s="106"/>
      <c r="B3" s="106"/>
      <c r="C3" s="106"/>
      <c r="D3" s="106"/>
      <c r="E3" s="106"/>
    </row>
    <row r="4" spans="1:7" ht="18.75" customHeight="1" x14ac:dyDescent="0.25">
      <c r="A4" s="107" t="s">
        <v>0</v>
      </c>
      <c r="B4" s="108"/>
      <c r="C4" s="108"/>
      <c r="D4" s="108"/>
      <c r="E4" s="108"/>
      <c r="G4" s="2"/>
    </row>
    <row r="5" spans="1:7" ht="18.75" customHeight="1" x14ac:dyDescent="0.2">
      <c r="A5" s="108"/>
      <c r="B5" s="108"/>
      <c r="C5" s="108"/>
      <c r="D5" s="108"/>
      <c r="E5" s="108"/>
    </row>
    <row r="6" spans="1:7" x14ac:dyDescent="0.2">
      <c r="A6" s="3" t="s">
        <v>22</v>
      </c>
      <c r="B6" s="4"/>
      <c r="C6" s="4"/>
      <c r="D6" s="4"/>
      <c r="E6" s="4"/>
    </row>
    <row r="7" spans="1:7" x14ac:dyDescent="0.2">
      <c r="A7" s="3" t="s">
        <v>2</v>
      </c>
      <c r="B7" s="4"/>
      <c r="C7" s="4"/>
      <c r="D7" s="4"/>
      <c r="E7" s="4"/>
    </row>
    <row r="8" spans="1:7" ht="13.5" x14ac:dyDescent="0.2">
      <c r="A8" s="5" t="s">
        <v>3</v>
      </c>
      <c r="B8" s="6"/>
      <c r="C8" s="6"/>
      <c r="D8" s="6"/>
      <c r="E8" s="6"/>
    </row>
    <row r="11" spans="1:7" s="7" customFormat="1" ht="12" x14ac:dyDescent="0.2">
      <c r="A11" s="109" t="s">
        <v>23</v>
      </c>
      <c r="B11" s="110"/>
      <c r="C11" s="110"/>
      <c r="D11" s="110"/>
      <c r="E11" s="110"/>
    </row>
    <row r="12" spans="1:7" s="10" customFormat="1" ht="12" x14ac:dyDescent="0.2">
      <c r="A12" s="8"/>
      <c r="B12" s="9">
        <v>2014</v>
      </c>
      <c r="C12" s="9">
        <v>2015</v>
      </c>
      <c r="D12" s="9">
        <v>2016</v>
      </c>
      <c r="E12" s="9" t="s">
        <v>19</v>
      </c>
    </row>
    <row r="13" spans="1:7" s="13" customFormat="1" ht="12" x14ac:dyDescent="0.2">
      <c r="A13" s="11" t="s">
        <v>5</v>
      </c>
      <c r="B13" s="12">
        <v>2445</v>
      </c>
      <c r="C13" s="12">
        <v>2308</v>
      </c>
      <c r="D13" s="12">
        <v>2002</v>
      </c>
      <c r="E13" s="12">
        <v>1665</v>
      </c>
    </row>
    <row r="14" spans="1:7" s="13" customFormat="1" ht="12" x14ac:dyDescent="0.2">
      <c r="A14" s="14" t="s">
        <v>6</v>
      </c>
      <c r="B14" s="15"/>
      <c r="C14" s="15"/>
      <c r="D14" s="15"/>
      <c r="E14" s="15"/>
    </row>
    <row r="15" spans="1:7" s="13" customFormat="1" ht="12" x14ac:dyDescent="0.2">
      <c r="A15" s="16" t="s">
        <v>7</v>
      </c>
      <c r="B15" s="17">
        <v>14</v>
      </c>
      <c r="C15" s="17">
        <v>87</v>
      </c>
      <c r="D15" s="17">
        <v>46</v>
      </c>
      <c r="E15" s="17">
        <v>48</v>
      </c>
    </row>
    <row r="16" spans="1:7" s="13" customFormat="1" ht="12" x14ac:dyDescent="0.2">
      <c r="A16" s="18" t="s">
        <v>8</v>
      </c>
      <c r="B16" s="15">
        <v>210</v>
      </c>
      <c r="C16" s="15">
        <v>0</v>
      </c>
      <c r="D16" s="15">
        <v>7</v>
      </c>
      <c r="E16" s="15">
        <v>371</v>
      </c>
    </row>
    <row r="17" spans="1:5" s="13" customFormat="1" ht="12" x14ac:dyDescent="0.2">
      <c r="A17" s="16" t="s">
        <v>9</v>
      </c>
      <c r="B17" s="17">
        <v>0</v>
      </c>
      <c r="C17" s="17">
        <v>13</v>
      </c>
      <c r="D17" s="17">
        <v>0</v>
      </c>
      <c r="E17" s="17">
        <v>10</v>
      </c>
    </row>
    <row r="18" spans="1:5" s="13" customFormat="1" ht="12" x14ac:dyDescent="0.2">
      <c r="A18" s="14" t="s">
        <v>10</v>
      </c>
      <c r="B18" s="15">
        <v>224</v>
      </c>
      <c r="C18" s="15">
        <v>100</v>
      </c>
      <c r="D18" s="15">
        <v>53</v>
      </c>
      <c r="E18" s="15">
        <v>429</v>
      </c>
    </row>
    <row r="19" spans="1:5" s="13" customFormat="1" ht="12" x14ac:dyDescent="0.2">
      <c r="A19" s="19" t="s">
        <v>11</v>
      </c>
      <c r="B19" s="17"/>
      <c r="C19" s="17"/>
      <c r="D19" s="17"/>
      <c r="E19" s="17"/>
    </row>
    <row r="20" spans="1:5" s="13" customFormat="1" ht="12" x14ac:dyDescent="0.2">
      <c r="A20" s="20" t="s">
        <v>12</v>
      </c>
      <c r="B20" s="15">
        <v>361</v>
      </c>
      <c r="C20" s="15">
        <v>367</v>
      </c>
      <c r="D20" s="15">
        <v>324</v>
      </c>
      <c r="E20" s="15">
        <v>312</v>
      </c>
    </row>
    <row r="21" spans="1:5" s="13" customFormat="1" ht="12" x14ac:dyDescent="0.2">
      <c r="A21" s="16" t="s">
        <v>13</v>
      </c>
      <c r="B21" s="17">
        <v>0</v>
      </c>
      <c r="C21" s="17">
        <v>0</v>
      </c>
      <c r="D21" s="17">
        <v>0</v>
      </c>
      <c r="E21" s="17">
        <v>0</v>
      </c>
    </row>
    <row r="22" spans="1:5" s="13" customFormat="1" ht="12" x14ac:dyDescent="0.2">
      <c r="A22" s="18" t="s">
        <v>14</v>
      </c>
      <c r="B22" s="15">
        <v>0</v>
      </c>
      <c r="C22" s="15">
        <v>39</v>
      </c>
      <c r="D22" s="15">
        <v>66</v>
      </c>
      <c r="E22" s="15">
        <v>0</v>
      </c>
    </row>
    <row r="23" spans="1:5" s="13" customFormat="1" ht="12" x14ac:dyDescent="0.2">
      <c r="A23" s="21" t="s">
        <v>9</v>
      </c>
      <c r="B23" s="17">
        <v>0</v>
      </c>
      <c r="C23" s="17">
        <v>0</v>
      </c>
      <c r="D23" s="17">
        <v>0</v>
      </c>
      <c r="E23" s="17">
        <v>0</v>
      </c>
    </row>
    <row r="24" spans="1:5" s="13" customFormat="1" ht="12" x14ac:dyDescent="0.2">
      <c r="A24" s="14" t="s">
        <v>15</v>
      </c>
      <c r="B24" s="15">
        <v>361</v>
      </c>
      <c r="C24" s="15">
        <v>406</v>
      </c>
      <c r="D24" s="15">
        <v>390</v>
      </c>
      <c r="E24" s="15">
        <v>312</v>
      </c>
    </row>
    <row r="25" spans="1:5" s="13" customFormat="1" ht="12" x14ac:dyDescent="0.2">
      <c r="A25" s="22" t="s">
        <v>16</v>
      </c>
      <c r="B25" s="23">
        <v>2308</v>
      </c>
      <c r="C25" s="23">
        <v>2002</v>
      </c>
      <c r="D25" s="23">
        <v>1665</v>
      </c>
      <c r="E25" s="23">
        <v>1782</v>
      </c>
    </row>
    <row r="26" spans="1:5" s="26" customFormat="1" ht="12" x14ac:dyDescent="0.25">
      <c r="A26" s="24"/>
      <c r="B26" s="25"/>
      <c r="C26" s="25"/>
      <c r="D26" s="25"/>
      <c r="E26" s="25"/>
    </row>
    <row r="27" spans="1:5" s="7" customFormat="1" ht="57" customHeight="1" x14ac:dyDescent="0.2">
      <c r="A27" s="111" t="s">
        <v>72</v>
      </c>
      <c r="B27" s="111"/>
      <c r="C27" s="111"/>
      <c r="D27" s="111"/>
      <c r="E27" s="111"/>
    </row>
    <row r="28" spans="1:5" s="7" customFormat="1" ht="14.85" customHeight="1" x14ac:dyDescent="0.2">
      <c r="A28" s="27"/>
      <c r="B28" s="27"/>
      <c r="C28" s="27"/>
      <c r="D28" s="27"/>
      <c r="E28" s="27"/>
    </row>
    <row r="29" spans="1:5" s="7" customFormat="1" ht="14.85" customHeight="1" x14ac:dyDescent="0.2">
      <c r="A29" s="28"/>
      <c r="B29" s="29"/>
      <c r="C29" s="29"/>
      <c r="D29" s="29"/>
      <c r="E29" s="29"/>
    </row>
    <row r="30" spans="1:5" s="7" customFormat="1" ht="14.85" customHeight="1" x14ac:dyDescent="0.2">
      <c r="A30" s="28" t="s">
        <v>17</v>
      </c>
      <c r="B30" s="29"/>
      <c r="C30" s="29"/>
      <c r="D30" s="29"/>
      <c r="E30" s="29"/>
    </row>
    <row r="31" spans="1:5" ht="14.85" customHeight="1" x14ac:dyDescent="0.25">
      <c r="A31" s="30"/>
      <c r="B31" s="31"/>
      <c r="C31" s="31"/>
      <c r="D31" s="31"/>
      <c r="E31" s="31"/>
    </row>
    <row r="32" spans="1:5" ht="14.85" customHeight="1" x14ac:dyDescent="0.25">
      <c r="A32" s="32"/>
      <c r="B32" s="31"/>
      <c r="C32" s="31"/>
      <c r="D32" s="31"/>
      <c r="E32" s="31"/>
    </row>
    <row r="33" spans="1:5" ht="14.85" customHeight="1" x14ac:dyDescent="0.25">
      <c r="A33" s="32"/>
      <c r="B33" s="31"/>
      <c r="C33" s="31"/>
      <c r="D33" s="31"/>
      <c r="E33" s="31"/>
    </row>
    <row r="34" spans="1:5" ht="13.15" x14ac:dyDescent="0.25">
      <c r="A34" s="32"/>
    </row>
    <row r="35" spans="1:5" s="7" customFormat="1" ht="13.15" x14ac:dyDescent="0.25">
      <c r="A35" s="33"/>
    </row>
    <row r="47" spans="1:5" ht="23.25" customHeight="1" x14ac:dyDescent="0.25"/>
    <row r="52" spans="2:5" s="7" customFormat="1" ht="11.45" x14ac:dyDescent="0.2"/>
    <row r="57" spans="2:5" x14ac:dyDescent="0.2">
      <c r="B57" s="31"/>
      <c r="C57" s="31"/>
      <c r="D57" s="31"/>
      <c r="E57" s="31"/>
    </row>
    <row r="58" spans="2:5" x14ac:dyDescent="0.2">
      <c r="B58" s="31"/>
      <c r="C58" s="31"/>
      <c r="D58" s="31"/>
      <c r="E58" s="31"/>
    </row>
  </sheetData>
  <mergeCells count="4">
    <mergeCell ref="A1:E3"/>
    <mergeCell ref="A4:E5"/>
    <mergeCell ref="A11:E11"/>
    <mergeCell ref="A27:E27"/>
  </mergeCells>
  <hyperlinks>
    <hyperlink ref="G2" location="Índice!A1" display="Índice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zoomScaleNormal="100" workbookViewId="0">
      <selection activeCell="G4" sqref="G4"/>
    </sheetView>
  </sheetViews>
  <sheetFormatPr baseColWidth="10" defaultColWidth="11.42578125" defaultRowHeight="12.75" x14ac:dyDescent="0.2"/>
  <cols>
    <col min="1" max="1" width="62.28515625" style="1" customWidth="1"/>
    <col min="2" max="7" width="11.28515625" style="1" customWidth="1"/>
    <col min="8" max="16384" width="11.42578125" style="1"/>
  </cols>
  <sheetData>
    <row r="1" spans="1:7" ht="22.5" customHeight="1" x14ac:dyDescent="0.2">
      <c r="A1" s="106"/>
      <c r="B1" s="106"/>
      <c r="C1" s="106"/>
      <c r="D1" s="106"/>
      <c r="E1" s="106"/>
    </row>
    <row r="2" spans="1:7" ht="22.5" customHeight="1" x14ac:dyDescent="0.2">
      <c r="A2" s="106"/>
      <c r="B2" s="106"/>
      <c r="C2" s="106"/>
      <c r="D2" s="106"/>
      <c r="E2" s="106"/>
      <c r="G2" s="85" t="s">
        <v>70</v>
      </c>
    </row>
    <row r="3" spans="1:7" ht="22.5" customHeight="1" x14ac:dyDescent="0.2">
      <c r="A3" s="106"/>
      <c r="B3" s="106"/>
      <c r="C3" s="106"/>
      <c r="D3" s="106"/>
      <c r="E3" s="106"/>
    </row>
    <row r="4" spans="1:7" ht="18.75" customHeight="1" x14ac:dyDescent="0.25">
      <c r="A4" s="107" t="s">
        <v>0</v>
      </c>
      <c r="B4" s="108"/>
      <c r="C4" s="108"/>
      <c r="D4" s="108"/>
      <c r="E4" s="108"/>
      <c r="G4" s="2"/>
    </row>
    <row r="5" spans="1:7" ht="18.75" customHeight="1" x14ac:dyDescent="0.2">
      <c r="A5" s="108"/>
      <c r="B5" s="108"/>
      <c r="C5" s="108"/>
      <c r="D5" s="108"/>
      <c r="E5" s="108"/>
    </row>
    <row r="6" spans="1:7" x14ac:dyDescent="0.2">
      <c r="A6" s="3" t="s">
        <v>24</v>
      </c>
      <c r="B6" s="4"/>
      <c r="C6" s="4"/>
      <c r="D6" s="4"/>
      <c r="E6" s="4"/>
    </row>
    <row r="7" spans="1:7" x14ac:dyDescent="0.2">
      <c r="A7" s="3" t="s">
        <v>2</v>
      </c>
      <c r="B7" s="4"/>
      <c r="C7" s="4"/>
      <c r="D7" s="4"/>
      <c r="E7" s="4"/>
    </row>
    <row r="8" spans="1:7" ht="13.5" x14ac:dyDescent="0.2">
      <c r="A8" s="5" t="s">
        <v>3</v>
      </c>
      <c r="B8" s="6"/>
      <c r="C8" s="6"/>
      <c r="D8" s="6"/>
      <c r="E8" s="6"/>
    </row>
    <row r="11" spans="1:7" s="7" customFormat="1" ht="12" x14ac:dyDescent="0.2">
      <c r="A11" s="109" t="s">
        <v>26</v>
      </c>
      <c r="B11" s="110"/>
      <c r="C11" s="110"/>
      <c r="D11" s="110"/>
      <c r="E11" s="110"/>
    </row>
    <row r="12" spans="1:7" s="10" customFormat="1" ht="12" x14ac:dyDescent="0.2">
      <c r="A12" s="8"/>
      <c r="B12" s="9">
        <v>2014</v>
      </c>
      <c r="C12" s="9">
        <v>2015</v>
      </c>
      <c r="D12" s="9">
        <v>2016</v>
      </c>
      <c r="E12" s="9" t="s">
        <v>19</v>
      </c>
    </row>
    <row r="13" spans="1:7" s="13" customFormat="1" ht="12" x14ac:dyDescent="0.2">
      <c r="A13" s="11" t="s">
        <v>5</v>
      </c>
      <c r="B13" s="12">
        <v>63255</v>
      </c>
      <c r="C13" s="12">
        <v>65586.580979999999</v>
      </c>
      <c r="D13" s="12">
        <v>72484.880980000002</v>
      </c>
      <c r="E13" s="12">
        <v>237050.18865000003</v>
      </c>
    </row>
    <row r="14" spans="1:7" s="13" customFormat="1" ht="12" x14ac:dyDescent="0.2">
      <c r="A14" s="14" t="s">
        <v>6</v>
      </c>
      <c r="B14" s="15"/>
      <c r="C14" s="15"/>
      <c r="D14" s="15"/>
      <c r="E14" s="15"/>
    </row>
    <row r="15" spans="1:7" s="13" customFormat="1" ht="12" x14ac:dyDescent="0.2">
      <c r="A15" s="16" t="s">
        <v>7</v>
      </c>
      <c r="B15" s="17">
        <v>0</v>
      </c>
      <c r="C15" s="17">
        <v>0</v>
      </c>
      <c r="D15" s="17">
        <v>0</v>
      </c>
      <c r="E15" s="17">
        <v>0</v>
      </c>
    </row>
    <row r="16" spans="1:7" s="13" customFormat="1" ht="12" x14ac:dyDescent="0.2">
      <c r="A16" s="18" t="s">
        <v>8</v>
      </c>
      <c r="B16" s="15">
        <v>3008</v>
      </c>
      <c r="C16" s="15">
        <v>7800</v>
      </c>
      <c r="D16" s="15">
        <v>165281</v>
      </c>
      <c r="E16" s="15">
        <v>0</v>
      </c>
    </row>
    <row r="17" spans="1:5" s="13" customFormat="1" ht="12" x14ac:dyDescent="0.2">
      <c r="A17" s="16" t="s">
        <v>9</v>
      </c>
      <c r="B17" s="17">
        <v>0</v>
      </c>
      <c r="C17" s="17">
        <v>0</v>
      </c>
      <c r="D17" s="17">
        <v>0</v>
      </c>
      <c r="E17" s="17">
        <v>0</v>
      </c>
    </row>
    <row r="18" spans="1:5" s="13" customFormat="1" ht="12" x14ac:dyDescent="0.2">
      <c r="A18" s="14" t="s">
        <v>10</v>
      </c>
      <c r="B18" s="15">
        <v>3008</v>
      </c>
      <c r="C18" s="15">
        <v>7800</v>
      </c>
      <c r="D18" s="15">
        <v>165281</v>
      </c>
      <c r="E18" s="15">
        <v>0</v>
      </c>
    </row>
    <row r="19" spans="1:5" s="13" customFormat="1" ht="12" x14ac:dyDescent="0.2">
      <c r="A19" s="19" t="s">
        <v>11</v>
      </c>
      <c r="B19" s="17"/>
      <c r="C19" s="17"/>
      <c r="D19" s="17"/>
      <c r="E19" s="17"/>
    </row>
    <row r="20" spans="1:5" s="13" customFormat="1" ht="12" x14ac:dyDescent="0.2">
      <c r="A20" s="20" t="s">
        <v>12</v>
      </c>
      <c r="B20" s="15">
        <v>676.41902000000005</v>
      </c>
      <c r="C20" s="15">
        <v>901.7</v>
      </c>
      <c r="D20" s="15">
        <v>715.69232999999997</v>
      </c>
      <c r="E20" s="15">
        <v>712.51508000000013</v>
      </c>
    </row>
    <row r="21" spans="1:5" s="13" customFormat="1" ht="12" x14ac:dyDescent="0.2">
      <c r="A21" s="16" t="s">
        <v>13</v>
      </c>
      <c r="B21" s="17">
        <v>0</v>
      </c>
      <c r="C21" s="17">
        <v>0</v>
      </c>
      <c r="D21" s="17">
        <v>0</v>
      </c>
      <c r="E21" s="17">
        <v>0</v>
      </c>
    </row>
    <row r="22" spans="1:5" s="13" customFormat="1" ht="12" x14ac:dyDescent="0.2">
      <c r="A22" s="18" t="s">
        <v>14</v>
      </c>
      <c r="B22" s="15">
        <v>0</v>
      </c>
      <c r="C22" s="15">
        <v>0</v>
      </c>
      <c r="D22" s="15">
        <v>0</v>
      </c>
      <c r="E22" s="15">
        <v>0</v>
      </c>
    </row>
    <row r="23" spans="1:5" s="13" customFormat="1" ht="12" x14ac:dyDescent="0.2">
      <c r="A23" s="21" t="s">
        <v>9</v>
      </c>
      <c r="B23" s="17">
        <v>0</v>
      </c>
      <c r="C23" s="17">
        <v>0</v>
      </c>
      <c r="D23" s="17">
        <v>0</v>
      </c>
      <c r="E23" s="17">
        <v>0</v>
      </c>
    </row>
    <row r="24" spans="1:5" s="13" customFormat="1" ht="12" x14ac:dyDescent="0.2">
      <c r="A24" s="14" t="s">
        <v>15</v>
      </c>
      <c r="B24" s="15">
        <v>676.41902000000005</v>
      </c>
      <c r="C24" s="15">
        <v>901.7</v>
      </c>
      <c r="D24" s="15">
        <v>715.69232999999997</v>
      </c>
      <c r="E24" s="15">
        <v>712.51508000000013</v>
      </c>
    </row>
    <row r="25" spans="1:5" s="13" customFormat="1" ht="12" x14ac:dyDescent="0.2">
      <c r="A25" s="22" t="s">
        <v>16</v>
      </c>
      <c r="B25" s="23">
        <v>65586.580979999999</v>
      </c>
      <c r="C25" s="23">
        <v>72484.880980000002</v>
      </c>
      <c r="D25" s="23">
        <v>237050.18865000003</v>
      </c>
      <c r="E25" s="23">
        <v>236337.67357000001</v>
      </c>
    </row>
    <row r="26" spans="1:5" s="26" customFormat="1" ht="12" x14ac:dyDescent="0.25">
      <c r="A26" s="24"/>
      <c r="B26" s="25"/>
      <c r="C26" s="25"/>
      <c r="D26" s="25"/>
      <c r="E26" s="25"/>
    </row>
    <row r="27" spans="1:5" s="7" customFormat="1" ht="57" customHeight="1" x14ac:dyDescent="0.2">
      <c r="A27" s="111" t="s">
        <v>72</v>
      </c>
      <c r="B27" s="111"/>
      <c r="C27" s="111"/>
      <c r="D27" s="111"/>
      <c r="E27" s="111"/>
    </row>
    <row r="28" spans="1:5" s="7" customFormat="1" ht="14.85" customHeight="1" x14ac:dyDescent="0.2">
      <c r="A28" s="27"/>
      <c r="B28" s="27"/>
      <c r="C28" s="27"/>
      <c r="D28" s="27"/>
      <c r="E28" s="27"/>
    </row>
    <row r="29" spans="1:5" s="7" customFormat="1" ht="14.85" customHeight="1" x14ac:dyDescent="0.2">
      <c r="A29" s="28"/>
      <c r="B29" s="29"/>
      <c r="C29" s="29"/>
      <c r="D29" s="29"/>
      <c r="E29" s="29"/>
    </row>
    <row r="30" spans="1:5" s="7" customFormat="1" ht="14.85" customHeight="1" x14ac:dyDescent="0.2">
      <c r="A30" s="28" t="s">
        <v>17</v>
      </c>
      <c r="B30" s="29"/>
      <c r="C30" s="29"/>
      <c r="D30" s="29"/>
      <c r="E30" s="29"/>
    </row>
    <row r="31" spans="1:5" ht="14.85" customHeight="1" x14ac:dyDescent="0.25">
      <c r="A31" s="30"/>
      <c r="B31" s="31"/>
      <c r="C31" s="31"/>
      <c r="D31" s="31"/>
      <c r="E31" s="31"/>
    </row>
    <row r="32" spans="1:5" ht="14.85" customHeight="1" x14ac:dyDescent="0.25">
      <c r="A32" s="32"/>
      <c r="B32" s="31"/>
      <c r="C32" s="31"/>
      <c r="D32" s="31"/>
      <c r="E32" s="31"/>
    </row>
    <row r="33" spans="1:5" ht="14.85" customHeight="1" x14ac:dyDescent="0.25">
      <c r="A33" s="32"/>
      <c r="B33" s="31"/>
      <c r="C33" s="31"/>
      <c r="D33" s="31"/>
      <c r="E33" s="31"/>
    </row>
    <row r="34" spans="1:5" ht="13.15" x14ac:dyDescent="0.25">
      <c r="A34" s="32"/>
    </row>
    <row r="35" spans="1:5" s="7" customFormat="1" ht="13.15" x14ac:dyDescent="0.25">
      <c r="A35" s="33"/>
    </row>
    <row r="47" spans="1:5" ht="23.25" customHeight="1" x14ac:dyDescent="0.25"/>
    <row r="52" spans="2:5" s="7" customFormat="1" ht="12" x14ac:dyDescent="0.2"/>
    <row r="57" spans="2:5" x14ac:dyDescent="0.2">
      <c r="B57" s="31"/>
      <c r="C57" s="31"/>
      <c r="D57" s="31"/>
      <c r="E57" s="31"/>
    </row>
    <row r="58" spans="2:5" x14ac:dyDescent="0.2">
      <c r="B58" s="31"/>
      <c r="C58" s="31"/>
      <c r="D58" s="31"/>
      <c r="E58" s="31"/>
    </row>
  </sheetData>
  <mergeCells count="4">
    <mergeCell ref="A1:E3"/>
    <mergeCell ref="A4:E5"/>
    <mergeCell ref="A11:E11"/>
    <mergeCell ref="A27:E27"/>
  </mergeCells>
  <hyperlinks>
    <hyperlink ref="G2" location="Índice!A1" display="Índice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zoomScaleNormal="100" workbookViewId="0">
      <selection activeCell="G4" sqref="G4"/>
    </sheetView>
  </sheetViews>
  <sheetFormatPr baseColWidth="10" defaultColWidth="11.42578125" defaultRowHeight="12.75" x14ac:dyDescent="0.2"/>
  <cols>
    <col min="1" max="1" width="62.28515625" style="1" customWidth="1"/>
    <col min="2" max="7" width="11.28515625" style="1" customWidth="1"/>
    <col min="8" max="16384" width="11.42578125" style="1"/>
  </cols>
  <sheetData>
    <row r="1" spans="1:7" ht="22.5" customHeight="1" x14ac:dyDescent="0.2">
      <c r="A1" s="106"/>
      <c r="B1" s="106"/>
      <c r="C1" s="106"/>
      <c r="D1" s="106"/>
      <c r="E1" s="106"/>
    </row>
    <row r="2" spans="1:7" ht="22.5" customHeight="1" x14ac:dyDescent="0.2">
      <c r="A2" s="106"/>
      <c r="B2" s="106"/>
      <c r="C2" s="106"/>
      <c r="D2" s="106"/>
      <c r="E2" s="106"/>
      <c r="G2" s="85" t="s">
        <v>70</v>
      </c>
    </row>
    <row r="3" spans="1:7" ht="22.5" customHeight="1" x14ac:dyDescent="0.2">
      <c r="A3" s="106"/>
      <c r="B3" s="106"/>
      <c r="C3" s="106"/>
      <c r="D3" s="106"/>
      <c r="E3" s="106"/>
    </row>
    <row r="4" spans="1:7" ht="18.75" customHeight="1" x14ac:dyDescent="0.25">
      <c r="A4" s="107" t="s">
        <v>0</v>
      </c>
      <c r="B4" s="108"/>
      <c r="C4" s="108"/>
      <c r="D4" s="108"/>
      <c r="E4" s="108"/>
      <c r="G4" s="2"/>
    </row>
    <row r="5" spans="1:7" ht="18.75" customHeight="1" x14ac:dyDescent="0.2">
      <c r="A5" s="108"/>
      <c r="B5" s="108"/>
      <c r="C5" s="108"/>
      <c r="D5" s="108"/>
      <c r="E5" s="108"/>
    </row>
    <row r="6" spans="1:7" x14ac:dyDescent="0.2">
      <c r="A6" s="3" t="s">
        <v>25</v>
      </c>
      <c r="B6" s="4"/>
      <c r="C6" s="4"/>
      <c r="D6" s="4"/>
      <c r="E6" s="4"/>
    </row>
    <row r="7" spans="1:7" x14ac:dyDescent="0.2">
      <c r="A7" s="3" t="s">
        <v>2</v>
      </c>
      <c r="B7" s="4"/>
      <c r="C7" s="4"/>
      <c r="D7" s="4"/>
      <c r="E7" s="4"/>
    </row>
    <row r="8" spans="1:7" ht="13.5" x14ac:dyDescent="0.2">
      <c r="A8" s="5" t="s">
        <v>3</v>
      </c>
      <c r="B8" s="6"/>
      <c r="C8" s="6"/>
      <c r="D8" s="6"/>
      <c r="E8" s="6"/>
    </row>
    <row r="11" spans="1:7" s="7" customFormat="1" ht="12" x14ac:dyDescent="0.2">
      <c r="A11" s="109" t="s">
        <v>27</v>
      </c>
      <c r="B11" s="110"/>
      <c r="C11" s="110"/>
      <c r="D11" s="110"/>
      <c r="E11" s="110"/>
    </row>
    <row r="12" spans="1:7" s="10" customFormat="1" ht="12" x14ac:dyDescent="0.2">
      <c r="A12" s="8"/>
      <c r="B12" s="9">
        <v>2014</v>
      </c>
      <c r="C12" s="9">
        <v>2015</v>
      </c>
      <c r="D12" s="9">
        <v>2016</v>
      </c>
      <c r="E12" s="9" t="s">
        <v>19</v>
      </c>
    </row>
    <row r="13" spans="1:7" s="13" customFormat="1" ht="12" x14ac:dyDescent="0.2">
      <c r="A13" s="11" t="s">
        <v>5</v>
      </c>
      <c r="B13" s="12">
        <v>1580</v>
      </c>
      <c r="C13" s="12">
        <v>1500</v>
      </c>
      <c r="D13" s="12">
        <v>1865</v>
      </c>
      <c r="E13" s="12">
        <v>1622.288</v>
      </c>
    </row>
    <row r="14" spans="1:7" s="13" customFormat="1" ht="12" x14ac:dyDescent="0.2">
      <c r="A14" s="14" t="s">
        <v>6</v>
      </c>
      <c r="B14" s="34"/>
      <c r="C14" s="34"/>
      <c r="D14" s="34"/>
      <c r="E14" s="34"/>
    </row>
    <row r="15" spans="1:7" s="13" customFormat="1" ht="12" x14ac:dyDescent="0.2">
      <c r="A15" s="16" t="s">
        <v>7</v>
      </c>
      <c r="B15" s="35">
        <v>0</v>
      </c>
      <c r="C15" s="35">
        <v>500</v>
      </c>
      <c r="D15" s="35">
        <v>0</v>
      </c>
      <c r="E15" s="35">
        <v>0</v>
      </c>
    </row>
    <row r="16" spans="1:7" s="13" customFormat="1" ht="12" x14ac:dyDescent="0.2">
      <c r="A16" s="18" t="s">
        <v>8</v>
      </c>
      <c r="B16" s="34">
        <v>53</v>
      </c>
      <c r="C16" s="34">
        <v>0</v>
      </c>
      <c r="D16" s="34">
        <v>0</v>
      </c>
      <c r="E16" s="34">
        <v>382</v>
      </c>
    </row>
    <row r="17" spans="1:5" s="13" customFormat="1" ht="12" x14ac:dyDescent="0.2">
      <c r="A17" s="16" t="s">
        <v>9</v>
      </c>
      <c r="B17" s="35">
        <v>0</v>
      </c>
      <c r="C17" s="35">
        <v>43</v>
      </c>
      <c r="D17" s="35">
        <v>0</v>
      </c>
      <c r="E17" s="35">
        <v>247</v>
      </c>
    </row>
    <row r="18" spans="1:5" s="13" customFormat="1" ht="12" x14ac:dyDescent="0.2">
      <c r="A18" s="14" t="s">
        <v>10</v>
      </c>
      <c r="B18" s="34">
        <v>53</v>
      </c>
      <c r="C18" s="34">
        <v>543</v>
      </c>
      <c r="D18" s="34">
        <v>0</v>
      </c>
      <c r="E18" s="34">
        <v>629</v>
      </c>
    </row>
    <row r="19" spans="1:5" s="13" customFormat="1" ht="12" x14ac:dyDescent="0.2">
      <c r="A19" s="19" t="s">
        <v>11</v>
      </c>
      <c r="B19" s="35"/>
      <c r="C19" s="35"/>
      <c r="D19" s="35"/>
      <c r="E19" s="35"/>
    </row>
    <row r="20" spans="1:5" s="13" customFormat="1" ht="12" x14ac:dyDescent="0.2">
      <c r="A20" s="20" t="s">
        <v>12</v>
      </c>
      <c r="B20" s="34">
        <v>133</v>
      </c>
      <c r="C20" s="34">
        <v>178</v>
      </c>
      <c r="D20" s="34">
        <v>242.71199999999999</v>
      </c>
      <c r="E20" s="34">
        <v>256</v>
      </c>
    </row>
    <row r="21" spans="1:5" s="13" customFormat="1" ht="12" x14ac:dyDescent="0.2">
      <c r="A21" s="16" t="s">
        <v>13</v>
      </c>
      <c r="B21" s="35">
        <v>0</v>
      </c>
      <c r="C21" s="35">
        <v>0</v>
      </c>
      <c r="D21" s="35">
        <v>0</v>
      </c>
      <c r="E21" s="35">
        <v>0</v>
      </c>
    </row>
    <row r="22" spans="1:5" s="13" customFormat="1" ht="12" x14ac:dyDescent="0.2">
      <c r="A22" s="18" t="s">
        <v>14</v>
      </c>
      <c r="B22" s="34">
        <v>0</v>
      </c>
      <c r="C22" s="34">
        <v>0</v>
      </c>
      <c r="D22" s="34">
        <v>0</v>
      </c>
      <c r="E22" s="34">
        <v>0</v>
      </c>
    </row>
    <row r="23" spans="1:5" s="13" customFormat="1" ht="12" x14ac:dyDescent="0.2">
      <c r="A23" s="21" t="s">
        <v>9</v>
      </c>
      <c r="B23" s="35">
        <v>0</v>
      </c>
      <c r="C23" s="35">
        <v>0</v>
      </c>
      <c r="D23" s="35">
        <v>0</v>
      </c>
      <c r="E23" s="35">
        <v>0</v>
      </c>
    </row>
    <row r="24" spans="1:5" s="13" customFormat="1" ht="12" x14ac:dyDescent="0.2">
      <c r="A24" s="14" t="s">
        <v>15</v>
      </c>
      <c r="B24" s="34">
        <v>133</v>
      </c>
      <c r="C24" s="34">
        <v>178</v>
      </c>
      <c r="D24" s="34">
        <v>242.71199999999999</v>
      </c>
      <c r="E24" s="34">
        <v>256</v>
      </c>
    </row>
    <row r="25" spans="1:5" s="13" customFormat="1" ht="12" x14ac:dyDescent="0.2">
      <c r="A25" s="22" t="s">
        <v>16</v>
      </c>
      <c r="B25" s="12">
        <v>1500</v>
      </c>
      <c r="C25" s="12">
        <v>1865</v>
      </c>
      <c r="D25" s="12">
        <v>1622.288</v>
      </c>
      <c r="E25" s="12">
        <v>1995.288</v>
      </c>
    </row>
    <row r="26" spans="1:5" s="26" customFormat="1" ht="12" x14ac:dyDescent="0.25">
      <c r="A26" s="24"/>
      <c r="B26" s="25"/>
      <c r="C26" s="25"/>
      <c r="D26" s="25"/>
      <c r="E26" s="25"/>
    </row>
    <row r="27" spans="1:5" s="7" customFormat="1" ht="57" customHeight="1" x14ac:dyDescent="0.2">
      <c r="A27" s="111" t="s">
        <v>72</v>
      </c>
      <c r="B27" s="111"/>
      <c r="C27" s="111"/>
      <c r="D27" s="111"/>
      <c r="E27" s="111"/>
    </row>
    <row r="28" spans="1:5" s="7" customFormat="1" ht="14.85" customHeight="1" x14ac:dyDescent="0.2">
      <c r="A28" s="27"/>
      <c r="B28" s="27"/>
      <c r="C28" s="27"/>
      <c r="D28" s="27"/>
      <c r="E28" s="27"/>
    </row>
    <row r="29" spans="1:5" s="7" customFormat="1" ht="14.85" customHeight="1" x14ac:dyDescent="0.2">
      <c r="A29" s="28"/>
      <c r="B29" s="29"/>
      <c r="C29" s="29"/>
      <c r="D29" s="29"/>
      <c r="E29" s="29"/>
    </row>
    <row r="30" spans="1:5" s="7" customFormat="1" ht="14.85" customHeight="1" x14ac:dyDescent="0.2">
      <c r="A30" s="28" t="s">
        <v>17</v>
      </c>
      <c r="B30" s="29"/>
      <c r="C30" s="29"/>
      <c r="D30" s="29"/>
      <c r="E30" s="29"/>
    </row>
    <row r="31" spans="1:5" ht="14.85" customHeight="1" x14ac:dyDescent="0.25">
      <c r="A31" s="30"/>
      <c r="B31" s="31"/>
      <c r="C31" s="31"/>
      <c r="D31" s="31"/>
      <c r="E31" s="31"/>
    </row>
    <row r="32" spans="1:5" ht="14.85" customHeight="1" x14ac:dyDescent="0.25">
      <c r="A32" s="32"/>
      <c r="B32" s="31"/>
      <c r="C32" s="31"/>
      <c r="D32" s="31"/>
      <c r="E32" s="31"/>
    </row>
    <row r="33" spans="1:5" ht="14.85" customHeight="1" x14ac:dyDescent="0.25">
      <c r="A33" s="32"/>
      <c r="B33" s="31"/>
      <c r="C33" s="31"/>
      <c r="D33" s="31"/>
      <c r="E33" s="31"/>
    </row>
    <row r="34" spans="1:5" ht="13.15" x14ac:dyDescent="0.25">
      <c r="A34" s="32"/>
    </row>
    <row r="35" spans="1:5" s="7" customFormat="1" ht="13.15" x14ac:dyDescent="0.25">
      <c r="A35" s="33"/>
    </row>
    <row r="47" spans="1:5" ht="23.25" customHeight="1" x14ac:dyDescent="0.25"/>
    <row r="52" spans="2:5" s="7" customFormat="1" ht="12" x14ac:dyDescent="0.2"/>
    <row r="57" spans="2:5" x14ac:dyDescent="0.2">
      <c r="B57" s="31"/>
      <c r="C57" s="31"/>
      <c r="D57" s="31"/>
      <c r="E57" s="31"/>
    </row>
    <row r="58" spans="2:5" x14ac:dyDescent="0.2">
      <c r="B58" s="31"/>
      <c r="C58" s="31"/>
      <c r="D58" s="31"/>
      <c r="E58" s="31"/>
    </row>
  </sheetData>
  <mergeCells count="4">
    <mergeCell ref="A1:E3"/>
    <mergeCell ref="A4:E5"/>
    <mergeCell ref="A11:E11"/>
    <mergeCell ref="A27:E27"/>
  </mergeCells>
  <hyperlinks>
    <hyperlink ref="G2" location="Índice!A1" display="Índice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zoomScaleNormal="100" workbookViewId="0">
      <selection activeCell="G5" sqref="G5"/>
    </sheetView>
  </sheetViews>
  <sheetFormatPr baseColWidth="10" defaultColWidth="11.42578125" defaultRowHeight="12.75" x14ac:dyDescent="0.2"/>
  <cols>
    <col min="1" max="1" width="62.28515625" style="1" customWidth="1"/>
    <col min="2" max="7" width="11.28515625" style="1" customWidth="1"/>
    <col min="8" max="16384" width="11.42578125" style="1"/>
  </cols>
  <sheetData>
    <row r="1" spans="1:7" ht="22.5" customHeight="1" x14ac:dyDescent="0.2">
      <c r="A1" s="106"/>
      <c r="B1" s="106"/>
      <c r="C1" s="106"/>
      <c r="D1" s="106"/>
      <c r="E1" s="106"/>
    </row>
    <row r="2" spans="1:7" ht="22.5" customHeight="1" x14ac:dyDescent="0.2">
      <c r="A2" s="106"/>
      <c r="B2" s="106"/>
      <c r="C2" s="106"/>
      <c r="D2" s="106"/>
      <c r="E2" s="106"/>
      <c r="G2" s="85" t="s">
        <v>70</v>
      </c>
    </row>
    <row r="3" spans="1:7" ht="22.5" customHeight="1" x14ac:dyDescent="0.2">
      <c r="A3" s="106"/>
      <c r="B3" s="106"/>
      <c r="C3" s="106"/>
      <c r="D3" s="106"/>
      <c r="E3" s="106"/>
    </row>
    <row r="4" spans="1:7" ht="18.75" customHeight="1" x14ac:dyDescent="0.25">
      <c r="A4" s="107" t="s">
        <v>0</v>
      </c>
      <c r="B4" s="108"/>
      <c r="C4" s="108"/>
      <c r="D4" s="108"/>
      <c r="E4" s="108"/>
      <c r="G4" s="2"/>
    </row>
    <row r="5" spans="1:7" ht="18.75" customHeight="1" x14ac:dyDescent="0.2">
      <c r="A5" s="108"/>
      <c r="B5" s="108"/>
      <c r="C5" s="108"/>
      <c r="D5" s="108"/>
      <c r="E5" s="108"/>
    </row>
    <row r="6" spans="1:7" x14ac:dyDescent="0.2">
      <c r="A6" s="3" t="s">
        <v>28</v>
      </c>
      <c r="B6" s="4"/>
      <c r="C6" s="4"/>
      <c r="D6" s="4"/>
      <c r="E6" s="4"/>
    </row>
    <row r="7" spans="1:7" x14ac:dyDescent="0.2">
      <c r="A7" s="3" t="s">
        <v>2</v>
      </c>
      <c r="B7" s="4"/>
      <c r="C7" s="4"/>
      <c r="D7" s="4"/>
      <c r="E7" s="4"/>
    </row>
    <row r="8" spans="1:7" ht="13.5" x14ac:dyDescent="0.2">
      <c r="A8" s="5" t="s">
        <v>3</v>
      </c>
      <c r="B8" s="6"/>
      <c r="C8" s="6"/>
      <c r="D8" s="6"/>
      <c r="E8" s="6"/>
    </row>
    <row r="11" spans="1:7" s="7" customFormat="1" ht="12" x14ac:dyDescent="0.2">
      <c r="A11" s="109" t="s">
        <v>27</v>
      </c>
      <c r="B11" s="110"/>
      <c r="C11" s="110"/>
      <c r="D11" s="110"/>
      <c r="E11" s="110"/>
    </row>
    <row r="12" spans="1:7" s="10" customFormat="1" ht="12" x14ac:dyDescent="0.2">
      <c r="A12" s="8"/>
      <c r="B12" s="9">
        <v>2014</v>
      </c>
      <c r="C12" s="9">
        <v>2015</v>
      </c>
      <c r="D12" s="9">
        <v>2016</v>
      </c>
      <c r="E12" s="9" t="s">
        <v>19</v>
      </c>
    </row>
    <row r="13" spans="1:7" s="13" customFormat="1" ht="12" x14ac:dyDescent="0.2">
      <c r="A13" s="11" t="s">
        <v>5</v>
      </c>
      <c r="B13" s="12">
        <v>23197</v>
      </c>
      <c r="C13" s="12">
        <v>15541.778339834891</v>
      </c>
      <c r="D13" s="12">
        <v>24000.107474825367</v>
      </c>
      <c r="E13" s="12">
        <v>21100.015671323599</v>
      </c>
    </row>
    <row r="14" spans="1:7" s="13" customFormat="1" ht="12" x14ac:dyDescent="0.2">
      <c r="A14" s="14" t="s">
        <v>6</v>
      </c>
      <c r="B14" s="34"/>
      <c r="C14" s="34"/>
      <c r="D14" s="34"/>
      <c r="E14" s="34"/>
    </row>
    <row r="15" spans="1:7" s="13" customFormat="1" ht="12" x14ac:dyDescent="0.2">
      <c r="A15" s="16" t="s">
        <v>7</v>
      </c>
      <c r="B15" s="35">
        <v>0</v>
      </c>
      <c r="C15" s="35">
        <v>0</v>
      </c>
      <c r="D15" s="35">
        <v>0</v>
      </c>
      <c r="E15" s="35">
        <v>0</v>
      </c>
    </row>
    <row r="16" spans="1:7" s="13" customFormat="1" ht="12" x14ac:dyDescent="0.2">
      <c r="A16" s="18" t="s">
        <v>8</v>
      </c>
      <c r="B16" s="34">
        <v>0</v>
      </c>
      <c r="C16" s="34">
        <v>8495</v>
      </c>
      <c r="D16" s="34">
        <v>0</v>
      </c>
      <c r="E16" s="34">
        <v>0</v>
      </c>
    </row>
    <row r="17" spans="1:5" s="13" customFormat="1" ht="12" x14ac:dyDescent="0.2">
      <c r="A17" s="16" t="s">
        <v>9</v>
      </c>
      <c r="B17" s="35">
        <v>0</v>
      </c>
      <c r="C17" s="35">
        <v>0</v>
      </c>
      <c r="D17" s="35">
        <v>0</v>
      </c>
      <c r="E17" s="35">
        <v>0</v>
      </c>
    </row>
    <row r="18" spans="1:5" s="13" customFormat="1" ht="12" x14ac:dyDescent="0.2">
      <c r="A18" s="14" t="s">
        <v>10</v>
      </c>
      <c r="B18" s="34">
        <v>0</v>
      </c>
      <c r="C18" s="34">
        <v>8495</v>
      </c>
      <c r="D18" s="34">
        <v>0</v>
      </c>
      <c r="E18" s="34">
        <v>0</v>
      </c>
    </row>
    <row r="19" spans="1:5" s="13" customFormat="1" ht="12" x14ac:dyDescent="0.2">
      <c r="A19" s="19" t="s">
        <v>11</v>
      </c>
      <c r="B19" s="35"/>
      <c r="C19" s="35"/>
      <c r="D19" s="35"/>
      <c r="E19" s="35"/>
    </row>
    <row r="20" spans="1:5" s="13" customFormat="1" ht="12" x14ac:dyDescent="0.2">
      <c r="A20" s="20" t="s">
        <v>12</v>
      </c>
      <c r="B20" s="34">
        <v>41.221660165109313</v>
      </c>
      <c r="C20" s="34">
        <v>36.670865009525535</v>
      </c>
      <c r="D20" s="34">
        <v>37.091803501769029</v>
      </c>
      <c r="E20" s="34">
        <v>40.605947110586953</v>
      </c>
    </row>
    <row r="21" spans="1:5" s="13" customFormat="1" ht="12" x14ac:dyDescent="0.2">
      <c r="A21" s="16" t="s">
        <v>13</v>
      </c>
      <c r="B21" s="35">
        <v>0</v>
      </c>
      <c r="C21" s="35">
        <v>0</v>
      </c>
      <c r="D21" s="35">
        <v>0</v>
      </c>
      <c r="E21" s="35">
        <v>0</v>
      </c>
    </row>
    <row r="22" spans="1:5" s="13" customFormat="1" ht="12" x14ac:dyDescent="0.2">
      <c r="A22" s="18" t="s">
        <v>14</v>
      </c>
      <c r="B22" s="34">
        <v>0</v>
      </c>
      <c r="C22" s="34">
        <v>0</v>
      </c>
      <c r="D22" s="34">
        <v>0</v>
      </c>
      <c r="E22" s="34">
        <v>1059</v>
      </c>
    </row>
    <row r="23" spans="1:5" s="13" customFormat="1" ht="12" x14ac:dyDescent="0.2">
      <c r="A23" s="21" t="s">
        <v>9</v>
      </c>
      <c r="B23" s="35">
        <v>7614</v>
      </c>
      <c r="C23" s="35">
        <v>0</v>
      </c>
      <c r="D23" s="35">
        <v>2863</v>
      </c>
      <c r="E23" s="35">
        <v>0</v>
      </c>
    </row>
    <row r="24" spans="1:5" s="13" customFormat="1" ht="12" x14ac:dyDescent="0.2">
      <c r="A24" s="14" t="s">
        <v>15</v>
      </c>
      <c r="B24" s="34">
        <v>7655.2216601651089</v>
      </c>
      <c r="C24" s="34">
        <v>36.670865009525535</v>
      </c>
      <c r="D24" s="34">
        <v>2900.0918035017689</v>
      </c>
      <c r="E24" s="34">
        <v>1099.6059471105868</v>
      </c>
    </row>
    <row r="25" spans="1:5" s="13" customFormat="1" ht="12" x14ac:dyDescent="0.2">
      <c r="A25" s="22" t="s">
        <v>16</v>
      </c>
      <c r="B25" s="12">
        <v>15541.778339834891</v>
      </c>
      <c r="C25" s="12">
        <v>24000.107474825367</v>
      </c>
      <c r="D25" s="12">
        <v>21100.015671323599</v>
      </c>
      <c r="E25" s="12">
        <v>20000.409724213012</v>
      </c>
    </row>
    <row r="26" spans="1:5" s="26" customFormat="1" ht="12" x14ac:dyDescent="0.25">
      <c r="A26" s="24"/>
      <c r="B26" s="25"/>
      <c r="C26" s="25"/>
      <c r="D26" s="25"/>
      <c r="E26" s="25"/>
    </row>
    <row r="27" spans="1:5" s="7" customFormat="1" ht="57" customHeight="1" x14ac:dyDescent="0.2">
      <c r="A27" s="111" t="s">
        <v>72</v>
      </c>
      <c r="B27" s="111"/>
      <c r="C27" s="111"/>
      <c r="D27" s="111"/>
      <c r="E27" s="111"/>
    </row>
    <row r="28" spans="1:5" s="7" customFormat="1" ht="14.85" customHeight="1" x14ac:dyDescent="0.2">
      <c r="A28" s="27"/>
      <c r="B28" s="27"/>
      <c r="C28" s="27"/>
      <c r="D28" s="27"/>
      <c r="E28" s="27"/>
    </row>
    <row r="29" spans="1:5" s="7" customFormat="1" ht="14.85" customHeight="1" x14ac:dyDescent="0.2">
      <c r="A29" s="28"/>
      <c r="B29" s="29"/>
      <c r="C29" s="29"/>
      <c r="D29" s="29"/>
      <c r="E29" s="29"/>
    </row>
    <row r="30" spans="1:5" s="7" customFormat="1" ht="14.85" customHeight="1" x14ac:dyDescent="0.2">
      <c r="A30" s="28" t="s">
        <v>17</v>
      </c>
      <c r="B30" s="29"/>
      <c r="C30" s="29"/>
      <c r="D30" s="29"/>
      <c r="E30" s="29"/>
    </row>
    <row r="31" spans="1:5" ht="14.85" customHeight="1" x14ac:dyDescent="0.25">
      <c r="A31" s="30"/>
      <c r="B31" s="31"/>
      <c r="C31" s="31"/>
      <c r="D31" s="31"/>
      <c r="E31" s="31"/>
    </row>
    <row r="32" spans="1:5" ht="14.85" customHeight="1" x14ac:dyDescent="0.25">
      <c r="A32" s="32"/>
      <c r="B32" s="31"/>
      <c r="C32" s="31"/>
      <c r="D32" s="31"/>
      <c r="E32" s="31"/>
    </row>
    <row r="33" spans="1:5" ht="14.85" customHeight="1" x14ac:dyDescent="0.25">
      <c r="A33" s="32"/>
      <c r="B33" s="31"/>
      <c r="C33" s="31"/>
      <c r="D33" s="31"/>
      <c r="E33" s="31"/>
    </row>
    <row r="34" spans="1:5" ht="13.15" x14ac:dyDescent="0.25">
      <c r="A34" s="32"/>
    </row>
    <row r="35" spans="1:5" s="7" customFormat="1" ht="13.15" x14ac:dyDescent="0.25">
      <c r="A35" s="33"/>
    </row>
    <row r="47" spans="1:5" ht="23.25" customHeight="1" x14ac:dyDescent="0.25"/>
    <row r="52" spans="2:5" s="7" customFormat="1" ht="11.45" x14ac:dyDescent="0.2"/>
    <row r="57" spans="2:5" x14ac:dyDescent="0.2">
      <c r="B57" s="31"/>
      <c r="C57" s="31"/>
      <c r="D57" s="31"/>
      <c r="E57" s="31"/>
    </row>
    <row r="58" spans="2:5" x14ac:dyDescent="0.2">
      <c r="B58" s="31"/>
      <c r="C58" s="31"/>
      <c r="D58" s="31"/>
      <c r="E58" s="31"/>
    </row>
  </sheetData>
  <mergeCells count="4">
    <mergeCell ref="A1:E3"/>
    <mergeCell ref="A4:E5"/>
    <mergeCell ref="A11:E11"/>
    <mergeCell ref="A27:E27"/>
  </mergeCells>
  <hyperlinks>
    <hyperlink ref="G2" location="Índice!A1" display="Índice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2"/>
  <sheetViews>
    <sheetView showGridLines="0" zoomScaleNormal="100" workbookViewId="0">
      <selection activeCell="H5" sqref="H5"/>
    </sheetView>
  </sheetViews>
  <sheetFormatPr baseColWidth="10" defaultColWidth="11.42578125" defaultRowHeight="12.75" x14ac:dyDescent="0.2"/>
  <cols>
    <col min="1" max="1" width="37.85546875" style="1" customWidth="1"/>
    <col min="2" max="2" width="28.5703125" style="1" customWidth="1"/>
    <col min="3" max="6" width="11.42578125" style="1" customWidth="1"/>
    <col min="7" max="16384" width="11.42578125" style="1"/>
  </cols>
  <sheetData>
    <row r="1" spans="1:8" ht="31.5" customHeight="1" x14ac:dyDescent="0.2">
      <c r="A1" s="106"/>
      <c r="B1" s="106"/>
      <c r="C1" s="106"/>
      <c r="D1" s="106"/>
      <c r="E1" s="106"/>
      <c r="F1" s="106"/>
    </row>
    <row r="2" spans="1:8" ht="17.25" customHeight="1" x14ac:dyDescent="0.2">
      <c r="A2" s="106"/>
      <c r="B2" s="106"/>
      <c r="C2" s="106"/>
      <c r="D2" s="106"/>
      <c r="E2" s="106"/>
      <c r="F2" s="106"/>
      <c r="H2" s="85" t="s">
        <v>70</v>
      </c>
    </row>
    <row r="3" spans="1:8" x14ac:dyDescent="0.2">
      <c r="A3" s="106"/>
      <c r="B3" s="106"/>
      <c r="C3" s="106"/>
      <c r="D3" s="106"/>
      <c r="E3" s="106"/>
      <c r="F3" s="106"/>
    </row>
    <row r="4" spans="1:8" x14ac:dyDescent="0.2">
      <c r="A4" s="107" t="s">
        <v>0</v>
      </c>
      <c r="B4" s="108"/>
      <c r="C4" s="108"/>
      <c r="D4" s="108"/>
      <c r="E4" s="108"/>
      <c r="F4" s="108"/>
    </row>
    <row r="5" spans="1:8" x14ac:dyDescent="0.2">
      <c r="A5" s="108"/>
      <c r="B5" s="108"/>
      <c r="C5" s="108"/>
      <c r="D5" s="108"/>
      <c r="E5" s="108"/>
      <c r="F5" s="108"/>
    </row>
    <row r="6" spans="1:8" x14ac:dyDescent="0.2">
      <c r="A6" s="3" t="s">
        <v>29</v>
      </c>
      <c r="B6" s="4"/>
      <c r="C6" s="4"/>
      <c r="D6" s="4"/>
      <c r="E6" s="4"/>
      <c r="F6" s="4"/>
    </row>
    <row r="7" spans="1:8" x14ac:dyDescent="0.2">
      <c r="A7" s="3" t="s">
        <v>30</v>
      </c>
      <c r="B7" s="4"/>
      <c r="C7" s="4"/>
      <c r="D7" s="4"/>
      <c r="E7" s="4"/>
      <c r="F7" s="4"/>
    </row>
    <row r="8" spans="1:8" ht="13.5" x14ac:dyDescent="0.2">
      <c r="A8" s="5" t="s">
        <v>3</v>
      </c>
      <c r="B8" s="6"/>
      <c r="C8" s="6"/>
      <c r="D8" s="6"/>
      <c r="E8" s="6"/>
      <c r="F8" s="6"/>
    </row>
    <row r="10" spans="1:8" ht="15" x14ac:dyDescent="0.25">
      <c r="A10" s="2"/>
    </row>
    <row r="12" spans="1:8" ht="20.100000000000001" customHeight="1" x14ac:dyDescent="0.2">
      <c r="B12" s="36" t="s">
        <v>31</v>
      </c>
      <c r="C12" s="37">
        <v>2014</v>
      </c>
      <c r="D12" s="37">
        <v>2015</v>
      </c>
      <c r="E12" s="37">
        <v>2016</v>
      </c>
      <c r="F12" s="38" t="s">
        <v>4</v>
      </c>
    </row>
    <row r="13" spans="1:8" ht="14.85" customHeight="1" x14ac:dyDescent="0.2">
      <c r="A13" s="39" t="s">
        <v>32</v>
      </c>
      <c r="B13" s="40" t="s">
        <v>33</v>
      </c>
      <c r="C13" s="86">
        <f>((C15-C14)/C14)*100</f>
        <v>-4.050061155960254</v>
      </c>
      <c r="D13" s="86">
        <f t="shared" ref="D13:F13" si="0">((D15-D14)/D14)*100</f>
        <v>0.11101886071808457</v>
      </c>
      <c r="E13" s="86">
        <f>((E15-E14)/E14)*100</f>
        <v>-21.923440559011475</v>
      </c>
      <c r="F13" s="86">
        <f t="shared" si="0"/>
        <v>17.303583908551293</v>
      </c>
    </row>
    <row r="14" spans="1:8" ht="14.85" customHeight="1" x14ac:dyDescent="0.2">
      <c r="A14" s="41" t="s">
        <v>5</v>
      </c>
      <c r="B14" s="33" t="s">
        <v>21</v>
      </c>
      <c r="C14" s="55">
        <f>+'Cuadro 1'!B13</f>
        <v>6508</v>
      </c>
      <c r="D14" s="55">
        <f>+'Cuadro 1'!C13</f>
        <v>6244.4220199701067</v>
      </c>
      <c r="E14" s="55">
        <f>+'Cuadro 1'!D13</f>
        <v>6251.3545061551067</v>
      </c>
      <c r="F14" s="55">
        <f>+'Cuadro 1'!E13</f>
        <v>4880.8425168651065</v>
      </c>
    </row>
    <row r="15" spans="1:8" ht="14.85" customHeight="1" x14ac:dyDescent="0.2">
      <c r="A15" s="42" t="s">
        <v>34</v>
      </c>
      <c r="B15" s="43" t="s">
        <v>21</v>
      </c>
      <c r="C15" s="35">
        <f>+'Cuadro 1'!B25</f>
        <v>6244.4220199701067</v>
      </c>
      <c r="D15" s="35">
        <f>+'Cuadro 1'!C25</f>
        <v>6251.3545061551067</v>
      </c>
      <c r="E15" s="35">
        <f>+'Cuadro 1'!D25</f>
        <v>4880.8425168651065</v>
      </c>
      <c r="F15" s="35">
        <f>+'Cuadro 1'!E25</f>
        <v>5725.403197215107</v>
      </c>
    </row>
    <row r="16" spans="1:8" ht="14.85" customHeight="1" x14ac:dyDescent="0.2">
      <c r="A16" s="44" t="s">
        <v>35</v>
      </c>
      <c r="B16" s="33" t="s">
        <v>33</v>
      </c>
      <c r="C16" s="53">
        <f>+(C17/(C18+C19))*100</f>
        <v>1.3610629998447017</v>
      </c>
      <c r="D16" s="53">
        <f t="shared" ref="D16:F16" si="1">+(D17/(D18+D19))*100</f>
        <v>1.3499895303005334</v>
      </c>
      <c r="E16" s="53">
        <f t="shared" si="1"/>
        <v>1.4451040445028664</v>
      </c>
      <c r="F16" s="53">
        <f t="shared" si="1"/>
        <v>1.5381210994209085</v>
      </c>
    </row>
    <row r="17" spans="1:6" ht="14.85" customHeight="1" x14ac:dyDescent="0.2">
      <c r="A17" s="42" t="s">
        <v>36</v>
      </c>
      <c r="B17" s="40" t="s">
        <v>21</v>
      </c>
      <c r="C17" s="17">
        <f>+'Cuadro 1'!B20</f>
        <v>88.577980029893183</v>
      </c>
      <c r="D17" s="17">
        <f>+'Cuadro 1'!C20</f>
        <v>85.547513814999448</v>
      </c>
      <c r="E17" s="17">
        <f>+'Cuadro 1'!D20</f>
        <v>90.511989289999988</v>
      </c>
      <c r="F17" s="17">
        <f>+'Cuadro 1'!E20</f>
        <v>89.439319650000002</v>
      </c>
    </row>
    <row r="18" spans="1:6" ht="14.85" customHeight="1" x14ac:dyDescent="0.2">
      <c r="A18" s="41" t="s">
        <v>5</v>
      </c>
      <c r="B18" s="33" t="s">
        <v>21</v>
      </c>
      <c r="C18" s="54">
        <f>+C14</f>
        <v>6508</v>
      </c>
      <c r="D18" s="54">
        <f t="shared" ref="D18:F18" si="2">+D14</f>
        <v>6244.4220199701067</v>
      </c>
      <c r="E18" s="54">
        <f t="shared" si="2"/>
        <v>6251.3545061551067</v>
      </c>
      <c r="F18" s="54">
        <f t="shared" si="2"/>
        <v>4880.8425168651065</v>
      </c>
    </row>
    <row r="19" spans="1:6" ht="14.85" customHeight="1" x14ac:dyDescent="0.2">
      <c r="A19" s="42" t="s">
        <v>10</v>
      </c>
      <c r="B19" s="40" t="s">
        <v>21</v>
      </c>
      <c r="C19" s="17">
        <f>+'Cuadro 1'!B18</f>
        <v>0</v>
      </c>
      <c r="D19" s="17">
        <f>+'Cuadro 1'!C18</f>
        <v>92.48</v>
      </c>
      <c r="E19" s="17">
        <f>+'Cuadro 1'!D18</f>
        <v>12</v>
      </c>
      <c r="F19" s="17">
        <f>+'Cuadro 1'!E18</f>
        <v>934</v>
      </c>
    </row>
    <row r="20" spans="1:6" ht="14.85" customHeight="1" x14ac:dyDescent="0.2">
      <c r="A20" s="44" t="s">
        <v>37</v>
      </c>
      <c r="B20" s="33" t="s">
        <v>38</v>
      </c>
      <c r="C20" s="54">
        <f>ROUND(C22/C21,0)</f>
        <v>70</v>
      </c>
      <c r="D20" s="54">
        <f t="shared" ref="D20:F20" si="3">ROUND(D22/D21,0)</f>
        <v>73</v>
      </c>
      <c r="E20" s="54">
        <f t="shared" si="3"/>
        <v>54</v>
      </c>
      <c r="F20" s="54">
        <f t="shared" si="3"/>
        <v>64</v>
      </c>
    </row>
    <row r="21" spans="1:6" ht="14.85" customHeight="1" x14ac:dyDescent="0.2">
      <c r="A21" s="42" t="s">
        <v>36</v>
      </c>
      <c r="B21" s="40" t="s">
        <v>21</v>
      </c>
      <c r="C21" s="17">
        <f>+C17</f>
        <v>88.577980029893183</v>
      </c>
      <c r="D21" s="17">
        <f t="shared" ref="D21:F21" si="4">+D17</f>
        <v>85.547513814999448</v>
      </c>
      <c r="E21" s="17">
        <f t="shared" si="4"/>
        <v>90.511989289999988</v>
      </c>
      <c r="F21" s="17">
        <f t="shared" si="4"/>
        <v>89.439319650000002</v>
      </c>
    </row>
    <row r="22" spans="1:6" ht="14.85" customHeight="1" x14ac:dyDescent="0.2">
      <c r="A22" s="45" t="s">
        <v>34</v>
      </c>
      <c r="B22" s="46" t="s">
        <v>21</v>
      </c>
      <c r="C22" s="56">
        <f>+C15</f>
        <v>6244.4220199701067</v>
      </c>
      <c r="D22" s="56">
        <f t="shared" ref="D22:F22" si="5">+D15</f>
        <v>6251.3545061551067</v>
      </c>
      <c r="E22" s="56">
        <f t="shared" si="5"/>
        <v>4880.8425168651065</v>
      </c>
      <c r="F22" s="56">
        <f t="shared" si="5"/>
        <v>5725.403197215107</v>
      </c>
    </row>
    <row r="23" spans="1:6" ht="14.85" customHeight="1" x14ac:dyDescent="0.2"/>
    <row r="24" spans="1:6" ht="32.450000000000003" customHeight="1" x14ac:dyDescent="0.2">
      <c r="A24" s="111" t="s">
        <v>73</v>
      </c>
      <c r="B24" s="111"/>
      <c r="C24" s="111"/>
      <c r="D24" s="111"/>
      <c r="E24" s="111"/>
      <c r="F24" s="27"/>
    </row>
    <row r="25" spans="1:6" ht="14.85" customHeight="1" x14ac:dyDescent="0.2">
      <c r="A25" s="47"/>
      <c r="B25" s="48"/>
      <c r="C25" s="49"/>
      <c r="D25" s="49"/>
      <c r="E25" s="49"/>
      <c r="F25" s="50"/>
    </row>
    <row r="26" spans="1:6" ht="14.85" customHeight="1" x14ac:dyDescent="0.25"/>
    <row r="27" spans="1:6" ht="14.85" customHeight="1" x14ac:dyDescent="0.25"/>
    <row r="28" spans="1:6" ht="14.85" customHeight="1" x14ac:dyDescent="0.25"/>
    <row r="50" s="7" customFormat="1" ht="11.45" x14ac:dyDescent="0.2"/>
    <row r="51" s="7" customFormat="1" ht="11.45" x14ac:dyDescent="0.2"/>
    <row r="65" s="51" customFormat="1" x14ac:dyDescent="0.2"/>
    <row r="66" s="51" customFormat="1" x14ac:dyDescent="0.2"/>
    <row r="67" s="52" customFormat="1" x14ac:dyDescent="0.2"/>
    <row r="94" s="28" customFormat="1" ht="12" x14ac:dyDescent="0.2"/>
    <row r="95" s="7" customFormat="1" ht="12" x14ac:dyDescent="0.2"/>
    <row r="96" s="7" customFormat="1" ht="12" x14ac:dyDescent="0.2"/>
    <row r="97" s="7" customFormat="1" ht="12" x14ac:dyDescent="0.2"/>
    <row r="98" s="7" customFormat="1" ht="24.75" customHeight="1" x14ac:dyDescent="0.2"/>
    <row r="103" s="7" customFormat="1" ht="12" x14ac:dyDescent="0.2"/>
    <row r="112" s="51" customFormat="1" x14ac:dyDescent="0.2"/>
    <row r="127" ht="23.25" customHeight="1" x14ac:dyDescent="0.2"/>
    <row r="132" s="7" customFormat="1" ht="12" x14ac:dyDescent="0.2"/>
  </sheetData>
  <mergeCells count="3">
    <mergeCell ref="A1:F3"/>
    <mergeCell ref="A4:F5"/>
    <mergeCell ref="A24:E24"/>
  </mergeCells>
  <hyperlinks>
    <hyperlink ref="H2" location="Índice!A1" display="Índice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2"/>
  <sheetViews>
    <sheetView showGridLines="0" zoomScaleNormal="100" workbookViewId="0">
      <selection activeCell="H4" sqref="H4"/>
    </sheetView>
  </sheetViews>
  <sheetFormatPr baseColWidth="10" defaultColWidth="11.42578125" defaultRowHeight="12.75" x14ac:dyDescent="0.2"/>
  <cols>
    <col min="1" max="1" width="37.85546875" style="1" customWidth="1"/>
    <col min="2" max="2" width="28.5703125" style="1" customWidth="1"/>
    <col min="3" max="6" width="11.42578125" style="1" customWidth="1"/>
    <col min="7" max="16384" width="11.42578125" style="1"/>
  </cols>
  <sheetData>
    <row r="1" spans="1:8" ht="31.5" customHeight="1" x14ac:dyDescent="0.2">
      <c r="A1" s="106"/>
      <c r="B1" s="106"/>
      <c r="C1" s="106"/>
      <c r="D1" s="106"/>
      <c r="E1" s="106"/>
      <c r="F1" s="106"/>
    </row>
    <row r="2" spans="1:8" ht="17.25" customHeight="1" x14ac:dyDescent="0.2">
      <c r="A2" s="106"/>
      <c r="B2" s="106"/>
      <c r="C2" s="106"/>
      <c r="D2" s="106"/>
      <c r="E2" s="106"/>
      <c r="F2" s="106"/>
      <c r="H2" s="85" t="s">
        <v>70</v>
      </c>
    </row>
    <row r="3" spans="1:8" x14ac:dyDescent="0.2">
      <c r="A3" s="106"/>
      <c r="B3" s="106"/>
      <c r="C3" s="106"/>
      <c r="D3" s="106"/>
      <c r="E3" s="106"/>
      <c r="F3" s="106"/>
    </row>
    <row r="4" spans="1:8" x14ac:dyDescent="0.2">
      <c r="A4" s="107" t="s">
        <v>0</v>
      </c>
      <c r="B4" s="108"/>
      <c r="C4" s="108"/>
      <c r="D4" s="108"/>
      <c r="E4" s="108"/>
      <c r="F4" s="108"/>
    </row>
    <row r="5" spans="1:8" x14ac:dyDescent="0.2">
      <c r="A5" s="108"/>
      <c r="B5" s="108"/>
      <c r="C5" s="108"/>
      <c r="D5" s="108"/>
      <c r="E5" s="108"/>
      <c r="F5" s="108"/>
    </row>
    <row r="6" spans="1:8" x14ac:dyDescent="0.2">
      <c r="A6" s="3" t="s">
        <v>39</v>
      </c>
      <c r="B6" s="4"/>
      <c r="C6" s="4"/>
      <c r="D6" s="4"/>
      <c r="E6" s="4"/>
      <c r="F6" s="4"/>
    </row>
    <row r="7" spans="1:8" x14ac:dyDescent="0.2">
      <c r="A7" s="3" t="s">
        <v>30</v>
      </c>
      <c r="B7" s="4"/>
      <c r="C7" s="4"/>
      <c r="D7" s="4"/>
      <c r="E7" s="4"/>
      <c r="F7" s="4"/>
    </row>
    <row r="8" spans="1:8" ht="13.5" x14ac:dyDescent="0.2">
      <c r="A8" s="5" t="s">
        <v>3</v>
      </c>
      <c r="B8" s="6"/>
      <c r="C8" s="6"/>
      <c r="D8" s="6"/>
      <c r="E8" s="6"/>
      <c r="F8" s="6"/>
    </row>
    <row r="10" spans="1:8" ht="15" x14ac:dyDescent="0.25">
      <c r="A10" s="2"/>
    </row>
    <row r="12" spans="1:8" ht="20.100000000000001" customHeight="1" x14ac:dyDescent="0.2">
      <c r="B12" s="36" t="s">
        <v>31</v>
      </c>
      <c r="C12" s="37">
        <v>2014</v>
      </c>
      <c r="D12" s="37">
        <v>2015</v>
      </c>
      <c r="E12" s="37">
        <v>2016</v>
      </c>
      <c r="F12" s="38" t="s">
        <v>4</v>
      </c>
    </row>
    <row r="13" spans="1:8" ht="14.85" customHeight="1" x14ac:dyDescent="0.2">
      <c r="A13" s="39" t="s">
        <v>32</v>
      </c>
      <c r="B13" s="40" t="s">
        <v>33</v>
      </c>
      <c r="C13" s="86">
        <f>((C15-C14)/C14)*100</f>
        <v>-13.595715323166303</v>
      </c>
      <c r="D13" s="86">
        <f t="shared" ref="D13:F13" si="0">((D15-D14)/D14)*100</f>
        <v>-7.3332453624052034</v>
      </c>
      <c r="E13" s="86">
        <f t="shared" si="0"/>
        <v>-8.7650573178043025</v>
      </c>
      <c r="F13" s="86">
        <f t="shared" si="0"/>
        <v>-3.1693042740871711</v>
      </c>
    </row>
    <row r="14" spans="1:8" ht="14.85" customHeight="1" x14ac:dyDescent="0.2">
      <c r="A14" s="41" t="s">
        <v>5</v>
      </c>
      <c r="B14" s="33" t="s">
        <v>20</v>
      </c>
      <c r="C14" s="55">
        <f>+'Cuadro 2'!B13</f>
        <v>5508</v>
      </c>
      <c r="D14" s="55">
        <f>+'Cuadro 2'!C13</f>
        <v>4759.1480000000001</v>
      </c>
      <c r="E14" s="55">
        <f>+'Cuadro 2'!D13</f>
        <v>4410.1480000000001</v>
      </c>
      <c r="F14" s="55">
        <f>+'Cuadro 2'!E13</f>
        <v>4023.596</v>
      </c>
    </row>
    <row r="15" spans="1:8" ht="14.85" customHeight="1" x14ac:dyDescent="0.2">
      <c r="A15" s="42" t="s">
        <v>34</v>
      </c>
      <c r="B15" s="43" t="s">
        <v>20</v>
      </c>
      <c r="C15" s="35">
        <f>+'Cuadro 2'!B25</f>
        <v>4759.1480000000001</v>
      </c>
      <c r="D15" s="35">
        <f>+'Cuadro 2'!C25</f>
        <v>4410.1480000000001</v>
      </c>
      <c r="E15" s="35">
        <f>+'Cuadro 2'!D25</f>
        <v>4023.596</v>
      </c>
      <c r="F15" s="35">
        <f>+'Cuadro 2'!E25</f>
        <v>3896.0759999999996</v>
      </c>
    </row>
    <row r="16" spans="1:8" ht="14.85" customHeight="1" x14ac:dyDescent="0.2">
      <c r="A16" s="44" t="s">
        <v>35</v>
      </c>
      <c r="B16" s="33" t="s">
        <v>33</v>
      </c>
      <c r="C16" s="53">
        <f>+(C17/(C18+C19))*100</f>
        <v>9.2758793969849247</v>
      </c>
      <c r="D16" s="53">
        <f t="shared" ref="D16:F16" si="1">+(D17/(D18+D19))*100</f>
        <v>8.6901456162640898</v>
      </c>
      <c r="E16" s="53">
        <f t="shared" si="1"/>
        <v>10.270669032333455</v>
      </c>
      <c r="F16" s="53">
        <f t="shared" si="1"/>
        <v>8.6627988210791642</v>
      </c>
    </row>
    <row r="17" spans="1:6" ht="14.85" customHeight="1" x14ac:dyDescent="0.2">
      <c r="A17" s="42" t="s">
        <v>36</v>
      </c>
      <c r="B17" s="40" t="s">
        <v>20</v>
      </c>
      <c r="C17" s="17">
        <f>+'Cuadro 2'!B20</f>
        <v>516.85199999999998</v>
      </c>
      <c r="D17" s="17">
        <f>+'Cuadro 2'!C20</f>
        <v>432</v>
      </c>
      <c r="E17" s="17">
        <f>+'Cuadro 2'!D20</f>
        <v>460.55200000000002</v>
      </c>
      <c r="F17" s="17">
        <f>+'Cuadro 2'!E20</f>
        <v>369.52</v>
      </c>
    </row>
    <row r="18" spans="1:6" ht="14.85" customHeight="1" x14ac:dyDescent="0.2">
      <c r="A18" s="41" t="s">
        <v>5</v>
      </c>
      <c r="B18" s="33" t="s">
        <v>20</v>
      </c>
      <c r="C18" s="54">
        <f>+C14</f>
        <v>5508</v>
      </c>
      <c r="D18" s="54">
        <f t="shared" ref="D18:F18" si="2">+D14</f>
        <v>4759.1480000000001</v>
      </c>
      <c r="E18" s="54">
        <f t="shared" si="2"/>
        <v>4410.1480000000001</v>
      </c>
      <c r="F18" s="54">
        <f t="shared" si="2"/>
        <v>4023.596</v>
      </c>
    </row>
    <row r="19" spans="1:6" ht="14.85" customHeight="1" x14ac:dyDescent="0.2">
      <c r="A19" s="42" t="s">
        <v>10</v>
      </c>
      <c r="B19" s="40" t="s">
        <v>20</v>
      </c>
      <c r="C19" s="17">
        <f>+'Cuadro 2'!B18</f>
        <v>64</v>
      </c>
      <c r="D19" s="17">
        <f>+'Cuadro 2'!C18</f>
        <v>212</v>
      </c>
      <c r="E19" s="17">
        <f>+'Cuadro 2'!D18</f>
        <v>74</v>
      </c>
      <c r="F19" s="17">
        <f>+'Cuadro 2'!E18</f>
        <v>242</v>
      </c>
    </row>
    <row r="20" spans="1:6" ht="14.85" customHeight="1" x14ac:dyDescent="0.2">
      <c r="A20" s="44" t="s">
        <v>37</v>
      </c>
      <c r="B20" s="33" t="s">
        <v>38</v>
      </c>
      <c r="C20" s="54">
        <f>ROUND(C22/C21,0)</f>
        <v>9</v>
      </c>
      <c r="D20" s="54">
        <f t="shared" ref="D20:F20" si="3">ROUND(D22/D21,0)</f>
        <v>10</v>
      </c>
      <c r="E20" s="54">
        <f t="shared" si="3"/>
        <v>9</v>
      </c>
      <c r="F20" s="54">
        <f t="shared" si="3"/>
        <v>11</v>
      </c>
    </row>
    <row r="21" spans="1:6" ht="14.85" customHeight="1" x14ac:dyDescent="0.2">
      <c r="A21" s="42" t="s">
        <v>36</v>
      </c>
      <c r="B21" s="40" t="s">
        <v>20</v>
      </c>
      <c r="C21" s="17">
        <f>+C17</f>
        <v>516.85199999999998</v>
      </c>
      <c r="D21" s="17">
        <f t="shared" ref="D21:F21" si="4">+D17</f>
        <v>432</v>
      </c>
      <c r="E21" s="17">
        <f t="shared" si="4"/>
        <v>460.55200000000002</v>
      </c>
      <c r="F21" s="17">
        <f t="shared" si="4"/>
        <v>369.52</v>
      </c>
    </row>
    <row r="22" spans="1:6" ht="14.85" customHeight="1" x14ac:dyDescent="0.2">
      <c r="A22" s="45" t="s">
        <v>34</v>
      </c>
      <c r="B22" s="46" t="s">
        <v>20</v>
      </c>
      <c r="C22" s="56">
        <f>+C15</f>
        <v>4759.1480000000001</v>
      </c>
      <c r="D22" s="56">
        <f t="shared" ref="D22:F22" si="5">+D15</f>
        <v>4410.1480000000001</v>
      </c>
      <c r="E22" s="56">
        <f t="shared" si="5"/>
        <v>4023.596</v>
      </c>
      <c r="F22" s="56">
        <f t="shared" si="5"/>
        <v>3896.0759999999996</v>
      </c>
    </row>
    <row r="23" spans="1:6" ht="14.85" customHeight="1" x14ac:dyDescent="0.25"/>
    <row r="24" spans="1:6" ht="32.450000000000003" customHeight="1" x14ac:dyDescent="0.2">
      <c r="A24" s="111" t="s">
        <v>73</v>
      </c>
      <c r="B24" s="111"/>
      <c r="C24" s="111"/>
      <c r="D24" s="111"/>
      <c r="E24" s="111"/>
      <c r="F24" s="27"/>
    </row>
    <row r="25" spans="1:6" ht="14.85" customHeight="1" x14ac:dyDescent="0.25">
      <c r="A25" s="47"/>
      <c r="B25" s="48"/>
      <c r="C25" s="49"/>
      <c r="D25" s="49"/>
      <c r="E25" s="49"/>
      <c r="F25" s="50"/>
    </row>
    <row r="26" spans="1:6" ht="14.85" customHeight="1" x14ac:dyDescent="0.25"/>
    <row r="27" spans="1:6" ht="14.85" customHeight="1" x14ac:dyDescent="0.25"/>
    <row r="28" spans="1:6" ht="14.85" customHeight="1" x14ac:dyDescent="0.25"/>
    <row r="50" s="7" customFormat="1" ht="11.45" x14ac:dyDescent="0.2"/>
    <row r="51" s="7" customFormat="1" ht="11.45" x14ac:dyDescent="0.2"/>
    <row r="65" s="51" customFormat="1" x14ac:dyDescent="0.2"/>
    <row r="66" s="51" customFormat="1" x14ac:dyDescent="0.2"/>
    <row r="67" s="52" customFormat="1" x14ac:dyDescent="0.2"/>
    <row r="94" s="28" customFormat="1" ht="12" x14ac:dyDescent="0.2"/>
    <row r="95" s="7" customFormat="1" ht="12" x14ac:dyDescent="0.2"/>
    <row r="96" s="7" customFormat="1" ht="12" x14ac:dyDescent="0.2"/>
    <row r="97" s="7" customFormat="1" ht="12" x14ac:dyDescent="0.2"/>
    <row r="98" s="7" customFormat="1" ht="24.75" customHeight="1" x14ac:dyDescent="0.2"/>
    <row r="103" s="7" customFormat="1" ht="12" x14ac:dyDescent="0.2"/>
    <row r="112" s="51" customFormat="1" x14ac:dyDescent="0.2"/>
    <row r="127" ht="23.25" customHeight="1" x14ac:dyDescent="0.2"/>
    <row r="132" s="7" customFormat="1" ht="12" x14ac:dyDescent="0.2"/>
  </sheetData>
  <mergeCells count="3">
    <mergeCell ref="A1:F3"/>
    <mergeCell ref="A4:F5"/>
    <mergeCell ref="A24:E24"/>
  </mergeCells>
  <hyperlinks>
    <hyperlink ref="H2" location="Índice!A1" display="Índice"/>
  </hyperlinks>
  <pageMargins left="0.75" right="0.75" top="1" bottom="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Índice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Bayron De Jesus Cubillos Lopez</dc:creator>
  <cp:lastModifiedBy>Bayron De Jesus Cubillos Lopez</cp:lastModifiedBy>
  <dcterms:created xsi:type="dcterms:W3CDTF">2018-07-10T14:49:58Z</dcterms:created>
  <dcterms:modified xsi:type="dcterms:W3CDTF">2018-07-11T17:02:35Z</dcterms:modified>
</cp:coreProperties>
</file>