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EPS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<sst xmlns="http://schemas.openxmlformats.org/spreadsheetml/2006/main" count="65" uniqueCount="64">
  <si>
    <t>Cuadro No 1</t>
  </si>
  <si>
    <t>Cuenta Intermedia de la Salud - CIS</t>
  </si>
  <si>
    <t>Entidades Obligadas a Compensar - EOC</t>
  </si>
  <si>
    <t>Ingresos y Gastos de Empresas Promotoras de salud - EPS, Entidades Adaptadas al Sistema - EAS</t>
  </si>
  <si>
    <t>Año 2003</t>
  </si>
  <si>
    <t>Millones de pesos</t>
  </si>
  <si>
    <t>Conceptos</t>
  </si>
  <si>
    <t>EPS Privadas</t>
  </si>
  <si>
    <t xml:space="preserve">EPS Públicas (2)  </t>
  </si>
  <si>
    <t>EAS</t>
  </si>
  <si>
    <t>Total EOC</t>
  </si>
  <si>
    <t>A</t>
  </si>
  <si>
    <t>B</t>
  </si>
  <si>
    <t>C</t>
  </si>
  <si>
    <t>D</t>
  </si>
  <si>
    <t>INGRESOS</t>
  </si>
  <si>
    <t>1.1</t>
  </si>
  <si>
    <t>Ingresos por UPC contributivo (1)</t>
  </si>
  <si>
    <t>1.2</t>
  </si>
  <si>
    <t>Pagos suplementarios hogares: cuotas moderadoras, copagos, etc.</t>
  </si>
  <si>
    <t>1.3</t>
  </si>
  <si>
    <t>Transferencias de las Administraciones Públicas</t>
  </si>
  <si>
    <t>1.4</t>
  </si>
  <si>
    <t>Primas brutas de planes complementarios</t>
  </si>
  <si>
    <t>1.5</t>
  </si>
  <si>
    <t>Otras ventas de servicios</t>
  </si>
  <si>
    <t>1.6</t>
  </si>
  <si>
    <t>Ingresos no operacionales</t>
  </si>
  <si>
    <t>Total ingresos</t>
  </si>
  <si>
    <t>GASTOS</t>
  </si>
  <si>
    <t>1.7</t>
  </si>
  <si>
    <t>POS del sistema contributivo (neto)</t>
  </si>
  <si>
    <t>1.7.1</t>
  </si>
  <si>
    <t xml:space="preserve">POS del sistema contributivo </t>
  </si>
  <si>
    <t>1.7.2</t>
  </si>
  <si>
    <t>menos recobros</t>
  </si>
  <si>
    <t>1.8</t>
  </si>
  <si>
    <t>Acciones de Promoción y Prevención</t>
  </si>
  <si>
    <t xml:space="preserve"> </t>
  </si>
  <si>
    <t>1.9</t>
  </si>
  <si>
    <t>Indemnizaciones de planes complementarios</t>
  </si>
  <si>
    <t>1.10</t>
  </si>
  <si>
    <t>Gastos y costos de administración</t>
  </si>
  <si>
    <t>1.10.1</t>
  </si>
  <si>
    <t>Consumo intermedio</t>
  </si>
  <si>
    <t>1.10.2</t>
  </si>
  <si>
    <t>Remuneración a los empleados</t>
  </si>
  <si>
    <t>1.10.3</t>
  </si>
  <si>
    <t>Impuestos y otros</t>
  </si>
  <si>
    <t>1.11</t>
  </si>
  <si>
    <t>Transferencia interinstitucional</t>
  </si>
  <si>
    <t>1.12</t>
  </si>
  <si>
    <t>Gastos no operacionales</t>
  </si>
  <si>
    <t>Total gastos</t>
  </si>
  <si>
    <t>Diferencia entre ingresos  y gastos</t>
  </si>
  <si>
    <t>Fuente: Estados financieros  EPS públicas y EAS: Contaduría General de la Nación</t>
  </si>
  <si>
    <t xml:space="preserve">             EPS privadas: Spersalud</t>
  </si>
  <si>
    <t xml:space="preserve">       EPS privadas: Supersalud</t>
  </si>
  <si>
    <t xml:space="preserve">              Cálculos : DANE</t>
  </si>
  <si>
    <t xml:space="preserve">      Calculos: DANE - Dirección de Sintesis y Cuentas Nacionales</t>
  </si>
  <si>
    <t xml:space="preserve">(1) Incluye el giro para promoción y prevención al régimen contributivo </t>
  </si>
  <si>
    <t>+</t>
  </si>
  <si>
    <t>(2) Incluye la EPS del ISS</t>
  </si>
  <si>
    <t>EPS privadas y EPS públicas: solo se refiere a la parte EPS de las unidades institucionales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</si>
</sst>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5" fontId="3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 horizontal="left"/>
    </xf>
    <xf numFmtId="165" fontId="0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165" fontId="3" fillId="0" borderId="0" xfId="18" applyNumberFormat="1" applyFont="1" applyFill="1" applyBorder="1" applyAlignment="1">
      <alignment horizontal="right"/>
    </xf>
    <xf numFmtId="165" fontId="0" fillId="0" borderId="0" xfId="18" applyNumberFormat="1" applyFont="1" applyFill="1" applyBorder="1" applyAlignment="1">
      <alignment horizontal="right"/>
    </xf>
    <xf numFmtId="165" fontId="3" fillId="0" borderId="1" xfId="18" applyNumberFormat="1" applyFont="1" applyFill="1" applyBorder="1" applyAlignment="1">
      <alignment horizontal="center" vertical="center" wrapText="1"/>
    </xf>
    <xf numFmtId="165" fontId="3" fillId="0" borderId="1" xfId="18" applyNumberFormat="1" applyFont="1" applyFill="1" applyBorder="1" applyAlignment="1">
      <alignment horizontal="center" vertical="center"/>
    </xf>
    <xf numFmtId="165" fontId="3" fillId="0" borderId="0" xfId="18" applyNumberFormat="1" applyFont="1" applyFill="1" applyBorder="1" applyAlignment="1">
      <alignment horizontal="center" vertical="center" wrapText="1"/>
    </xf>
    <xf numFmtId="165" fontId="0" fillId="2" borderId="0" xfId="18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 horizontal="center" vertical="center"/>
    </xf>
    <xf numFmtId="165" fontId="3" fillId="2" borderId="0" xfId="18" applyNumberFormat="1" applyFont="1" applyFill="1" applyBorder="1" applyAlignment="1">
      <alignment horizontal="center" vertical="center" wrapText="1"/>
    </xf>
    <xf numFmtId="165" fontId="4" fillId="0" borderId="0" xfId="18" applyNumberFormat="1" applyFont="1" applyFill="1" applyBorder="1" applyAlignment="1">
      <alignment/>
    </xf>
    <xf numFmtId="165" fontId="5" fillId="0" borderId="0" xfId="18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 horizontal="right"/>
    </xf>
    <xf numFmtId="9" fontId="0" fillId="0" borderId="0" xfId="22" applyFont="1" applyFill="1" applyBorder="1" applyAlignment="1">
      <alignment/>
    </xf>
    <xf numFmtId="165" fontId="5" fillId="2" borderId="0" xfId="18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 horizontal="right" vertical="top" wrapText="1"/>
    </xf>
    <xf numFmtId="165" fontId="3" fillId="2" borderId="0" xfId="18" applyNumberFormat="1" applyFont="1" applyFill="1" applyBorder="1" applyAlignment="1">
      <alignment horizontal="right"/>
    </xf>
    <xf numFmtId="165" fontId="4" fillId="2" borderId="0" xfId="18" applyNumberFormat="1" applyFont="1" applyFill="1" applyBorder="1" applyAlignment="1">
      <alignment horizontal="right"/>
    </xf>
    <xf numFmtId="165" fontId="3" fillId="2" borderId="0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  <xf numFmtId="165" fontId="4" fillId="2" borderId="0" xfId="18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/>
    </xf>
    <xf numFmtId="165" fontId="5" fillId="0" borderId="0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 wrapText="1"/>
    </xf>
    <xf numFmtId="165" fontId="5" fillId="0" borderId="0" xfId="18" applyNumberFormat="1" applyFont="1" applyFill="1" applyBorder="1" applyAlignment="1">
      <alignment horizontal="right"/>
    </xf>
    <xf numFmtId="165" fontId="3" fillId="2" borderId="0" xfId="18" applyNumberFormat="1" applyFont="1" applyFill="1" applyBorder="1" applyAlignment="1">
      <alignment horizontal="right"/>
    </xf>
    <xf numFmtId="165" fontId="3" fillId="2" borderId="0" xfId="18" applyNumberFormat="1" applyFont="1" applyFill="1" applyBorder="1" applyAlignment="1">
      <alignment/>
    </xf>
    <xf numFmtId="165" fontId="3" fillId="0" borderId="2" xfId="18" applyNumberFormat="1" applyFont="1" applyFill="1" applyBorder="1" applyAlignment="1">
      <alignment horizontal="center" vertical="center" wrapText="1"/>
    </xf>
    <xf numFmtId="165" fontId="3" fillId="0" borderId="2" xfId="18" applyNumberFormat="1" applyFont="1" applyFill="1" applyBorder="1" applyAlignment="1">
      <alignment horizontal="right" vertical="center"/>
    </xf>
    <xf numFmtId="165" fontId="3" fillId="0" borderId="2" xfId="18" applyNumberFormat="1" applyFont="1" applyFill="1" applyBorder="1" applyAlignment="1">
      <alignment vertical="center"/>
    </xf>
    <xf numFmtId="165" fontId="3" fillId="0" borderId="2" xfId="18" applyNumberFormat="1" applyFont="1" applyFill="1" applyBorder="1" applyAlignment="1">
      <alignment horizontal="center" vertical="center"/>
    </xf>
    <xf numFmtId="165" fontId="3" fillId="0" borderId="3" xfId="18" applyNumberFormat="1" applyFont="1" applyFill="1" applyBorder="1" applyAlignment="1">
      <alignment horizontal="center" vertical="center" wrapText="1"/>
    </xf>
    <xf numFmtId="165" fontId="3" fillId="0" borderId="3" xfId="18" applyNumberFormat="1" applyFont="1" applyFill="1" applyBorder="1" applyAlignment="1">
      <alignment horizontal="right" vertical="center"/>
    </xf>
    <xf numFmtId="165" fontId="3" fillId="0" borderId="3" xfId="18" applyNumberFormat="1" applyFont="1" applyFill="1" applyBorder="1" applyAlignment="1">
      <alignment vertical="center"/>
    </xf>
    <xf numFmtId="165" fontId="3" fillId="0" borderId="3" xfId="18" applyNumberFormat="1" applyFont="1" applyFill="1" applyBorder="1" applyAlignment="1">
      <alignment horizontal="center" vertical="center"/>
    </xf>
    <xf numFmtId="165" fontId="3" fillId="0" borderId="0" xfId="18" applyNumberFormat="1" applyFont="1" applyFill="1" applyBorder="1" applyAlignment="1">
      <alignment horizontal="right" vertical="center"/>
    </xf>
    <xf numFmtId="165" fontId="3" fillId="0" borderId="0" xfId="1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4</xdr:col>
      <xdr:colOff>19050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4"/>
  <sheetViews>
    <sheetView showGridLines="0" tabSelected="1" zoomScale="85" zoomScaleNormal="85" workbookViewId="0" topLeftCell="A1">
      <selection activeCell="D27" sqref="D27"/>
    </sheetView>
  </sheetViews>
  <sheetFormatPr defaultColWidth="11.421875" defaultRowHeight="12.75"/>
  <cols>
    <col min="1" max="1" width="5.140625" style="3" customWidth="1"/>
    <col min="2" max="2" width="6.8515625" style="3" customWidth="1"/>
    <col min="3" max="3" width="54.00390625" style="3" customWidth="1"/>
    <col min="4" max="4" width="13.140625" style="3" customWidth="1"/>
    <col min="5" max="5" width="11.7109375" style="3" bestFit="1" customWidth="1"/>
    <col min="6" max="6" width="13.140625" style="3" bestFit="1" customWidth="1"/>
    <col min="7" max="7" width="13.8515625" style="3" bestFit="1" customWidth="1"/>
    <col min="8" max="8" width="11.421875" style="3" customWidth="1"/>
    <col min="9" max="16384" width="0" style="3" hidden="1" customWidth="1"/>
  </cols>
  <sheetData>
    <row r="1" ht="12.75"/>
    <row r="2" ht="12.75"/>
    <row r="3" ht="12.75"/>
    <row r="4" ht="12.75"/>
    <row r="5" ht="12.75"/>
    <row r="6" spans="1:4" ht="12.75">
      <c r="A6" s="1" t="s">
        <v>0</v>
      </c>
      <c r="B6" s="2"/>
      <c r="C6" s="2"/>
      <c r="D6" s="2"/>
    </row>
    <row r="7" spans="1:5" ht="12.75">
      <c r="A7" s="1" t="s">
        <v>1</v>
      </c>
      <c r="C7" s="1"/>
      <c r="D7" s="1"/>
      <c r="E7" s="1"/>
    </row>
    <row r="8" spans="1:5" ht="12.75">
      <c r="A8" s="1" t="s">
        <v>2</v>
      </c>
      <c r="C8" s="1"/>
      <c r="D8" s="1"/>
      <c r="E8" s="1"/>
    </row>
    <row r="9" spans="1:5" ht="12.75">
      <c r="A9" s="1" t="s">
        <v>3</v>
      </c>
      <c r="C9" s="1"/>
      <c r="D9" s="1"/>
      <c r="E9" s="1"/>
    </row>
    <row r="10" ht="12.75">
      <c r="A10" s="4" t="s">
        <v>4</v>
      </c>
    </row>
    <row r="11" spans="3:5" ht="12.75">
      <c r="C11" s="1"/>
      <c r="E11" s="5"/>
    </row>
    <row r="12" spans="2:6" ht="12.75">
      <c r="B12" s="1"/>
      <c r="C12" s="1"/>
      <c r="E12" s="5"/>
      <c r="F12" s="6" t="s">
        <v>5</v>
      </c>
    </row>
    <row r="13" spans="1:9" ht="22.5" customHeight="1">
      <c r="A13" s="7"/>
      <c r="B13" s="8" t="s">
        <v>6</v>
      </c>
      <c r="C13" s="8"/>
      <c r="D13" s="7" t="s">
        <v>7</v>
      </c>
      <c r="E13" s="7" t="s">
        <v>8</v>
      </c>
      <c r="F13" s="7" t="s">
        <v>9</v>
      </c>
      <c r="G13" s="7" t="s">
        <v>10</v>
      </c>
      <c r="H13" s="9"/>
      <c r="I13" s="9"/>
    </row>
    <row r="14" spans="2:9" s="10" customFormat="1" ht="12.75">
      <c r="B14" s="11"/>
      <c r="C14" s="11"/>
      <c r="D14" s="12" t="s">
        <v>11</v>
      </c>
      <c r="E14" s="12" t="s">
        <v>12</v>
      </c>
      <c r="F14" s="12" t="s">
        <v>13</v>
      </c>
      <c r="G14" s="12" t="s">
        <v>14</v>
      </c>
      <c r="H14" s="9"/>
      <c r="I14" s="12"/>
    </row>
    <row r="15" spans="2:3" ht="12.75">
      <c r="B15" s="13" t="s">
        <v>15</v>
      </c>
      <c r="C15" s="14"/>
    </row>
    <row r="16" spans="1:8" s="10" customFormat="1" ht="12.75">
      <c r="A16" s="15" t="s">
        <v>16</v>
      </c>
      <c r="B16" s="10" t="s">
        <v>17</v>
      </c>
      <c r="D16" s="10">
        <v>3101854.788103768</v>
      </c>
      <c r="E16" s="10">
        <v>1615129.1115313394</v>
      </c>
      <c r="F16" s="10">
        <v>77628.60549903795</v>
      </c>
      <c r="G16" s="10">
        <f aca="true" t="shared" si="0" ref="G16:G21">+SUM(D16:F16)</f>
        <v>4794612.505134145</v>
      </c>
      <c r="H16" s="16"/>
    </row>
    <row r="17" spans="1:7" ht="12.75">
      <c r="A17" s="6" t="s">
        <v>18</v>
      </c>
      <c r="B17" s="3" t="s">
        <v>19</v>
      </c>
      <c r="D17" s="3">
        <v>110674.42847629459</v>
      </c>
      <c r="E17" s="3">
        <v>35169</v>
      </c>
      <c r="F17" s="3">
        <v>1821.232</v>
      </c>
      <c r="G17" s="3">
        <f t="shared" si="0"/>
        <v>147664.66047629458</v>
      </c>
    </row>
    <row r="18" spans="1:8" s="10" customFormat="1" ht="12.75" customHeight="1">
      <c r="A18" s="15" t="s">
        <v>20</v>
      </c>
      <c r="B18" s="17" t="s">
        <v>21</v>
      </c>
      <c r="C18" s="17"/>
      <c r="D18" s="15"/>
      <c r="E18" s="10">
        <v>21473</v>
      </c>
      <c r="F18" s="18">
        <v>68667.42682133178</v>
      </c>
      <c r="G18" s="10">
        <f t="shared" si="0"/>
        <v>90140.42682133178</v>
      </c>
      <c r="H18" s="3"/>
    </row>
    <row r="19" spans="1:7" ht="12.75">
      <c r="A19" s="6" t="s">
        <v>22</v>
      </c>
      <c r="B19" s="3" t="s">
        <v>23</v>
      </c>
      <c r="D19" s="3">
        <v>23120.249194293632</v>
      </c>
      <c r="F19" s="19">
        <v>0</v>
      </c>
      <c r="G19" s="3">
        <f t="shared" si="0"/>
        <v>23120.249194293632</v>
      </c>
    </row>
    <row r="20" spans="1:8" s="10" customFormat="1" ht="12.75">
      <c r="A20" s="15" t="s">
        <v>24</v>
      </c>
      <c r="B20" s="10" t="s">
        <v>25</v>
      </c>
      <c r="D20" s="10">
        <v>30047.8268812848</v>
      </c>
      <c r="E20" s="10">
        <v>75066</v>
      </c>
      <c r="F20" s="10">
        <v>371.169</v>
      </c>
      <c r="G20" s="10">
        <f t="shared" si="0"/>
        <v>105484.99588128479</v>
      </c>
      <c r="H20" s="3"/>
    </row>
    <row r="21" spans="1:7" ht="12.75">
      <c r="A21" s="6" t="s">
        <v>26</v>
      </c>
      <c r="B21" s="3" t="s">
        <v>27</v>
      </c>
      <c r="D21" s="3">
        <v>75826.23388819362</v>
      </c>
      <c r="E21" s="3">
        <v>85874.80253558331</v>
      </c>
      <c r="F21" s="3">
        <v>54481.902</v>
      </c>
      <c r="G21" s="3">
        <f t="shared" si="0"/>
        <v>216182.93842377694</v>
      </c>
    </row>
    <row r="22" spans="1:8" s="22" customFormat="1" ht="12.75">
      <c r="A22" s="20"/>
      <c r="B22" s="21" t="s">
        <v>28</v>
      </c>
      <c r="C22" s="21"/>
      <c r="D22" s="20">
        <f>+SUM(D16:D21)</f>
        <v>3341523.5265438347</v>
      </c>
      <c r="E22" s="20">
        <f>+SUM(E16:E21)</f>
        <v>1832711.9140669226</v>
      </c>
      <c r="F22" s="20">
        <f>+SUM(F16:F21)</f>
        <v>202970.33532036975</v>
      </c>
      <c r="G22" s="20">
        <f>+SUM(G16:G21)</f>
        <v>5377205.7759311255</v>
      </c>
      <c r="H22" s="4"/>
    </row>
    <row r="23" spans="1:3" ht="12.75">
      <c r="A23" s="6"/>
      <c r="B23" s="23"/>
      <c r="C23" s="23"/>
    </row>
    <row r="24" spans="1:8" s="10" customFormat="1" ht="12.75">
      <c r="A24" s="15"/>
      <c r="B24" s="22" t="s">
        <v>29</v>
      </c>
      <c r="C24" s="24"/>
      <c r="D24" s="25"/>
      <c r="E24" s="25"/>
      <c r="F24" s="20"/>
      <c r="G24" s="25"/>
      <c r="H24" s="3"/>
    </row>
    <row r="25" spans="1:8" ht="12.75">
      <c r="A25" s="6" t="s">
        <v>30</v>
      </c>
      <c r="B25" s="26" t="s">
        <v>31</v>
      </c>
      <c r="C25" s="26"/>
      <c r="D25" s="6">
        <f>+SUM(D26:D27)</f>
        <v>2411444.8123600776</v>
      </c>
      <c r="E25" s="6">
        <f>+SUM(E26:E27)</f>
        <v>1242150.1383228963</v>
      </c>
      <c r="F25" s="6">
        <f>+SUM(F26:F27)</f>
        <v>96321.6255</v>
      </c>
      <c r="G25" s="3">
        <f aca="true" t="shared" si="1" ref="G25:G35">+SUM(D25:F25)</f>
        <v>3749916.576182974</v>
      </c>
      <c r="H25" s="16"/>
    </row>
    <row r="26" spans="1:8" s="10" customFormat="1" ht="12.75">
      <c r="A26" s="15"/>
      <c r="B26" s="17" t="s">
        <v>32</v>
      </c>
      <c r="C26" s="17" t="s">
        <v>33</v>
      </c>
      <c r="D26" s="15">
        <v>2424865.6235539964</v>
      </c>
      <c r="E26" s="10">
        <v>1286294.1383228963</v>
      </c>
      <c r="F26" s="15">
        <v>96667.5015</v>
      </c>
      <c r="G26" s="10">
        <f t="shared" si="1"/>
        <v>3807827.2633768925</v>
      </c>
      <c r="H26" s="16"/>
    </row>
    <row r="27" spans="1:7" ht="12.75">
      <c r="A27" s="6"/>
      <c r="B27" s="3" t="s">
        <v>34</v>
      </c>
      <c r="C27" s="26" t="s">
        <v>35</v>
      </c>
      <c r="D27" s="3">
        <v>-13420.811193919011</v>
      </c>
      <c r="E27" s="3">
        <v>-44144</v>
      </c>
      <c r="F27" s="3">
        <v>-345.876</v>
      </c>
      <c r="G27" s="3">
        <f t="shared" si="1"/>
        <v>-57910.68719391901</v>
      </c>
    </row>
    <row r="28" spans="1:9" s="10" customFormat="1" ht="12.75">
      <c r="A28" s="15" t="s">
        <v>36</v>
      </c>
      <c r="B28" s="10" t="s">
        <v>37</v>
      </c>
      <c r="D28" s="10">
        <v>196854.30783134748</v>
      </c>
      <c r="E28" s="10">
        <v>90651.3569705406</v>
      </c>
      <c r="F28" s="10">
        <v>10992.014140000003</v>
      </c>
      <c r="G28" s="10">
        <f t="shared" si="1"/>
        <v>298497.67894188804</v>
      </c>
      <c r="H28" s="3"/>
      <c r="I28" s="10" t="s">
        <v>38</v>
      </c>
    </row>
    <row r="29" spans="1:9" ht="12.75" customHeight="1">
      <c r="A29" s="6" t="s">
        <v>39</v>
      </c>
      <c r="B29" s="26" t="s">
        <v>40</v>
      </c>
      <c r="C29" s="26"/>
      <c r="D29" s="6">
        <v>26195.277000000002</v>
      </c>
      <c r="F29" s="27"/>
      <c r="G29" s="3">
        <f t="shared" si="1"/>
        <v>26195.277000000002</v>
      </c>
      <c r="I29" s="3" t="s">
        <v>38</v>
      </c>
    </row>
    <row r="30" spans="1:8" s="10" customFormat="1" ht="12.75">
      <c r="A30" s="15" t="s">
        <v>41</v>
      </c>
      <c r="B30" s="10" t="s">
        <v>42</v>
      </c>
      <c r="D30" s="10">
        <f>+SUM(D31:D33)</f>
        <v>414247.19612342794</v>
      </c>
      <c r="E30" s="10">
        <f>+SUM(E31:E33)</f>
        <v>332764.4007285272</v>
      </c>
      <c r="F30" s="10">
        <f>+SUM(F31:F33)</f>
        <v>14696.773999999998</v>
      </c>
      <c r="G30" s="10">
        <f t="shared" si="1"/>
        <v>761708.3708519551</v>
      </c>
      <c r="H30" s="3"/>
    </row>
    <row r="31" spans="1:7" ht="12.75">
      <c r="A31" s="6"/>
      <c r="B31" s="26" t="s">
        <v>43</v>
      </c>
      <c r="C31" s="26" t="s">
        <v>44</v>
      </c>
      <c r="D31" s="6">
        <v>179517.97773908425</v>
      </c>
      <c r="E31" s="6">
        <v>211798.4813659726</v>
      </c>
      <c r="F31" s="27">
        <v>4482.451</v>
      </c>
      <c r="G31" s="3">
        <f t="shared" si="1"/>
        <v>395798.9101050568</v>
      </c>
    </row>
    <row r="32" spans="1:8" s="10" customFormat="1" ht="12.75">
      <c r="A32" s="15"/>
      <c r="B32" s="10" t="s">
        <v>45</v>
      </c>
      <c r="C32" s="10" t="s">
        <v>46</v>
      </c>
      <c r="D32" s="10">
        <v>224907.5929737625</v>
      </c>
      <c r="E32" s="10">
        <v>120902.46498029439</v>
      </c>
      <c r="F32" s="28">
        <v>10214.322999999999</v>
      </c>
      <c r="G32" s="10">
        <f t="shared" si="1"/>
        <v>356024.38095405686</v>
      </c>
      <c r="H32" s="3"/>
    </row>
    <row r="33" spans="1:7" ht="12.75">
      <c r="A33" s="6"/>
      <c r="B33" s="26" t="s">
        <v>47</v>
      </c>
      <c r="C33" s="26" t="s">
        <v>48</v>
      </c>
      <c r="D33" s="6">
        <v>9821.625410581157</v>
      </c>
      <c r="E33" s="6">
        <v>63.45438226019956</v>
      </c>
      <c r="F33" s="27"/>
      <c r="G33" s="3">
        <f t="shared" si="1"/>
        <v>9885.079792841356</v>
      </c>
    </row>
    <row r="34" spans="1:8" s="10" customFormat="1" ht="12.75">
      <c r="A34" s="15" t="s">
        <v>49</v>
      </c>
      <c r="B34" s="10" t="s">
        <v>50</v>
      </c>
      <c r="E34" s="10">
        <v>15323</v>
      </c>
      <c r="F34" s="28"/>
      <c r="G34" s="10">
        <f t="shared" si="1"/>
        <v>15323</v>
      </c>
      <c r="H34" s="3"/>
    </row>
    <row r="35" spans="1:7" ht="12.75">
      <c r="A35" s="6" t="s">
        <v>51</v>
      </c>
      <c r="B35" s="26" t="s">
        <v>52</v>
      </c>
      <c r="C35" s="29"/>
      <c r="D35" s="6">
        <v>43501.551097842974</v>
      </c>
      <c r="E35" s="6">
        <v>26867.354735429966</v>
      </c>
      <c r="F35" s="6">
        <v>44092.88</v>
      </c>
      <c r="G35" s="3">
        <f t="shared" si="1"/>
        <v>114461.78583327294</v>
      </c>
    </row>
    <row r="36" spans="2:8" s="22" customFormat="1" ht="12.75">
      <c r="B36" s="30" t="s">
        <v>53</v>
      </c>
      <c r="C36" s="31"/>
      <c r="D36" s="22">
        <f>+D25+D28+D29+D30+D34+D35</f>
        <v>3092243.1444126954</v>
      </c>
      <c r="E36" s="22">
        <f>+E25+E28+E29+E30+E34+E35</f>
        <v>1707756.2507573941</v>
      </c>
      <c r="F36" s="22">
        <f>+F25+F28+F29+F30+F34+F35</f>
        <v>166103.29364</v>
      </c>
      <c r="G36" s="22">
        <f>+G25+G28+G29+G30+G34+G35</f>
        <v>4966102.688810091</v>
      </c>
      <c r="H36" s="4"/>
    </row>
    <row r="37" spans="1:7" ht="12.75">
      <c r="A37" s="32"/>
      <c r="B37" s="33" t="s">
        <v>54</v>
      </c>
      <c r="C37" s="33"/>
      <c r="D37" s="34">
        <f>+D22-D36</f>
        <v>249280.38213113928</v>
      </c>
      <c r="E37" s="34">
        <f>+E22-E36</f>
        <v>124955.66330952849</v>
      </c>
      <c r="F37" s="34">
        <f>+F22-F36</f>
        <v>36867.04168036976</v>
      </c>
      <c r="G37" s="35">
        <f>+SUM(D37:F38)</f>
        <v>411103.08712103753</v>
      </c>
    </row>
    <row r="38" spans="1:7" ht="12.75">
      <c r="A38" s="36"/>
      <c r="B38" s="37"/>
      <c r="C38" s="37"/>
      <c r="D38" s="38"/>
      <c r="E38" s="38"/>
      <c r="F38" s="38"/>
      <c r="G38" s="39"/>
    </row>
    <row r="39" spans="2:6" ht="12.75">
      <c r="B39" s="3" t="s">
        <v>55</v>
      </c>
      <c r="C39" s="40"/>
      <c r="D39" s="41"/>
      <c r="E39" s="41"/>
      <c r="F39" s="41"/>
    </row>
    <row r="40" spans="2:3" ht="12.75">
      <c r="B40" s="3" t="s">
        <v>56</v>
      </c>
      <c r="C40" s="3" t="s">
        <v>57</v>
      </c>
    </row>
    <row r="41" spans="2:3" ht="12.75">
      <c r="B41" s="3" t="s">
        <v>58</v>
      </c>
      <c r="C41" s="42" t="s">
        <v>59</v>
      </c>
    </row>
    <row r="42" spans="2:10" ht="12.75">
      <c r="B42" s="3" t="s">
        <v>60</v>
      </c>
      <c r="J42" s="3" t="s">
        <v>61</v>
      </c>
    </row>
    <row r="43" ht="12.75">
      <c r="B43" s="3" t="s">
        <v>62</v>
      </c>
    </row>
    <row r="44" ht="12.75">
      <c r="B44" s="3" t="s">
        <v>63</v>
      </c>
    </row>
  </sheetData>
  <mergeCells count="9">
    <mergeCell ref="B13:C13"/>
    <mergeCell ref="B36:C36"/>
    <mergeCell ref="B23:C23"/>
    <mergeCell ref="G37:G38"/>
    <mergeCell ref="B22:C22"/>
    <mergeCell ref="B37:C38"/>
    <mergeCell ref="D37:D38"/>
    <mergeCell ref="F37:F38"/>
    <mergeCell ref="E37:E38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2008-06-16T21:49:23Z</dcterms:created>
  <dcterms:modified xsi:type="dcterms:W3CDTF">2008-06-16T21:50:02Z</dcterms:modified>
  <cp:category/>
  <cp:version/>
  <cp:contentType/>
  <cp:contentStatus/>
</cp:coreProperties>
</file>